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04068200\Desktop\R04_犯罪統計書\R04_犯罪統計書\データ\excel\"/>
    </mc:Choice>
  </mc:AlternateContent>
  <bookViews>
    <workbookView xWindow="11925" yWindow="-15" windowWidth="7725" windowHeight="8325" tabRatio="889"/>
  </bookViews>
  <sheets>
    <sheet name="A-b-(1)" sheetId="1" r:id="rId1"/>
    <sheet name="A-b-(2)" sheetId="3" r:id="rId2"/>
    <sheet name="A-b-(3)" sheetId="2" r:id="rId3"/>
    <sheet name="A-b-(4)" sheetId="4" r:id="rId4"/>
    <sheet name="A-b-(5)" sheetId="5" r:id="rId5"/>
    <sheet name="A-b-(6)" sheetId="6" r:id="rId6"/>
    <sheet name="A-b-(7)" sheetId="7" r:id="rId7"/>
    <sheet name="A-b-(8)" sheetId="8" r:id="rId8"/>
    <sheet name="A-b-(9)" sheetId="10" r:id="rId9"/>
    <sheet name="A-b-(9)1" sheetId="13" r:id="rId10"/>
    <sheet name="A-b-(9)2" sheetId="14" r:id="rId11"/>
    <sheet name="A-b-(10)" sheetId="11" r:id="rId12"/>
    <sheet name="A-b-(11)" sheetId="12" r:id="rId13"/>
  </sheets>
  <definedNames>
    <definedName name="_xlnm.Print_Area" localSheetId="0">'A-b-(1)'!$B$2:$I$79</definedName>
    <definedName name="_xlnm.Print_Area" localSheetId="11">'A-b-(10)'!$B$2:$I$79</definedName>
    <definedName name="_xlnm.Print_Area" localSheetId="12">'A-b-(11)'!$B$2:$I$79</definedName>
    <definedName name="_xlnm.Print_Area" localSheetId="1">'A-b-(2)'!$B$2:$I$79</definedName>
    <definedName name="_xlnm.Print_Area" localSheetId="2">'A-b-(3)'!$B$2:$I$79</definedName>
    <definedName name="_xlnm.Print_Area" localSheetId="3">'A-b-(4)'!$B$2:$I$79</definedName>
    <definedName name="_xlnm.Print_Area" localSheetId="4">'A-b-(5)'!$B$2:$I$79</definedName>
    <definedName name="_xlnm.Print_Area" localSheetId="5">'A-b-(6)'!$B$2:$I$79</definedName>
    <definedName name="_xlnm.Print_Area" localSheetId="6">'A-b-(7)'!$B$2:$I$79</definedName>
    <definedName name="_xlnm.Print_Area" localSheetId="7">'A-b-(8)'!$B$2:$I$81</definedName>
    <definedName name="_xlnm.Print_Area" localSheetId="8">'A-b-(9)'!$B$2:$I$79</definedName>
    <definedName name="_xlnm.Print_Area" localSheetId="9">'A-b-(9)1'!$B$2:$I$79</definedName>
    <definedName name="_xlnm.Print_Area" localSheetId="10">'A-b-(9)2'!$B$2:$I$79</definedName>
  </definedNames>
  <calcPr calcId="162913"/>
</workbook>
</file>

<file path=xl/calcChain.xml><?xml version="1.0" encoding="utf-8"?>
<calcChain xmlns="http://schemas.openxmlformats.org/spreadsheetml/2006/main">
  <c r="I18" i="1" l="1"/>
  <c r="H18" i="1"/>
  <c r="G18" i="1"/>
  <c r="F18" i="1"/>
  <c r="E18" i="1"/>
  <c r="D18" i="1" s="1"/>
  <c r="C18" i="1"/>
  <c r="I78" i="1"/>
  <c r="H78" i="1"/>
  <c r="G78" i="1"/>
  <c r="F78" i="1"/>
  <c r="E78" i="1"/>
  <c r="I77" i="1"/>
  <c r="H77" i="1"/>
  <c r="G77" i="1"/>
  <c r="F77" i="1"/>
  <c r="E77" i="1"/>
  <c r="I76" i="1"/>
  <c r="H76" i="1"/>
  <c r="G76" i="1"/>
  <c r="F76" i="1"/>
  <c r="E76" i="1"/>
  <c r="I75" i="1"/>
  <c r="H75" i="1"/>
  <c r="G75" i="1"/>
  <c r="F75" i="1"/>
  <c r="E75" i="1"/>
  <c r="I74" i="1"/>
  <c r="H74" i="1"/>
  <c r="G74" i="1"/>
  <c r="F74" i="1"/>
  <c r="E74" i="1"/>
  <c r="I73" i="1"/>
  <c r="H73" i="1"/>
  <c r="G73" i="1"/>
  <c r="F73" i="1"/>
  <c r="E73" i="1"/>
  <c r="I72" i="1"/>
  <c r="H72" i="1"/>
  <c r="G72" i="1"/>
  <c r="F72" i="1"/>
  <c r="E72" i="1"/>
  <c r="I71" i="1"/>
  <c r="H71" i="1"/>
  <c r="G71" i="1"/>
  <c r="F71" i="1"/>
  <c r="E71" i="1"/>
  <c r="I70" i="1"/>
  <c r="H70" i="1"/>
  <c r="G70" i="1"/>
  <c r="F70" i="1"/>
  <c r="E70" i="1"/>
  <c r="I69" i="1"/>
  <c r="H69" i="1"/>
  <c r="G69" i="1"/>
  <c r="F69" i="1"/>
  <c r="E69" i="1"/>
  <c r="I68" i="1"/>
  <c r="H68" i="1"/>
  <c r="G68" i="1"/>
  <c r="F68" i="1"/>
  <c r="E68" i="1"/>
  <c r="I67" i="1"/>
  <c r="H67" i="1"/>
  <c r="G67" i="1"/>
  <c r="F67" i="1"/>
  <c r="E67" i="1"/>
  <c r="I66" i="1"/>
  <c r="H66" i="1"/>
  <c r="G66" i="1"/>
  <c r="F66" i="1"/>
  <c r="E66" i="1"/>
  <c r="I65" i="1"/>
  <c r="H65" i="1"/>
  <c r="G65" i="1"/>
  <c r="F65" i="1"/>
  <c r="E65" i="1"/>
  <c r="I64" i="1"/>
  <c r="H64" i="1"/>
  <c r="G64" i="1"/>
  <c r="F64" i="1"/>
  <c r="E64" i="1"/>
  <c r="I63" i="1"/>
  <c r="H63" i="1"/>
  <c r="G63" i="1"/>
  <c r="F63" i="1"/>
  <c r="E63" i="1"/>
  <c r="I62" i="1"/>
  <c r="H62" i="1"/>
  <c r="G62" i="1"/>
  <c r="F62" i="1"/>
  <c r="E62" i="1"/>
  <c r="I61" i="1"/>
  <c r="H61" i="1"/>
  <c r="G61" i="1"/>
  <c r="F61" i="1"/>
  <c r="E61" i="1"/>
  <c r="I60" i="1"/>
  <c r="H60" i="1"/>
  <c r="G60" i="1"/>
  <c r="F60" i="1"/>
  <c r="E60" i="1"/>
  <c r="I59" i="1"/>
  <c r="H59" i="1"/>
  <c r="G59" i="1"/>
  <c r="F59" i="1"/>
  <c r="E59" i="1"/>
  <c r="I58" i="1"/>
  <c r="H58" i="1"/>
  <c r="G58" i="1"/>
  <c r="F58" i="1"/>
  <c r="E58" i="1"/>
  <c r="I57" i="1"/>
  <c r="H57" i="1"/>
  <c r="G57" i="1"/>
  <c r="F57" i="1"/>
  <c r="E57" i="1"/>
  <c r="I56" i="1"/>
  <c r="H56" i="1"/>
  <c r="G56" i="1"/>
  <c r="F56" i="1"/>
  <c r="E56" i="1"/>
  <c r="I55" i="1"/>
  <c r="H55" i="1"/>
  <c r="G55" i="1"/>
  <c r="F55" i="1"/>
  <c r="E55" i="1"/>
  <c r="I54" i="1"/>
  <c r="H54" i="1"/>
  <c r="G54" i="1"/>
  <c r="F54" i="1"/>
  <c r="E54" i="1"/>
  <c r="I53" i="1"/>
  <c r="H53" i="1"/>
  <c r="G53" i="1"/>
  <c r="F53" i="1"/>
  <c r="E53" i="1"/>
  <c r="I52" i="1"/>
  <c r="H52" i="1"/>
  <c r="G52" i="1"/>
  <c r="F52" i="1"/>
  <c r="E52" i="1"/>
  <c r="I51" i="1"/>
  <c r="H51" i="1"/>
  <c r="G51" i="1"/>
  <c r="F51" i="1"/>
  <c r="E51" i="1"/>
  <c r="I50" i="1"/>
  <c r="H50" i="1"/>
  <c r="G50" i="1"/>
  <c r="F50" i="1"/>
  <c r="E50" i="1"/>
  <c r="I49" i="1"/>
  <c r="H49" i="1"/>
  <c r="G49" i="1"/>
  <c r="F49" i="1"/>
  <c r="E49" i="1"/>
  <c r="I48" i="1"/>
  <c r="H48" i="1"/>
  <c r="G48" i="1"/>
  <c r="F48" i="1"/>
  <c r="E48" i="1"/>
  <c r="I47" i="1"/>
  <c r="H47" i="1"/>
  <c r="G47" i="1"/>
  <c r="F47" i="1"/>
  <c r="E47" i="1"/>
  <c r="I46" i="1"/>
  <c r="H46" i="1"/>
  <c r="G46" i="1"/>
  <c r="F46" i="1"/>
  <c r="E46" i="1"/>
  <c r="I45" i="1"/>
  <c r="H45" i="1"/>
  <c r="G45" i="1"/>
  <c r="F45" i="1"/>
  <c r="E45" i="1"/>
  <c r="I44" i="1"/>
  <c r="H44" i="1"/>
  <c r="G44" i="1"/>
  <c r="F44" i="1"/>
  <c r="E44" i="1"/>
  <c r="I43" i="1"/>
  <c r="H43" i="1"/>
  <c r="G43" i="1"/>
  <c r="F43" i="1"/>
  <c r="E43" i="1"/>
  <c r="I42" i="1"/>
  <c r="H42" i="1"/>
  <c r="G42" i="1"/>
  <c r="F42" i="1"/>
  <c r="E42" i="1"/>
  <c r="I41" i="1"/>
  <c r="H41" i="1"/>
  <c r="G41" i="1"/>
  <c r="F41" i="1"/>
  <c r="E41" i="1"/>
  <c r="I40" i="1"/>
  <c r="H40" i="1"/>
  <c r="G40" i="1"/>
  <c r="F40" i="1"/>
  <c r="E40" i="1"/>
  <c r="I39" i="1"/>
  <c r="H39" i="1"/>
  <c r="G39" i="1"/>
  <c r="F39" i="1"/>
  <c r="E39" i="1"/>
  <c r="I38" i="1"/>
  <c r="H38" i="1"/>
  <c r="G38" i="1"/>
  <c r="F38" i="1"/>
  <c r="E38" i="1"/>
  <c r="I37" i="1"/>
  <c r="H37" i="1"/>
  <c r="G37" i="1"/>
  <c r="F37" i="1"/>
  <c r="E37" i="1"/>
  <c r="I36" i="1"/>
  <c r="H36" i="1"/>
  <c r="G36" i="1"/>
  <c r="F36" i="1"/>
  <c r="E36" i="1"/>
  <c r="I35" i="1"/>
  <c r="H35" i="1"/>
  <c r="G35" i="1"/>
  <c r="F35" i="1"/>
  <c r="E35" i="1"/>
  <c r="I34" i="1"/>
  <c r="H34" i="1"/>
  <c r="G34" i="1"/>
  <c r="F34" i="1"/>
  <c r="E34" i="1"/>
  <c r="I33" i="1"/>
  <c r="H33" i="1"/>
  <c r="G33" i="1"/>
  <c r="F33" i="1"/>
  <c r="E33" i="1"/>
  <c r="I32" i="1"/>
  <c r="H32" i="1"/>
  <c r="G32" i="1"/>
  <c r="F32" i="1"/>
  <c r="E32" i="1"/>
  <c r="I31" i="1"/>
  <c r="H31" i="1"/>
  <c r="G31" i="1"/>
  <c r="F31" i="1"/>
  <c r="E31" i="1"/>
  <c r="I30" i="1"/>
  <c r="H30" i="1"/>
  <c r="G30" i="1"/>
  <c r="F30" i="1"/>
  <c r="E30" i="1"/>
  <c r="I29" i="1"/>
  <c r="H29" i="1"/>
  <c r="G29" i="1"/>
  <c r="F29" i="1"/>
  <c r="E29" i="1"/>
  <c r="I28" i="1"/>
  <c r="H28" i="1"/>
  <c r="G28" i="1"/>
  <c r="F28" i="1"/>
  <c r="E28" i="1"/>
  <c r="I27" i="1"/>
  <c r="H27" i="1"/>
  <c r="G27" i="1"/>
  <c r="F27" i="1"/>
  <c r="E27" i="1"/>
  <c r="I26" i="1"/>
  <c r="H26" i="1"/>
  <c r="G26" i="1"/>
  <c r="F26" i="1"/>
  <c r="E26" i="1"/>
  <c r="I25" i="1"/>
  <c r="H25" i="1"/>
  <c r="G25" i="1"/>
  <c r="F25" i="1"/>
  <c r="E25" i="1"/>
  <c r="I24" i="1"/>
  <c r="H24" i="1"/>
  <c r="G24" i="1"/>
  <c r="F24" i="1"/>
  <c r="E24" i="1"/>
  <c r="I23" i="1"/>
  <c r="H23" i="1"/>
  <c r="G23" i="1"/>
  <c r="F23" i="1"/>
  <c r="E23" i="1"/>
  <c r="I22" i="1"/>
  <c r="H22" i="1"/>
  <c r="G22" i="1"/>
  <c r="F22" i="1"/>
  <c r="E22" i="1"/>
  <c r="I21" i="1"/>
  <c r="H21" i="1"/>
  <c r="G21" i="1"/>
  <c r="F21" i="1"/>
  <c r="E21" i="1"/>
  <c r="I20" i="1"/>
  <c r="H20" i="1"/>
  <c r="G20" i="1"/>
  <c r="F20" i="1"/>
  <c r="E20"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8" i="3"/>
  <c r="C18" i="4" l="1"/>
  <c r="C81" i="4" s="1"/>
  <c r="O11" i="10"/>
  <c r="N11" i="10"/>
  <c r="M11" i="10"/>
  <c r="L11" i="10"/>
  <c r="K11" i="10"/>
  <c r="J11" i="10"/>
  <c r="O10" i="10"/>
  <c r="N10" i="10"/>
  <c r="M10" i="10"/>
  <c r="L10" i="10"/>
  <c r="K10" i="10"/>
  <c r="J10" i="10"/>
  <c r="O9" i="10"/>
  <c r="N9" i="10"/>
  <c r="M9" i="10"/>
  <c r="L9" i="10"/>
  <c r="K9" i="10"/>
  <c r="J9" i="10"/>
  <c r="J8" i="7"/>
  <c r="K8" i="7"/>
  <c r="L8" i="7"/>
  <c r="M8" i="7"/>
  <c r="N8" i="7"/>
  <c r="O8" i="7"/>
  <c r="J9" i="7"/>
  <c r="K9" i="7"/>
  <c r="L9" i="7"/>
  <c r="M9" i="7"/>
  <c r="N9" i="7"/>
  <c r="O9" i="7"/>
  <c r="J10" i="7"/>
  <c r="K10" i="7"/>
  <c r="L10" i="7"/>
  <c r="M10" i="7"/>
  <c r="N10" i="7"/>
  <c r="O10" i="7"/>
  <c r="J11" i="7"/>
  <c r="K11" i="7"/>
  <c r="L11" i="7"/>
  <c r="M11" i="7"/>
  <c r="N11" i="7"/>
  <c r="O11" i="7"/>
  <c r="J8" i="1"/>
  <c r="K8" i="1"/>
  <c r="L8" i="1"/>
  <c r="M8" i="1"/>
  <c r="N8" i="1"/>
  <c r="O8" i="1"/>
  <c r="J9" i="1"/>
  <c r="K9" i="1"/>
  <c r="L9" i="1"/>
  <c r="M9" i="1"/>
  <c r="N9" i="1"/>
  <c r="O9" i="1"/>
  <c r="J10" i="1"/>
  <c r="K10" i="1"/>
  <c r="L10" i="1"/>
  <c r="M10" i="1"/>
  <c r="N10" i="1"/>
  <c r="O10" i="1"/>
  <c r="J11" i="1"/>
  <c r="K11" i="1"/>
  <c r="L11" i="1"/>
  <c r="M11" i="1"/>
  <c r="N11" i="1"/>
  <c r="O11" i="1"/>
  <c r="J20" i="1"/>
  <c r="C82" i="7"/>
  <c r="L12" i="10"/>
  <c r="M12" i="10"/>
  <c r="N12" i="10"/>
  <c r="O12" i="10"/>
  <c r="L13" i="10"/>
  <c r="M13" i="10"/>
  <c r="N13" i="10"/>
  <c r="O13" i="10"/>
  <c r="L14" i="10"/>
  <c r="M14" i="10"/>
  <c r="N14" i="10"/>
  <c r="O14" i="10"/>
  <c r="L15" i="10"/>
  <c r="M15" i="10"/>
  <c r="N15" i="10"/>
  <c r="O15" i="10"/>
  <c r="L16" i="10"/>
  <c r="M16" i="10"/>
  <c r="N16" i="10"/>
  <c r="O16" i="10"/>
  <c r="L17" i="10"/>
  <c r="M17" i="10"/>
  <c r="N17" i="10"/>
  <c r="O17" i="10"/>
  <c r="K12" i="10"/>
  <c r="K13" i="10"/>
  <c r="K14" i="10"/>
  <c r="K15" i="10"/>
  <c r="K16" i="10"/>
  <c r="K17" i="10"/>
  <c r="J12" i="10"/>
  <c r="J13" i="10"/>
  <c r="J14" i="10"/>
  <c r="J15" i="10"/>
  <c r="J16" i="10"/>
  <c r="J17" i="10"/>
  <c r="K78" i="7"/>
  <c r="L78" i="7"/>
  <c r="M78" i="7"/>
  <c r="N78" i="7"/>
  <c r="O78" i="7"/>
  <c r="L12" i="7"/>
  <c r="M12" i="7"/>
  <c r="N12" i="7"/>
  <c r="O12" i="7"/>
  <c r="L13" i="7"/>
  <c r="M13" i="7"/>
  <c r="N13" i="7"/>
  <c r="O13" i="7"/>
  <c r="L14" i="7"/>
  <c r="M14" i="7"/>
  <c r="N14" i="7"/>
  <c r="O14" i="7"/>
  <c r="L15" i="7"/>
  <c r="M15" i="7"/>
  <c r="N15" i="7"/>
  <c r="O15" i="7"/>
  <c r="L16" i="7"/>
  <c r="M16" i="7"/>
  <c r="N16" i="7"/>
  <c r="O16" i="7"/>
  <c r="L18" i="7"/>
  <c r="M18" i="7"/>
  <c r="N18" i="7"/>
  <c r="O18" i="7"/>
  <c r="K12" i="7"/>
  <c r="K13" i="7"/>
  <c r="K14" i="7"/>
  <c r="K15" i="7"/>
  <c r="K16" i="7"/>
  <c r="K18" i="7"/>
  <c r="J13" i="7"/>
  <c r="J14" i="7"/>
  <c r="J15" i="7"/>
  <c r="J16" i="7"/>
  <c r="J17" i="7"/>
  <c r="J12" i="7"/>
  <c r="L12" i="1"/>
  <c r="M12" i="1"/>
  <c r="N12" i="1"/>
  <c r="O12" i="1"/>
  <c r="L13" i="1"/>
  <c r="M13" i="1"/>
  <c r="N13" i="1"/>
  <c r="O13" i="1"/>
  <c r="L14" i="1"/>
  <c r="M14" i="1"/>
  <c r="N14" i="1"/>
  <c r="O14" i="1"/>
  <c r="L15" i="1"/>
  <c r="M15" i="1"/>
  <c r="N15" i="1"/>
  <c r="O15" i="1"/>
  <c r="L16" i="1"/>
  <c r="M16" i="1"/>
  <c r="N16" i="1"/>
  <c r="O16" i="1"/>
  <c r="L17" i="1"/>
  <c r="M17" i="1"/>
  <c r="N17" i="1"/>
  <c r="O17" i="1"/>
  <c r="K12" i="1"/>
  <c r="K13" i="1"/>
  <c r="K14" i="1"/>
  <c r="K15" i="1"/>
  <c r="K16" i="1"/>
  <c r="K17" i="1"/>
  <c r="J12" i="1"/>
  <c r="J13" i="1"/>
  <c r="J14" i="1"/>
  <c r="J15" i="1"/>
  <c r="J16" i="1"/>
  <c r="J17" i="1"/>
  <c r="F84" i="8"/>
  <c r="G84" i="8"/>
  <c r="H84" i="8"/>
  <c r="I84" i="8"/>
  <c r="F85" i="8"/>
  <c r="G85" i="8"/>
  <c r="H85" i="8"/>
  <c r="I85" i="8"/>
  <c r="F86" i="8"/>
  <c r="G86" i="8"/>
  <c r="H86" i="8"/>
  <c r="I86" i="8"/>
  <c r="F87" i="8"/>
  <c r="G87" i="8"/>
  <c r="H87" i="8"/>
  <c r="I87" i="8"/>
  <c r="F88" i="8"/>
  <c r="G88" i="8"/>
  <c r="H88" i="8"/>
  <c r="I88" i="8"/>
  <c r="F89" i="8"/>
  <c r="G89" i="8"/>
  <c r="H89" i="8"/>
  <c r="I89" i="8"/>
  <c r="F90" i="8"/>
  <c r="G90" i="8"/>
  <c r="H90" i="8"/>
  <c r="I90" i="8"/>
  <c r="F91" i="8"/>
  <c r="G91" i="8"/>
  <c r="H91" i="8"/>
  <c r="I91" i="8"/>
  <c r="E91" i="8"/>
  <c r="E90" i="8"/>
  <c r="E89" i="8"/>
  <c r="E88" i="8"/>
  <c r="E87" i="8"/>
  <c r="E86" i="8"/>
  <c r="E85" i="8"/>
  <c r="E84" i="8"/>
  <c r="C91" i="8"/>
  <c r="C90" i="8"/>
  <c r="C89" i="8"/>
  <c r="C88" i="8"/>
  <c r="C87" i="8"/>
  <c r="C86" i="8"/>
  <c r="C85" i="8"/>
  <c r="C84" i="8"/>
  <c r="F83" i="6"/>
  <c r="G83" i="6"/>
  <c r="H83" i="6"/>
  <c r="I83" i="6"/>
  <c r="F84" i="6"/>
  <c r="G84" i="6"/>
  <c r="H84" i="6"/>
  <c r="I84" i="6"/>
  <c r="F85" i="6"/>
  <c r="G85" i="6"/>
  <c r="H85" i="6"/>
  <c r="I85" i="6"/>
  <c r="F86" i="6"/>
  <c r="G86" i="6"/>
  <c r="H86" i="6"/>
  <c r="I86" i="6"/>
  <c r="F87" i="6"/>
  <c r="G87" i="6"/>
  <c r="H87" i="6"/>
  <c r="I87" i="6"/>
  <c r="F88" i="6"/>
  <c r="G88" i="6"/>
  <c r="H88" i="6"/>
  <c r="I88" i="6"/>
  <c r="F89" i="6"/>
  <c r="G89" i="6"/>
  <c r="H89" i="6"/>
  <c r="I89" i="6"/>
  <c r="F90" i="6"/>
  <c r="G90" i="6"/>
  <c r="H90" i="6"/>
  <c r="I90" i="6"/>
  <c r="E90" i="6"/>
  <c r="E89" i="6"/>
  <c r="E88" i="6"/>
  <c r="E87" i="6"/>
  <c r="E86" i="6"/>
  <c r="E85" i="6"/>
  <c r="E84" i="6"/>
  <c r="E83" i="6"/>
  <c r="C90" i="6"/>
  <c r="C89" i="6"/>
  <c r="C88" i="6"/>
  <c r="C87" i="6"/>
  <c r="C86" i="6"/>
  <c r="C85" i="6"/>
  <c r="C84" i="6"/>
  <c r="C83" i="6"/>
  <c r="I89" i="12"/>
  <c r="H89" i="12"/>
  <c r="G89" i="12"/>
  <c r="F89" i="12"/>
  <c r="E89" i="12"/>
  <c r="C89" i="12"/>
  <c r="I88" i="12"/>
  <c r="H88" i="12"/>
  <c r="G88" i="12"/>
  <c r="F88" i="12"/>
  <c r="E88" i="12"/>
  <c r="C88" i="12"/>
  <c r="I87" i="12"/>
  <c r="H87" i="12"/>
  <c r="G87" i="12"/>
  <c r="F87" i="12"/>
  <c r="E87" i="12"/>
  <c r="C87" i="12"/>
  <c r="I86" i="12"/>
  <c r="H86" i="12"/>
  <c r="G86" i="12"/>
  <c r="F86" i="12"/>
  <c r="E86" i="12"/>
  <c r="C86" i="12"/>
  <c r="I85" i="12"/>
  <c r="H85" i="12"/>
  <c r="G85" i="12"/>
  <c r="F85" i="12"/>
  <c r="E85" i="12"/>
  <c r="C85" i="12"/>
  <c r="I84" i="12"/>
  <c r="H84" i="12"/>
  <c r="G84" i="12"/>
  <c r="F84" i="12"/>
  <c r="E84" i="12"/>
  <c r="C84" i="12"/>
  <c r="I83" i="12"/>
  <c r="H83" i="12"/>
  <c r="G83" i="12"/>
  <c r="F83" i="12"/>
  <c r="E83" i="12"/>
  <c r="C83" i="12"/>
  <c r="I82" i="12"/>
  <c r="H82" i="12"/>
  <c r="G82" i="12"/>
  <c r="F82" i="12"/>
  <c r="E82" i="12"/>
  <c r="C82" i="12"/>
  <c r="I89" i="11"/>
  <c r="H89" i="11"/>
  <c r="G89" i="11"/>
  <c r="F89" i="11"/>
  <c r="E89" i="11"/>
  <c r="C89" i="11"/>
  <c r="I88" i="11"/>
  <c r="H88" i="11"/>
  <c r="G88" i="11"/>
  <c r="F88" i="11"/>
  <c r="E88" i="11"/>
  <c r="C88" i="11"/>
  <c r="I87" i="11"/>
  <c r="H87" i="11"/>
  <c r="G87" i="11"/>
  <c r="F87" i="11"/>
  <c r="E87" i="11"/>
  <c r="C87" i="11"/>
  <c r="I86" i="11"/>
  <c r="H86" i="11"/>
  <c r="G86" i="11"/>
  <c r="F86" i="11"/>
  <c r="E86" i="11"/>
  <c r="C86" i="11"/>
  <c r="I85" i="11"/>
  <c r="H85" i="11"/>
  <c r="G85" i="11"/>
  <c r="F85" i="11"/>
  <c r="E85" i="11"/>
  <c r="C85" i="11"/>
  <c r="I84" i="11"/>
  <c r="H84" i="11"/>
  <c r="G84" i="11"/>
  <c r="F84" i="11"/>
  <c r="E84" i="11"/>
  <c r="C84" i="11"/>
  <c r="I83" i="11"/>
  <c r="H83" i="11"/>
  <c r="G83" i="11"/>
  <c r="F83" i="11"/>
  <c r="E83" i="11"/>
  <c r="C83" i="11"/>
  <c r="I82" i="11"/>
  <c r="H82" i="11"/>
  <c r="G82" i="11"/>
  <c r="F82" i="11"/>
  <c r="E82" i="11"/>
  <c r="C82" i="11"/>
  <c r="I89" i="14"/>
  <c r="H89" i="14"/>
  <c r="G89" i="14"/>
  <c r="F89" i="14"/>
  <c r="E89" i="14"/>
  <c r="C89" i="14"/>
  <c r="I88" i="14"/>
  <c r="H88" i="14"/>
  <c r="G88" i="14"/>
  <c r="F88" i="14"/>
  <c r="E88" i="14"/>
  <c r="C88" i="14"/>
  <c r="I87" i="14"/>
  <c r="H87" i="14"/>
  <c r="G87" i="14"/>
  <c r="F87" i="14"/>
  <c r="E87" i="14"/>
  <c r="C87" i="14"/>
  <c r="I86" i="14"/>
  <c r="H86" i="14"/>
  <c r="G86" i="14"/>
  <c r="F86" i="14"/>
  <c r="E86" i="14"/>
  <c r="C86" i="14"/>
  <c r="I85" i="14"/>
  <c r="H85" i="14"/>
  <c r="G85" i="14"/>
  <c r="F85" i="14"/>
  <c r="E85" i="14"/>
  <c r="C85" i="14"/>
  <c r="I84" i="14"/>
  <c r="H84" i="14"/>
  <c r="G84" i="14"/>
  <c r="F84" i="14"/>
  <c r="E84" i="14"/>
  <c r="C84" i="14"/>
  <c r="I83" i="14"/>
  <c r="H83" i="14"/>
  <c r="G83" i="14"/>
  <c r="F83" i="14"/>
  <c r="E83" i="14"/>
  <c r="C83" i="14"/>
  <c r="I82" i="14"/>
  <c r="H82" i="14"/>
  <c r="G82" i="14"/>
  <c r="F82" i="14"/>
  <c r="E82" i="14"/>
  <c r="C82" i="14"/>
  <c r="I89" i="13"/>
  <c r="H89" i="13"/>
  <c r="G89" i="13"/>
  <c r="F89" i="13"/>
  <c r="E89" i="13"/>
  <c r="C89" i="13"/>
  <c r="I88" i="13"/>
  <c r="H88" i="13"/>
  <c r="G88" i="13"/>
  <c r="F88" i="13"/>
  <c r="E88" i="13"/>
  <c r="C88" i="13"/>
  <c r="I87" i="13"/>
  <c r="H87" i="13"/>
  <c r="G87" i="13"/>
  <c r="F87" i="13"/>
  <c r="E87" i="13"/>
  <c r="C87" i="13"/>
  <c r="I86" i="13"/>
  <c r="H86" i="13"/>
  <c r="G86" i="13"/>
  <c r="F86" i="13"/>
  <c r="E86" i="13"/>
  <c r="C86" i="13"/>
  <c r="I85" i="13"/>
  <c r="H85" i="13"/>
  <c r="G85" i="13"/>
  <c r="F85" i="13"/>
  <c r="E85" i="13"/>
  <c r="C85" i="13"/>
  <c r="I84" i="13"/>
  <c r="H84" i="13"/>
  <c r="G84" i="13"/>
  <c r="F84" i="13"/>
  <c r="E84" i="13"/>
  <c r="C84" i="13"/>
  <c r="I83" i="13"/>
  <c r="H83" i="13"/>
  <c r="G83" i="13"/>
  <c r="F83" i="13"/>
  <c r="E83" i="13"/>
  <c r="C83" i="13"/>
  <c r="I82" i="13"/>
  <c r="H82" i="13"/>
  <c r="G82" i="13"/>
  <c r="F82" i="13"/>
  <c r="E82" i="13"/>
  <c r="C82" i="13"/>
  <c r="I89" i="7"/>
  <c r="H89" i="7"/>
  <c r="G89" i="7"/>
  <c r="F89" i="7"/>
  <c r="E89" i="7"/>
  <c r="C89" i="7"/>
  <c r="I88" i="7"/>
  <c r="H88" i="7"/>
  <c r="G88" i="7"/>
  <c r="F88" i="7"/>
  <c r="E88" i="7"/>
  <c r="C88" i="7"/>
  <c r="I87" i="7"/>
  <c r="H87" i="7"/>
  <c r="G87" i="7"/>
  <c r="F87" i="7"/>
  <c r="E87" i="7"/>
  <c r="C87" i="7"/>
  <c r="I86" i="7"/>
  <c r="H86" i="7"/>
  <c r="G86" i="7"/>
  <c r="F86" i="7"/>
  <c r="E86" i="7"/>
  <c r="C86" i="7"/>
  <c r="I85" i="7"/>
  <c r="H85" i="7"/>
  <c r="G85" i="7"/>
  <c r="F85" i="7"/>
  <c r="E85" i="7"/>
  <c r="C85" i="7"/>
  <c r="I84" i="7"/>
  <c r="H84" i="7"/>
  <c r="G84" i="7"/>
  <c r="F84" i="7"/>
  <c r="E84" i="7"/>
  <c r="C84" i="7"/>
  <c r="I83" i="7"/>
  <c r="H83" i="7"/>
  <c r="G83" i="7"/>
  <c r="F83" i="7"/>
  <c r="E83" i="7"/>
  <c r="C83" i="7"/>
  <c r="I82" i="7"/>
  <c r="H82" i="7"/>
  <c r="G82" i="7"/>
  <c r="F82" i="7"/>
  <c r="E82" i="7"/>
  <c r="I89" i="5"/>
  <c r="H89" i="5"/>
  <c r="G89" i="5"/>
  <c r="F89" i="5"/>
  <c r="E89" i="5"/>
  <c r="C89" i="5"/>
  <c r="I88" i="5"/>
  <c r="H88" i="5"/>
  <c r="G88" i="5"/>
  <c r="F88" i="5"/>
  <c r="E88" i="5"/>
  <c r="C88" i="5"/>
  <c r="I87" i="5"/>
  <c r="H87" i="5"/>
  <c r="G87" i="5"/>
  <c r="F87" i="5"/>
  <c r="E87" i="5"/>
  <c r="C87" i="5"/>
  <c r="I86" i="5"/>
  <c r="H86" i="5"/>
  <c r="G86" i="5"/>
  <c r="F86" i="5"/>
  <c r="E86" i="5"/>
  <c r="C86" i="5"/>
  <c r="I85" i="5"/>
  <c r="H85" i="5"/>
  <c r="G85" i="5"/>
  <c r="F85" i="5"/>
  <c r="E85" i="5"/>
  <c r="C85" i="5"/>
  <c r="I84" i="5"/>
  <c r="H84" i="5"/>
  <c r="G84" i="5"/>
  <c r="F84" i="5"/>
  <c r="E84" i="5"/>
  <c r="C84" i="5"/>
  <c r="I83" i="5"/>
  <c r="H83" i="5"/>
  <c r="G83" i="5"/>
  <c r="F83" i="5"/>
  <c r="E83" i="5"/>
  <c r="C83" i="5"/>
  <c r="I82" i="5"/>
  <c r="H82" i="5"/>
  <c r="G82" i="5"/>
  <c r="F82" i="5"/>
  <c r="E82" i="5"/>
  <c r="C82" i="5"/>
  <c r="I89" i="4"/>
  <c r="H89" i="4"/>
  <c r="G89" i="4"/>
  <c r="F89" i="4"/>
  <c r="E89" i="4"/>
  <c r="C89" i="4"/>
  <c r="I88" i="4"/>
  <c r="H88" i="4"/>
  <c r="G88" i="4"/>
  <c r="F88" i="4"/>
  <c r="E88" i="4"/>
  <c r="C88" i="4"/>
  <c r="I87" i="4"/>
  <c r="H87" i="4"/>
  <c r="G87" i="4"/>
  <c r="F87" i="4"/>
  <c r="E87" i="4"/>
  <c r="C87" i="4"/>
  <c r="I86" i="4"/>
  <c r="H86" i="4"/>
  <c r="G86" i="4"/>
  <c r="F86" i="4"/>
  <c r="E86" i="4"/>
  <c r="C86" i="4"/>
  <c r="I85" i="4"/>
  <c r="H85" i="4"/>
  <c r="G85" i="4"/>
  <c r="F85" i="4"/>
  <c r="E85" i="4"/>
  <c r="C85" i="4"/>
  <c r="I84" i="4"/>
  <c r="H84" i="4"/>
  <c r="G84" i="4"/>
  <c r="F84" i="4"/>
  <c r="E84" i="4"/>
  <c r="C84" i="4"/>
  <c r="I83" i="4"/>
  <c r="H83" i="4"/>
  <c r="G83" i="4"/>
  <c r="F83" i="4"/>
  <c r="E83" i="4"/>
  <c r="C83" i="4"/>
  <c r="I82" i="4"/>
  <c r="H82" i="4"/>
  <c r="G82" i="4"/>
  <c r="F82" i="4"/>
  <c r="E82" i="4"/>
  <c r="C82" i="4"/>
  <c r="I89" i="2"/>
  <c r="H89" i="2"/>
  <c r="G89" i="2"/>
  <c r="F89" i="2"/>
  <c r="E89" i="2"/>
  <c r="C89" i="2"/>
  <c r="I88" i="2"/>
  <c r="H88" i="2"/>
  <c r="G88" i="2"/>
  <c r="F88" i="2"/>
  <c r="E88" i="2"/>
  <c r="C88" i="2"/>
  <c r="I87" i="2"/>
  <c r="H87" i="2"/>
  <c r="G87" i="2"/>
  <c r="F87" i="2"/>
  <c r="E87" i="2"/>
  <c r="C87" i="2"/>
  <c r="I86" i="2"/>
  <c r="H86" i="2"/>
  <c r="G86" i="2"/>
  <c r="F86" i="2"/>
  <c r="E86" i="2"/>
  <c r="C86" i="2"/>
  <c r="I85" i="2"/>
  <c r="H85" i="2"/>
  <c r="G85" i="2"/>
  <c r="F85" i="2"/>
  <c r="E85" i="2"/>
  <c r="C85" i="2"/>
  <c r="I84" i="2"/>
  <c r="H84" i="2"/>
  <c r="G84" i="2"/>
  <c r="F84" i="2"/>
  <c r="E84" i="2"/>
  <c r="C84" i="2"/>
  <c r="I83" i="2"/>
  <c r="H83" i="2"/>
  <c r="G83" i="2"/>
  <c r="F83" i="2"/>
  <c r="E83" i="2"/>
  <c r="C83" i="2"/>
  <c r="I82" i="2"/>
  <c r="H82" i="2"/>
  <c r="G82" i="2"/>
  <c r="F82" i="2"/>
  <c r="E82" i="2"/>
  <c r="C82" i="2"/>
  <c r="I89" i="3"/>
  <c r="H89" i="3"/>
  <c r="G89" i="3"/>
  <c r="F89" i="3"/>
  <c r="E89" i="3"/>
  <c r="C89" i="3"/>
  <c r="I88" i="3"/>
  <c r="H88" i="3"/>
  <c r="G88" i="3"/>
  <c r="F88" i="3"/>
  <c r="E88" i="3"/>
  <c r="C88" i="3"/>
  <c r="I87" i="3"/>
  <c r="H87" i="3"/>
  <c r="G87" i="3"/>
  <c r="F87" i="3"/>
  <c r="E87" i="3"/>
  <c r="C87" i="3"/>
  <c r="I86" i="3"/>
  <c r="H86" i="3"/>
  <c r="G86" i="3"/>
  <c r="F86" i="3"/>
  <c r="E86" i="3"/>
  <c r="C86" i="3"/>
  <c r="I85" i="3"/>
  <c r="H85" i="3"/>
  <c r="G85" i="3"/>
  <c r="F85" i="3"/>
  <c r="E85" i="3"/>
  <c r="C85" i="3"/>
  <c r="I84" i="3"/>
  <c r="H84" i="3"/>
  <c r="G84" i="3"/>
  <c r="F84" i="3"/>
  <c r="E84" i="3"/>
  <c r="C84" i="3"/>
  <c r="I83" i="3"/>
  <c r="H83" i="3"/>
  <c r="G83" i="3"/>
  <c r="F83" i="3"/>
  <c r="E83" i="3"/>
  <c r="C83" i="3"/>
  <c r="I82" i="3"/>
  <c r="H82" i="3"/>
  <c r="G82" i="3"/>
  <c r="F82" i="3"/>
  <c r="E82" i="3"/>
  <c r="C82" i="3"/>
  <c r="I18" i="7"/>
  <c r="I81" i="7" s="1"/>
  <c r="H18" i="7"/>
  <c r="H81" i="7" s="1"/>
  <c r="E18" i="7"/>
  <c r="E81" i="7" s="1"/>
  <c r="F18" i="7"/>
  <c r="F81" i="7" s="1"/>
  <c r="G18" i="7"/>
  <c r="G81" i="7" s="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G20" i="10"/>
  <c r="M20" i="10" s="1"/>
  <c r="G21" i="10"/>
  <c r="M21" i="10" s="1"/>
  <c r="G22" i="10"/>
  <c r="M22" i="10" s="1"/>
  <c r="G23" i="10"/>
  <c r="M22" i="7" s="1"/>
  <c r="G24" i="10"/>
  <c r="M23" i="7" s="1"/>
  <c r="G25" i="10"/>
  <c r="M24" i="7" s="1"/>
  <c r="G26" i="10"/>
  <c r="G27" i="10"/>
  <c r="M27" i="10" s="1"/>
  <c r="G28" i="10"/>
  <c r="M28" i="10" s="1"/>
  <c r="G29" i="10"/>
  <c r="M28" i="7" s="1"/>
  <c r="G30" i="10"/>
  <c r="M29" i="7" s="1"/>
  <c r="G31" i="10"/>
  <c r="G32" i="10"/>
  <c r="G33" i="10"/>
  <c r="M33" i="10" s="1"/>
  <c r="G34" i="10"/>
  <c r="M34" i="10" s="1"/>
  <c r="G35" i="10"/>
  <c r="M35" i="10" s="1"/>
  <c r="G36" i="10"/>
  <c r="M35" i="7" s="1"/>
  <c r="G37" i="10"/>
  <c r="M36" i="7" s="1"/>
  <c r="G38" i="10"/>
  <c r="M38" i="10" s="1"/>
  <c r="G39" i="10"/>
  <c r="M38" i="7" s="1"/>
  <c r="G40" i="10"/>
  <c r="G41" i="10"/>
  <c r="G42" i="10"/>
  <c r="M41" i="7" s="1"/>
  <c r="G43" i="10"/>
  <c r="M42" i="7" s="1"/>
  <c r="G44" i="10"/>
  <c r="M43" i="7" s="1"/>
  <c r="G45" i="10"/>
  <c r="G46" i="10"/>
  <c r="M45" i="7" s="1"/>
  <c r="G47" i="10"/>
  <c r="G48" i="10"/>
  <c r="M47" i="7" s="1"/>
  <c r="G49" i="10"/>
  <c r="M49" i="10" s="1"/>
  <c r="G50" i="10"/>
  <c r="M49" i="7" s="1"/>
  <c r="G51" i="10"/>
  <c r="G52" i="10"/>
  <c r="M51" i="7" s="1"/>
  <c r="G53" i="10"/>
  <c r="M52" i="7" s="1"/>
  <c r="G54" i="10"/>
  <c r="M53" i="7" s="1"/>
  <c r="G55" i="10"/>
  <c r="G56" i="10"/>
  <c r="M55" i="7" s="1"/>
  <c r="G57" i="10"/>
  <c r="M57" i="10" s="1"/>
  <c r="G58" i="10"/>
  <c r="M58" i="10" s="1"/>
  <c r="G59" i="10"/>
  <c r="M59" i="10" s="1"/>
  <c r="G60" i="10"/>
  <c r="G61" i="10"/>
  <c r="M60" i="7" s="1"/>
  <c r="G62" i="10"/>
  <c r="G63" i="10"/>
  <c r="M63" i="10" s="1"/>
  <c r="G64" i="10"/>
  <c r="G65" i="10"/>
  <c r="G66" i="10"/>
  <c r="M65" i="7" s="1"/>
  <c r="G67" i="10"/>
  <c r="M66" i="7" s="1"/>
  <c r="G68" i="10"/>
  <c r="M68" i="10" s="1"/>
  <c r="G69" i="10"/>
  <c r="G70" i="10"/>
  <c r="G71" i="10"/>
  <c r="M71" i="10" s="1"/>
  <c r="G72" i="10"/>
  <c r="M72" i="10" s="1"/>
  <c r="G73" i="10"/>
  <c r="G74" i="10"/>
  <c r="M73" i="7" s="1"/>
  <c r="G75" i="10"/>
  <c r="M75" i="10" s="1"/>
  <c r="G76" i="10"/>
  <c r="M75" i="7" s="1"/>
  <c r="G77" i="10"/>
  <c r="M77" i="10" s="1"/>
  <c r="G78" i="10"/>
  <c r="M77" i="7" s="1"/>
  <c r="I20" i="10"/>
  <c r="O20" i="10" s="1"/>
  <c r="I21" i="10"/>
  <c r="O20" i="7" s="1"/>
  <c r="I22" i="10"/>
  <c r="O22" i="10" s="1"/>
  <c r="I23" i="10"/>
  <c r="O22" i="7" s="1"/>
  <c r="I24" i="10"/>
  <c r="O23" i="7" s="1"/>
  <c r="I25" i="10"/>
  <c r="O24" i="7" s="1"/>
  <c r="I26" i="10"/>
  <c r="O25" i="7" s="1"/>
  <c r="I27" i="10"/>
  <c r="I28" i="10"/>
  <c r="O27" i="7" s="1"/>
  <c r="I29" i="10"/>
  <c r="O28" i="7" s="1"/>
  <c r="I30" i="10"/>
  <c r="O30" i="10" s="1"/>
  <c r="I31" i="10"/>
  <c r="O31" i="10" s="1"/>
  <c r="I32" i="10"/>
  <c r="O32" i="10" s="1"/>
  <c r="I33" i="10"/>
  <c r="I34" i="10"/>
  <c r="O34" i="10" s="1"/>
  <c r="I35" i="10"/>
  <c r="I36" i="10"/>
  <c r="O36" i="10" s="1"/>
  <c r="I37" i="10"/>
  <c r="I38" i="10"/>
  <c r="O38" i="10" s="1"/>
  <c r="I39" i="10"/>
  <c r="O39" i="10" s="1"/>
  <c r="I40" i="10"/>
  <c r="O40" i="10" s="1"/>
  <c r="I41" i="10"/>
  <c r="O40" i="7" s="1"/>
  <c r="I42" i="10"/>
  <c r="O41" i="7" s="1"/>
  <c r="I43" i="10"/>
  <c r="O43" i="10" s="1"/>
  <c r="I44" i="10"/>
  <c r="O43" i="7" s="1"/>
  <c r="I45" i="10"/>
  <c r="O45" i="10" s="1"/>
  <c r="I46" i="10"/>
  <c r="O45" i="7" s="1"/>
  <c r="I47" i="10"/>
  <c r="O46" i="7" s="1"/>
  <c r="I48" i="10"/>
  <c r="O47" i="7" s="1"/>
  <c r="I49" i="10"/>
  <c r="O48" i="7" s="1"/>
  <c r="I50" i="10"/>
  <c r="O49" i="7" s="1"/>
  <c r="I51" i="10"/>
  <c r="I52" i="10"/>
  <c r="I53" i="10"/>
  <c r="I54" i="10"/>
  <c r="O53" i="7" s="1"/>
  <c r="I55" i="10"/>
  <c r="O55" i="10" s="1"/>
  <c r="I56" i="10"/>
  <c r="O56" i="10" s="1"/>
  <c r="I57" i="10"/>
  <c r="O57" i="10" s="1"/>
  <c r="I58" i="10"/>
  <c r="O58" i="10" s="1"/>
  <c r="I59" i="10"/>
  <c r="I60" i="10"/>
  <c r="O59" i="7" s="1"/>
  <c r="I61" i="10"/>
  <c r="O61" i="10" s="1"/>
  <c r="I62" i="10"/>
  <c r="O61" i="7" s="1"/>
  <c r="I63" i="10"/>
  <c r="O63" i="10" s="1"/>
  <c r="I64" i="10"/>
  <c r="O64" i="10" s="1"/>
  <c r="I65" i="10"/>
  <c r="O65" i="10" s="1"/>
  <c r="I66" i="10"/>
  <c r="O66" i="10" s="1"/>
  <c r="I67" i="10"/>
  <c r="O67" i="10" s="1"/>
  <c r="I68" i="10"/>
  <c r="O67" i="7" s="1"/>
  <c r="I69" i="10"/>
  <c r="O68" i="7" s="1"/>
  <c r="I70" i="10"/>
  <c r="O69" i="7" s="1"/>
  <c r="I71" i="10"/>
  <c r="O70" i="7" s="1"/>
  <c r="I72" i="10"/>
  <c r="O72" i="10" s="1"/>
  <c r="I73" i="10"/>
  <c r="O72" i="7" s="1"/>
  <c r="I74" i="10"/>
  <c r="O74" i="10" s="1"/>
  <c r="I75" i="10"/>
  <c r="O74" i="7" s="1"/>
  <c r="I76" i="10"/>
  <c r="O76" i="10" s="1"/>
  <c r="I77" i="10"/>
  <c r="I78" i="10"/>
  <c r="O77" i="7" s="1"/>
  <c r="J33" i="1"/>
  <c r="L26" i="1"/>
  <c r="N26" i="1"/>
  <c r="L27" i="1"/>
  <c r="N27" i="1"/>
  <c r="L28" i="1"/>
  <c r="N28" i="1"/>
  <c r="L29" i="1"/>
  <c r="N29" i="1"/>
  <c r="L30" i="1"/>
  <c r="N30" i="1"/>
  <c r="L31" i="1"/>
  <c r="N31" i="1"/>
  <c r="L32" i="1"/>
  <c r="N32" i="1"/>
  <c r="L33" i="1"/>
  <c r="N33" i="1"/>
  <c r="L34" i="1"/>
  <c r="N34" i="1"/>
  <c r="L35" i="1"/>
  <c r="N35" i="1"/>
  <c r="L36" i="1"/>
  <c r="N36" i="1"/>
  <c r="L37" i="1"/>
  <c r="N37" i="1"/>
  <c r="L38" i="1"/>
  <c r="N38" i="1"/>
  <c r="L39" i="1"/>
  <c r="N39" i="1"/>
  <c r="L40" i="1"/>
  <c r="N40" i="1"/>
  <c r="L41" i="1"/>
  <c r="N41" i="1"/>
  <c r="L42" i="1"/>
  <c r="N42" i="1"/>
  <c r="L43" i="1"/>
  <c r="N43" i="1"/>
  <c r="L44" i="1"/>
  <c r="N44" i="1"/>
  <c r="N45" i="1"/>
  <c r="L46" i="1"/>
  <c r="N46" i="1"/>
  <c r="L47" i="1"/>
  <c r="N47" i="1"/>
  <c r="L48" i="1"/>
  <c r="N48" i="1"/>
  <c r="L49" i="1"/>
  <c r="N49" i="1"/>
  <c r="L50" i="1"/>
  <c r="N50" i="1"/>
  <c r="L51" i="1"/>
  <c r="N51" i="1"/>
  <c r="L52" i="1"/>
  <c r="N52" i="1"/>
  <c r="L53" i="1"/>
  <c r="N53" i="1"/>
  <c r="L54" i="1"/>
  <c r="N54" i="1"/>
  <c r="N55" i="1"/>
  <c r="L56" i="1"/>
  <c r="N56" i="1"/>
  <c r="L57" i="1"/>
  <c r="N57" i="1"/>
  <c r="L58" i="1"/>
  <c r="N58" i="1"/>
  <c r="L59" i="1"/>
  <c r="N59" i="1"/>
  <c r="L60" i="1"/>
  <c r="N60" i="1"/>
  <c r="L61" i="1"/>
  <c r="N61" i="1"/>
  <c r="L62" i="1"/>
  <c r="N62" i="1"/>
  <c r="L63" i="1"/>
  <c r="N63" i="1"/>
  <c r="L64" i="1"/>
  <c r="N64" i="1"/>
  <c r="L65" i="1"/>
  <c r="N65" i="1"/>
  <c r="L66" i="1"/>
  <c r="N66" i="1"/>
  <c r="L67" i="1"/>
  <c r="N67" i="1"/>
  <c r="L68" i="1"/>
  <c r="N68" i="1"/>
  <c r="L69" i="1"/>
  <c r="N69" i="1"/>
  <c r="N70" i="1"/>
  <c r="L71" i="1"/>
  <c r="N71" i="1"/>
  <c r="L72" i="1"/>
  <c r="N72" i="1"/>
  <c r="L73" i="1"/>
  <c r="N73" i="1"/>
  <c r="L74" i="1"/>
  <c r="N74" i="1"/>
  <c r="L75" i="1"/>
  <c r="N75" i="1"/>
  <c r="L76" i="1"/>
  <c r="N76" i="1"/>
  <c r="L77" i="1"/>
  <c r="N77" i="1"/>
  <c r="L78" i="1"/>
  <c r="N78" i="1"/>
  <c r="L21" i="1"/>
  <c r="N21" i="1"/>
  <c r="L22" i="1"/>
  <c r="N22" i="1"/>
  <c r="L23" i="1"/>
  <c r="N23" i="1"/>
  <c r="L24" i="1"/>
  <c r="N24" i="1"/>
  <c r="L25" i="1"/>
  <c r="N25"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7" i="1"/>
  <c r="J28" i="1"/>
  <c r="J29" i="1"/>
  <c r="J30" i="1"/>
  <c r="J31" i="1"/>
  <c r="J32" i="1"/>
  <c r="J26" i="1"/>
  <c r="J21" i="1"/>
  <c r="J22" i="1"/>
  <c r="J23" i="1"/>
  <c r="J24" i="1"/>
  <c r="J25" i="1"/>
  <c r="E18" i="3"/>
  <c r="E81" i="3" s="1"/>
  <c r="E18" i="2"/>
  <c r="E81" i="2" s="1"/>
  <c r="E18" i="4"/>
  <c r="E81" i="4" s="1"/>
  <c r="E18" i="5"/>
  <c r="E81" i="5" s="1"/>
  <c r="E18" i="6"/>
  <c r="E82" i="6" s="1"/>
  <c r="C81" i="3"/>
  <c r="C18" i="2"/>
  <c r="C18" i="5"/>
  <c r="C81" i="5" s="1"/>
  <c r="C18" i="6"/>
  <c r="C82" i="6" s="1"/>
  <c r="F18" i="3"/>
  <c r="F81" i="3" s="1"/>
  <c r="F18" i="2"/>
  <c r="F81" i="2" s="1"/>
  <c r="F18" i="4"/>
  <c r="F81" i="4" s="1"/>
  <c r="F18" i="5"/>
  <c r="F81" i="5" s="1"/>
  <c r="F18" i="6"/>
  <c r="F82" i="6" s="1"/>
  <c r="G18" i="3"/>
  <c r="G81" i="3" s="1"/>
  <c r="G18" i="2"/>
  <c r="G81" i="2" s="1"/>
  <c r="G18" i="4"/>
  <c r="G81" i="4" s="1"/>
  <c r="G18" i="5"/>
  <c r="G81" i="5" s="1"/>
  <c r="G18" i="6"/>
  <c r="G82" i="6" s="1"/>
  <c r="H18" i="3"/>
  <c r="H81" i="3" s="1"/>
  <c r="H18" i="2"/>
  <c r="H81" i="2" s="1"/>
  <c r="H18" i="4"/>
  <c r="H81" i="4" s="1"/>
  <c r="H18" i="5"/>
  <c r="H81" i="5" s="1"/>
  <c r="H18" i="6"/>
  <c r="H82" i="6" s="1"/>
  <c r="I18" i="3"/>
  <c r="I81" i="3" s="1"/>
  <c r="I18" i="2"/>
  <c r="I81" i="2" s="1"/>
  <c r="I18" i="4"/>
  <c r="I18" i="5"/>
  <c r="I81" i="5" s="1"/>
  <c r="I18" i="6"/>
  <c r="I82" i="6" s="1"/>
  <c r="K20" i="1"/>
  <c r="L20" i="1"/>
  <c r="N20" i="1"/>
  <c r="B10" i="3"/>
  <c r="B10" i="2" s="1"/>
  <c r="B10" i="4" s="1"/>
  <c r="B10" i="5" s="1"/>
  <c r="B10" i="6" s="1"/>
  <c r="B10" i="7" s="1"/>
  <c r="B10" i="8" s="1"/>
  <c r="B10" i="10" s="1"/>
  <c r="B10" i="13" s="1"/>
  <c r="B10" i="14" s="1"/>
  <c r="B10" i="11" s="1"/>
  <c r="B10" i="12" s="1"/>
  <c r="B11" i="3"/>
  <c r="B11" i="2" s="1"/>
  <c r="B11" i="4" s="1"/>
  <c r="B11" i="5" s="1"/>
  <c r="B11" i="6" s="1"/>
  <c r="B11" i="7" s="1"/>
  <c r="B11" i="8" s="1"/>
  <c r="B11" i="10" s="1"/>
  <c r="B11" i="13" s="1"/>
  <c r="B11" i="14" s="1"/>
  <c r="B11" i="11" s="1"/>
  <c r="B11" i="12" s="1"/>
  <c r="B12" i="3"/>
  <c r="B12" i="2" s="1"/>
  <c r="B12" i="4" s="1"/>
  <c r="B12" i="5" s="1"/>
  <c r="B12" i="6" s="1"/>
  <c r="B12" i="7" s="1"/>
  <c r="B12" i="8" s="1"/>
  <c r="B12" i="10" s="1"/>
  <c r="B12" i="13" s="1"/>
  <c r="B12" i="14" s="1"/>
  <c r="B12" i="11" s="1"/>
  <c r="B12" i="12" s="1"/>
  <c r="B13" i="3"/>
  <c r="B13" i="2" s="1"/>
  <c r="B13" i="4" s="1"/>
  <c r="B13" i="5" s="1"/>
  <c r="B13" i="6" s="1"/>
  <c r="B13" i="7" s="1"/>
  <c r="B13" i="8" s="1"/>
  <c r="B13" i="10" s="1"/>
  <c r="B13" i="13" s="1"/>
  <c r="B13" i="14" s="1"/>
  <c r="B13" i="11" s="1"/>
  <c r="B13" i="12" s="1"/>
  <c r="B14" i="3"/>
  <c r="B14" i="2" s="1"/>
  <c r="B14" i="4" s="1"/>
  <c r="B14" i="5" s="1"/>
  <c r="B14" i="6" s="1"/>
  <c r="B14" i="7" s="1"/>
  <c r="B14" i="8" s="1"/>
  <c r="B14" i="10" s="1"/>
  <c r="B14" i="13" s="1"/>
  <c r="B14" i="14" s="1"/>
  <c r="B14" i="11" s="1"/>
  <c r="B14" i="12" s="1"/>
  <c r="B15" i="3"/>
  <c r="B15" i="2" s="1"/>
  <c r="B15" i="4" s="1"/>
  <c r="B15" i="5" s="1"/>
  <c r="B15" i="6" s="1"/>
  <c r="B15" i="7" s="1"/>
  <c r="B15" i="8" s="1"/>
  <c r="B15" i="10" s="1"/>
  <c r="B15" i="13" s="1"/>
  <c r="B15" i="14" s="1"/>
  <c r="B15" i="11" s="1"/>
  <c r="B15" i="12" s="1"/>
  <c r="B16" i="3"/>
  <c r="B16" i="2" s="1"/>
  <c r="B16" i="4" s="1"/>
  <c r="B16" i="5" s="1"/>
  <c r="B16" i="6" s="1"/>
  <c r="B16" i="7" s="1"/>
  <c r="B16" i="8" s="1"/>
  <c r="B16" i="10" s="1"/>
  <c r="B16" i="13" s="1"/>
  <c r="B16" i="14" s="1"/>
  <c r="B16" i="11" s="1"/>
  <c r="B16" i="12" s="1"/>
  <c r="B17" i="3"/>
  <c r="B17" i="2" s="1"/>
  <c r="B17" i="4" s="1"/>
  <c r="B17" i="5" s="1"/>
  <c r="B17" i="6" s="1"/>
  <c r="B17" i="7" s="1"/>
  <c r="B17" i="8" s="1"/>
  <c r="B17" i="10" s="1"/>
  <c r="B17" i="13" s="1"/>
  <c r="B17" i="14" s="1"/>
  <c r="B17" i="11" s="1"/>
  <c r="B17" i="12" s="1"/>
  <c r="B18" i="3"/>
  <c r="B18" i="2" s="1"/>
  <c r="B18" i="4" s="1"/>
  <c r="B18" i="5" s="1"/>
  <c r="B18" i="6" s="1"/>
  <c r="B18" i="7" s="1"/>
  <c r="B18" i="8" s="1"/>
  <c r="B18" i="10" s="1"/>
  <c r="B18" i="13" s="1"/>
  <c r="B18" i="14" s="1"/>
  <c r="B18" i="11" s="1"/>
  <c r="B18" i="12" s="1"/>
  <c r="B9" i="3"/>
  <c r="B9" i="2" s="1"/>
  <c r="B9" i="4" s="1"/>
  <c r="B9" i="5" s="1"/>
  <c r="B9" i="6" s="1"/>
  <c r="B9" i="7" s="1"/>
  <c r="B9" i="8" s="1"/>
  <c r="B9" i="10" s="1"/>
  <c r="B9" i="13" s="1"/>
  <c r="B9" i="14" s="1"/>
  <c r="B9" i="11" s="1"/>
  <c r="B9" i="12" s="1"/>
  <c r="E18" i="11"/>
  <c r="E81" i="11" s="1"/>
  <c r="C18" i="11"/>
  <c r="F18" i="11"/>
  <c r="F81" i="11" s="1"/>
  <c r="G18" i="11"/>
  <c r="G81" i="11" s="1"/>
  <c r="H18" i="11"/>
  <c r="H81" i="11" s="1"/>
  <c r="I18" i="11"/>
  <c r="I81" i="11" s="1"/>
  <c r="B2" i="11"/>
  <c r="E18" i="12"/>
  <c r="E81" i="12" s="1"/>
  <c r="C18" i="12"/>
  <c r="C81" i="12" s="1"/>
  <c r="F18" i="12"/>
  <c r="F81" i="12" s="1"/>
  <c r="G18" i="12"/>
  <c r="G81" i="12" s="1"/>
  <c r="H18" i="12"/>
  <c r="H81" i="12" s="1"/>
  <c r="I18" i="12"/>
  <c r="I81" i="12" s="1"/>
  <c r="B2" i="12"/>
  <c r="B2" i="3"/>
  <c r="B2" i="4"/>
  <c r="B2" i="5"/>
  <c r="B2" i="6"/>
  <c r="C21" i="10"/>
  <c r="J21" i="7" s="1"/>
  <c r="C22" i="10"/>
  <c r="J22" i="7" s="1"/>
  <c r="C23" i="10"/>
  <c r="J23" i="10" s="1"/>
  <c r="C24" i="10"/>
  <c r="J24" i="7" s="1"/>
  <c r="C25" i="10"/>
  <c r="J25" i="10" s="1"/>
  <c r="C26" i="10"/>
  <c r="J26" i="10" s="1"/>
  <c r="C27" i="10"/>
  <c r="J27" i="10" s="1"/>
  <c r="C28" i="10"/>
  <c r="J28" i="10" s="1"/>
  <c r="C29" i="10"/>
  <c r="J29" i="10" s="1"/>
  <c r="C30" i="10"/>
  <c r="J30" i="7" s="1"/>
  <c r="C31" i="10"/>
  <c r="J31" i="10" s="1"/>
  <c r="C32" i="10"/>
  <c r="J32" i="7" s="1"/>
  <c r="C33" i="10"/>
  <c r="J33" i="10" s="1"/>
  <c r="C34" i="10"/>
  <c r="J34" i="10" s="1"/>
  <c r="C35" i="10"/>
  <c r="J35" i="10" s="1"/>
  <c r="C36" i="10"/>
  <c r="J36" i="7" s="1"/>
  <c r="C37" i="10"/>
  <c r="J37" i="10" s="1"/>
  <c r="C38" i="10"/>
  <c r="J38" i="10" s="1"/>
  <c r="C39" i="10"/>
  <c r="J39" i="7" s="1"/>
  <c r="C40" i="10"/>
  <c r="J40" i="10" s="1"/>
  <c r="C41" i="10"/>
  <c r="J41" i="7" s="1"/>
  <c r="C42" i="10"/>
  <c r="J42" i="7" s="1"/>
  <c r="C43" i="10"/>
  <c r="J43" i="10" s="1"/>
  <c r="C44" i="10"/>
  <c r="J44" i="7" s="1"/>
  <c r="C45" i="10"/>
  <c r="J45" i="7" s="1"/>
  <c r="C46" i="10"/>
  <c r="J46" i="10" s="1"/>
  <c r="C47" i="10"/>
  <c r="J47" i="7" s="1"/>
  <c r="C48" i="10"/>
  <c r="J48" i="7" s="1"/>
  <c r="C49" i="10"/>
  <c r="J49" i="7" s="1"/>
  <c r="C50" i="10"/>
  <c r="J50" i="7" s="1"/>
  <c r="C51" i="10"/>
  <c r="J51" i="10" s="1"/>
  <c r="C52" i="10"/>
  <c r="J52" i="10" s="1"/>
  <c r="C53" i="10"/>
  <c r="J53" i="10" s="1"/>
  <c r="C54" i="10"/>
  <c r="J54" i="7" s="1"/>
  <c r="C55" i="10"/>
  <c r="J55" i="7" s="1"/>
  <c r="C56" i="10"/>
  <c r="J56" i="10" s="1"/>
  <c r="C57" i="10"/>
  <c r="J57" i="10" s="1"/>
  <c r="C58" i="10"/>
  <c r="J58" i="10" s="1"/>
  <c r="C59" i="10"/>
  <c r="J59" i="10" s="1"/>
  <c r="C60" i="10"/>
  <c r="J60" i="10" s="1"/>
  <c r="C61" i="10"/>
  <c r="J61" i="10" s="1"/>
  <c r="C62" i="10"/>
  <c r="J62" i="10" s="1"/>
  <c r="C63" i="10"/>
  <c r="J63" i="10" s="1"/>
  <c r="C64" i="10"/>
  <c r="J64" i="10" s="1"/>
  <c r="C65" i="10"/>
  <c r="J65" i="7" s="1"/>
  <c r="C66" i="10"/>
  <c r="J66" i="10" s="1"/>
  <c r="C67" i="10"/>
  <c r="J67" i="10" s="1"/>
  <c r="C68" i="10"/>
  <c r="J68" i="7" s="1"/>
  <c r="C69" i="10"/>
  <c r="J69" i="7" s="1"/>
  <c r="C70" i="10"/>
  <c r="J70" i="10" s="1"/>
  <c r="C71" i="10"/>
  <c r="J71" i="10" s="1"/>
  <c r="C72" i="10"/>
  <c r="J72" i="7" s="1"/>
  <c r="C73" i="10"/>
  <c r="J73" i="7" s="1"/>
  <c r="C74" i="10"/>
  <c r="J74" i="10" s="1"/>
  <c r="C75" i="10"/>
  <c r="J75" i="10" s="1"/>
  <c r="C76" i="10"/>
  <c r="J76" i="10" s="1"/>
  <c r="C77" i="10"/>
  <c r="J77" i="7" s="1"/>
  <c r="C78" i="10"/>
  <c r="J78" i="10" s="1"/>
  <c r="C20" i="10"/>
  <c r="J20" i="7" s="1"/>
  <c r="E21" i="10"/>
  <c r="K21" i="10" s="1"/>
  <c r="F21" i="10"/>
  <c r="L21" i="10" s="1"/>
  <c r="H21" i="10"/>
  <c r="N20" i="7" s="1"/>
  <c r="E22" i="10"/>
  <c r="K21" i="7" s="1"/>
  <c r="F22" i="10"/>
  <c r="H22" i="10"/>
  <c r="N21" i="7" s="1"/>
  <c r="E23" i="10"/>
  <c r="F23" i="10"/>
  <c r="L23" i="10" s="1"/>
  <c r="H23" i="10"/>
  <c r="E24" i="10"/>
  <c r="K23" i="7" s="1"/>
  <c r="F24" i="10"/>
  <c r="L24" i="10" s="1"/>
  <c r="H24" i="10"/>
  <c r="N24" i="10" s="1"/>
  <c r="E25" i="10"/>
  <c r="K24" i="7" s="1"/>
  <c r="F25" i="10"/>
  <c r="L24" i="7" s="1"/>
  <c r="H25" i="10"/>
  <c r="N25" i="10" s="1"/>
  <c r="E26" i="10"/>
  <c r="K25" i="7" s="1"/>
  <c r="F26" i="10"/>
  <c r="L25" i="7" s="1"/>
  <c r="H26" i="10"/>
  <c r="N25" i="7" s="1"/>
  <c r="E27" i="10"/>
  <c r="K27" i="10" s="1"/>
  <c r="F27" i="10"/>
  <c r="L27" i="10" s="1"/>
  <c r="H27" i="10"/>
  <c r="E28" i="10"/>
  <c r="F28" i="10"/>
  <c r="L27" i="7" s="1"/>
  <c r="H28" i="10"/>
  <c r="N28" i="10" s="1"/>
  <c r="E29" i="10"/>
  <c r="F29" i="10"/>
  <c r="L29" i="10" s="1"/>
  <c r="H29" i="10"/>
  <c r="N28" i="7" s="1"/>
  <c r="E30" i="10"/>
  <c r="K30" i="10" s="1"/>
  <c r="F30" i="10"/>
  <c r="H30" i="10"/>
  <c r="N29" i="7" s="1"/>
  <c r="E31" i="10"/>
  <c r="K30" i="7" s="1"/>
  <c r="F31" i="10"/>
  <c r="L30" i="7" s="1"/>
  <c r="H31" i="10"/>
  <c r="N30" i="7" s="1"/>
  <c r="E32" i="10"/>
  <c r="F32" i="10"/>
  <c r="L31" i="7" s="1"/>
  <c r="H32" i="10"/>
  <c r="N32" i="10" s="1"/>
  <c r="E33" i="10"/>
  <c r="K32" i="7" s="1"/>
  <c r="F33" i="10"/>
  <c r="L33" i="10" s="1"/>
  <c r="H33" i="10"/>
  <c r="N32" i="7" s="1"/>
  <c r="E34" i="10"/>
  <c r="K34" i="10" s="1"/>
  <c r="F34" i="10"/>
  <c r="L34" i="10" s="1"/>
  <c r="H34" i="10"/>
  <c r="N34" i="10" s="1"/>
  <c r="E35" i="10"/>
  <c r="K34" i="7" s="1"/>
  <c r="F35" i="10"/>
  <c r="L34" i="7" s="1"/>
  <c r="H35" i="10"/>
  <c r="N35" i="10" s="1"/>
  <c r="E36" i="10"/>
  <c r="K36" i="10" s="1"/>
  <c r="F36" i="10"/>
  <c r="L35" i="7" s="1"/>
  <c r="H36" i="10"/>
  <c r="N35" i="7" s="1"/>
  <c r="E37" i="10"/>
  <c r="K36" i="7" s="1"/>
  <c r="F37" i="10"/>
  <c r="L37" i="10" s="1"/>
  <c r="H37" i="10"/>
  <c r="N37" i="10" s="1"/>
  <c r="E38" i="10"/>
  <c r="K37" i="7" s="1"/>
  <c r="F38" i="10"/>
  <c r="L37" i="7" s="1"/>
  <c r="H38" i="10"/>
  <c r="N37" i="7" s="1"/>
  <c r="E39" i="10"/>
  <c r="K38" i="7" s="1"/>
  <c r="F39" i="10"/>
  <c r="L38" i="7" s="1"/>
  <c r="H39" i="10"/>
  <c r="N38" i="7" s="1"/>
  <c r="E40" i="10"/>
  <c r="K40" i="10" s="1"/>
  <c r="F40" i="10"/>
  <c r="H40" i="10"/>
  <c r="N39" i="7" s="1"/>
  <c r="E41" i="10"/>
  <c r="F41" i="10"/>
  <c r="L40" i="7" s="1"/>
  <c r="H41" i="10"/>
  <c r="N41" i="10" s="1"/>
  <c r="E42" i="10"/>
  <c r="F42" i="10"/>
  <c r="L41" i="7" s="1"/>
  <c r="H42" i="10"/>
  <c r="N41" i="7" s="1"/>
  <c r="E43" i="10"/>
  <c r="K43" i="10" s="1"/>
  <c r="F43" i="10"/>
  <c r="H43" i="10"/>
  <c r="N42" i="7" s="1"/>
  <c r="E44" i="10"/>
  <c r="K44" i="10" s="1"/>
  <c r="F44" i="10"/>
  <c r="L43" i="7" s="1"/>
  <c r="H44" i="10"/>
  <c r="N43" i="7" s="1"/>
  <c r="E45" i="10"/>
  <c r="K44" i="7" s="1"/>
  <c r="F45" i="10"/>
  <c r="L45" i="10" s="1"/>
  <c r="H45" i="10"/>
  <c r="N45" i="10" s="1"/>
  <c r="E46" i="10"/>
  <c r="K46" i="10" s="1"/>
  <c r="F46" i="10"/>
  <c r="L45" i="7" s="1"/>
  <c r="H46" i="10"/>
  <c r="N46" i="10" s="1"/>
  <c r="E47" i="10"/>
  <c r="K47" i="10" s="1"/>
  <c r="F47" i="10"/>
  <c r="L46" i="7" s="1"/>
  <c r="H47" i="10"/>
  <c r="N47" i="10" s="1"/>
  <c r="E48" i="10"/>
  <c r="K48" i="10" s="1"/>
  <c r="F48" i="10"/>
  <c r="L47" i="7" s="1"/>
  <c r="H48" i="10"/>
  <c r="N48" i="10" s="1"/>
  <c r="E49" i="10"/>
  <c r="K48" i="7" s="1"/>
  <c r="F49" i="10"/>
  <c r="L49" i="10" s="1"/>
  <c r="H49" i="10"/>
  <c r="N48" i="7" s="1"/>
  <c r="E50" i="10"/>
  <c r="K50" i="10" s="1"/>
  <c r="F50" i="10"/>
  <c r="L50" i="10" s="1"/>
  <c r="H50" i="10"/>
  <c r="N49" i="7" s="1"/>
  <c r="E51" i="10"/>
  <c r="F51" i="10"/>
  <c r="H51" i="10"/>
  <c r="N51" i="10" s="1"/>
  <c r="E52" i="10"/>
  <c r="K52" i="10" s="1"/>
  <c r="F52" i="10"/>
  <c r="H52" i="10"/>
  <c r="E53" i="10"/>
  <c r="K52" i="7" s="1"/>
  <c r="F53" i="10"/>
  <c r="L52" i="7" s="1"/>
  <c r="H53" i="10"/>
  <c r="E54" i="10"/>
  <c r="K53" i="7" s="1"/>
  <c r="F54" i="10"/>
  <c r="L53" i="7" s="1"/>
  <c r="H54" i="10"/>
  <c r="N53" i="7" s="1"/>
  <c r="E55" i="10"/>
  <c r="F55" i="10"/>
  <c r="L55" i="10" s="1"/>
  <c r="H55" i="10"/>
  <c r="N54" i="7" s="1"/>
  <c r="E56" i="10"/>
  <c r="K56" i="10" s="1"/>
  <c r="F56" i="10"/>
  <c r="L56" i="10" s="1"/>
  <c r="H56" i="10"/>
  <c r="E57" i="10"/>
  <c r="K56" i="7" s="1"/>
  <c r="F57" i="10"/>
  <c r="L57" i="10" s="1"/>
  <c r="H57" i="10"/>
  <c r="N57" i="10" s="1"/>
  <c r="E58" i="10"/>
  <c r="K58" i="10" s="1"/>
  <c r="F58" i="10"/>
  <c r="L57" i="7" s="1"/>
  <c r="H58" i="10"/>
  <c r="N58" i="10" s="1"/>
  <c r="E59" i="10"/>
  <c r="K59" i="10" s="1"/>
  <c r="F59" i="10"/>
  <c r="L59" i="10" s="1"/>
  <c r="H59" i="10"/>
  <c r="N58" i="7" s="1"/>
  <c r="E60" i="10"/>
  <c r="K59" i="7" s="1"/>
  <c r="F60" i="10"/>
  <c r="L59" i="7" s="1"/>
  <c r="H60" i="10"/>
  <c r="N60" i="10" s="1"/>
  <c r="E61" i="10"/>
  <c r="K61" i="10" s="1"/>
  <c r="F61" i="10"/>
  <c r="L61" i="10" s="1"/>
  <c r="H61" i="10"/>
  <c r="N60" i="7" s="1"/>
  <c r="E62" i="10"/>
  <c r="K61" i="7" s="1"/>
  <c r="F62" i="10"/>
  <c r="L61" i="7" s="1"/>
  <c r="H62" i="10"/>
  <c r="N62" i="10" s="1"/>
  <c r="E63" i="10"/>
  <c r="K62" i="7" s="1"/>
  <c r="F63" i="10"/>
  <c r="L62" i="7" s="1"/>
  <c r="H63" i="10"/>
  <c r="E64" i="10"/>
  <c r="K64" i="10" s="1"/>
  <c r="F64" i="10"/>
  <c r="L64" i="10" s="1"/>
  <c r="H64" i="10"/>
  <c r="E65" i="10"/>
  <c r="K65" i="10" s="1"/>
  <c r="F65" i="10"/>
  <c r="L64" i="7" s="1"/>
  <c r="H65" i="10"/>
  <c r="N64" i="7" s="1"/>
  <c r="E66" i="10"/>
  <c r="F66" i="10"/>
  <c r="L66" i="10" s="1"/>
  <c r="H66" i="10"/>
  <c r="N65" i="7" s="1"/>
  <c r="E67" i="10"/>
  <c r="K66" i="7" s="1"/>
  <c r="F67" i="10"/>
  <c r="H67" i="10"/>
  <c r="E68" i="10"/>
  <c r="K68" i="10" s="1"/>
  <c r="F68" i="10"/>
  <c r="L67" i="7" s="1"/>
  <c r="H68" i="10"/>
  <c r="N68" i="10" s="1"/>
  <c r="E69" i="10"/>
  <c r="K68" i="7" s="1"/>
  <c r="F69" i="10"/>
  <c r="L68" i="7" s="1"/>
  <c r="H69" i="10"/>
  <c r="E70" i="10"/>
  <c r="K69" i="7" s="1"/>
  <c r="F70" i="10"/>
  <c r="L69" i="7" s="1"/>
  <c r="H70" i="10"/>
  <c r="E71" i="10"/>
  <c r="K71" i="10" s="1"/>
  <c r="F71" i="10"/>
  <c r="L70" i="7" s="1"/>
  <c r="H71" i="10"/>
  <c r="N70" i="7" s="1"/>
  <c r="E72" i="10"/>
  <c r="F72" i="10"/>
  <c r="H72" i="10"/>
  <c r="N72" i="10" s="1"/>
  <c r="E73" i="10"/>
  <c r="F73" i="10"/>
  <c r="L72" i="7" s="1"/>
  <c r="H73" i="10"/>
  <c r="N72" i="7" s="1"/>
  <c r="E74" i="10"/>
  <c r="K74" i="10" s="1"/>
  <c r="F74" i="10"/>
  <c r="L73" i="7" s="1"/>
  <c r="H74" i="10"/>
  <c r="E75" i="10"/>
  <c r="K74" i="7" s="1"/>
  <c r="F75" i="10"/>
  <c r="L75" i="10" s="1"/>
  <c r="H75" i="10"/>
  <c r="E76" i="10"/>
  <c r="K75" i="7" s="1"/>
  <c r="F76" i="10"/>
  <c r="L75" i="7" s="1"/>
  <c r="H76" i="10"/>
  <c r="E77" i="10"/>
  <c r="K77" i="10" s="1"/>
  <c r="F77" i="10"/>
  <c r="L77" i="10" s="1"/>
  <c r="H77" i="10"/>
  <c r="N76" i="7" s="1"/>
  <c r="E78" i="10"/>
  <c r="K77" i="7" s="1"/>
  <c r="F78" i="10"/>
  <c r="L78" i="10" s="1"/>
  <c r="H78" i="10"/>
  <c r="E20" i="10"/>
  <c r="F20" i="10"/>
  <c r="L20" i="10" s="1"/>
  <c r="E18" i="8"/>
  <c r="C18" i="8"/>
  <c r="C83" i="8" s="1"/>
  <c r="F18" i="8"/>
  <c r="F83" i="8" s="1"/>
  <c r="G18" i="8"/>
  <c r="H18" i="8"/>
  <c r="H83" i="8" s="1"/>
  <c r="H20" i="10"/>
  <c r="I18" i="8"/>
  <c r="I83" i="8" s="1"/>
  <c r="B2" i="7"/>
  <c r="B2" i="8"/>
  <c r="B2" i="10"/>
  <c r="C18" i="13"/>
  <c r="C81" i="13" s="1"/>
  <c r="E18" i="13"/>
  <c r="I18" i="13"/>
  <c r="I81" i="13" s="1"/>
  <c r="H18" i="13"/>
  <c r="H81" i="13" s="1"/>
  <c r="G18" i="13"/>
  <c r="G81" i="13" s="1"/>
  <c r="F18" i="13"/>
  <c r="F81" i="13" s="1"/>
  <c r="B2" i="13"/>
  <c r="I18" i="14"/>
  <c r="I81" i="14" s="1"/>
  <c r="H18" i="14"/>
  <c r="H81" i="14" s="1"/>
  <c r="G18" i="14"/>
  <c r="G81" i="14" s="1"/>
  <c r="F18" i="14"/>
  <c r="F81" i="14" s="1"/>
  <c r="E18" i="14"/>
  <c r="C18" i="14"/>
  <c r="C81" i="14" s="1"/>
  <c r="B2" i="14"/>
  <c r="C84" i="1"/>
  <c r="L70" i="1"/>
  <c r="L45" i="1"/>
  <c r="G86" i="1"/>
  <c r="F85" i="1"/>
  <c r="C18" i="7"/>
  <c r="C81" i="7" s="1"/>
  <c r="H88" i="1"/>
  <c r="F84" i="1"/>
  <c r="E89" i="1"/>
  <c r="C83" i="1"/>
  <c r="C85" i="1"/>
  <c r="G82" i="1"/>
  <c r="E85" i="1"/>
  <c r="G88" i="1"/>
  <c r="E84" i="1"/>
  <c r="H83" i="1"/>
  <c r="F83" i="1"/>
  <c r="H86" i="1"/>
  <c r="E87" i="1"/>
  <c r="H85" i="1"/>
  <c r="C88" i="1"/>
  <c r="C89" i="1"/>
  <c r="I88" i="1"/>
  <c r="F87" i="1"/>
  <c r="I82" i="1"/>
  <c r="C87" i="1"/>
  <c r="C86" i="1"/>
  <c r="E88" i="1"/>
  <c r="E83" i="1"/>
  <c r="C82" i="1"/>
  <c r="G87" i="1"/>
  <c r="E86" i="1"/>
  <c r="I85" i="1"/>
  <c r="I84" i="1"/>
  <c r="H82" i="1"/>
  <c r="F82" i="1"/>
  <c r="F89" i="1"/>
  <c r="I87" i="1"/>
  <c r="I83" i="1"/>
  <c r="I86" i="1"/>
  <c r="H89" i="1"/>
  <c r="G83" i="1"/>
  <c r="G84" i="1"/>
  <c r="G85" i="1"/>
  <c r="H84" i="1"/>
  <c r="I89" i="1"/>
  <c r="E82" i="1"/>
  <c r="H87" i="1"/>
  <c r="F88" i="1"/>
  <c r="G89" i="1"/>
  <c r="L55" i="1"/>
  <c r="F86" i="1"/>
  <c r="M44" i="10"/>
  <c r="M53" i="10"/>
  <c r="O75" i="10"/>
  <c r="M30" i="10"/>
  <c r="M36" i="10"/>
  <c r="O26" i="10"/>
  <c r="M27" i="7"/>
  <c r="O49" i="10"/>
  <c r="O28" i="10"/>
  <c r="N44" i="10"/>
  <c r="O66" i="7"/>
  <c r="J20" i="10"/>
  <c r="J31" i="7"/>
  <c r="M71" i="7" l="1"/>
  <c r="N31" i="10"/>
  <c r="K67" i="10"/>
  <c r="N61" i="10"/>
  <c r="N34" i="7"/>
  <c r="M23" i="10"/>
  <c r="K26" i="10"/>
  <c r="O48" i="10"/>
  <c r="O68" i="10"/>
  <c r="M20" i="7"/>
  <c r="L38" i="10"/>
  <c r="M61" i="10"/>
  <c r="M37" i="10"/>
  <c r="J45" i="10"/>
  <c r="L54" i="10"/>
  <c r="N31" i="7"/>
  <c r="L76" i="7"/>
  <c r="K55" i="7"/>
  <c r="K62" i="10"/>
  <c r="O71" i="7"/>
  <c r="J22" i="10"/>
  <c r="O37" i="7"/>
  <c r="O57" i="7"/>
  <c r="N61" i="7"/>
  <c r="M54" i="10"/>
  <c r="J66" i="7"/>
  <c r="L68" i="10"/>
  <c r="K57" i="7"/>
  <c r="K76" i="10"/>
  <c r="D18" i="3"/>
  <c r="K47" i="7"/>
  <c r="J74" i="7"/>
  <c r="K24" i="10"/>
  <c r="L63" i="10"/>
  <c r="J70" i="7"/>
  <c r="O62" i="7"/>
  <c r="N57" i="7"/>
  <c r="O54" i="7"/>
  <c r="L60" i="10"/>
  <c r="N33" i="7"/>
  <c r="L28" i="7"/>
  <c r="J37" i="7"/>
  <c r="K29" i="7"/>
  <c r="O70" i="10"/>
  <c r="L36" i="10"/>
  <c r="L56" i="7"/>
  <c r="L28" i="10"/>
  <c r="J33" i="7"/>
  <c r="J28" i="7"/>
  <c r="N54" i="10"/>
  <c r="M57" i="7"/>
  <c r="M74" i="7"/>
  <c r="J58" i="7"/>
  <c r="O42" i="7"/>
  <c r="L65" i="10"/>
  <c r="K38" i="10"/>
  <c r="K73" i="7"/>
  <c r="O60" i="7"/>
  <c r="N71" i="10"/>
  <c r="N45" i="7"/>
  <c r="N36" i="7"/>
  <c r="N40" i="10"/>
  <c r="L26" i="10"/>
  <c r="O31" i="7"/>
  <c r="D18" i="6"/>
  <c r="D18" i="5"/>
  <c r="F81" i="1"/>
  <c r="O33" i="7"/>
  <c r="L74" i="7"/>
  <c r="K76" i="7"/>
  <c r="L31" i="10"/>
  <c r="J62" i="7"/>
  <c r="K37" i="10"/>
  <c r="L39" i="10"/>
  <c r="K54" i="10"/>
  <c r="N23" i="7"/>
  <c r="O29" i="7"/>
  <c r="L44" i="10"/>
  <c r="O24" i="10"/>
  <c r="J32" i="10"/>
  <c r="O65" i="7"/>
  <c r="D18" i="13"/>
  <c r="K64" i="7"/>
  <c r="M58" i="7"/>
  <c r="L53" i="10"/>
  <c r="N29" i="10"/>
  <c r="J44" i="10"/>
  <c r="J57" i="7"/>
  <c r="K70" i="7"/>
  <c r="N59" i="7"/>
  <c r="N42" i="10"/>
  <c r="J43" i="7"/>
  <c r="O73" i="7"/>
  <c r="M67" i="7"/>
  <c r="J53" i="7"/>
  <c r="M46" i="10"/>
  <c r="L58" i="7"/>
  <c r="K42" i="7"/>
  <c r="L48" i="7"/>
  <c r="K57" i="10"/>
  <c r="J68" i="10"/>
  <c r="J48" i="10"/>
  <c r="K25" i="10"/>
  <c r="J47" i="10"/>
  <c r="O41" i="10"/>
  <c r="K63" i="7"/>
  <c r="O63" i="7"/>
  <c r="J36" i="10"/>
  <c r="L70" i="10"/>
  <c r="K45" i="7"/>
  <c r="O71" i="10"/>
  <c r="O44" i="10"/>
  <c r="J51" i="7"/>
  <c r="E86" i="10"/>
  <c r="J60" i="7"/>
  <c r="L62" i="10"/>
  <c r="O55" i="7"/>
  <c r="M26" i="7"/>
  <c r="N59" i="10"/>
  <c r="N49" i="10"/>
  <c r="L25" i="10"/>
  <c r="J52" i="7"/>
  <c r="N73" i="10"/>
  <c r="K49" i="7"/>
  <c r="L32" i="7"/>
  <c r="O21" i="7"/>
  <c r="L47" i="10"/>
  <c r="O38" i="7"/>
  <c r="N56" i="7"/>
  <c r="L55" i="7"/>
  <c r="N50" i="7"/>
  <c r="J26" i="7"/>
  <c r="D18" i="11"/>
  <c r="M33" i="7"/>
  <c r="N77" i="10"/>
  <c r="N66" i="10"/>
  <c r="L60" i="7"/>
  <c r="L58" i="10"/>
  <c r="K45" i="10"/>
  <c r="N40" i="7"/>
  <c r="L32" i="10"/>
  <c r="N27" i="7"/>
  <c r="J50" i="10"/>
  <c r="J35" i="7"/>
  <c r="J30" i="10"/>
  <c r="N18" i="1"/>
  <c r="O78" i="10"/>
  <c r="O46" i="10"/>
  <c r="O21" i="10"/>
  <c r="M67" i="10"/>
  <c r="M21" i="7"/>
  <c r="K75" i="10"/>
  <c r="N71" i="7"/>
  <c r="K60" i="7"/>
  <c r="L22" i="7"/>
  <c r="J38" i="7"/>
  <c r="J23" i="7"/>
  <c r="M32" i="7"/>
  <c r="K33" i="7"/>
  <c r="E82" i="10"/>
  <c r="O62" i="10"/>
  <c r="N50" i="10"/>
  <c r="K31" i="10"/>
  <c r="H82" i="10"/>
  <c r="K33" i="10"/>
  <c r="M76" i="7"/>
  <c r="M52" i="10"/>
  <c r="N39" i="10"/>
  <c r="K22" i="10"/>
  <c r="N21" i="10"/>
  <c r="D18" i="14"/>
  <c r="E81" i="13"/>
  <c r="L77" i="7"/>
  <c r="K35" i="10"/>
  <c r="N22" i="10"/>
  <c r="J73" i="10"/>
  <c r="J56" i="7"/>
  <c r="C87" i="10"/>
  <c r="G18" i="10"/>
  <c r="G81" i="10" s="1"/>
  <c r="K39" i="7"/>
  <c r="D18" i="7"/>
  <c r="O42" i="10"/>
  <c r="M56" i="10"/>
  <c r="M24" i="10"/>
  <c r="N26" i="10"/>
  <c r="J77" i="10"/>
  <c r="K49" i="10"/>
  <c r="K46" i="7"/>
  <c r="N43" i="10"/>
  <c r="N24" i="7"/>
  <c r="J40" i="7"/>
  <c r="C81" i="11"/>
  <c r="O73" i="10"/>
  <c r="O69" i="10"/>
  <c r="O64" i="7"/>
  <c r="O54" i="10"/>
  <c r="M50" i="10"/>
  <c r="D18" i="12"/>
  <c r="L72" i="10"/>
  <c r="L71" i="7"/>
  <c r="N64" i="10"/>
  <c r="N63" i="7"/>
  <c r="N62" i="7"/>
  <c r="N63" i="10"/>
  <c r="K51" i="10"/>
  <c r="K50" i="7"/>
  <c r="N27" i="10"/>
  <c r="N26" i="7"/>
  <c r="K22" i="7"/>
  <c r="K23" i="10"/>
  <c r="O36" i="7"/>
  <c r="O37" i="10"/>
  <c r="I83" i="10"/>
  <c r="O27" i="10"/>
  <c r="M63" i="7"/>
  <c r="M64" i="10"/>
  <c r="M55" i="10"/>
  <c r="M54" i="7"/>
  <c r="M32" i="10"/>
  <c r="M31" i="7"/>
  <c r="M29" i="10"/>
  <c r="F83" i="10"/>
  <c r="L74" i="10"/>
  <c r="G83" i="10"/>
  <c r="M42" i="10"/>
  <c r="M74" i="10"/>
  <c r="O44" i="7"/>
  <c r="N65" i="10"/>
  <c r="E81" i="14"/>
  <c r="M34" i="7"/>
  <c r="N78" i="10"/>
  <c r="N77" i="7"/>
  <c r="K72" i="10"/>
  <c r="K71" i="7"/>
  <c r="E87" i="10"/>
  <c r="N52" i="10"/>
  <c r="N51" i="7"/>
  <c r="L30" i="10"/>
  <c r="L29" i="7"/>
  <c r="K28" i="7"/>
  <c r="K29" i="10"/>
  <c r="N22" i="7"/>
  <c r="N23" i="10"/>
  <c r="O60" i="10"/>
  <c r="I87" i="10"/>
  <c r="M59" i="7"/>
  <c r="G87" i="10"/>
  <c r="M47" i="10"/>
  <c r="M46" i="7"/>
  <c r="K51" i="7"/>
  <c r="E18" i="10"/>
  <c r="K17" i="7" s="1"/>
  <c r="K78" i="10"/>
  <c r="M70" i="7"/>
  <c r="L42" i="10"/>
  <c r="L76" i="10"/>
  <c r="G82" i="10"/>
  <c r="F88" i="10"/>
  <c r="L36" i="7"/>
  <c r="G89" i="10"/>
  <c r="O50" i="10"/>
  <c r="L33" i="7"/>
  <c r="K53" i="10"/>
  <c r="M62" i="7"/>
  <c r="N75" i="7"/>
  <c r="N76" i="10"/>
  <c r="N74" i="7"/>
  <c r="N75" i="10"/>
  <c r="L66" i="7"/>
  <c r="L67" i="10"/>
  <c r="F87" i="10"/>
  <c r="L52" i="10"/>
  <c r="L51" i="7"/>
  <c r="L20" i="7"/>
  <c r="F82" i="10"/>
  <c r="O77" i="10"/>
  <c r="O76" i="7"/>
  <c r="I84" i="10"/>
  <c r="M68" i="7"/>
  <c r="M69" i="10"/>
  <c r="M66" i="10"/>
  <c r="G88" i="10"/>
  <c r="M39" i="7"/>
  <c r="M40" i="10"/>
  <c r="K39" i="10"/>
  <c r="K58" i="7"/>
  <c r="O35" i="7"/>
  <c r="L23" i="7"/>
  <c r="L65" i="7"/>
  <c r="L26" i="7"/>
  <c r="H84" i="10"/>
  <c r="M60" i="10"/>
  <c r="H83" i="10"/>
  <c r="N47" i="7"/>
  <c r="L44" i="7"/>
  <c r="L69" i="10"/>
  <c r="M76" i="10"/>
  <c r="O47" i="10"/>
  <c r="K63" i="10"/>
  <c r="N20" i="10"/>
  <c r="K20" i="10"/>
  <c r="L73" i="10"/>
  <c r="N69" i="10"/>
  <c r="N68" i="7"/>
  <c r="L50" i="7"/>
  <c r="L51" i="10"/>
  <c r="N38" i="10"/>
  <c r="N36" i="10"/>
  <c r="K35" i="7"/>
  <c r="N30" i="10"/>
  <c r="L22" i="10"/>
  <c r="L21" i="7"/>
  <c r="K20" i="7"/>
  <c r="O75" i="7"/>
  <c r="O39" i="7"/>
  <c r="O34" i="7"/>
  <c r="O35" i="10"/>
  <c r="O30" i="7"/>
  <c r="O29" i="10"/>
  <c r="O26" i="7"/>
  <c r="O23" i="10"/>
  <c r="M78" i="10"/>
  <c r="M64" i="7"/>
  <c r="M65" i="10"/>
  <c r="M48" i="10"/>
  <c r="E85" i="10"/>
  <c r="E83" i="10"/>
  <c r="J41" i="10"/>
  <c r="J46" i="7"/>
  <c r="J69" i="10"/>
  <c r="C82" i="10"/>
  <c r="J76" i="7"/>
  <c r="J63" i="7"/>
  <c r="J55" i="10"/>
  <c r="J24" i="10"/>
  <c r="J64" i="7"/>
  <c r="J71" i="7"/>
  <c r="J61" i="7"/>
  <c r="J78" i="7"/>
  <c r="K18" i="10"/>
  <c r="K73" i="10"/>
  <c r="K72" i="7"/>
  <c r="N74" i="10"/>
  <c r="N73" i="7"/>
  <c r="N69" i="7"/>
  <c r="H89" i="10"/>
  <c r="K66" i="10"/>
  <c r="K65" i="7"/>
  <c r="N53" i="10"/>
  <c r="N52" i="7"/>
  <c r="K28" i="10"/>
  <c r="K27" i="7"/>
  <c r="O52" i="10"/>
  <c r="I86" i="10"/>
  <c r="O32" i="7"/>
  <c r="O33" i="10"/>
  <c r="M41" i="10"/>
  <c r="M40" i="7"/>
  <c r="M30" i="7"/>
  <c r="M31" i="10"/>
  <c r="K69" i="10"/>
  <c r="N44" i="7"/>
  <c r="O25" i="10"/>
  <c r="G86" i="10"/>
  <c r="L46" i="10"/>
  <c r="L71" i="10"/>
  <c r="F89" i="10"/>
  <c r="N66" i="7"/>
  <c r="N67" i="10"/>
  <c r="L42" i="7"/>
  <c r="L43" i="10"/>
  <c r="O51" i="10"/>
  <c r="O50" i="7"/>
  <c r="M62" i="10"/>
  <c r="M61" i="7"/>
  <c r="K26" i="7"/>
  <c r="N55" i="10"/>
  <c r="N67" i="7"/>
  <c r="H85" i="10"/>
  <c r="I89" i="10"/>
  <c r="I88" i="10"/>
  <c r="L54" i="7"/>
  <c r="H18" i="10"/>
  <c r="I85" i="10"/>
  <c r="H87" i="10"/>
  <c r="L49" i="7"/>
  <c r="N33" i="10"/>
  <c r="L63" i="7"/>
  <c r="K55" i="10"/>
  <c r="K54" i="7"/>
  <c r="L39" i="7"/>
  <c r="L40" i="10"/>
  <c r="K31" i="7"/>
  <c r="K32" i="10"/>
  <c r="O59" i="10"/>
  <c r="O58" i="7"/>
  <c r="I82" i="10"/>
  <c r="M73" i="10"/>
  <c r="M72" i="7"/>
  <c r="M69" i="7"/>
  <c r="M70" i="10"/>
  <c r="M45" i="10"/>
  <c r="M44" i="7"/>
  <c r="E88" i="10"/>
  <c r="K43" i="7"/>
  <c r="E84" i="10"/>
  <c r="F18" i="10"/>
  <c r="L17" i="7" s="1"/>
  <c r="I18" i="10"/>
  <c r="G85" i="10"/>
  <c r="L41" i="10"/>
  <c r="L35" i="10"/>
  <c r="O56" i="7"/>
  <c r="M43" i="10"/>
  <c r="O51" i="7"/>
  <c r="H88" i="10"/>
  <c r="F85" i="10"/>
  <c r="M25" i="10"/>
  <c r="N70" i="10"/>
  <c r="M56" i="7"/>
  <c r="K70" i="10"/>
  <c r="E89" i="10"/>
  <c r="K67" i="7"/>
  <c r="K60" i="10"/>
  <c r="N56" i="10"/>
  <c r="N55" i="7"/>
  <c r="H86" i="10"/>
  <c r="L48" i="10"/>
  <c r="N46" i="7"/>
  <c r="K41" i="7"/>
  <c r="K42" i="10"/>
  <c r="K41" i="10"/>
  <c r="K40" i="7"/>
  <c r="F84" i="10"/>
  <c r="M51" i="10"/>
  <c r="M50" i="7"/>
  <c r="M48" i="7"/>
  <c r="M39" i="10"/>
  <c r="G84" i="10"/>
  <c r="M25" i="7"/>
  <c r="M26" i="10"/>
  <c r="O53" i="10"/>
  <c r="O52" i="7"/>
  <c r="M37" i="7"/>
  <c r="F86" i="10"/>
  <c r="C86" i="10"/>
  <c r="C89" i="10"/>
  <c r="J27" i="7"/>
  <c r="C83" i="10"/>
  <c r="C88" i="10"/>
  <c r="J54" i="10"/>
  <c r="C84" i="10"/>
  <c r="J65" i="10"/>
  <c r="J25" i="7"/>
  <c r="J75" i="7"/>
  <c r="J72" i="10"/>
  <c r="J67" i="7"/>
  <c r="J59" i="7"/>
  <c r="J49" i="10"/>
  <c r="J42" i="10"/>
  <c r="J39" i="10"/>
  <c r="J34" i="7"/>
  <c r="J29" i="7"/>
  <c r="J21" i="10"/>
  <c r="C85" i="10"/>
  <c r="C18" i="10"/>
  <c r="J18" i="7" s="1"/>
  <c r="E83" i="8"/>
  <c r="G83" i="8"/>
  <c r="D18" i="8"/>
  <c r="I81" i="1"/>
  <c r="I81" i="4"/>
  <c r="D18" i="4"/>
  <c r="M18" i="1"/>
  <c r="E81" i="1"/>
  <c r="D18" i="2"/>
  <c r="C81" i="2"/>
  <c r="L18" i="1" l="1"/>
  <c r="E81" i="10"/>
  <c r="M18" i="10"/>
  <c r="K18" i="1"/>
  <c r="H81" i="1"/>
  <c r="M17" i="7"/>
  <c r="I81" i="10"/>
  <c r="O18" i="10"/>
  <c r="L18" i="10"/>
  <c r="F81" i="10"/>
  <c r="N18" i="10"/>
  <c r="H81" i="10"/>
  <c r="N17" i="7"/>
  <c r="O17" i="7"/>
  <c r="D18" i="10"/>
  <c r="J18" i="10"/>
  <c r="C81" i="10"/>
  <c r="O18" i="1"/>
  <c r="G81" i="1"/>
  <c r="J18" i="1"/>
  <c r="C81" i="1"/>
</calcChain>
</file>

<file path=xl/sharedStrings.xml><?xml version="1.0" encoding="utf-8"?>
<sst xmlns="http://schemas.openxmlformats.org/spreadsheetml/2006/main" count="1076" uniqueCount="124">
  <si>
    <t>認知件数</t>
  </si>
  <si>
    <t>うち）女</t>
  </si>
  <si>
    <t>%</t>
  </si>
  <si>
    <t>北 海 道</t>
  </si>
  <si>
    <t>札　　幌</t>
  </si>
  <si>
    <t>函 　 館</t>
  </si>
  <si>
    <t>旭　　川</t>
  </si>
  <si>
    <t>釧　　路</t>
  </si>
  <si>
    <t>北　　見</t>
  </si>
  <si>
    <t>青    森</t>
  </si>
  <si>
    <t>岩    手</t>
  </si>
  <si>
    <t>宮    城</t>
  </si>
  <si>
    <t>秋    田</t>
  </si>
  <si>
    <t>山    形</t>
  </si>
  <si>
    <t>福    島</t>
  </si>
  <si>
    <t>東　　京</t>
  </si>
  <si>
    <t>茨    城</t>
  </si>
  <si>
    <t>栃    木</t>
  </si>
  <si>
    <t>群    馬</t>
  </si>
  <si>
    <t>埼    玉</t>
  </si>
  <si>
    <t>千    葉</t>
  </si>
  <si>
    <t>神 奈 川</t>
  </si>
  <si>
    <t>新    潟</t>
  </si>
  <si>
    <t>山    梨</t>
  </si>
  <si>
    <t>長    野</t>
  </si>
  <si>
    <t>静    岡</t>
  </si>
  <si>
    <t>富    山</t>
  </si>
  <si>
    <t>石    川</t>
  </si>
  <si>
    <t>福    井</t>
  </si>
  <si>
    <t>岐    阜</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</si>
  <si>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</si>
  <si>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</si>
  <si>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</si>
  <si>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</si>
  <si>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</si>
  <si>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</si>
  <si>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</si>
  <si>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</si>
  <si>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</si>
  <si>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</si>
  <si>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</si>
  <si>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</si>
  <si>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</si>
  <si>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</si>
  <si>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</si>
  <si>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</si>
  <si>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</si>
  <si>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</si>
  <si>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</si>
  <si>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</si>
  <si>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</si>
  <si>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</si>
  <si>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</si>
  <si>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</si>
  <si>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</si>
  <si>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A-b-(1) 侵入強盗</t>
    <phoneticPr fontId="1"/>
  </si>
  <si>
    <t>A-b-(6) 侵入強盗その他</t>
    <phoneticPr fontId="1"/>
  </si>
  <si>
    <t>A-b-(7) 非侵入強盗</t>
    <phoneticPr fontId="1"/>
  </si>
  <si>
    <t>A-b-(8) 途中強盗</t>
    <phoneticPr fontId="1"/>
  </si>
  <si>
    <t>年次及び
都道府県</t>
    <rPh sb="5" eb="9">
      <t>トドウフケン</t>
    </rPh>
    <phoneticPr fontId="1"/>
  </si>
  <si>
    <t>検挙件数
検挙率</t>
    <rPh sb="5" eb="8">
      <t>ケンキョリツ</t>
    </rPh>
    <phoneticPr fontId="1"/>
  </si>
  <si>
    <t>検 　挙 　人 　員</t>
    <phoneticPr fontId="1"/>
  </si>
  <si>
    <t>総数</t>
    <phoneticPr fontId="1"/>
  </si>
  <si>
    <t>うち）少年</t>
    <rPh sb="3" eb="5">
      <t>ショウネン</t>
    </rPh>
    <phoneticPr fontId="1"/>
  </si>
  <si>
    <t>A-b-(3) 金融機関強盗</t>
    <phoneticPr fontId="1"/>
  </si>
  <si>
    <t>A-b-(2) 住宅強盗</t>
    <rPh sb="8" eb="10">
      <t>ジュウタク</t>
    </rPh>
    <rPh sb="10" eb="12">
      <t>ゴウトウ</t>
    </rPh>
    <phoneticPr fontId="1"/>
  </si>
  <si>
    <t>A-b-(4) コンビニ強盗</t>
    <rPh sb="12" eb="14">
      <t>ゴウトウ</t>
    </rPh>
    <phoneticPr fontId="1"/>
  </si>
  <si>
    <t>A-b-(5) その他の店舗強盗</t>
    <rPh sb="10" eb="11">
      <t>タ</t>
    </rPh>
    <rPh sb="12" eb="14">
      <t>テンポ</t>
    </rPh>
    <rPh sb="14" eb="16">
      <t>ゴウトウ</t>
    </rPh>
    <phoneticPr fontId="1"/>
  </si>
  <si>
    <t>A-b-(9)-1 タクシー強盗</t>
    <rPh sb="14" eb="16">
      <t>ゴウトウ</t>
    </rPh>
    <phoneticPr fontId="1"/>
  </si>
  <si>
    <t>A-b-(9)-2 その他の自動車強盗</t>
    <rPh sb="12" eb="13">
      <t>タ</t>
    </rPh>
    <rPh sb="14" eb="17">
      <t>ジドウシャ</t>
    </rPh>
    <rPh sb="17" eb="19">
      <t>ゴウトウ</t>
    </rPh>
    <phoneticPr fontId="1"/>
  </si>
  <si>
    <t>A-b-(10) 路上強盗</t>
    <rPh sb="9" eb="11">
      <t>ロジョウ</t>
    </rPh>
    <rPh sb="11" eb="13">
      <t>ゴウトウ</t>
    </rPh>
    <phoneticPr fontId="1"/>
  </si>
  <si>
    <t>A-b-(11) 非侵入強盗その他</t>
    <rPh sb="9" eb="10">
      <t>ヒ</t>
    </rPh>
    <rPh sb="10" eb="12">
      <t>シンニュウ</t>
    </rPh>
    <rPh sb="12" eb="14">
      <t>ゴウトウ</t>
    </rPh>
    <rPh sb="16" eb="17">
      <t>タ</t>
    </rPh>
    <phoneticPr fontId="1"/>
  </si>
  <si>
    <t>A-b-(9) 自動車強盗</t>
    <phoneticPr fontId="1"/>
  </si>
  <si>
    <t>確認</t>
    <rPh sb="0" eb="2">
      <t>カクニン</t>
    </rPh>
    <phoneticPr fontId="1"/>
  </si>
  <si>
    <t>注　「金融機関強盗」とは、金融機関の建物に侵入し、金融機関から金品を強取するものをいう。</t>
    <rPh sb="25" eb="27">
      <t>キンユウ</t>
    </rPh>
    <rPh sb="27" eb="29">
      <t>キカン</t>
    </rPh>
    <rPh sb="34" eb="35">
      <t>ツヨシ</t>
    </rPh>
    <rPh sb="35" eb="36">
      <t>シュ</t>
    </rPh>
    <phoneticPr fontId="1"/>
  </si>
  <si>
    <t>注　「自動車強盗」とは、自動車に乗車中の者から自動車又は金品を強取するものをいう。</t>
    <rPh sb="32" eb="33">
      <t>シュ</t>
    </rPh>
    <phoneticPr fontId="1"/>
  </si>
  <si>
    <t>注　「途中強盗」とは、金品を輸送中の者又は銀行等に預金に行く者若しくは銀行等から払戻しを受けて帰る途中の者の情を知ったうえで金品を強取するものをいう。</t>
    <rPh sb="11" eb="13">
      <t>キンピン</t>
    </rPh>
    <rPh sb="18" eb="19">
      <t>モノ</t>
    </rPh>
    <rPh sb="19" eb="20">
      <t>マタ</t>
    </rPh>
    <rPh sb="21" eb="23">
      <t>ギンコウ</t>
    </rPh>
    <rPh sb="23" eb="24">
      <t>トウ</t>
    </rPh>
    <rPh sb="25" eb="27">
      <t>ヨキン</t>
    </rPh>
    <rPh sb="54" eb="55">
      <t>ジョウ</t>
    </rPh>
    <rPh sb="56" eb="57">
      <t>シ</t>
    </rPh>
    <rPh sb="62" eb="64">
      <t>キンピン</t>
    </rPh>
    <rPh sb="65" eb="66">
      <t>ツヨシ</t>
    </rPh>
    <rPh sb="66" eb="67">
      <t>トリ</t>
    </rPh>
    <phoneticPr fontId="1"/>
  </si>
  <si>
    <t>確認用</t>
    <rPh sb="0" eb="2">
      <t>カクニン</t>
    </rPh>
    <rPh sb="2" eb="3">
      <t>ヨウ</t>
    </rPh>
    <phoneticPr fontId="1"/>
  </si>
  <si>
    <t>総数</t>
    <rPh sb="0" eb="2">
      <t>ソウスウ</t>
    </rPh>
    <phoneticPr fontId="1"/>
  </si>
  <si>
    <t>北海道</t>
    <rPh sb="0" eb="3">
      <t>ホッカイドウ</t>
    </rPh>
    <phoneticPr fontId="1"/>
  </si>
  <si>
    <t>東北</t>
    <rPh sb="0" eb="2">
      <t>トウホク</t>
    </rPh>
    <phoneticPr fontId="1"/>
  </si>
  <si>
    <t>関東</t>
    <rPh sb="0" eb="2">
      <t>カントウ</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</si>
  <si>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</si>
  <si>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</si>
  <si>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</si>
  <si>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</si>
  <si>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</si>
  <si>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認知</t>
    <rPh sb="0" eb="2">
      <t>ニンチ</t>
    </rPh>
    <phoneticPr fontId="1"/>
  </si>
  <si>
    <t>検挙</t>
    <rPh sb="0" eb="2">
      <t>ケンキョ</t>
    </rPh>
    <phoneticPr fontId="1"/>
  </si>
  <si>
    <t>人員</t>
    <rPh sb="0" eb="2">
      <t>ジンイン</t>
    </rPh>
    <phoneticPr fontId="1"/>
  </si>
  <si>
    <t>女</t>
    <rPh sb="0" eb="1">
      <t>オンナ</t>
    </rPh>
    <phoneticPr fontId="1"/>
  </si>
  <si>
    <t>少年</t>
    <rPh sb="0" eb="2">
      <t>ショウネン</t>
    </rPh>
    <phoneticPr fontId="1"/>
  </si>
  <si>
    <t>総括106</t>
    <rPh sb="0" eb="2">
      <t>ソウカツ</t>
    </rPh>
    <phoneticPr fontId="1"/>
  </si>
  <si>
    <t>総括107</t>
    <rPh sb="0" eb="2">
      <t>ソウカツ</t>
    </rPh>
    <phoneticPr fontId="1"/>
  </si>
  <si>
    <t>総括108</t>
    <rPh sb="0" eb="2">
      <t>ソウカツ</t>
    </rPh>
    <phoneticPr fontId="1"/>
  </si>
  <si>
    <t>総括109</t>
    <rPh sb="0" eb="2">
      <t>ソウカツ</t>
    </rPh>
    <phoneticPr fontId="1"/>
  </si>
  <si>
    <t>総括110</t>
    <rPh sb="0" eb="2">
      <t>ソウカツ</t>
    </rPh>
    <phoneticPr fontId="1"/>
  </si>
  <si>
    <t>総括111</t>
    <rPh sb="0" eb="2">
      <t>ソウカツ</t>
    </rPh>
    <phoneticPr fontId="1"/>
  </si>
  <si>
    <t>総括112</t>
    <rPh sb="0" eb="2">
      <t>ソウカツ</t>
    </rPh>
    <phoneticPr fontId="1"/>
  </si>
  <si>
    <t>総括113</t>
    <rPh sb="0" eb="2">
      <t>ソウカツ</t>
    </rPh>
    <phoneticPr fontId="1"/>
  </si>
  <si>
    <t>総括114</t>
    <rPh sb="0" eb="2">
      <t>ソウカツ</t>
    </rPh>
    <phoneticPr fontId="1"/>
  </si>
  <si>
    <t>総括115</t>
    <rPh sb="0" eb="2">
      <t>ソウカツ</t>
    </rPh>
    <phoneticPr fontId="1"/>
  </si>
  <si>
    <t>総括116</t>
    <rPh sb="0" eb="2">
      <t>ソウカツ</t>
    </rPh>
    <phoneticPr fontId="1"/>
  </si>
  <si>
    <t>総括117</t>
    <rPh sb="0" eb="2">
      <t>ソウカツ</t>
    </rPh>
    <phoneticPr fontId="1"/>
  </si>
  <si>
    <t>2014      26</t>
  </si>
  <si>
    <t>2015      27</t>
  </si>
  <si>
    <t>2016      28</t>
  </si>
  <si>
    <t>2017      29</t>
  </si>
  <si>
    <t>2019  令和元年</t>
    <rPh sb="6" eb="7">
      <t>レイ</t>
    </rPh>
    <rPh sb="7" eb="8">
      <t>ワ</t>
    </rPh>
    <rPh sb="8" eb="9">
      <t>ガン</t>
    </rPh>
    <rPh sb="9" eb="10">
      <t>ネン</t>
    </rPh>
    <phoneticPr fontId="1"/>
  </si>
  <si>
    <t>東　　北</t>
    <phoneticPr fontId="1"/>
  </si>
  <si>
    <t>関　　東</t>
    <phoneticPr fontId="1"/>
  </si>
  <si>
    <t>中　　部</t>
    <phoneticPr fontId="1"/>
  </si>
  <si>
    <t>近　　畿</t>
    <phoneticPr fontId="1"/>
  </si>
  <si>
    <t>中　　国</t>
    <phoneticPr fontId="1"/>
  </si>
  <si>
    <t>四　　国</t>
    <phoneticPr fontId="1"/>
  </si>
  <si>
    <t>九　　州</t>
    <phoneticPr fontId="1"/>
  </si>
  <si>
    <t>４  年次別　都道府県別　強盗　手口別　認知・検挙件数及び検挙人員</t>
    <rPh sb="3" eb="5">
      <t>ネンジ</t>
    </rPh>
    <rPh sb="5" eb="6">
      <t>ベツ</t>
    </rPh>
    <rPh sb="7" eb="9">
      <t>トドウ</t>
    </rPh>
    <rPh sb="9" eb="10">
      <t>フ</t>
    </rPh>
    <rPh sb="10" eb="12">
      <t>ケンベツ</t>
    </rPh>
    <rPh sb="13" eb="15">
      <t>ゴウトウ</t>
    </rPh>
    <rPh sb="16" eb="18">
      <t>テグチ</t>
    </rPh>
    <rPh sb="18" eb="19">
      <t>ベツ</t>
    </rPh>
    <rPh sb="20" eb="22">
      <t>ニンチ</t>
    </rPh>
    <rPh sb="23" eb="25">
      <t>ケンキョ</t>
    </rPh>
    <phoneticPr fontId="1"/>
  </si>
  <si>
    <t>４  年次別　都道府県別　強盗　手口別　認知・検挙件数及び検挙人員（つづき）</t>
    <rPh sb="7" eb="9">
      <t>トドウ</t>
    </rPh>
    <phoneticPr fontId="1"/>
  </si>
  <si>
    <t>2018      30</t>
  </si>
  <si>
    <t>総括105</t>
    <rPh sb="0" eb="2">
      <t>ソウカツ</t>
    </rPh>
    <phoneticPr fontId="1"/>
  </si>
  <si>
    <t>2020  　　２</t>
  </si>
  <si>
    <t>2013  平成25年</t>
    <rPh sb="6" eb="8">
      <t>ヘイセイ</t>
    </rPh>
    <rPh sb="10" eb="11">
      <t>ネン</t>
    </rPh>
    <phoneticPr fontId="1"/>
  </si>
  <si>
    <t>2021  　　３</t>
  </si>
  <si>
    <t>2022  　　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</si>
</sst>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0;[Red]\-#,##0.0;\-"/>
    <numFmt numFmtId="178" formatCode="#,##0;[Red]\-#,##0;&quot;-&quot;"/>
  </numFmts>
  <fonts count="25" x14ac:knownFonts="1">
    <font>
      <sz val="8"/>
      <name val="ＭＳ 明朝"/>
      <family val="1"/>
      <charset val="128"/>
    </font>
    <font>
      <sz val="7"/>
      <name val="Terminal"/>
      <family val="3"/>
      <charset val="255"/>
    </font>
    <font>
      <sz val="12"/>
      <name val="ＭＳ 明朝"/>
      <family val="1"/>
      <charset val="128"/>
    </font>
    <font>
      <sz val="8"/>
      <name val="ＭＳ 明朝"/>
      <family val="1"/>
      <charset val="128"/>
    </font>
    <font>
      <sz val="8"/>
      <name val="ＭＳ ゴシック"/>
      <family val="3"/>
      <charset val="128"/>
    </font>
    <font>
      <sz val="8"/>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092">
    <xf numFmtId="0" fontId="0" fillId="0" borderId="0" applyNumberFormat="0" applyFill="0" applyBorder="0" applyAlignment="0" applyProtection="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cellStyleXfs>
  <cellXfs count="251">
    <xf numFmtId="0" fontId="0" fillId="0" borderId="0" xfId="0"/>
    <xf numFmtId="38" fontId="0" fillId="0" borderId="0" xfId="0" applyNumberFormat="1" applyFill="1" applyAlignment="1" applyProtection="1">
      <alignment vertical="center"/>
    </xf>
    <xf numFmtId="38" fontId="4" fillId="0" borderId="0" xfId="0" applyNumberFormat="1" applyFont="1" applyFill="1" applyAlignment="1" applyProtection="1">
      <alignment vertical="center"/>
    </xf>
    <xf numFmtId="38" fontId="3" fillId="0" borderId="0" xfId="0" applyNumberFormat="1" applyFont="1" applyFill="1" applyAlignment="1" applyProtection="1">
      <alignment vertical="center"/>
    </xf>
    <xf numFmtId="176" fontId="4" fillId="0" borderId="1" xfId="0" applyNumberFormat="1" applyFont="1" applyFill="1" applyBorder="1" applyAlignment="1" applyProtection="1">
      <alignment vertical="center"/>
      <protection locked="0"/>
    </xf>
    <xf numFmtId="176" fontId="0" fillId="0" borderId="1" xfId="0" applyNumberFormat="1" applyFill="1" applyBorder="1" applyAlignment="1" applyProtection="1">
      <alignment vertical="center"/>
      <protection locked="0"/>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protection locked="0"/>
    </xf>
    <xf numFmtId="176" fontId="4" fillId="0" borderId="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38" fontId="0" fillId="0" borderId="0" xfId="0" applyNumberFormat="1" applyFill="1" applyAlignment="1">
      <alignment horizontal="center" vertical="center"/>
    </xf>
    <xf numFmtId="38" fontId="0" fillId="0" borderId="0" xfId="0" applyNumberFormat="1" applyFill="1" applyAlignment="1">
      <alignment vertical="center"/>
    </xf>
    <xf numFmtId="0" fontId="2" fillId="0" borderId="0" xfId="0" applyFont="1" applyFill="1" applyAlignment="1">
      <alignment vertical="center"/>
    </xf>
    <xf numFmtId="38" fontId="0" fillId="0" borderId="0" xfId="0" applyNumberFormat="1" applyFill="1" applyAlignment="1" applyProtection="1">
      <alignment horizontal="center" vertical="center"/>
    </xf>
    <xf numFmtId="0" fontId="0" fillId="0" borderId="0" xfId="0" applyFill="1" applyAlignment="1">
      <alignment vertical="center"/>
    </xf>
    <xf numFmtId="38" fontId="0" fillId="0" borderId="5" xfId="0" applyNumberFormat="1" applyFill="1" applyBorder="1" applyAlignment="1">
      <alignment horizontal="center"/>
    </xf>
    <xf numFmtId="0" fontId="0" fillId="0" borderId="0" xfId="0" applyFill="1" applyAlignment="1"/>
    <xf numFmtId="38" fontId="0" fillId="0" borderId="6" xfId="0" applyNumberFormat="1" applyFill="1" applyBorder="1" applyAlignment="1" applyProtection="1">
      <alignment horizontal="center" vertical="center"/>
    </xf>
    <xf numFmtId="38" fontId="0" fillId="0" borderId="2" xfId="0" applyNumberFormat="1" applyFill="1" applyBorder="1" applyAlignment="1" applyProtection="1">
      <alignment horizontal="center" vertical="center"/>
    </xf>
    <xf numFmtId="38" fontId="0" fillId="0" borderId="7" xfId="0" applyNumberFormat="1" applyFill="1" applyBorder="1" applyAlignment="1">
      <alignment horizontal="center" vertical="center"/>
    </xf>
    <xf numFmtId="38" fontId="5" fillId="0" borderId="0" xfId="0" applyNumberFormat="1" applyFont="1" applyFill="1" applyAlignment="1">
      <alignment horizontal="center" vertical="center"/>
    </xf>
    <xf numFmtId="38" fontId="0" fillId="0" borderId="4" xfId="0" applyNumberFormat="1" applyFill="1" applyBorder="1" applyAlignment="1">
      <alignment vertical="center"/>
    </xf>
    <xf numFmtId="38" fontId="0" fillId="0" borderId="1" xfId="0" applyNumberFormat="1" applyFill="1" applyBorder="1" applyAlignment="1" applyProtection="1">
      <alignment horizontal="right" vertical="center"/>
    </xf>
    <xf numFmtId="38" fontId="0" fillId="0" borderId="0" xfId="0" applyNumberFormat="1" applyFill="1" applyBorder="1" applyAlignment="1" applyProtection="1">
      <alignment horizontal="center" vertical="center"/>
    </xf>
    <xf numFmtId="38" fontId="0" fillId="0" borderId="1" xfId="0" applyNumberFormat="1" applyFill="1" applyBorder="1" applyAlignment="1">
      <alignment vertical="center"/>
    </xf>
    <xf numFmtId="38" fontId="0" fillId="0" borderId="1" xfId="0" applyNumberFormat="1" applyFill="1" applyBorder="1" applyAlignment="1" applyProtection="1">
      <alignment horizontal="left" vertical="center"/>
    </xf>
    <xf numFmtId="176" fontId="0" fillId="0" borderId="4" xfId="0" applyNumberFormat="1" applyFill="1" applyBorder="1" applyAlignment="1" applyProtection="1">
      <alignment vertical="center"/>
    </xf>
    <xf numFmtId="177" fontId="0" fillId="0" borderId="1" xfId="0" applyNumberFormat="1" applyFill="1" applyBorder="1" applyAlignment="1" applyProtection="1">
      <alignment vertical="center"/>
    </xf>
    <xf numFmtId="176" fontId="0" fillId="0" borderId="1" xfId="0" applyNumberFormat="1" applyFill="1" applyBorder="1" applyAlignment="1" applyProtection="1">
      <alignment vertical="center"/>
    </xf>
    <xf numFmtId="176" fontId="0" fillId="0" borderId="0" xfId="0" applyNumberFormat="1" applyFill="1" applyAlignment="1">
      <alignment vertical="center"/>
    </xf>
    <xf numFmtId="176" fontId="3" fillId="0" borderId="4"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4" fillId="0" borderId="0" xfId="0" applyFont="1" applyFill="1" applyAlignment="1">
      <alignment vertical="center"/>
    </xf>
    <xf numFmtId="177" fontId="4" fillId="0" borderId="1" xfId="0" applyNumberFormat="1" applyFont="1" applyFill="1" applyBorder="1" applyAlignment="1" applyProtection="1">
      <alignment vertical="center"/>
    </xf>
    <xf numFmtId="38" fontId="0" fillId="0" borderId="2" xfId="0" applyNumberFormat="1" applyFill="1" applyBorder="1" applyAlignment="1">
      <alignment vertical="center"/>
    </xf>
    <xf numFmtId="176" fontId="0" fillId="0" borderId="4" xfId="0" applyNumberFormat="1" applyFill="1" applyBorder="1" applyAlignment="1">
      <alignment vertical="center"/>
    </xf>
    <xf numFmtId="176" fontId="0" fillId="0" borderId="2" xfId="0" applyNumberFormat="1" applyFill="1" applyBorder="1" applyAlignment="1">
      <alignment vertical="center"/>
    </xf>
    <xf numFmtId="176" fontId="0" fillId="0" borderId="0" xfId="0" applyNumberFormat="1" applyFill="1" applyBorder="1" applyAlignment="1">
      <alignment vertical="center"/>
    </xf>
    <xf numFmtId="38" fontId="4" fillId="0" borderId="2" xfId="0" applyNumberFormat="1" applyFont="1" applyFill="1" applyBorder="1" applyAlignment="1" applyProtection="1">
      <alignment horizontal="center" vertical="center"/>
    </xf>
    <xf numFmtId="38" fontId="3" fillId="0" borderId="8"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vertical="center"/>
    </xf>
    <xf numFmtId="0" fontId="3" fillId="0" borderId="0" xfId="0" applyFont="1" applyFill="1" applyAlignment="1">
      <alignment vertical="center"/>
    </xf>
    <xf numFmtId="176" fontId="0" fillId="0" borderId="1" xfId="0" applyNumberFormat="1" applyFill="1" applyBorder="1" applyAlignment="1" applyProtection="1">
      <alignment horizontal="right" vertical="center"/>
    </xf>
    <xf numFmtId="177" fontId="3" fillId="0" borderId="1" xfId="0" applyNumberFormat="1" applyFont="1" applyFill="1" applyBorder="1" applyAlignment="1" applyProtection="1">
      <alignment horizontal="right" vertical="center"/>
    </xf>
    <xf numFmtId="176" fontId="0" fillId="0" borderId="2"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right" vertical="center"/>
    </xf>
    <xf numFmtId="176" fontId="3" fillId="0" borderId="4"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vertical="center"/>
    </xf>
    <xf numFmtId="176" fontId="0" fillId="0" borderId="1" xfId="0" applyNumberFormat="1" applyFill="1" applyBorder="1" applyAlignment="1">
      <alignment vertical="center"/>
    </xf>
    <xf numFmtId="176" fontId="0" fillId="0" borderId="0" xfId="0" applyNumberFormat="1" applyFill="1" applyAlignment="1" applyProtection="1">
      <alignment vertical="center"/>
    </xf>
    <xf numFmtId="176" fontId="3" fillId="0" borderId="0" xfId="0" applyNumberFormat="1" applyFont="1" applyFill="1" applyAlignment="1" applyProtection="1">
      <alignment vertical="center"/>
    </xf>
    <xf numFmtId="176" fontId="3" fillId="0" borderId="0" xfId="0" applyNumberFormat="1" applyFont="1" applyFill="1" applyAlignment="1">
      <alignment vertical="center"/>
    </xf>
    <xf numFmtId="0" fontId="4" fillId="0" borderId="1" xfId="0" applyNumberFormat="1" applyFont="1" applyFill="1" applyBorder="1" applyAlignment="1" applyProtection="1">
      <alignment horizontal="right" vertical="center"/>
    </xf>
    <xf numFmtId="38" fontId="0" fillId="0" borderId="0" xfId="0" applyNumberFormat="1" applyFont="1" applyFill="1" applyAlignment="1" applyProtection="1">
      <alignment vertical="center"/>
    </xf>
    <xf numFmtId="38" fontId="4" fillId="0" borderId="2" xfId="0" applyNumberFormat="1" applyFont="1" applyFill="1" applyBorder="1" applyAlignment="1" applyProtection="1">
      <alignment vertical="center"/>
    </xf>
    <xf numFmtId="178" fontId="4" fillId="0" borderId="1" xfId="0" applyNumberFormat="1" applyFont="1" applyFill="1" applyBorder="1" applyAlignment="1" applyProtection="1">
      <alignment vertical="center"/>
      <protection locked="0"/>
    </xf>
    <xf numFmtId="178" fontId="0" fillId="0" borderId="1" xfId="0" applyNumberFormat="1" applyFill="1" applyBorder="1" applyAlignment="1" applyProtection="1">
      <alignment vertical="center"/>
      <protection locked="0"/>
    </xf>
    <xf numFmtId="178" fontId="0" fillId="0" borderId="3" xfId="0" applyNumberFormat="1" applyFill="1" applyBorder="1" applyAlignment="1" applyProtection="1">
      <alignment vertical="center"/>
      <protection locked="0"/>
    </xf>
    <xf numFmtId="178" fontId="4"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protection locked="0"/>
    </xf>
    <xf numFmtId="178" fontId="0" fillId="0" borderId="3" xfId="0" applyNumberFormat="1" applyFont="1" applyFill="1" applyBorder="1" applyAlignment="1" applyProtection="1">
      <alignment vertical="center"/>
      <protection locked="0"/>
    </xf>
    <xf numFmtId="178" fontId="3" fillId="0" borderId="1" xfId="0" applyNumberFormat="1" applyFont="1" applyFill="1" applyBorder="1" applyAlignment="1" applyProtection="1">
      <alignment vertical="center"/>
      <protection locked="0"/>
    </xf>
    <xf numFmtId="178" fontId="3" fillId="0" borderId="3" xfId="0" applyNumberFormat="1" applyFont="1" applyFill="1" applyBorder="1" applyAlignment="1" applyProtection="1">
      <alignment vertical="center"/>
      <protection locked="0"/>
    </xf>
    <xf numFmtId="176" fontId="3" fillId="0" borderId="1" xfId="0" applyNumberFormat="1" applyFont="1" applyFill="1" applyBorder="1" applyAlignment="1">
      <alignment vertical="center"/>
    </xf>
    <xf numFmtId="178" fontId="0" fillId="0" borderId="0" xfId="0" applyNumberFormat="1" applyFill="1" applyAlignment="1">
      <alignment vertical="center"/>
    </xf>
    <xf numFmtId="38" fontId="0" fillId="0" borderId="2" xfId="0" applyNumberFormat="1" applyFill="1" applyBorder="1" applyAlignment="1" applyProtection="1">
      <alignment horizontal="center" vertical="center"/>
    </xf>
    <xf numFmtId="38" fontId="0" fillId="0" borderId="2" xfId="0" applyNumberFormat="1" applyFill="1" applyBorder="1" applyAlignment="1" applyProtection="1">
      <alignment vertical="center"/>
    </xf>
    <xf numFmtId="38" fontId="0" fillId="0" borderId="1" xfId="0" applyNumberFormat="1" applyFill="1" applyBorder="1" applyAlignment="1" applyProtection="1">
      <alignment vertical="center"/>
    </xf>
    <xf numFmtId="38" fontId="3" fillId="0" borderId="2" xfId="0" applyNumberFormat="1" applyFont="1" applyFill="1" applyBorder="1" applyAlignment="1" applyProtection="1">
      <alignment vertical="center"/>
    </xf>
    <xf numFmtId="38" fontId="3" fillId="0" borderId="1" xfId="0" applyNumberFormat="1" applyFont="1" applyFill="1" applyBorder="1" applyAlignment="1" applyProtection="1">
      <alignment vertical="center"/>
    </xf>
    <xf numFmtId="38" fontId="4" fillId="0" borderId="1" xfId="0" applyNumberFormat="1" applyFont="1" applyFill="1" applyBorder="1" applyAlignment="1" applyProtection="1">
      <alignment vertical="center"/>
    </xf>
    <xf numFmtId="38" fontId="4" fillId="0" borderId="4" xfId="0" applyNumberFormat="1" applyFont="1" applyFill="1" applyBorder="1" applyAlignment="1" applyProtection="1">
      <alignment vertical="center"/>
    </xf>
    <xf numFmtId="38" fontId="3" fillId="0" borderId="4" xfId="0" applyNumberFormat="1" applyFont="1" applyFill="1" applyBorder="1" applyAlignment="1" applyProtection="1">
      <alignment vertical="center"/>
    </xf>
    <xf numFmtId="38" fontId="0" fillId="0" borderId="2" xfId="0" applyNumberFormat="1" applyFill="1" applyBorder="1" applyAlignment="1" applyProtection="1">
      <alignment horizontal="right" vertical="center"/>
    </xf>
    <xf numFmtId="38" fontId="0" fillId="0" borderId="4" xfId="0" applyNumberFormat="1" applyFill="1" applyBorder="1" applyAlignment="1" applyProtection="1">
      <alignment horizontal="right" vertical="center"/>
    </xf>
    <xf numFmtId="38" fontId="3" fillId="0" borderId="2" xfId="0" applyNumberFormat="1" applyFont="1" applyFill="1" applyBorder="1" applyAlignment="1" applyProtection="1">
      <alignment horizontal="right" vertical="center"/>
    </xf>
    <xf numFmtId="38" fontId="3" fillId="0" borderId="4" xfId="0" applyNumberFormat="1" applyFont="1" applyFill="1" applyBorder="1" applyAlignment="1" applyProtection="1">
      <alignment horizontal="right" vertical="center"/>
    </xf>
    <xf numFmtId="38" fontId="3" fillId="0" borderId="1"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vertical="center"/>
    </xf>
    <xf numFmtId="38" fontId="4" fillId="0" borderId="4" xfId="1060" applyNumberFormat="1" applyFont="1" applyFill="1" applyBorder="1" applyAlignment="1">
      <alignment horizontal="right" vertical="center" wrapText="1"/>
    </xf>
    <xf numFmtId="38" fontId="3" fillId="0" borderId="4" xfId="1060" applyNumberFormat="1" applyFont="1" applyFill="1" applyBorder="1" applyAlignment="1">
      <alignment horizontal="right" vertical="center" wrapText="1"/>
    </xf>
    <xf numFmtId="38" fontId="4" fillId="0" borderId="4" xfId="1061" applyNumberFormat="1" applyFont="1" applyFill="1" applyBorder="1" applyAlignment="1">
      <alignment horizontal="right" vertical="center" wrapText="1"/>
    </xf>
    <xf numFmtId="38" fontId="3" fillId="0" borderId="4" xfId="1061" applyNumberFormat="1" applyFont="1" applyFill="1" applyBorder="1" applyAlignment="1">
      <alignment horizontal="right" vertical="center" wrapText="1"/>
    </xf>
    <xf numFmtId="38" fontId="0" fillId="0" borderId="9" xfId="0" applyNumberFormat="1" applyFill="1" applyBorder="1" applyAlignment="1" applyProtection="1">
      <alignment vertical="center"/>
      <protection locked="0"/>
    </xf>
    <xf numFmtId="38" fontId="4" fillId="0" borderId="2" xfId="1062" applyNumberFormat="1" applyFont="1" applyFill="1" applyBorder="1" applyAlignment="1">
      <alignment horizontal="right" vertical="center" wrapText="1"/>
    </xf>
    <xf numFmtId="38" fontId="4" fillId="0" borderId="4" xfId="1062" applyNumberFormat="1" applyFont="1" applyFill="1" applyBorder="1" applyAlignment="1">
      <alignment horizontal="right" vertical="center" wrapText="1"/>
    </xf>
    <xf numFmtId="38" fontId="4" fillId="0" borderId="1" xfId="1062" applyNumberFormat="1" applyFont="1" applyFill="1" applyBorder="1" applyAlignment="1">
      <alignment horizontal="right" vertical="center" wrapText="1"/>
    </xf>
    <xf numFmtId="38" fontId="3" fillId="0" borderId="2" xfId="1062" applyNumberFormat="1" applyFont="1" applyFill="1" applyBorder="1" applyAlignment="1">
      <alignment horizontal="right" vertical="center" wrapText="1"/>
    </xf>
    <xf numFmtId="38" fontId="3" fillId="0" borderId="4" xfId="1062" applyNumberFormat="1" applyFont="1" applyFill="1" applyBorder="1" applyAlignment="1">
      <alignment horizontal="right" vertical="center" wrapText="1"/>
    </xf>
    <xf numFmtId="38" fontId="3" fillId="0" borderId="1" xfId="1062" applyNumberFormat="1" applyFont="1" applyFill="1" applyBorder="1" applyAlignment="1">
      <alignment horizontal="right" vertical="center" wrapText="1"/>
    </xf>
    <xf numFmtId="38" fontId="3" fillId="0" borderId="8" xfId="1062" applyNumberFormat="1" applyFont="1" applyFill="1" applyBorder="1" applyAlignment="1">
      <alignment horizontal="right" vertical="center" wrapText="1"/>
    </xf>
    <xf numFmtId="38" fontId="3" fillId="0" borderId="9" xfId="1062" applyNumberFormat="1" applyFont="1" applyFill="1" applyBorder="1" applyAlignment="1">
      <alignment horizontal="right" vertical="center" wrapText="1"/>
    </xf>
    <xf numFmtId="38" fontId="3" fillId="0" borderId="3" xfId="1062" applyNumberFormat="1" applyFont="1" applyFill="1" applyBorder="1" applyAlignment="1">
      <alignment horizontal="right" vertical="center" wrapText="1"/>
    </xf>
    <xf numFmtId="38" fontId="3" fillId="0" borderId="0" xfId="0" applyNumberFormat="1" applyFont="1" applyFill="1" applyAlignment="1">
      <alignment vertical="center"/>
    </xf>
    <xf numFmtId="38" fontId="4" fillId="0" borderId="4" xfId="1063" applyNumberFormat="1" applyFont="1" applyFill="1" applyBorder="1" applyAlignment="1">
      <alignment horizontal="right" vertical="center" wrapText="1"/>
    </xf>
    <xf numFmtId="38" fontId="3" fillId="0" borderId="4" xfId="1063" applyNumberFormat="1" applyFont="1" applyFill="1" applyBorder="1" applyAlignment="1">
      <alignment horizontal="right" vertical="center" wrapText="1"/>
    </xf>
    <xf numFmtId="38" fontId="3" fillId="0" borderId="9" xfId="1063" applyNumberFormat="1" applyFont="1" applyFill="1" applyBorder="1" applyAlignment="1">
      <alignment horizontal="right" vertical="center" wrapText="1"/>
    </xf>
    <xf numFmtId="38" fontId="4" fillId="0" borderId="2" xfId="1064" applyNumberFormat="1" applyFont="1" applyFill="1" applyBorder="1" applyAlignment="1">
      <alignment horizontal="right" vertical="center" wrapText="1"/>
    </xf>
    <xf numFmtId="38" fontId="4" fillId="0" borderId="4" xfId="1064" applyNumberFormat="1" applyFont="1" applyFill="1" applyBorder="1" applyAlignment="1">
      <alignment horizontal="right" vertical="center" wrapText="1"/>
    </xf>
    <xf numFmtId="38" fontId="4" fillId="0" borderId="1" xfId="1064" applyNumberFormat="1" applyFont="1" applyFill="1" applyBorder="1" applyAlignment="1">
      <alignment horizontal="right" vertical="center" wrapText="1"/>
    </xf>
    <xf numFmtId="38" fontId="3" fillId="0" borderId="2" xfId="1064" applyNumberFormat="1" applyFont="1" applyFill="1" applyBorder="1" applyAlignment="1">
      <alignment horizontal="right" vertical="center" wrapText="1"/>
    </xf>
    <xf numFmtId="38" fontId="3" fillId="0" borderId="4" xfId="1064" applyNumberFormat="1" applyFont="1" applyFill="1" applyBorder="1" applyAlignment="1">
      <alignment horizontal="right" vertical="center" wrapText="1"/>
    </xf>
    <xf numFmtId="38" fontId="3" fillId="0" borderId="1" xfId="1064" applyNumberFormat="1" applyFont="1" applyFill="1" applyBorder="1" applyAlignment="1">
      <alignment horizontal="right" vertical="center" wrapText="1"/>
    </xf>
    <xf numFmtId="38" fontId="3" fillId="0" borderId="8" xfId="1064" applyNumberFormat="1" applyFont="1" applyFill="1" applyBorder="1" applyAlignment="1">
      <alignment horizontal="right" vertical="center" wrapText="1"/>
    </xf>
    <xf numFmtId="38" fontId="3" fillId="0" borderId="9" xfId="1064" applyNumberFormat="1" applyFont="1" applyFill="1" applyBorder="1" applyAlignment="1">
      <alignment horizontal="right" vertical="center" wrapText="1"/>
    </xf>
    <xf numFmtId="38" fontId="3" fillId="0" borderId="3" xfId="1064" applyNumberFormat="1" applyFont="1" applyFill="1" applyBorder="1" applyAlignment="1">
      <alignment horizontal="right" vertical="center" wrapText="1"/>
    </xf>
    <xf numFmtId="38" fontId="4" fillId="0" borderId="4" xfId="1042" applyNumberFormat="1" applyFont="1" applyFill="1" applyBorder="1" applyAlignment="1">
      <alignment horizontal="right" vertical="center" wrapText="1"/>
    </xf>
    <xf numFmtId="38" fontId="3" fillId="0" borderId="4" xfId="1042" applyNumberFormat="1" applyFont="1" applyFill="1" applyBorder="1" applyAlignment="1">
      <alignment horizontal="right" vertical="center" wrapText="1"/>
    </xf>
    <xf numFmtId="38" fontId="3" fillId="0" borderId="9" xfId="1042" applyNumberFormat="1" applyFont="1" applyFill="1" applyBorder="1" applyAlignment="1">
      <alignment horizontal="right" vertical="center" wrapText="1"/>
    </xf>
    <xf numFmtId="38" fontId="4" fillId="0" borderId="2" xfId="1043" applyNumberFormat="1" applyFont="1" applyFill="1" applyBorder="1" applyAlignment="1">
      <alignment horizontal="right" vertical="center" wrapText="1"/>
    </xf>
    <xf numFmtId="38" fontId="4" fillId="0" borderId="4" xfId="1043" applyNumberFormat="1" applyFont="1" applyFill="1" applyBorder="1" applyAlignment="1">
      <alignment horizontal="right" vertical="center" wrapText="1"/>
    </xf>
    <xf numFmtId="38" fontId="4" fillId="0" borderId="1" xfId="1043" applyNumberFormat="1" applyFont="1" applyFill="1" applyBorder="1" applyAlignment="1">
      <alignment horizontal="right" vertical="center" wrapText="1"/>
    </xf>
    <xf numFmtId="38" fontId="3" fillId="0" borderId="2" xfId="1043" applyNumberFormat="1" applyFont="1" applyFill="1" applyBorder="1" applyAlignment="1">
      <alignment horizontal="right" vertical="center" wrapText="1"/>
    </xf>
    <xf numFmtId="38" fontId="3" fillId="0" borderId="4" xfId="1043" applyNumberFormat="1" applyFont="1" applyFill="1" applyBorder="1" applyAlignment="1">
      <alignment horizontal="right" vertical="center" wrapText="1"/>
    </xf>
    <xf numFmtId="38" fontId="3" fillId="0" borderId="1" xfId="1043" applyNumberFormat="1" applyFont="1" applyFill="1" applyBorder="1" applyAlignment="1">
      <alignment horizontal="right" vertical="center" wrapText="1"/>
    </xf>
    <xf numFmtId="38" fontId="3" fillId="0" borderId="8" xfId="1043" applyNumberFormat="1" applyFont="1" applyFill="1" applyBorder="1" applyAlignment="1">
      <alignment horizontal="right" vertical="center" wrapText="1"/>
    </xf>
    <xf numFmtId="38" fontId="3" fillId="0" borderId="9" xfId="1043" applyNumberFormat="1" applyFont="1" applyFill="1" applyBorder="1" applyAlignment="1">
      <alignment horizontal="right" vertical="center" wrapText="1"/>
    </xf>
    <xf numFmtId="38" fontId="3" fillId="0" borderId="3" xfId="1043" applyNumberFormat="1" applyFont="1" applyFill="1" applyBorder="1" applyAlignment="1">
      <alignment horizontal="right" vertical="center" wrapText="1"/>
    </xf>
    <xf numFmtId="38" fontId="4" fillId="0" borderId="4" xfId="1044" applyNumberFormat="1" applyFont="1" applyFill="1" applyBorder="1" applyAlignment="1">
      <alignment horizontal="right" vertical="center" wrapText="1"/>
    </xf>
    <xf numFmtId="38" fontId="3" fillId="0" borderId="4" xfId="1044" applyNumberFormat="1" applyFont="1" applyFill="1" applyBorder="1" applyAlignment="1">
      <alignment horizontal="right" vertical="center" wrapText="1"/>
    </xf>
    <xf numFmtId="38" fontId="3" fillId="0" borderId="9" xfId="1044" applyNumberFormat="1" applyFont="1" applyFill="1" applyBorder="1" applyAlignment="1">
      <alignment horizontal="right" vertical="center" wrapText="1"/>
    </xf>
    <xf numFmtId="38" fontId="4" fillId="0" borderId="2" xfId="1045" applyNumberFormat="1" applyFont="1" applyFill="1" applyBorder="1" applyAlignment="1">
      <alignment horizontal="right" vertical="center" wrapText="1"/>
    </xf>
    <xf numFmtId="38" fontId="4" fillId="0" borderId="4" xfId="1045" applyNumberFormat="1" applyFont="1" applyFill="1" applyBorder="1" applyAlignment="1">
      <alignment horizontal="right" vertical="center" wrapText="1"/>
    </xf>
    <xf numFmtId="38" fontId="4" fillId="0" borderId="1" xfId="1045" applyNumberFormat="1" applyFont="1" applyFill="1" applyBorder="1" applyAlignment="1">
      <alignment horizontal="right" vertical="center" wrapText="1"/>
    </xf>
    <xf numFmtId="38" fontId="3" fillId="0" borderId="2" xfId="1045" applyNumberFormat="1" applyFont="1" applyFill="1" applyBorder="1" applyAlignment="1">
      <alignment horizontal="right" vertical="center" wrapText="1"/>
    </xf>
    <xf numFmtId="38" fontId="3" fillId="0" borderId="4" xfId="1045" applyNumberFormat="1" applyFont="1" applyFill="1" applyBorder="1" applyAlignment="1">
      <alignment horizontal="right" vertical="center" wrapText="1"/>
    </xf>
    <xf numFmtId="38" fontId="3" fillId="0" borderId="1" xfId="1045" applyNumberFormat="1" applyFont="1" applyFill="1" applyBorder="1" applyAlignment="1">
      <alignment horizontal="right" vertical="center" wrapText="1"/>
    </xf>
    <xf numFmtId="38" fontId="3" fillId="0" borderId="8" xfId="1045" applyNumberFormat="1" applyFont="1" applyFill="1" applyBorder="1" applyAlignment="1">
      <alignment horizontal="right" vertical="center" wrapText="1"/>
    </xf>
    <xf numFmtId="38" fontId="3" fillId="0" borderId="9" xfId="1045" applyNumberFormat="1" applyFont="1" applyFill="1" applyBorder="1" applyAlignment="1">
      <alignment horizontal="right" vertical="center" wrapText="1"/>
    </xf>
    <xf numFmtId="38" fontId="3" fillId="0" borderId="3" xfId="1045" applyNumberFormat="1" applyFont="1" applyFill="1" applyBorder="1" applyAlignment="1">
      <alignment horizontal="right" vertical="center" wrapText="1"/>
    </xf>
    <xf numFmtId="38" fontId="4" fillId="0" borderId="4" xfId="1046" applyNumberFormat="1" applyFont="1" applyFill="1" applyBorder="1" applyAlignment="1">
      <alignment horizontal="right" vertical="center" wrapText="1"/>
    </xf>
    <xf numFmtId="38" fontId="3" fillId="0" borderId="4" xfId="1046" applyNumberFormat="1" applyFont="1" applyFill="1" applyBorder="1" applyAlignment="1">
      <alignment horizontal="right" vertical="center" wrapText="1"/>
    </xf>
    <xf numFmtId="38" fontId="3" fillId="0" borderId="9" xfId="1046" applyNumberFormat="1" applyFont="1" applyFill="1" applyBorder="1" applyAlignment="1">
      <alignment horizontal="right" vertical="center" wrapText="1"/>
    </xf>
    <xf numFmtId="38" fontId="4" fillId="0" borderId="2" xfId="1047" applyNumberFormat="1" applyFont="1" applyFill="1" applyBorder="1" applyAlignment="1">
      <alignment horizontal="right" vertical="center" wrapText="1"/>
    </xf>
    <xf numFmtId="38" fontId="4" fillId="0" borderId="4" xfId="1047" applyNumberFormat="1" applyFont="1" applyFill="1" applyBorder="1" applyAlignment="1">
      <alignment horizontal="right" vertical="center" wrapText="1"/>
    </xf>
    <xf numFmtId="38" fontId="4" fillId="0" borderId="1" xfId="1047" applyNumberFormat="1" applyFont="1" applyFill="1" applyBorder="1" applyAlignment="1">
      <alignment horizontal="right" vertical="center" wrapText="1"/>
    </xf>
    <xf numFmtId="38" fontId="3" fillId="0" borderId="2" xfId="1047" applyNumberFormat="1" applyFont="1" applyFill="1" applyBorder="1" applyAlignment="1">
      <alignment horizontal="right" vertical="center" wrapText="1"/>
    </xf>
    <xf numFmtId="38" fontId="3" fillId="0" borderId="4" xfId="1047" applyNumberFormat="1" applyFont="1" applyFill="1" applyBorder="1" applyAlignment="1">
      <alignment horizontal="right" vertical="center" wrapText="1"/>
    </xf>
    <xf numFmtId="38" fontId="3" fillId="0" borderId="1" xfId="1047" applyNumberFormat="1" applyFont="1" applyFill="1" applyBorder="1" applyAlignment="1">
      <alignment horizontal="right" vertical="center" wrapText="1"/>
    </xf>
    <xf numFmtId="38" fontId="3" fillId="0" borderId="8" xfId="1047" applyNumberFormat="1" applyFont="1" applyFill="1" applyBorder="1" applyAlignment="1">
      <alignment horizontal="right" vertical="center" wrapText="1"/>
    </xf>
    <xf numFmtId="38" fontId="3" fillId="0" borderId="9" xfId="1047" applyNumberFormat="1" applyFont="1" applyFill="1" applyBorder="1" applyAlignment="1">
      <alignment horizontal="right" vertical="center" wrapText="1"/>
    </xf>
    <xf numFmtId="38" fontId="3" fillId="0" borderId="3" xfId="1047" applyNumberFormat="1" applyFont="1" applyFill="1" applyBorder="1" applyAlignment="1">
      <alignment horizontal="right" vertical="center" wrapText="1"/>
    </xf>
    <xf numFmtId="38" fontId="4" fillId="0" borderId="4" xfId="1058" applyNumberFormat="1" applyFont="1" applyFill="1" applyBorder="1" applyAlignment="1">
      <alignment horizontal="right" vertical="center" wrapText="1"/>
    </xf>
    <xf numFmtId="38" fontId="3" fillId="0" borderId="4" xfId="1058" applyNumberFormat="1" applyFont="1" applyFill="1" applyBorder="1" applyAlignment="1">
      <alignment horizontal="right" vertical="center" wrapText="1"/>
    </xf>
    <xf numFmtId="38" fontId="3" fillId="0" borderId="9" xfId="1058" applyNumberFormat="1" applyFont="1" applyFill="1" applyBorder="1" applyAlignment="1">
      <alignment horizontal="right" vertical="center" wrapText="1"/>
    </xf>
    <xf numFmtId="38" fontId="4" fillId="0" borderId="2" xfId="1059" applyNumberFormat="1" applyFont="1" applyFill="1" applyBorder="1" applyAlignment="1">
      <alignment horizontal="right" vertical="center" wrapText="1"/>
    </xf>
    <xf numFmtId="38" fontId="4" fillId="0" borderId="4" xfId="1059" applyNumberFormat="1" applyFont="1" applyFill="1" applyBorder="1" applyAlignment="1">
      <alignment horizontal="right" vertical="center" wrapText="1"/>
    </xf>
    <xf numFmtId="38" fontId="4" fillId="0" borderId="1" xfId="1059" applyNumberFormat="1" applyFont="1" applyFill="1" applyBorder="1" applyAlignment="1">
      <alignment horizontal="right" vertical="center" wrapText="1"/>
    </xf>
    <xf numFmtId="38" fontId="3" fillId="0" borderId="2" xfId="1059" applyNumberFormat="1" applyFont="1" applyFill="1" applyBorder="1" applyAlignment="1">
      <alignment horizontal="right" vertical="center" wrapText="1"/>
    </xf>
    <xf numFmtId="38" fontId="3" fillId="0" borderId="4" xfId="1059" applyNumberFormat="1" applyFont="1" applyFill="1" applyBorder="1" applyAlignment="1">
      <alignment horizontal="right" vertical="center" wrapText="1"/>
    </xf>
    <xf numFmtId="38" fontId="3" fillId="0" borderId="1" xfId="1059" applyNumberFormat="1" applyFont="1" applyFill="1" applyBorder="1" applyAlignment="1">
      <alignment horizontal="right" vertical="center" wrapText="1"/>
    </xf>
    <xf numFmtId="38" fontId="3" fillId="0" borderId="8" xfId="1059" applyNumberFormat="1" applyFont="1" applyFill="1" applyBorder="1" applyAlignment="1">
      <alignment horizontal="right" vertical="center" wrapText="1"/>
    </xf>
    <xf numFmtId="38" fontId="3" fillId="0" borderId="9" xfId="1059" applyNumberFormat="1" applyFont="1" applyFill="1" applyBorder="1" applyAlignment="1">
      <alignment horizontal="right" vertical="center" wrapText="1"/>
    </xf>
    <xf numFmtId="38" fontId="3" fillId="0" borderId="3" xfId="1059" applyNumberFormat="1" applyFont="1" applyFill="1" applyBorder="1" applyAlignment="1">
      <alignment horizontal="right" vertical="center" wrapText="1"/>
    </xf>
    <xf numFmtId="38" fontId="4" fillId="0" borderId="4" xfId="1048" applyNumberFormat="1" applyFont="1" applyFill="1" applyBorder="1" applyAlignment="1">
      <alignment horizontal="right" vertical="center" wrapText="1"/>
    </xf>
    <xf numFmtId="38" fontId="3" fillId="0" borderId="4" xfId="1048" applyNumberFormat="1" applyFont="1" applyFill="1" applyBorder="1" applyAlignment="1">
      <alignment horizontal="right" vertical="center" wrapText="1"/>
    </xf>
    <xf numFmtId="38" fontId="3" fillId="0" borderId="9" xfId="1048" applyNumberFormat="1" applyFont="1" applyFill="1" applyBorder="1" applyAlignment="1">
      <alignment horizontal="right" vertical="center" wrapText="1"/>
    </xf>
    <xf numFmtId="38" fontId="4" fillId="0" borderId="2" xfId="1049" applyNumberFormat="1" applyFont="1" applyFill="1" applyBorder="1" applyAlignment="1">
      <alignment horizontal="right" vertical="center" wrapText="1"/>
    </xf>
    <xf numFmtId="38" fontId="4" fillId="0" borderId="4" xfId="1049" applyNumberFormat="1" applyFont="1" applyFill="1" applyBorder="1" applyAlignment="1">
      <alignment horizontal="right" vertical="center" wrapText="1"/>
    </xf>
    <xf numFmtId="38" fontId="4" fillId="0" borderId="1" xfId="1049" applyNumberFormat="1" applyFont="1" applyFill="1" applyBorder="1" applyAlignment="1">
      <alignment horizontal="right" vertical="center" wrapText="1"/>
    </xf>
    <xf numFmtId="38" fontId="3" fillId="0" borderId="2" xfId="1049" applyNumberFormat="1" applyFont="1" applyFill="1" applyBorder="1" applyAlignment="1">
      <alignment horizontal="right" vertical="center" wrapText="1"/>
    </xf>
    <xf numFmtId="38" fontId="3" fillId="0" borderId="4" xfId="1049" applyNumberFormat="1" applyFont="1" applyFill="1" applyBorder="1" applyAlignment="1">
      <alignment horizontal="right" vertical="center" wrapText="1"/>
    </xf>
    <xf numFmtId="38" fontId="3" fillId="0" borderId="1" xfId="1049" applyNumberFormat="1" applyFont="1" applyFill="1" applyBorder="1" applyAlignment="1">
      <alignment horizontal="right" vertical="center" wrapText="1"/>
    </xf>
    <xf numFmtId="38" fontId="3" fillId="0" borderId="8" xfId="1049" applyNumberFormat="1" applyFont="1" applyFill="1" applyBorder="1" applyAlignment="1">
      <alignment horizontal="right" vertical="center" wrapText="1"/>
    </xf>
    <xf numFmtId="38" fontId="3" fillId="0" borderId="9" xfId="1049" applyNumberFormat="1" applyFont="1" applyFill="1" applyBorder="1" applyAlignment="1">
      <alignment horizontal="right" vertical="center" wrapText="1"/>
    </xf>
    <xf numFmtId="38" fontId="3" fillId="0" borderId="3" xfId="1049" applyNumberFormat="1" applyFont="1" applyFill="1" applyBorder="1" applyAlignment="1">
      <alignment horizontal="right" vertical="center" wrapText="1"/>
    </xf>
    <xf numFmtId="38" fontId="4" fillId="0" borderId="4" xfId="0" applyNumberFormat="1" applyFont="1" applyFill="1" applyBorder="1" applyAlignment="1" applyProtection="1">
      <alignment vertical="center"/>
      <protection locked="0"/>
    </xf>
    <xf numFmtId="38" fontId="3" fillId="0" borderId="4" xfId="0" applyNumberFormat="1" applyFont="1" applyFill="1" applyBorder="1" applyAlignment="1" applyProtection="1">
      <alignment vertical="center"/>
      <protection locked="0"/>
    </xf>
    <xf numFmtId="38" fontId="4" fillId="0" borderId="2" xfId="0" applyNumberFormat="1" applyFont="1" applyFill="1" applyBorder="1" applyAlignment="1" applyProtection="1">
      <alignment vertical="center"/>
      <protection locked="0"/>
    </xf>
    <xf numFmtId="38" fontId="4" fillId="0" borderId="1" xfId="0" applyNumberFormat="1" applyFont="1" applyFill="1" applyBorder="1" applyAlignment="1" applyProtection="1">
      <alignment vertical="center"/>
      <protection locked="0"/>
    </xf>
    <xf numFmtId="38" fontId="3" fillId="0" borderId="2" xfId="0" applyNumberFormat="1" applyFont="1" applyFill="1" applyBorder="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4" fillId="0" borderId="4" xfId="1050" applyNumberFormat="1" applyFont="1" applyFill="1" applyBorder="1" applyAlignment="1">
      <alignment horizontal="right" vertical="center" wrapText="1"/>
    </xf>
    <xf numFmtId="38" fontId="3" fillId="0" borderId="4" xfId="1050" applyNumberFormat="1" applyFont="1" applyFill="1" applyBorder="1" applyAlignment="1">
      <alignment horizontal="right" vertical="center" wrapText="1"/>
    </xf>
    <xf numFmtId="38" fontId="3" fillId="0" borderId="9" xfId="1050" applyNumberFormat="1" applyFont="1" applyFill="1" applyBorder="1" applyAlignment="1">
      <alignment horizontal="right" vertical="center" wrapText="1"/>
    </xf>
    <xf numFmtId="38" fontId="4" fillId="0" borderId="2" xfId="1051" applyNumberFormat="1" applyFont="1" applyFill="1" applyBorder="1" applyAlignment="1">
      <alignment horizontal="right" vertical="center" wrapText="1"/>
    </xf>
    <xf numFmtId="38" fontId="4" fillId="0" borderId="4" xfId="1051" applyNumberFormat="1" applyFont="1" applyFill="1" applyBorder="1" applyAlignment="1">
      <alignment horizontal="right" vertical="center" wrapText="1"/>
    </xf>
    <xf numFmtId="38" fontId="4" fillId="0" borderId="1" xfId="1051" applyNumberFormat="1" applyFont="1" applyFill="1" applyBorder="1" applyAlignment="1">
      <alignment horizontal="right" vertical="center" wrapText="1"/>
    </xf>
    <xf numFmtId="38" fontId="3" fillId="0" borderId="2" xfId="1051" applyNumberFormat="1" applyFont="1" applyFill="1" applyBorder="1" applyAlignment="1">
      <alignment horizontal="right" vertical="center" wrapText="1"/>
    </xf>
    <xf numFmtId="38" fontId="3" fillId="0" borderId="4" xfId="1051" applyNumberFormat="1" applyFont="1" applyFill="1" applyBorder="1" applyAlignment="1">
      <alignment horizontal="right" vertical="center" wrapText="1"/>
    </xf>
    <xf numFmtId="38" fontId="3" fillId="0" borderId="1" xfId="1051" applyNumberFormat="1" applyFont="1" applyFill="1" applyBorder="1" applyAlignment="1">
      <alignment horizontal="right" vertical="center" wrapText="1"/>
    </xf>
    <xf numFmtId="38" fontId="3" fillId="0" borderId="8" xfId="1051" applyNumberFormat="1" applyFont="1" applyFill="1" applyBorder="1" applyAlignment="1">
      <alignment horizontal="right" vertical="center" wrapText="1"/>
    </xf>
    <xf numFmtId="38" fontId="3" fillId="0" borderId="9" xfId="1051" applyNumberFormat="1" applyFont="1" applyFill="1" applyBorder="1" applyAlignment="1">
      <alignment horizontal="right" vertical="center" wrapText="1"/>
    </xf>
    <xf numFmtId="38" fontId="3" fillId="0" borderId="3" xfId="1051" applyNumberFormat="1" applyFont="1" applyFill="1" applyBorder="1" applyAlignment="1">
      <alignment horizontal="right" vertical="center" wrapText="1"/>
    </xf>
    <xf numFmtId="38" fontId="4" fillId="0" borderId="4" xfId="1052" applyNumberFormat="1" applyFont="1" applyFill="1" applyBorder="1" applyAlignment="1">
      <alignment horizontal="right" vertical="center" wrapText="1"/>
    </xf>
    <xf numFmtId="38" fontId="3" fillId="0" borderId="4" xfId="1052" applyNumberFormat="1" applyFont="1" applyFill="1" applyBorder="1" applyAlignment="1">
      <alignment horizontal="right" vertical="center" wrapText="1"/>
    </xf>
    <xf numFmtId="38" fontId="3" fillId="0" borderId="9" xfId="1052" applyNumberFormat="1" applyFont="1" applyFill="1" applyBorder="1" applyAlignment="1">
      <alignment horizontal="right" vertical="center" wrapText="1"/>
    </xf>
    <xf numFmtId="38" fontId="4" fillId="0" borderId="2" xfId="1053" applyNumberFormat="1" applyFont="1" applyFill="1" applyBorder="1" applyAlignment="1">
      <alignment horizontal="right" vertical="center" wrapText="1"/>
    </xf>
    <xf numFmtId="38" fontId="4" fillId="0" borderId="4" xfId="1053" applyNumberFormat="1" applyFont="1" applyFill="1" applyBorder="1" applyAlignment="1">
      <alignment horizontal="right" vertical="center" wrapText="1"/>
    </xf>
    <xf numFmtId="38" fontId="4" fillId="0" borderId="1" xfId="1053" applyNumberFormat="1" applyFont="1" applyFill="1" applyBorder="1" applyAlignment="1">
      <alignment horizontal="right" vertical="center" wrapText="1"/>
    </xf>
    <xf numFmtId="38" fontId="3" fillId="0" borderId="2" xfId="1053" applyNumberFormat="1" applyFont="1" applyFill="1" applyBorder="1" applyAlignment="1">
      <alignment horizontal="right" vertical="center" wrapText="1"/>
    </xf>
    <xf numFmtId="38" fontId="3" fillId="0" borderId="4" xfId="1053" applyNumberFormat="1" applyFont="1" applyFill="1" applyBorder="1" applyAlignment="1">
      <alignment horizontal="right" vertical="center" wrapText="1"/>
    </xf>
    <xf numFmtId="38" fontId="3" fillId="0" borderId="1" xfId="1053" applyNumberFormat="1" applyFont="1" applyFill="1" applyBorder="1" applyAlignment="1">
      <alignment horizontal="right" vertical="center" wrapText="1"/>
    </xf>
    <xf numFmtId="38" fontId="3" fillId="0" borderId="8" xfId="1053" applyNumberFormat="1" applyFont="1" applyFill="1" applyBorder="1" applyAlignment="1">
      <alignment horizontal="right" vertical="center" wrapText="1"/>
    </xf>
    <xf numFmtId="38" fontId="3" fillId="0" borderId="9" xfId="1053" applyNumberFormat="1" applyFont="1" applyFill="1" applyBorder="1" applyAlignment="1">
      <alignment horizontal="right" vertical="center" wrapText="1"/>
    </xf>
    <xf numFmtId="38" fontId="3" fillId="0" borderId="3" xfId="1053" applyNumberFormat="1" applyFont="1" applyFill="1" applyBorder="1" applyAlignment="1">
      <alignment horizontal="right" vertical="center" wrapText="1"/>
    </xf>
    <xf numFmtId="38" fontId="4" fillId="0" borderId="4" xfId="1054" applyNumberFormat="1" applyFont="1" applyFill="1" applyBorder="1" applyAlignment="1">
      <alignment horizontal="right" vertical="center" wrapText="1"/>
    </xf>
    <xf numFmtId="38" fontId="3" fillId="0" borderId="4" xfId="1054" applyNumberFormat="1" applyFont="1" applyFill="1" applyBorder="1" applyAlignment="1">
      <alignment horizontal="right" vertical="center" wrapText="1"/>
    </xf>
    <xf numFmtId="38" fontId="3" fillId="0" borderId="9" xfId="1054" applyNumberFormat="1" applyFont="1" applyFill="1" applyBorder="1" applyAlignment="1">
      <alignment horizontal="right" vertical="center" wrapText="1"/>
    </xf>
    <xf numFmtId="38" fontId="4" fillId="0" borderId="2" xfId="1055" applyNumberFormat="1" applyFont="1" applyFill="1" applyBorder="1" applyAlignment="1">
      <alignment horizontal="right" vertical="center" wrapText="1"/>
    </xf>
    <xf numFmtId="38" fontId="4" fillId="0" borderId="4" xfId="1055" applyNumberFormat="1" applyFont="1" applyFill="1" applyBorder="1" applyAlignment="1">
      <alignment horizontal="right" vertical="center" wrapText="1"/>
    </xf>
    <xf numFmtId="38" fontId="4" fillId="0" borderId="1" xfId="1055" applyNumberFormat="1" applyFont="1" applyFill="1" applyBorder="1" applyAlignment="1">
      <alignment horizontal="right" vertical="center" wrapText="1"/>
    </xf>
    <xf numFmtId="38" fontId="3" fillId="0" borderId="2" xfId="1055" applyNumberFormat="1" applyFont="1" applyFill="1" applyBorder="1" applyAlignment="1">
      <alignment horizontal="right" vertical="center" wrapText="1"/>
    </xf>
    <xf numFmtId="38" fontId="3" fillId="0" borderId="4" xfId="1055" applyNumberFormat="1" applyFont="1" applyFill="1" applyBorder="1" applyAlignment="1">
      <alignment horizontal="right" vertical="center" wrapText="1"/>
    </xf>
    <xf numFmtId="38" fontId="3" fillId="0" borderId="1" xfId="1055" applyNumberFormat="1" applyFont="1" applyFill="1" applyBorder="1" applyAlignment="1">
      <alignment horizontal="right" vertical="center" wrapText="1"/>
    </xf>
    <xf numFmtId="38" fontId="3" fillId="0" borderId="8" xfId="1055" applyNumberFormat="1" applyFont="1" applyFill="1" applyBorder="1" applyAlignment="1">
      <alignment horizontal="right" vertical="center" wrapText="1"/>
    </xf>
    <xf numFmtId="38" fontId="3" fillId="0" borderId="9" xfId="1055" applyNumberFormat="1" applyFont="1" applyFill="1" applyBorder="1" applyAlignment="1">
      <alignment horizontal="right" vertical="center" wrapText="1"/>
    </xf>
    <xf numFmtId="38" fontId="3" fillId="0" borderId="3" xfId="1055" applyNumberFormat="1" applyFont="1" applyFill="1" applyBorder="1" applyAlignment="1">
      <alignment horizontal="right" vertical="center" wrapText="1"/>
    </xf>
    <xf numFmtId="38" fontId="4" fillId="0" borderId="4" xfId="1056" applyNumberFormat="1" applyFont="1" applyFill="1" applyBorder="1" applyAlignment="1">
      <alignment horizontal="right" vertical="center" wrapText="1"/>
    </xf>
    <xf numFmtId="38" fontId="3" fillId="0" borderId="4" xfId="1056" applyNumberFormat="1" applyFont="1" applyFill="1" applyBorder="1" applyAlignment="1">
      <alignment horizontal="right" vertical="center" wrapText="1"/>
    </xf>
    <xf numFmtId="38" fontId="3" fillId="0" borderId="9" xfId="1056" applyNumberFormat="1" applyFont="1" applyFill="1" applyBorder="1" applyAlignment="1">
      <alignment horizontal="right" vertical="center" wrapText="1"/>
    </xf>
    <xf numFmtId="38" fontId="4" fillId="0" borderId="2" xfId="1057" applyNumberFormat="1" applyFont="1" applyFill="1" applyBorder="1" applyAlignment="1">
      <alignment horizontal="right" vertical="center" wrapText="1"/>
    </xf>
    <xf numFmtId="38" fontId="4" fillId="0" borderId="4" xfId="1057" applyNumberFormat="1" applyFont="1" applyFill="1" applyBorder="1" applyAlignment="1">
      <alignment horizontal="right" vertical="center" wrapText="1"/>
    </xf>
    <xf numFmtId="38" fontId="4" fillId="0" borderId="1" xfId="1057" applyNumberFormat="1" applyFont="1" applyFill="1" applyBorder="1" applyAlignment="1">
      <alignment horizontal="right" vertical="center" wrapText="1"/>
    </xf>
    <xf numFmtId="38" fontId="3" fillId="0" borderId="2" xfId="1057" applyNumberFormat="1" applyFont="1" applyFill="1" applyBorder="1" applyAlignment="1">
      <alignment horizontal="right" vertical="center" wrapText="1"/>
    </xf>
    <xf numFmtId="38" fontId="3" fillId="0" borderId="4" xfId="1057" applyNumberFormat="1" applyFont="1" applyFill="1" applyBorder="1" applyAlignment="1">
      <alignment horizontal="right" vertical="center" wrapText="1"/>
    </xf>
    <xf numFmtId="38" fontId="3" fillId="0" borderId="1" xfId="1057" applyNumberFormat="1" applyFont="1" applyFill="1" applyBorder="1" applyAlignment="1">
      <alignment horizontal="right" vertical="center" wrapText="1"/>
    </xf>
    <xf numFmtId="38" fontId="3" fillId="0" borderId="8" xfId="1057" applyNumberFormat="1" applyFont="1" applyFill="1" applyBorder="1" applyAlignment="1">
      <alignment horizontal="right" vertical="center" wrapText="1"/>
    </xf>
    <xf numFmtId="38" fontId="3" fillId="0" borderId="9" xfId="1057" applyNumberFormat="1" applyFont="1" applyFill="1" applyBorder="1" applyAlignment="1">
      <alignment horizontal="right" vertical="center" wrapText="1"/>
    </xf>
    <xf numFmtId="38" fontId="3" fillId="0" borderId="3" xfId="1057" applyNumberFormat="1" applyFont="1" applyFill="1" applyBorder="1" applyAlignment="1">
      <alignment horizontal="right" vertical="center" wrapText="1"/>
    </xf>
    <xf numFmtId="0" fontId="0" fillId="0" borderId="10" xfId="0" applyFill="1" applyBorder="1" applyAlignment="1">
      <alignment horizontal="left" vertical="center"/>
    </xf>
    <xf numFmtId="38" fontId="2" fillId="0" borderId="0" xfId="0" applyNumberFormat="1" applyFont="1" applyFill="1" applyAlignment="1" applyProtection="1">
      <alignment horizontal="center" vertical="center"/>
    </xf>
    <xf numFmtId="38" fontId="0" fillId="0" borderId="6"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xf>
    <xf numFmtId="0" fontId="0" fillId="0" borderId="5" xfId="0" applyFill="1" applyBorder="1" applyAlignment="1" applyProtection="1">
      <alignment horizontal="left"/>
    </xf>
    <xf numFmtId="38" fontId="0" fillId="0" borderId="11" xfId="0" applyNumberFormat="1" applyFill="1" applyBorder="1" applyAlignment="1" applyProtection="1">
      <alignment horizontal="center" vertical="center" wrapText="1"/>
    </xf>
    <xf numFmtId="38" fontId="0" fillId="0" borderId="2" xfId="0" applyNumberFormat="1" applyFill="1" applyBorder="1" applyAlignment="1" applyProtection="1">
      <alignment horizontal="center" vertical="center"/>
    </xf>
    <xf numFmtId="38" fontId="0" fillId="0" borderId="12" xfId="0" applyNumberFormat="1" applyFill="1" applyBorder="1" applyAlignment="1" applyProtection="1">
      <alignment horizontal="center" vertical="center"/>
    </xf>
    <xf numFmtId="38" fontId="0" fillId="0" borderId="13" xfId="0" applyNumberFormat="1" applyFill="1" applyBorder="1" applyAlignment="1" applyProtection="1">
      <alignment horizontal="distributed" vertical="center" wrapText="1" justifyLastLine="1"/>
    </xf>
    <xf numFmtId="38" fontId="0" fillId="0" borderId="11" xfId="0" applyNumberFormat="1" applyFill="1" applyBorder="1" applyAlignment="1" applyProtection="1">
      <alignment horizontal="distributed" vertical="center" wrapText="1" justifyLastLine="1"/>
    </xf>
    <xf numFmtId="38" fontId="0" fillId="0" borderId="1" xfId="0" applyNumberFormat="1" applyFill="1" applyBorder="1" applyAlignment="1" applyProtection="1">
      <alignment horizontal="distributed" vertical="center" wrapText="1" justifyLastLine="1"/>
    </xf>
    <xf numFmtId="38" fontId="0" fillId="0" borderId="2" xfId="0" applyNumberFormat="1" applyFill="1" applyBorder="1" applyAlignment="1" applyProtection="1">
      <alignment horizontal="distributed" vertical="center" wrapText="1" justifyLastLine="1"/>
    </xf>
    <xf numFmtId="38" fontId="0" fillId="0" borderId="6" xfId="0" applyNumberFormat="1" applyFill="1" applyBorder="1" applyAlignment="1" applyProtection="1">
      <alignment horizontal="distributed" vertical="center" wrapText="1" justifyLastLine="1"/>
    </xf>
    <xf numFmtId="38" fontId="0" fillId="0" borderId="12" xfId="0" applyNumberFormat="1" applyFill="1" applyBorder="1" applyAlignment="1" applyProtection="1">
      <alignment horizontal="distributed" vertical="center" wrapText="1" justifyLastLine="1"/>
    </xf>
    <xf numFmtId="38" fontId="0" fillId="0" borderId="14" xfId="0" applyNumberFormat="1" applyFill="1" applyBorder="1" applyAlignment="1" applyProtection="1">
      <alignment horizontal="center" vertical="center"/>
    </xf>
    <xf numFmtId="38" fontId="0" fillId="0" borderId="4" xfId="0" applyNumberFormat="1" applyFill="1" applyBorder="1" applyAlignment="1" applyProtection="1">
      <alignment horizontal="center" vertical="center"/>
    </xf>
    <xf numFmtId="38" fontId="0" fillId="0" borderId="15" xfId="0" applyNumberFormat="1" applyFill="1" applyBorder="1" applyAlignment="1" applyProtection="1">
      <alignment horizontal="center" vertical="center"/>
    </xf>
    <xf numFmtId="38" fontId="0" fillId="0" borderId="16" xfId="0" applyNumberFormat="1" applyFill="1" applyBorder="1" applyAlignment="1" applyProtection="1">
      <alignment horizontal="distributed" vertical="center" justifyLastLine="1"/>
    </xf>
    <xf numFmtId="38" fontId="0" fillId="0" borderId="6" xfId="0" applyNumberFormat="1" applyFill="1" applyBorder="1" applyAlignment="1" applyProtection="1">
      <alignment horizontal="distributed" vertical="center" justifyLastLine="1"/>
    </xf>
    <xf numFmtId="38" fontId="0" fillId="0" borderId="16" xfId="0" applyNumberFormat="1" applyFill="1" applyBorder="1" applyAlignment="1" applyProtection="1">
      <alignment horizontal="center" vertical="center"/>
    </xf>
    <xf numFmtId="38" fontId="0" fillId="0" borderId="0" xfId="0" applyNumberFormat="1" applyFill="1" applyAlignment="1">
      <alignment horizontal="left" vertical="center"/>
    </xf>
    <xf numFmtId="0" fontId="0" fillId="0" borderId="10" xfId="0" applyFill="1" applyBorder="1" applyAlignment="1">
      <alignment vertical="center"/>
    </xf>
    <xf numFmtId="38" fontId="0" fillId="0" borderId="10" xfId="0" applyNumberFormat="1" applyFill="1" applyBorder="1" applyAlignment="1">
      <alignment vertical="center"/>
    </xf>
    <xf numFmtId="38" fontId="0" fillId="0" borderId="0" xfId="0" applyNumberFormat="1" applyFill="1" applyAlignment="1">
      <alignment vertical="center" wrapText="1"/>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24" xfId="16"/>
    <cellStyle name="20% - アクセント 1 25" xfId="17"/>
    <cellStyle name="20% - アクセント 1 26" xfId="18"/>
    <cellStyle name="20% - アクセント 1 27" xfId="19"/>
    <cellStyle name="20% - アクセント 1 3" xfId="20"/>
    <cellStyle name="20% - アクセント 1 4" xfId="21"/>
    <cellStyle name="20% - アクセント 1 5" xfId="22"/>
    <cellStyle name="20% - アクセント 1 6" xfId="23"/>
    <cellStyle name="20% - アクセント 1 7" xfId="24"/>
    <cellStyle name="20% - アクセント 1 8" xfId="25"/>
    <cellStyle name="20% - アクセント 1 9" xfId="26"/>
    <cellStyle name="20% - アクセント 2 10" xfId="27"/>
    <cellStyle name="20% - アクセント 2 11" xfId="28"/>
    <cellStyle name="20% - アクセント 2 12" xfId="29"/>
    <cellStyle name="20% - アクセント 2 13" xfId="30"/>
    <cellStyle name="20% - アクセント 2 14" xfId="31"/>
    <cellStyle name="20% - アクセント 2 15" xfId="32"/>
    <cellStyle name="20% - アクセント 2 16" xfId="33"/>
    <cellStyle name="20% - アクセント 2 17" xfId="34"/>
    <cellStyle name="20% - アクセント 2 18" xfId="35"/>
    <cellStyle name="20% - アクセント 2 19" xfId="36"/>
    <cellStyle name="20% - アクセント 2 2" xfId="37"/>
    <cellStyle name="20% - アクセント 2 20" xfId="38"/>
    <cellStyle name="20% - アクセント 2 21" xfId="39"/>
    <cellStyle name="20% - アクセント 2 22" xfId="40"/>
    <cellStyle name="20% - アクセント 2 23" xfId="41"/>
    <cellStyle name="20% - アクセント 2 24" xfId="42"/>
    <cellStyle name="20% - アクセント 2 25" xfId="43"/>
    <cellStyle name="20% - アクセント 2 26" xfId="44"/>
    <cellStyle name="20% - アクセント 2 27" xfId="45"/>
    <cellStyle name="20% - アクセント 2 3" xfId="46"/>
    <cellStyle name="20% - アクセント 2 4" xfId="47"/>
    <cellStyle name="20% - アクセント 2 5" xfId="48"/>
    <cellStyle name="20% - アクセント 2 6" xfId="49"/>
    <cellStyle name="20% - アクセント 2 7" xfId="50"/>
    <cellStyle name="20% - アクセント 2 8" xfId="51"/>
    <cellStyle name="20% - アクセント 2 9" xfId="52"/>
    <cellStyle name="20% - アクセント 3 10" xfId="53"/>
    <cellStyle name="20% - アクセント 3 11" xfId="54"/>
    <cellStyle name="20% - アクセント 3 12" xfId="55"/>
    <cellStyle name="20% - アクセント 3 13" xfId="56"/>
    <cellStyle name="20% - アクセント 3 14" xfId="57"/>
    <cellStyle name="20% - アクセント 3 15" xfId="58"/>
    <cellStyle name="20% - アクセント 3 16" xfId="59"/>
    <cellStyle name="20% - アクセント 3 17" xfId="60"/>
    <cellStyle name="20% - アクセント 3 18" xfId="61"/>
    <cellStyle name="20% - アクセント 3 19" xfId="62"/>
    <cellStyle name="20% - アクセント 3 2" xfId="63"/>
    <cellStyle name="20% - アクセント 3 20" xfId="64"/>
    <cellStyle name="20% - アクセント 3 21" xfId="65"/>
    <cellStyle name="20% - アクセント 3 22" xfId="66"/>
    <cellStyle name="20% - アクセント 3 23" xfId="67"/>
    <cellStyle name="20% - アクセント 3 24" xfId="68"/>
    <cellStyle name="20% - アクセント 3 25" xfId="69"/>
    <cellStyle name="20% - アクセント 3 26" xfId="70"/>
    <cellStyle name="20% - アクセント 3 27" xfId="71"/>
    <cellStyle name="20% - アクセント 3 3" xfId="72"/>
    <cellStyle name="20% - アクセント 3 4" xfId="73"/>
    <cellStyle name="20% - アクセント 3 5" xfId="74"/>
    <cellStyle name="20% - アクセント 3 6" xfId="75"/>
    <cellStyle name="20% - アクセント 3 7" xfId="76"/>
    <cellStyle name="20% - アクセント 3 8" xfId="77"/>
    <cellStyle name="20% - アクセント 3 9" xfId="78"/>
    <cellStyle name="20% - アクセント 4 10" xfId="79"/>
    <cellStyle name="20% - アクセント 4 11" xfId="80"/>
    <cellStyle name="20% - アクセント 4 12" xfId="81"/>
    <cellStyle name="20% - アクセント 4 13" xfId="82"/>
    <cellStyle name="20% - アクセント 4 14" xfId="83"/>
    <cellStyle name="20% - アクセント 4 15" xfId="84"/>
    <cellStyle name="20% - アクセント 4 16" xfId="85"/>
    <cellStyle name="20% - アクセント 4 17" xfId="86"/>
    <cellStyle name="20% - アクセント 4 18" xfId="87"/>
    <cellStyle name="20% - アクセント 4 19" xfId="88"/>
    <cellStyle name="20% - アクセント 4 2" xfId="89"/>
    <cellStyle name="20% - アクセント 4 20" xfId="90"/>
    <cellStyle name="20% - アクセント 4 21" xfId="91"/>
    <cellStyle name="20% - アクセント 4 22" xfId="92"/>
    <cellStyle name="20% - アクセント 4 23" xfId="93"/>
    <cellStyle name="20% - アクセント 4 24" xfId="94"/>
    <cellStyle name="20% - アクセント 4 25" xfId="95"/>
    <cellStyle name="20% - アクセント 4 26" xfId="96"/>
    <cellStyle name="20% - アクセント 4 27" xfId="97"/>
    <cellStyle name="20% - アクセント 4 3" xfId="98"/>
    <cellStyle name="20% - アクセント 4 4" xfId="99"/>
    <cellStyle name="20% - アクセント 4 5" xfId="100"/>
    <cellStyle name="20% - アクセント 4 6" xfId="101"/>
    <cellStyle name="20% - アクセント 4 7" xfId="102"/>
    <cellStyle name="20% - アクセント 4 8" xfId="103"/>
    <cellStyle name="20% - アクセント 4 9" xfId="104"/>
    <cellStyle name="20% - アクセント 5 10" xfId="105"/>
    <cellStyle name="20% - アクセント 5 11" xfId="106"/>
    <cellStyle name="20% - アクセント 5 12" xfId="107"/>
    <cellStyle name="20% - アクセント 5 13" xfId="108"/>
    <cellStyle name="20% - アクセント 5 14" xfId="109"/>
    <cellStyle name="20% - アクセント 5 15" xfId="110"/>
    <cellStyle name="20% - アクセント 5 16" xfId="111"/>
    <cellStyle name="20% - アクセント 5 17" xfId="112"/>
    <cellStyle name="20% - アクセント 5 18" xfId="113"/>
    <cellStyle name="20% - アクセント 5 19" xfId="114"/>
    <cellStyle name="20% - アクセント 5 2" xfId="115"/>
    <cellStyle name="20% - アクセント 5 20" xfId="116"/>
    <cellStyle name="20% - アクセント 5 21" xfId="117"/>
    <cellStyle name="20% - アクセント 5 22" xfId="118"/>
    <cellStyle name="20% - アクセント 5 23" xfId="119"/>
    <cellStyle name="20% - アクセント 5 24" xfId="120"/>
    <cellStyle name="20% - アクセント 5 25" xfId="121"/>
    <cellStyle name="20% - アクセント 5 26" xfId="122"/>
    <cellStyle name="20% - アクセント 5 27" xfId="123"/>
    <cellStyle name="20% - アクセント 5 3" xfId="124"/>
    <cellStyle name="20% - アクセント 5 4" xfId="125"/>
    <cellStyle name="20% - アクセント 5 5" xfId="126"/>
    <cellStyle name="20% - アクセント 5 6" xfId="127"/>
    <cellStyle name="20% - アクセント 5 7" xfId="128"/>
    <cellStyle name="20% - アクセント 5 8" xfId="129"/>
    <cellStyle name="20% - アクセント 5 9" xfId="130"/>
    <cellStyle name="20% - アクセント 6 10" xfId="131"/>
    <cellStyle name="20% - アクセント 6 11" xfId="132"/>
    <cellStyle name="20% - アクセント 6 12" xfId="133"/>
    <cellStyle name="20% - アクセント 6 13" xfId="134"/>
    <cellStyle name="20% - アクセント 6 14" xfId="135"/>
    <cellStyle name="20% - アクセント 6 15" xfId="136"/>
    <cellStyle name="20% - アクセント 6 16" xfId="137"/>
    <cellStyle name="20% - アクセント 6 17" xfId="138"/>
    <cellStyle name="20% - アクセント 6 18" xfId="139"/>
    <cellStyle name="20% - アクセント 6 19" xfId="140"/>
    <cellStyle name="20% - アクセント 6 2" xfId="141"/>
    <cellStyle name="20% - アクセント 6 20" xfId="142"/>
    <cellStyle name="20% - アクセント 6 21" xfId="143"/>
    <cellStyle name="20% - アクセント 6 22" xfId="144"/>
    <cellStyle name="20% - アクセント 6 23" xfId="145"/>
    <cellStyle name="20% - アクセント 6 24" xfId="146"/>
    <cellStyle name="20% - アクセント 6 25" xfId="147"/>
    <cellStyle name="20% - アクセント 6 26" xfId="148"/>
    <cellStyle name="20% - アクセント 6 27" xfId="149"/>
    <cellStyle name="20% - アクセント 6 3" xfId="150"/>
    <cellStyle name="20% - アクセント 6 4" xfId="151"/>
    <cellStyle name="20% - アクセント 6 5" xfId="152"/>
    <cellStyle name="20% - アクセント 6 6" xfId="153"/>
    <cellStyle name="20% - アクセント 6 7" xfId="154"/>
    <cellStyle name="20% - アクセント 6 8" xfId="155"/>
    <cellStyle name="20% - アクセント 6 9" xfId="156"/>
    <cellStyle name="40% - アクセント 1 10" xfId="157"/>
    <cellStyle name="40% - アクセント 1 11" xfId="158"/>
    <cellStyle name="40% - アクセント 1 12" xfId="159"/>
    <cellStyle name="40% - アクセント 1 13" xfId="160"/>
    <cellStyle name="40% - アクセント 1 14" xfId="161"/>
    <cellStyle name="40% - アクセント 1 15" xfId="162"/>
    <cellStyle name="40% - アクセント 1 16" xfId="163"/>
    <cellStyle name="40% - アクセント 1 17" xfId="164"/>
    <cellStyle name="40% - アクセント 1 18" xfId="165"/>
    <cellStyle name="40% - アクセント 1 19" xfId="166"/>
    <cellStyle name="40% - アクセント 1 2" xfId="167"/>
    <cellStyle name="40% - アクセント 1 20" xfId="168"/>
    <cellStyle name="40% - アクセント 1 21" xfId="169"/>
    <cellStyle name="40% - アクセント 1 22" xfId="170"/>
    <cellStyle name="40% - アクセント 1 23" xfId="171"/>
    <cellStyle name="40% - アクセント 1 24" xfId="172"/>
    <cellStyle name="40% - アクセント 1 25" xfId="173"/>
    <cellStyle name="40% - アクセント 1 26" xfId="174"/>
    <cellStyle name="40% - アクセント 1 27" xfId="175"/>
    <cellStyle name="40% - アクセント 1 3" xfId="176"/>
    <cellStyle name="40% - アクセント 1 4" xfId="177"/>
    <cellStyle name="40% - アクセント 1 5" xfId="178"/>
    <cellStyle name="40% - アクセント 1 6" xfId="179"/>
    <cellStyle name="40% - アクセント 1 7" xfId="180"/>
    <cellStyle name="40% - アクセント 1 8" xfId="181"/>
    <cellStyle name="40% - アクセント 1 9" xfId="182"/>
    <cellStyle name="40% - アクセント 2 10" xfId="183"/>
    <cellStyle name="40% - アクセント 2 11" xfId="184"/>
    <cellStyle name="40% - アクセント 2 12" xfId="185"/>
    <cellStyle name="40% - アクセント 2 13" xfId="186"/>
    <cellStyle name="40% - アクセント 2 14" xfId="187"/>
    <cellStyle name="40% - アクセント 2 15" xfId="188"/>
    <cellStyle name="40% - アクセント 2 16" xfId="189"/>
    <cellStyle name="40% - アクセント 2 17" xfId="190"/>
    <cellStyle name="40% - アクセント 2 18" xfId="191"/>
    <cellStyle name="40% - アクセント 2 19" xfId="192"/>
    <cellStyle name="40% - アクセント 2 2" xfId="193"/>
    <cellStyle name="40% - アクセント 2 20" xfId="194"/>
    <cellStyle name="40% - アクセント 2 21" xfId="195"/>
    <cellStyle name="40% - アクセント 2 22" xfId="196"/>
    <cellStyle name="40% - アクセント 2 23" xfId="197"/>
    <cellStyle name="40% - アクセント 2 24" xfId="198"/>
    <cellStyle name="40% - アクセント 2 25" xfId="199"/>
    <cellStyle name="40% - アクセント 2 26" xfId="200"/>
    <cellStyle name="40% - アクセント 2 27" xfId="201"/>
    <cellStyle name="40% - アクセント 2 3" xfId="202"/>
    <cellStyle name="40% - アクセント 2 4" xfId="203"/>
    <cellStyle name="40% - アクセント 2 5" xfId="204"/>
    <cellStyle name="40% - アクセント 2 6" xfId="205"/>
    <cellStyle name="40% - アクセント 2 7" xfId="206"/>
    <cellStyle name="40% - アクセント 2 8" xfId="207"/>
    <cellStyle name="40% - アクセント 2 9" xfId="208"/>
    <cellStyle name="40% - アクセント 3 10" xfId="209"/>
    <cellStyle name="40% - アクセント 3 11" xfId="210"/>
    <cellStyle name="40% - アクセント 3 12" xfId="211"/>
    <cellStyle name="40% - アクセント 3 13" xfId="212"/>
    <cellStyle name="40% - アクセント 3 14" xfId="213"/>
    <cellStyle name="40% - アクセント 3 15" xfId="214"/>
    <cellStyle name="40% - アクセント 3 16" xfId="215"/>
    <cellStyle name="40% - アクセント 3 17" xfId="216"/>
    <cellStyle name="40% - アクセント 3 18" xfId="217"/>
    <cellStyle name="40% - アクセント 3 19" xfId="218"/>
    <cellStyle name="40% - アクセント 3 2" xfId="219"/>
    <cellStyle name="40% - アクセント 3 20" xfId="220"/>
    <cellStyle name="40% - アクセント 3 21" xfId="221"/>
    <cellStyle name="40% - アクセント 3 22" xfId="222"/>
    <cellStyle name="40% - アクセント 3 23" xfId="223"/>
    <cellStyle name="40% - アクセント 3 24" xfId="224"/>
    <cellStyle name="40% - アクセント 3 25" xfId="225"/>
    <cellStyle name="40% - アクセント 3 26" xfId="226"/>
    <cellStyle name="40% - アクセント 3 27" xfId="227"/>
    <cellStyle name="40% - アクセント 3 3" xfId="228"/>
    <cellStyle name="40% - アクセント 3 4" xfId="229"/>
    <cellStyle name="40% - アクセント 3 5" xfId="230"/>
    <cellStyle name="40% - アクセント 3 6" xfId="231"/>
    <cellStyle name="40% - アクセント 3 7" xfId="232"/>
    <cellStyle name="40% - アクセント 3 8" xfId="233"/>
    <cellStyle name="40% - アクセント 3 9" xfId="234"/>
    <cellStyle name="40% - アクセント 4 10" xfId="235"/>
    <cellStyle name="40% - アクセント 4 11" xfId="236"/>
    <cellStyle name="40% - アクセント 4 12" xfId="237"/>
    <cellStyle name="40% - アクセント 4 13" xfId="238"/>
    <cellStyle name="40% - アクセント 4 14" xfId="239"/>
    <cellStyle name="40% - アクセント 4 15" xfId="240"/>
    <cellStyle name="40% - アクセント 4 16" xfId="241"/>
    <cellStyle name="40% - アクセント 4 17" xfId="242"/>
    <cellStyle name="40% - アクセント 4 18" xfId="243"/>
    <cellStyle name="40% - アクセント 4 19" xfId="244"/>
    <cellStyle name="40% - アクセント 4 2" xfId="245"/>
    <cellStyle name="40% - アクセント 4 20" xfId="246"/>
    <cellStyle name="40% - アクセント 4 21" xfId="247"/>
    <cellStyle name="40% - アクセント 4 22" xfId="248"/>
    <cellStyle name="40% - アクセント 4 23" xfId="249"/>
    <cellStyle name="40% - アクセント 4 24" xfId="250"/>
    <cellStyle name="40% - アクセント 4 25" xfId="251"/>
    <cellStyle name="40% - アクセント 4 26" xfId="252"/>
    <cellStyle name="40% - アクセント 4 27" xfId="253"/>
    <cellStyle name="40% - アクセント 4 3" xfId="254"/>
    <cellStyle name="40% - アクセント 4 4" xfId="255"/>
    <cellStyle name="40% - アクセント 4 5" xfId="256"/>
    <cellStyle name="40% - アクセント 4 6" xfId="257"/>
    <cellStyle name="40% - アクセント 4 7" xfId="258"/>
    <cellStyle name="40% - アクセント 4 8" xfId="259"/>
    <cellStyle name="40% - アクセント 4 9" xfId="260"/>
    <cellStyle name="40% - アクセント 5 10" xfId="261"/>
    <cellStyle name="40% - アクセント 5 11" xfId="262"/>
    <cellStyle name="40% - アクセント 5 12" xfId="263"/>
    <cellStyle name="40% - アクセント 5 13" xfId="264"/>
    <cellStyle name="40% - アクセント 5 14" xfId="265"/>
    <cellStyle name="40% - アクセント 5 15" xfId="266"/>
    <cellStyle name="40% - アクセント 5 16" xfId="267"/>
    <cellStyle name="40% - アクセント 5 17" xfId="268"/>
    <cellStyle name="40% - アクセント 5 18" xfId="269"/>
    <cellStyle name="40% - アクセント 5 19" xfId="270"/>
    <cellStyle name="40% - アクセント 5 2" xfId="271"/>
    <cellStyle name="40% - アクセント 5 20" xfId="272"/>
    <cellStyle name="40% - アクセント 5 21" xfId="273"/>
    <cellStyle name="40% - アクセント 5 22" xfId="274"/>
    <cellStyle name="40% - アクセント 5 23" xfId="275"/>
    <cellStyle name="40% - アクセント 5 24" xfId="276"/>
    <cellStyle name="40% - アクセント 5 25" xfId="277"/>
    <cellStyle name="40% - アクセント 5 26" xfId="278"/>
    <cellStyle name="40% - アクセント 5 27" xfId="279"/>
    <cellStyle name="40% - アクセント 5 3" xfId="280"/>
    <cellStyle name="40% - アクセント 5 4" xfId="281"/>
    <cellStyle name="40% - アクセント 5 5" xfId="282"/>
    <cellStyle name="40% - アクセント 5 6" xfId="283"/>
    <cellStyle name="40% - アクセント 5 7" xfId="284"/>
    <cellStyle name="40% - アクセント 5 8" xfId="285"/>
    <cellStyle name="40% - アクセント 5 9" xfId="286"/>
    <cellStyle name="40% - アクセント 6 10" xfId="287"/>
    <cellStyle name="40% - アクセント 6 11" xfId="288"/>
    <cellStyle name="40% - アクセント 6 12" xfId="289"/>
    <cellStyle name="40% - アクセント 6 13" xfId="290"/>
    <cellStyle name="40% - アクセント 6 14" xfId="291"/>
    <cellStyle name="40% - アクセント 6 15" xfId="292"/>
    <cellStyle name="40% - アクセント 6 16" xfId="293"/>
    <cellStyle name="40% - アクセント 6 17" xfId="294"/>
    <cellStyle name="40% - アクセント 6 18" xfId="295"/>
    <cellStyle name="40% - アクセント 6 19" xfId="296"/>
    <cellStyle name="40% - アクセント 6 2" xfId="297"/>
    <cellStyle name="40% - アクセント 6 20" xfId="298"/>
    <cellStyle name="40% - アクセント 6 21" xfId="299"/>
    <cellStyle name="40% - アクセント 6 22" xfId="300"/>
    <cellStyle name="40% - アクセント 6 23" xfId="301"/>
    <cellStyle name="40% - アクセント 6 24" xfId="302"/>
    <cellStyle name="40% - アクセント 6 25" xfId="303"/>
    <cellStyle name="40% - アクセント 6 26" xfId="304"/>
    <cellStyle name="40% - アクセント 6 27" xfId="305"/>
    <cellStyle name="40% - アクセント 6 3" xfId="306"/>
    <cellStyle name="40% - アクセント 6 4" xfId="307"/>
    <cellStyle name="40% - アクセント 6 5" xfId="308"/>
    <cellStyle name="40% - アクセント 6 6" xfId="309"/>
    <cellStyle name="40% - アクセント 6 7" xfId="310"/>
    <cellStyle name="40% - アクセント 6 8" xfId="311"/>
    <cellStyle name="40% - アクセント 6 9" xfId="312"/>
    <cellStyle name="60% - アクセント 1 10" xfId="313"/>
    <cellStyle name="60% - アクセント 1 11" xfId="314"/>
    <cellStyle name="60% - アクセント 1 12" xfId="315"/>
    <cellStyle name="60% - アクセント 1 13" xfId="316"/>
    <cellStyle name="60% - アクセント 1 14" xfId="317"/>
    <cellStyle name="60% - アクセント 1 15" xfId="318"/>
    <cellStyle name="60% - アクセント 1 16" xfId="319"/>
    <cellStyle name="60% - アクセント 1 17" xfId="320"/>
    <cellStyle name="60% - アクセント 1 18" xfId="321"/>
    <cellStyle name="60% - アクセント 1 19" xfId="322"/>
    <cellStyle name="60% - アクセント 1 2" xfId="323"/>
    <cellStyle name="60% - アクセント 1 20" xfId="324"/>
    <cellStyle name="60% - アクセント 1 21" xfId="325"/>
    <cellStyle name="60% - アクセント 1 22" xfId="326"/>
    <cellStyle name="60% - アクセント 1 23" xfId="327"/>
    <cellStyle name="60% - アクセント 1 24" xfId="328"/>
    <cellStyle name="60% - アクセント 1 25" xfId="329"/>
    <cellStyle name="60% - アクセント 1 26" xfId="330"/>
    <cellStyle name="60% - アクセント 1 27" xfId="331"/>
    <cellStyle name="60% - アクセント 1 3" xfId="332"/>
    <cellStyle name="60% - アクセント 1 4" xfId="333"/>
    <cellStyle name="60% - アクセント 1 5" xfId="334"/>
    <cellStyle name="60% - アクセント 1 6" xfId="335"/>
    <cellStyle name="60% - アクセント 1 7" xfId="336"/>
    <cellStyle name="60% - アクセント 1 8" xfId="337"/>
    <cellStyle name="60% - アクセント 1 9" xfId="338"/>
    <cellStyle name="60% - アクセント 2 10" xfId="339"/>
    <cellStyle name="60% - アクセント 2 11" xfId="340"/>
    <cellStyle name="60% - アクセント 2 12" xfId="341"/>
    <cellStyle name="60% - アクセント 2 13" xfId="342"/>
    <cellStyle name="60% - アクセント 2 14" xfId="343"/>
    <cellStyle name="60% - アクセント 2 15" xfId="344"/>
    <cellStyle name="60% - アクセント 2 16" xfId="345"/>
    <cellStyle name="60% - アクセント 2 17" xfId="346"/>
    <cellStyle name="60% - アクセント 2 18" xfId="347"/>
    <cellStyle name="60% - アクセント 2 19" xfId="348"/>
    <cellStyle name="60% - アクセント 2 2" xfId="349"/>
    <cellStyle name="60% - アクセント 2 20" xfId="350"/>
    <cellStyle name="60% - アクセント 2 21" xfId="351"/>
    <cellStyle name="60% - アクセント 2 22" xfId="352"/>
    <cellStyle name="60% - アクセント 2 23" xfId="353"/>
    <cellStyle name="60% - アクセント 2 24" xfId="354"/>
    <cellStyle name="60% - アクセント 2 25" xfId="355"/>
    <cellStyle name="60% - アクセント 2 26" xfId="356"/>
    <cellStyle name="60% - アクセント 2 27" xfId="357"/>
    <cellStyle name="60% - アクセント 2 3" xfId="358"/>
    <cellStyle name="60% - アクセント 2 4" xfId="359"/>
    <cellStyle name="60% - アクセント 2 5" xfId="360"/>
    <cellStyle name="60% - アクセント 2 6" xfId="361"/>
    <cellStyle name="60% - アクセント 2 7" xfId="362"/>
    <cellStyle name="60% - アクセント 2 8" xfId="363"/>
    <cellStyle name="60% - アクセント 2 9" xfId="364"/>
    <cellStyle name="60% - アクセント 3 10" xfId="365"/>
    <cellStyle name="60% - アクセント 3 11" xfId="366"/>
    <cellStyle name="60% - アクセント 3 12" xfId="367"/>
    <cellStyle name="60% - アクセント 3 13" xfId="368"/>
    <cellStyle name="60% - アクセント 3 14" xfId="369"/>
    <cellStyle name="60% - アクセント 3 15" xfId="370"/>
    <cellStyle name="60% - アクセント 3 16" xfId="371"/>
    <cellStyle name="60% - アクセント 3 17" xfId="372"/>
    <cellStyle name="60% - アクセント 3 18" xfId="373"/>
    <cellStyle name="60% - アクセント 3 19" xfId="374"/>
    <cellStyle name="60% - アクセント 3 2" xfId="375"/>
    <cellStyle name="60% - アクセント 3 20" xfId="376"/>
    <cellStyle name="60% - アクセント 3 21" xfId="377"/>
    <cellStyle name="60% - アクセント 3 22" xfId="378"/>
    <cellStyle name="60% - アクセント 3 23" xfId="379"/>
    <cellStyle name="60% - アクセント 3 24" xfId="380"/>
    <cellStyle name="60% - アクセント 3 25" xfId="381"/>
    <cellStyle name="60% - アクセント 3 26" xfId="382"/>
    <cellStyle name="60% - アクセント 3 27" xfId="383"/>
    <cellStyle name="60% - アクセント 3 3" xfId="384"/>
    <cellStyle name="60% - アクセント 3 4" xfId="385"/>
    <cellStyle name="60% - アクセント 3 5" xfId="386"/>
    <cellStyle name="60% - アクセント 3 6" xfId="387"/>
    <cellStyle name="60% - アクセント 3 7" xfId="388"/>
    <cellStyle name="60% - アクセント 3 8" xfId="389"/>
    <cellStyle name="60% - アクセント 3 9" xfId="390"/>
    <cellStyle name="60% - アクセント 4 10" xfId="391"/>
    <cellStyle name="60% - アクセント 4 11" xfId="392"/>
    <cellStyle name="60% - アクセント 4 12" xfId="393"/>
    <cellStyle name="60% - アクセント 4 13" xfId="394"/>
    <cellStyle name="60% - アクセント 4 14" xfId="395"/>
    <cellStyle name="60% - アクセント 4 15" xfId="396"/>
    <cellStyle name="60% - アクセント 4 16" xfId="397"/>
    <cellStyle name="60% - アクセント 4 17" xfId="398"/>
    <cellStyle name="60% - アクセント 4 18" xfId="399"/>
    <cellStyle name="60% - アクセント 4 19" xfId="400"/>
    <cellStyle name="60% - アクセント 4 2" xfId="401"/>
    <cellStyle name="60% - アクセント 4 20" xfId="402"/>
    <cellStyle name="60% - アクセント 4 21" xfId="403"/>
    <cellStyle name="60% - アクセント 4 22" xfId="404"/>
    <cellStyle name="60% - アクセント 4 23" xfId="405"/>
    <cellStyle name="60% - アクセント 4 24" xfId="406"/>
    <cellStyle name="60% - アクセント 4 25" xfId="407"/>
    <cellStyle name="60% - アクセント 4 26" xfId="408"/>
    <cellStyle name="60% - アクセント 4 27" xfId="409"/>
    <cellStyle name="60% - アクセント 4 3" xfId="410"/>
    <cellStyle name="60% - アクセント 4 4" xfId="411"/>
    <cellStyle name="60% - アクセント 4 5" xfId="412"/>
    <cellStyle name="60% - アクセント 4 6" xfId="413"/>
    <cellStyle name="60% - アクセント 4 7" xfId="414"/>
    <cellStyle name="60% - アクセント 4 8" xfId="415"/>
    <cellStyle name="60% - アクセント 4 9" xfId="416"/>
    <cellStyle name="60% - アクセント 5 10" xfId="417"/>
    <cellStyle name="60% - アクセント 5 11" xfId="418"/>
    <cellStyle name="60% - アクセント 5 12" xfId="419"/>
    <cellStyle name="60% - アクセント 5 13" xfId="420"/>
    <cellStyle name="60% - アクセント 5 14" xfId="421"/>
    <cellStyle name="60% - アクセント 5 15" xfId="422"/>
    <cellStyle name="60% - アクセント 5 16" xfId="423"/>
    <cellStyle name="60% - アクセント 5 17" xfId="424"/>
    <cellStyle name="60% - アクセント 5 18" xfId="425"/>
    <cellStyle name="60% - アクセント 5 19" xfId="426"/>
    <cellStyle name="60% - アクセント 5 2" xfId="427"/>
    <cellStyle name="60% - アクセント 5 20" xfId="428"/>
    <cellStyle name="60% - アクセント 5 21" xfId="429"/>
    <cellStyle name="60% - アクセント 5 22" xfId="430"/>
    <cellStyle name="60% - アクセント 5 23" xfId="431"/>
    <cellStyle name="60% - アクセント 5 24" xfId="432"/>
    <cellStyle name="60% - アクセント 5 25" xfId="433"/>
    <cellStyle name="60% - アクセント 5 26" xfId="434"/>
    <cellStyle name="60% - アクセント 5 27" xfId="435"/>
    <cellStyle name="60% - アクセント 5 3" xfId="436"/>
    <cellStyle name="60% - アクセント 5 4" xfId="437"/>
    <cellStyle name="60% - アクセント 5 5" xfId="438"/>
    <cellStyle name="60% - アクセント 5 6" xfId="439"/>
    <cellStyle name="60% - アクセント 5 7" xfId="440"/>
    <cellStyle name="60% - アクセント 5 8" xfId="441"/>
    <cellStyle name="60% - アクセント 5 9" xfId="442"/>
    <cellStyle name="60% - アクセント 6 10" xfId="443"/>
    <cellStyle name="60% - アクセント 6 11" xfId="444"/>
    <cellStyle name="60% - アクセント 6 12" xfId="445"/>
    <cellStyle name="60% - アクセント 6 13" xfId="446"/>
    <cellStyle name="60% - アクセント 6 14" xfId="447"/>
    <cellStyle name="60% - アクセント 6 15" xfId="448"/>
    <cellStyle name="60% - アクセント 6 16" xfId="449"/>
    <cellStyle name="60% - アクセント 6 17" xfId="450"/>
    <cellStyle name="60% - アクセント 6 18" xfId="451"/>
    <cellStyle name="60% - アクセント 6 19" xfId="452"/>
    <cellStyle name="60% - アクセント 6 2" xfId="453"/>
    <cellStyle name="60% - アクセント 6 20" xfId="454"/>
    <cellStyle name="60% - アクセント 6 21" xfId="455"/>
    <cellStyle name="60% - アクセント 6 22" xfId="456"/>
    <cellStyle name="60% - アクセント 6 23" xfId="457"/>
    <cellStyle name="60% - アクセント 6 24" xfId="458"/>
    <cellStyle name="60% - アクセント 6 25" xfId="459"/>
    <cellStyle name="60% - アクセント 6 26" xfId="460"/>
    <cellStyle name="60% - アクセント 6 27" xfId="461"/>
    <cellStyle name="60% - アクセント 6 3" xfId="462"/>
    <cellStyle name="60% - アクセント 6 4" xfId="463"/>
    <cellStyle name="60% - アクセント 6 5" xfId="464"/>
    <cellStyle name="60% - アクセント 6 6" xfId="465"/>
    <cellStyle name="60% - アクセント 6 7" xfId="466"/>
    <cellStyle name="60% - アクセント 6 8" xfId="467"/>
    <cellStyle name="60% - アクセント 6 9" xfId="468"/>
    <cellStyle name="アクセント 1 10" xfId="469"/>
    <cellStyle name="アクセント 1 11" xfId="470"/>
    <cellStyle name="アクセント 1 12" xfId="471"/>
    <cellStyle name="アクセント 1 13" xfId="472"/>
    <cellStyle name="アクセント 1 14" xfId="473"/>
    <cellStyle name="アクセント 1 15" xfId="474"/>
    <cellStyle name="アクセント 1 16" xfId="475"/>
    <cellStyle name="アクセント 1 17" xfId="476"/>
    <cellStyle name="アクセント 1 18" xfId="477"/>
    <cellStyle name="アクセント 1 19" xfId="478"/>
    <cellStyle name="アクセント 1 2" xfId="479"/>
    <cellStyle name="アクセント 1 20" xfId="480"/>
    <cellStyle name="アクセント 1 21" xfId="481"/>
    <cellStyle name="アクセント 1 22" xfId="482"/>
    <cellStyle name="アクセント 1 23" xfId="483"/>
    <cellStyle name="アクセント 1 24" xfId="484"/>
    <cellStyle name="アクセント 1 25" xfId="485"/>
    <cellStyle name="アクセント 1 26" xfId="486"/>
    <cellStyle name="アクセント 1 27" xfId="487"/>
    <cellStyle name="アクセント 1 3" xfId="488"/>
    <cellStyle name="アクセント 1 4" xfId="489"/>
    <cellStyle name="アクセント 1 5" xfId="490"/>
    <cellStyle name="アクセント 1 6" xfId="491"/>
    <cellStyle name="アクセント 1 7" xfId="492"/>
    <cellStyle name="アクセント 1 8" xfId="493"/>
    <cellStyle name="アクセント 1 9" xfId="494"/>
    <cellStyle name="アクセント 2 10" xfId="495"/>
    <cellStyle name="アクセント 2 11" xfId="496"/>
    <cellStyle name="アクセント 2 12" xfId="497"/>
    <cellStyle name="アクセント 2 13" xfId="498"/>
    <cellStyle name="アクセント 2 14" xfId="499"/>
    <cellStyle name="アクセント 2 15" xfId="500"/>
    <cellStyle name="アクセント 2 16" xfId="501"/>
    <cellStyle name="アクセント 2 17" xfId="502"/>
    <cellStyle name="アクセント 2 18" xfId="503"/>
    <cellStyle name="アクセント 2 19" xfId="504"/>
    <cellStyle name="アクセント 2 2" xfId="505"/>
    <cellStyle name="アクセント 2 20" xfId="506"/>
    <cellStyle name="アクセント 2 21" xfId="507"/>
    <cellStyle name="アクセント 2 22" xfId="508"/>
    <cellStyle name="アクセント 2 23" xfId="509"/>
    <cellStyle name="アクセント 2 24" xfId="510"/>
    <cellStyle name="アクセント 2 25" xfId="511"/>
    <cellStyle name="アクセント 2 26" xfId="512"/>
    <cellStyle name="アクセント 2 27" xfId="513"/>
    <cellStyle name="アクセント 2 3" xfId="514"/>
    <cellStyle name="アクセント 2 4" xfId="515"/>
    <cellStyle name="アクセント 2 5" xfId="516"/>
    <cellStyle name="アクセント 2 6" xfId="517"/>
    <cellStyle name="アクセント 2 7" xfId="518"/>
    <cellStyle name="アクセント 2 8" xfId="519"/>
    <cellStyle name="アクセント 2 9" xfId="520"/>
    <cellStyle name="アクセント 3 10" xfId="521"/>
    <cellStyle name="アクセント 3 11" xfId="522"/>
    <cellStyle name="アクセント 3 12" xfId="523"/>
    <cellStyle name="アクセント 3 13" xfId="524"/>
    <cellStyle name="アクセント 3 14" xfId="525"/>
    <cellStyle name="アクセント 3 15" xfId="526"/>
    <cellStyle name="アクセント 3 16" xfId="527"/>
    <cellStyle name="アクセント 3 17" xfId="528"/>
    <cellStyle name="アクセント 3 18" xfId="529"/>
    <cellStyle name="アクセント 3 19" xfId="530"/>
    <cellStyle name="アクセント 3 2" xfId="531"/>
    <cellStyle name="アクセント 3 20" xfId="532"/>
    <cellStyle name="アクセント 3 21" xfId="533"/>
    <cellStyle name="アクセント 3 22" xfId="534"/>
    <cellStyle name="アクセント 3 23" xfId="535"/>
    <cellStyle name="アクセント 3 24" xfId="536"/>
    <cellStyle name="アクセント 3 25" xfId="537"/>
    <cellStyle name="アクセント 3 26" xfId="538"/>
    <cellStyle name="アクセント 3 27" xfId="539"/>
    <cellStyle name="アクセント 3 3" xfId="540"/>
    <cellStyle name="アクセント 3 4" xfId="541"/>
    <cellStyle name="アクセント 3 5" xfId="542"/>
    <cellStyle name="アクセント 3 6" xfId="543"/>
    <cellStyle name="アクセント 3 7" xfId="544"/>
    <cellStyle name="アクセント 3 8" xfId="545"/>
    <cellStyle name="アクセント 3 9" xfId="546"/>
    <cellStyle name="アクセント 4 10" xfId="547"/>
    <cellStyle name="アクセント 4 11" xfId="548"/>
    <cellStyle name="アクセント 4 12" xfId="549"/>
    <cellStyle name="アクセント 4 13" xfId="550"/>
    <cellStyle name="アクセント 4 14" xfId="551"/>
    <cellStyle name="アクセント 4 15" xfId="552"/>
    <cellStyle name="アクセント 4 16" xfId="553"/>
    <cellStyle name="アクセント 4 17" xfId="554"/>
    <cellStyle name="アクセント 4 18" xfId="555"/>
    <cellStyle name="アクセント 4 19" xfId="556"/>
    <cellStyle name="アクセント 4 2" xfId="557"/>
    <cellStyle name="アクセント 4 20" xfId="558"/>
    <cellStyle name="アクセント 4 21" xfId="559"/>
    <cellStyle name="アクセント 4 22" xfId="560"/>
    <cellStyle name="アクセント 4 23" xfId="561"/>
    <cellStyle name="アクセント 4 24" xfId="562"/>
    <cellStyle name="アクセント 4 25" xfId="563"/>
    <cellStyle name="アクセント 4 26" xfId="564"/>
    <cellStyle name="アクセント 4 27" xfId="565"/>
    <cellStyle name="アクセント 4 3" xfId="566"/>
    <cellStyle name="アクセント 4 4" xfId="567"/>
    <cellStyle name="アクセント 4 5" xfId="568"/>
    <cellStyle name="アクセント 4 6" xfId="569"/>
    <cellStyle name="アクセント 4 7" xfId="570"/>
    <cellStyle name="アクセント 4 8" xfId="571"/>
    <cellStyle name="アクセント 4 9" xfId="572"/>
    <cellStyle name="アクセント 5 10" xfId="573"/>
    <cellStyle name="アクセント 5 11" xfId="574"/>
    <cellStyle name="アクセント 5 12" xfId="575"/>
    <cellStyle name="アクセント 5 13" xfId="576"/>
    <cellStyle name="アクセント 5 14" xfId="577"/>
    <cellStyle name="アクセント 5 15" xfId="578"/>
    <cellStyle name="アクセント 5 16" xfId="579"/>
    <cellStyle name="アクセント 5 17" xfId="580"/>
    <cellStyle name="アクセント 5 18" xfId="581"/>
    <cellStyle name="アクセント 5 19" xfId="582"/>
    <cellStyle name="アクセント 5 2" xfId="583"/>
    <cellStyle name="アクセント 5 20" xfId="584"/>
    <cellStyle name="アクセント 5 21" xfId="585"/>
    <cellStyle name="アクセント 5 22" xfId="586"/>
    <cellStyle name="アクセント 5 23" xfId="587"/>
    <cellStyle name="アクセント 5 24" xfId="588"/>
    <cellStyle name="アクセント 5 25" xfId="589"/>
    <cellStyle name="アクセント 5 26" xfId="590"/>
    <cellStyle name="アクセント 5 27" xfId="591"/>
    <cellStyle name="アクセント 5 3" xfId="592"/>
    <cellStyle name="アクセント 5 4" xfId="593"/>
    <cellStyle name="アクセント 5 5" xfId="594"/>
    <cellStyle name="アクセント 5 6" xfId="595"/>
    <cellStyle name="アクセント 5 7" xfId="596"/>
    <cellStyle name="アクセント 5 8" xfId="597"/>
    <cellStyle name="アクセント 5 9" xfId="598"/>
    <cellStyle name="アクセント 6 10" xfId="599"/>
    <cellStyle name="アクセント 6 11" xfId="600"/>
    <cellStyle name="アクセント 6 12" xfId="601"/>
    <cellStyle name="アクセント 6 13" xfId="602"/>
    <cellStyle name="アクセント 6 14" xfId="603"/>
    <cellStyle name="アクセント 6 15" xfId="604"/>
    <cellStyle name="アクセント 6 16" xfId="605"/>
    <cellStyle name="アクセント 6 17" xfId="606"/>
    <cellStyle name="アクセント 6 18" xfId="607"/>
    <cellStyle name="アクセント 6 19" xfId="608"/>
    <cellStyle name="アクセント 6 2" xfId="609"/>
    <cellStyle name="アクセント 6 20" xfId="610"/>
    <cellStyle name="アクセント 6 21" xfId="611"/>
    <cellStyle name="アクセント 6 22" xfId="612"/>
    <cellStyle name="アクセント 6 23" xfId="613"/>
    <cellStyle name="アクセント 6 24" xfId="614"/>
    <cellStyle name="アクセント 6 25" xfId="615"/>
    <cellStyle name="アクセント 6 26" xfId="616"/>
    <cellStyle name="アクセント 6 27" xfId="617"/>
    <cellStyle name="アクセント 6 3" xfId="618"/>
    <cellStyle name="アクセント 6 4" xfId="619"/>
    <cellStyle name="アクセント 6 5" xfId="620"/>
    <cellStyle name="アクセント 6 6" xfId="621"/>
    <cellStyle name="アクセント 6 7" xfId="622"/>
    <cellStyle name="アクセント 6 8" xfId="623"/>
    <cellStyle name="アクセント 6 9" xfId="624"/>
    <cellStyle name="タイトル 10" xfId="625"/>
    <cellStyle name="タイトル 11" xfId="626"/>
    <cellStyle name="タイトル 12" xfId="627"/>
    <cellStyle name="タイトル 13" xfId="628"/>
    <cellStyle name="タイトル 14" xfId="629"/>
    <cellStyle name="タイトル 15" xfId="630"/>
    <cellStyle name="タイトル 16" xfId="631"/>
    <cellStyle name="タイトル 17" xfId="632"/>
    <cellStyle name="タイトル 18" xfId="633"/>
    <cellStyle name="タイトル 19" xfId="634"/>
    <cellStyle name="タイトル 2" xfId="635"/>
    <cellStyle name="タイトル 20" xfId="636"/>
    <cellStyle name="タイトル 21" xfId="637"/>
    <cellStyle name="タイトル 22" xfId="638"/>
    <cellStyle name="タイトル 23" xfId="639"/>
    <cellStyle name="タイトル 24" xfId="640"/>
    <cellStyle name="タイトル 25" xfId="641"/>
    <cellStyle name="タイトル 26" xfId="642"/>
    <cellStyle name="タイトル 27" xfId="643"/>
    <cellStyle name="タイトル 3" xfId="644"/>
    <cellStyle name="タイトル 4" xfId="645"/>
    <cellStyle name="タイトル 5" xfId="646"/>
    <cellStyle name="タイトル 6" xfId="647"/>
    <cellStyle name="タイトル 7" xfId="648"/>
    <cellStyle name="タイトル 8" xfId="649"/>
    <cellStyle name="タイトル 9" xfId="650"/>
    <cellStyle name="チェック セル 10" xfId="651"/>
    <cellStyle name="チェック セル 11" xfId="652"/>
    <cellStyle name="チェック セル 12" xfId="653"/>
    <cellStyle name="チェック セル 13" xfId="654"/>
    <cellStyle name="チェック セル 14" xfId="655"/>
    <cellStyle name="チェック セル 15" xfId="656"/>
    <cellStyle name="チェック セル 16" xfId="657"/>
    <cellStyle name="チェック セル 17" xfId="658"/>
    <cellStyle name="チェック セル 18" xfId="659"/>
    <cellStyle name="チェック セル 19" xfId="660"/>
    <cellStyle name="チェック セル 2" xfId="661"/>
    <cellStyle name="チェック セル 20" xfId="662"/>
    <cellStyle name="チェック セル 21" xfId="663"/>
    <cellStyle name="チェック セル 22" xfId="664"/>
    <cellStyle name="チェック セル 23" xfId="665"/>
    <cellStyle name="チェック セル 24" xfId="666"/>
    <cellStyle name="チェック セル 25" xfId="667"/>
    <cellStyle name="チェック セル 26" xfId="668"/>
    <cellStyle name="チェック セル 27" xfId="669"/>
    <cellStyle name="チェック セル 3" xfId="670"/>
    <cellStyle name="チェック セル 4" xfId="671"/>
    <cellStyle name="チェック セル 5" xfId="672"/>
    <cellStyle name="チェック セル 6" xfId="673"/>
    <cellStyle name="チェック セル 7" xfId="674"/>
    <cellStyle name="チェック セル 8" xfId="675"/>
    <cellStyle name="チェック セル 9" xfId="676"/>
    <cellStyle name="どちらでもない 10" xfId="677"/>
    <cellStyle name="どちらでもない 11" xfId="678"/>
    <cellStyle name="どちらでもない 12" xfId="679"/>
    <cellStyle name="どちらでもない 13" xfId="680"/>
    <cellStyle name="どちらでもない 14" xfId="681"/>
    <cellStyle name="どちらでもない 15" xfId="682"/>
    <cellStyle name="どちらでもない 16" xfId="683"/>
    <cellStyle name="どちらでもない 17" xfId="684"/>
    <cellStyle name="どちらでもない 18" xfId="685"/>
    <cellStyle name="どちらでもない 19" xfId="686"/>
    <cellStyle name="どちらでもない 2" xfId="687"/>
    <cellStyle name="どちらでもない 20" xfId="688"/>
    <cellStyle name="どちらでもない 21" xfId="689"/>
    <cellStyle name="どちらでもない 22" xfId="690"/>
    <cellStyle name="どちらでもない 23" xfId="691"/>
    <cellStyle name="どちらでもない 24" xfId="692"/>
    <cellStyle name="どちらでもない 25" xfId="693"/>
    <cellStyle name="どちらでもない 26" xfId="694"/>
    <cellStyle name="どちらでもない 27" xfId="695"/>
    <cellStyle name="どちらでもない 3" xfId="696"/>
    <cellStyle name="どちらでもない 4" xfId="697"/>
    <cellStyle name="どちらでもない 5" xfId="698"/>
    <cellStyle name="どちらでもない 6" xfId="699"/>
    <cellStyle name="どちらでもない 7" xfId="700"/>
    <cellStyle name="どちらでもない 8" xfId="701"/>
    <cellStyle name="どちらでもない 9" xfId="702"/>
    <cellStyle name="ハイパーリンク" xfId="703" builtinId="8" customBuiltin="1"/>
    <cellStyle name="メモ 10" xfId="704"/>
    <cellStyle name="メモ 11" xfId="705"/>
    <cellStyle name="メモ 12" xfId="706"/>
    <cellStyle name="メモ 13" xfId="707"/>
    <cellStyle name="メモ 14" xfId="708"/>
    <cellStyle name="メモ 15" xfId="709"/>
    <cellStyle name="メモ 16" xfId="710"/>
    <cellStyle name="メモ 17" xfId="711"/>
    <cellStyle name="メモ 18" xfId="712"/>
    <cellStyle name="メモ 19" xfId="713"/>
    <cellStyle name="メモ 2" xfId="714"/>
    <cellStyle name="メモ 20" xfId="715"/>
    <cellStyle name="メモ 21" xfId="716"/>
    <cellStyle name="メモ 22" xfId="717"/>
    <cellStyle name="メモ 23" xfId="718"/>
    <cellStyle name="メモ 24" xfId="719"/>
    <cellStyle name="メモ 25" xfId="720"/>
    <cellStyle name="メモ 26" xfId="721"/>
    <cellStyle name="メモ 27" xfId="722"/>
    <cellStyle name="メモ 3" xfId="723"/>
    <cellStyle name="メモ 4" xfId="724"/>
    <cellStyle name="メモ 5" xfId="725"/>
    <cellStyle name="メモ 6" xfId="726"/>
    <cellStyle name="メモ 7" xfId="727"/>
    <cellStyle name="メモ 8" xfId="728"/>
    <cellStyle name="メモ 9" xfId="729"/>
    <cellStyle name="リンク セル 10" xfId="730"/>
    <cellStyle name="リンク セル 11" xfId="731"/>
    <cellStyle name="リンク セル 12" xfId="732"/>
    <cellStyle name="リンク セル 13" xfId="733"/>
    <cellStyle name="リンク セル 14" xfId="734"/>
    <cellStyle name="リンク セル 15" xfId="735"/>
    <cellStyle name="リンク セル 16" xfId="736"/>
    <cellStyle name="リンク セル 17" xfId="737"/>
    <cellStyle name="リンク セル 18" xfId="738"/>
    <cellStyle name="リンク セル 19" xfId="739"/>
    <cellStyle name="リンク セル 2" xfId="740"/>
    <cellStyle name="リンク セル 20" xfId="741"/>
    <cellStyle name="リンク セル 21" xfId="742"/>
    <cellStyle name="リンク セル 22" xfId="743"/>
    <cellStyle name="リンク セル 23" xfId="744"/>
    <cellStyle name="リンク セル 24" xfId="745"/>
    <cellStyle name="リンク セル 25" xfId="746"/>
    <cellStyle name="リンク セル 26" xfId="747"/>
    <cellStyle name="リンク セル 27" xfId="748"/>
    <cellStyle name="リンク セル 3" xfId="749"/>
    <cellStyle name="リンク セル 4" xfId="750"/>
    <cellStyle name="リンク セル 5" xfId="751"/>
    <cellStyle name="リンク セル 6" xfId="752"/>
    <cellStyle name="リンク セル 7" xfId="753"/>
    <cellStyle name="リンク セル 8" xfId="754"/>
    <cellStyle name="リンク セル 9" xfId="755"/>
    <cellStyle name="悪い 10" xfId="756"/>
    <cellStyle name="悪い 11" xfId="757"/>
    <cellStyle name="悪い 12" xfId="758"/>
    <cellStyle name="悪い 13" xfId="759"/>
    <cellStyle name="悪い 14" xfId="760"/>
    <cellStyle name="悪い 15" xfId="761"/>
    <cellStyle name="悪い 16" xfId="762"/>
    <cellStyle name="悪い 17" xfId="763"/>
    <cellStyle name="悪い 18" xfId="764"/>
    <cellStyle name="悪い 19" xfId="765"/>
    <cellStyle name="悪い 2" xfId="766"/>
    <cellStyle name="悪い 20" xfId="767"/>
    <cellStyle name="悪い 21" xfId="768"/>
    <cellStyle name="悪い 22" xfId="769"/>
    <cellStyle name="悪い 23" xfId="770"/>
    <cellStyle name="悪い 24" xfId="771"/>
    <cellStyle name="悪い 25" xfId="772"/>
    <cellStyle name="悪い 26" xfId="773"/>
    <cellStyle name="悪い 27" xfId="774"/>
    <cellStyle name="悪い 3" xfId="775"/>
    <cellStyle name="悪い 4" xfId="776"/>
    <cellStyle name="悪い 5" xfId="777"/>
    <cellStyle name="悪い 6" xfId="778"/>
    <cellStyle name="悪い 7" xfId="779"/>
    <cellStyle name="悪い 8" xfId="780"/>
    <cellStyle name="悪い 9" xfId="781"/>
    <cellStyle name="計算 10" xfId="782"/>
    <cellStyle name="計算 11" xfId="783"/>
    <cellStyle name="計算 12" xfId="784"/>
    <cellStyle name="計算 13" xfId="785"/>
    <cellStyle name="計算 14" xfId="786"/>
    <cellStyle name="計算 15" xfId="787"/>
    <cellStyle name="計算 16" xfId="788"/>
    <cellStyle name="計算 17" xfId="789"/>
    <cellStyle name="計算 18" xfId="790"/>
    <cellStyle name="計算 19" xfId="791"/>
    <cellStyle name="計算 2" xfId="792"/>
    <cellStyle name="計算 20" xfId="793"/>
    <cellStyle name="計算 21" xfId="794"/>
    <cellStyle name="計算 22" xfId="795"/>
    <cellStyle name="計算 23" xfId="796"/>
    <cellStyle name="計算 24" xfId="797"/>
    <cellStyle name="計算 25" xfId="798"/>
    <cellStyle name="計算 26" xfId="799"/>
    <cellStyle name="計算 27" xfId="800"/>
    <cellStyle name="計算 3" xfId="801"/>
    <cellStyle name="計算 4" xfId="802"/>
    <cellStyle name="計算 5" xfId="803"/>
    <cellStyle name="計算 6" xfId="804"/>
    <cellStyle name="計算 7" xfId="805"/>
    <cellStyle name="計算 8" xfId="806"/>
    <cellStyle name="計算 9" xfId="807"/>
    <cellStyle name="警告文 10" xfId="808"/>
    <cellStyle name="警告文 11" xfId="809"/>
    <cellStyle name="警告文 12" xfId="810"/>
    <cellStyle name="警告文 13" xfId="811"/>
    <cellStyle name="警告文 14" xfId="812"/>
    <cellStyle name="警告文 15" xfId="813"/>
    <cellStyle name="警告文 16" xfId="814"/>
    <cellStyle name="警告文 17" xfId="815"/>
    <cellStyle name="警告文 18" xfId="816"/>
    <cellStyle name="警告文 19" xfId="817"/>
    <cellStyle name="警告文 2" xfId="818"/>
    <cellStyle name="警告文 20" xfId="819"/>
    <cellStyle name="警告文 21" xfId="820"/>
    <cellStyle name="警告文 22" xfId="821"/>
    <cellStyle name="警告文 23" xfId="822"/>
    <cellStyle name="警告文 24" xfId="823"/>
    <cellStyle name="警告文 25" xfId="824"/>
    <cellStyle name="警告文 26" xfId="825"/>
    <cellStyle name="警告文 27" xfId="826"/>
    <cellStyle name="警告文 3" xfId="827"/>
    <cellStyle name="警告文 4" xfId="828"/>
    <cellStyle name="警告文 5" xfId="829"/>
    <cellStyle name="警告文 6" xfId="830"/>
    <cellStyle name="警告文 7" xfId="831"/>
    <cellStyle name="警告文 8" xfId="832"/>
    <cellStyle name="警告文 9" xfId="833"/>
    <cellStyle name="見出し 1 10" xfId="834"/>
    <cellStyle name="見出し 1 11" xfId="835"/>
    <cellStyle name="見出し 1 12" xfId="836"/>
    <cellStyle name="見出し 1 13" xfId="837"/>
    <cellStyle name="見出し 1 14" xfId="838"/>
    <cellStyle name="見出し 1 15" xfId="839"/>
    <cellStyle name="見出し 1 16" xfId="840"/>
    <cellStyle name="見出し 1 17" xfId="841"/>
    <cellStyle name="見出し 1 18" xfId="842"/>
    <cellStyle name="見出し 1 19" xfId="843"/>
    <cellStyle name="見出し 1 2" xfId="844"/>
    <cellStyle name="見出し 1 20" xfId="845"/>
    <cellStyle name="見出し 1 21" xfId="846"/>
    <cellStyle name="見出し 1 22" xfId="847"/>
    <cellStyle name="見出し 1 23" xfId="848"/>
    <cellStyle name="見出し 1 24" xfId="849"/>
    <cellStyle name="見出し 1 25" xfId="850"/>
    <cellStyle name="見出し 1 26" xfId="851"/>
    <cellStyle name="見出し 1 27" xfId="852"/>
    <cellStyle name="見出し 1 3" xfId="853"/>
    <cellStyle name="見出し 1 4" xfId="854"/>
    <cellStyle name="見出し 1 5" xfId="855"/>
    <cellStyle name="見出し 1 6" xfId="856"/>
    <cellStyle name="見出し 1 7" xfId="857"/>
    <cellStyle name="見出し 1 8" xfId="858"/>
    <cellStyle name="見出し 1 9" xfId="859"/>
    <cellStyle name="見出し 2 10" xfId="860"/>
    <cellStyle name="見出し 2 11" xfId="861"/>
    <cellStyle name="見出し 2 12" xfId="862"/>
    <cellStyle name="見出し 2 13" xfId="863"/>
    <cellStyle name="見出し 2 14" xfId="864"/>
    <cellStyle name="見出し 2 15" xfId="865"/>
    <cellStyle name="見出し 2 16" xfId="866"/>
    <cellStyle name="見出し 2 17" xfId="867"/>
    <cellStyle name="見出し 2 18" xfId="868"/>
    <cellStyle name="見出し 2 19" xfId="869"/>
    <cellStyle name="見出し 2 2" xfId="870"/>
    <cellStyle name="見出し 2 20" xfId="871"/>
    <cellStyle name="見出し 2 21" xfId="872"/>
    <cellStyle name="見出し 2 22" xfId="873"/>
    <cellStyle name="見出し 2 23" xfId="874"/>
    <cellStyle name="見出し 2 24" xfId="875"/>
    <cellStyle name="見出し 2 25" xfId="876"/>
    <cellStyle name="見出し 2 26" xfId="877"/>
    <cellStyle name="見出し 2 27" xfId="878"/>
    <cellStyle name="見出し 2 3" xfId="879"/>
    <cellStyle name="見出し 2 4" xfId="880"/>
    <cellStyle name="見出し 2 5" xfId="881"/>
    <cellStyle name="見出し 2 6" xfId="882"/>
    <cellStyle name="見出し 2 7" xfId="883"/>
    <cellStyle name="見出し 2 8" xfId="884"/>
    <cellStyle name="見出し 2 9" xfId="885"/>
    <cellStyle name="見出し 3 10" xfId="886"/>
    <cellStyle name="見出し 3 11" xfId="887"/>
    <cellStyle name="見出し 3 12" xfId="888"/>
    <cellStyle name="見出し 3 13" xfId="889"/>
    <cellStyle name="見出し 3 14" xfId="890"/>
    <cellStyle name="見出し 3 15" xfId="891"/>
    <cellStyle name="見出し 3 16" xfId="892"/>
    <cellStyle name="見出し 3 17" xfId="893"/>
    <cellStyle name="見出し 3 18" xfId="894"/>
    <cellStyle name="見出し 3 19" xfId="895"/>
    <cellStyle name="見出し 3 2" xfId="896"/>
    <cellStyle name="見出し 3 20" xfId="897"/>
    <cellStyle name="見出し 3 21" xfId="898"/>
    <cellStyle name="見出し 3 22" xfId="899"/>
    <cellStyle name="見出し 3 23" xfId="900"/>
    <cellStyle name="見出し 3 24" xfId="901"/>
    <cellStyle name="見出し 3 25" xfId="902"/>
    <cellStyle name="見出し 3 26" xfId="903"/>
    <cellStyle name="見出し 3 27" xfId="904"/>
    <cellStyle name="見出し 3 3" xfId="905"/>
    <cellStyle name="見出し 3 4" xfId="906"/>
    <cellStyle name="見出し 3 5" xfId="907"/>
    <cellStyle name="見出し 3 6" xfId="908"/>
    <cellStyle name="見出し 3 7" xfId="909"/>
    <cellStyle name="見出し 3 8" xfId="910"/>
    <cellStyle name="見出し 3 9" xfId="911"/>
    <cellStyle name="見出し 4 10" xfId="912"/>
    <cellStyle name="見出し 4 11" xfId="913"/>
    <cellStyle name="見出し 4 12" xfId="914"/>
    <cellStyle name="見出し 4 13" xfId="915"/>
    <cellStyle name="見出し 4 14" xfId="916"/>
    <cellStyle name="見出し 4 15" xfId="917"/>
    <cellStyle name="見出し 4 16" xfId="918"/>
    <cellStyle name="見出し 4 17" xfId="919"/>
    <cellStyle name="見出し 4 18" xfId="920"/>
    <cellStyle name="見出し 4 19" xfId="921"/>
    <cellStyle name="見出し 4 2" xfId="922"/>
    <cellStyle name="見出し 4 20" xfId="923"/>
    <cellStyle name="見出し 4 21" xfId="924"/>
    <cellStyle name="見出し 4 22" xfId="925"/>
    <cellStyle name="見出し 4 23" xfId="926"/>
    <cellStyle name="見出し 4 24" xfId="927"/>
    <cellStyle name="見出し 4 25" xfId="928"/>
    <cellStyle name="見出し 4 26" xfId="929"/>
    <cellStyle name="見出し 4 27" xfId="930"/>
    <cellStyle name="見出し 4 3" xfId="931"/>
    <cellStyle name="見出し 4 4" xfId="932"/>
    <cellStyle name="見出し 4 5" xfId="933"/>
    <cellStyle name="見出し 4 6" xfId="934"/>
    <cellStyle name="見出し 4 7" xfId="935"/>
    <cellStyle name="見出し 4 8" xfId="936"/>
    <cellStyle name="見出し 4 9" xfId="937"/>
    <cellStyle name="集計 10" xfId="938"/>
    <cellStyle name="集計 11" xfId="939"/>
    <cellStyle name="集計 12" xfId="940"/>
    <cellStyle name="集計 13" xfId="941"/>
    <cellStyle name="集計 14" xfId="942"/>
    <cellStyle name="集計 15" xfId="943"/>
    <cellStyle name="集計 16" xfId="944"/>
    <cellStyle name="集計 17" xfId="945"/>
    <cellStyle name="集計 18" xfId="946"/>
    <cellStyle name="集計 19" xfId="947"/>
    <cellStyle name="集計 2" xfId="948"/>
    <cellStyle name="集計 20" xfId="949"/>
    <cellStyle name="集計 21" xfId="950"/>
    <cellStyle name="集計 22" xfId="951"/>
    <cellStyle name="集計 23" xfId="952"/>
    <cellStyle name="集計 24" xfId="953"/>
    <cellStyle name="集計 25" xfId="954"/>
    <cellStyle name="集計 26" xfId="955"/>
    <cellStyle name="集計 27" xfId="956"/>
    <cellStyle name="集計 3" xfId="957"/>
    <cellStyle name="集計 4" xfId="958"/>
    <cellStyle name="集計 5" xfId="959"/>
    <cellStyle name="集計 6" xfId="960"/>
    <cellStyle name="集計 7" xfId="961"/>
    <cellStyle name="集計 8" xfId="962"/>
    <cellStyle name="集計 9" xfId="963"/>
    <cellStyle name="出力 10" xfId="964"/>
    <cellStyle name="出力 11" xfId="965"/>
    <cellStyle name="出力 12" xfId="966"/>
    <cellStyle name="出力 13" xfId="967"/>
    <cellStyle name="出力 14" xfId="968"/>
    <cellStyle name="出力 15" xfId="969"/>
    <cellStyle name="出力 16" xfId="970"/>
    <cellStyle name="出力 17" xfId="971"/>
    <cellStyle name="出力 18" xfId="972"/>
    <cellStyle name="出力 19" xfId="973"/>
    <cellStyle name="出力 2" xfId="974"/>
    <cellStyle name="出力 20" xfId="975"/>
    <cellStyle name="出力 21" xfId="976"/>
    <cellStyle name="出力 22" xfId="977"/>
    <cellStyle name="出力 23" xfId="978"/>
    <cellStyle name="出力 24" xfId="979"/>
    <cellStyle name="出力 25" xfId="980"/>
    <cellStyle name="出力 26" xfId="981"/>
    <cellStyle name="出力 27" xfId="982"/>
    <cellStyle name="出力 3" xfId="983"/>
    <cellStyle name="出力 4" xfId="984"/>
    <cellStyle name="出力 5" xfId="985"/>
    <cellStyle name="出力 6" xfId="986"/>
    <cellStyle name="出力 7" xfId="987"/>
    <cellStyle name="出力 8" xfId="988"/>
    <cellStyle name="出力 9" xfId="989"/>
    <cellStyle name="説明文 10" xfId="990"/>
    <cellStyle name="説明文 11" xfId="991"/>
    <cellStyle name="説明文 12" xfId="992"/>
    <cellStyle name="説明文 13" xfId="993"/>
    <cellStyle name="説明文 14" xfId="994"/>
    <cellStyle name="説明文 15" xfId="995"/>
    <cellStyle name="説明文 16" xfId="996"/>
    <cellStyle name="説明文 17" xfId="997"/>
    <cellStyle name="説明文 18" xfId="998"/>
    <cellStyle name="説明文 19" xfId="999"/>
    <cellStyle name="説明文 2" xfId="1000"/>
    <cellStyle name="説明文 20" xfId="1001"/>
    <cellStyle name="説明文 21" xfId="1002"/>
    <cellStyle name="説明文 22" xfId="1003"/>
    <cellStyle name="説明文 23" xfId="1004"/>
    <cellStyle name="説明文 24" xfId="1005"/>
    <cellStyle name="説明文 25" xfId="1006"/>
    <cellStyle name="説明文 26" xfId="1007"/>
    <cellStyle name="説明文 27" xfId="1008"/>
    <cellStyle name="説明文 3" xfId="1009"/>
    <cellStyle name="説明文 4" xfId="1010"/>
    <cellStyle name="説明文 5" xfId="1011"/>
    <cellStyle name="説明文 6" xfId="1012"/>
    <cellStyle name="説明文 7" xfId="1013"/>
    <cellStyle name="説明文 8" xfId="1014"/>
    <cellStyle name="説明文 9" xfId="1015"/>
    <cellStyle name="入力 10" xfId="1016"/>
    <cellStyle name="入力 11" xfId="1017"/>
    <cellStyle name="入力 12" xfId="1018"/>
    <cellStyle name="入力 13" xfId="1019"/>
    <cellStyle name="入力 14" xfId="1020"/>
    <cellStyle name="入力 15" xfId="1021"/>
    <cellStyle name="入力 16" xfId="1022"/>
    <cellStyle name="入力 17" xfId="1023"/>
    <cellStyle name="入力 18" xfId="1024"/>
    <cellStyle name="入力 19" xfId="1025"/>
    <cellStyle name="入力 2" xfId="1026"/>
    <cellStyle name="入力 20" xfId="1027"/>
    <cellStyle name="入力 21" xfId="1028"/>
    <cellStyle name="入力 22" xfId="1029"/>
    <cellStyle name="入力 23" xfId="1030"/>
    <cellStyle name="入力 24" xfId="1031"/>
    <cellStyle name="入力 25" xfId="1032"/>
    <cellStyle name="入力 26" xfId="1033"/>
    <cellStyle name="入力 27" xfId="1034"/>
    <cellStyle name="入力 3" xfId="1035"/>
    <cellStyle name="入力 4" xfId="1036"/>
    <cellStyle name="入力 5" xfId="1037"/>
    <cellStyle name="入力 6" xfId="1038"/>
    <cellStyle name="入力 7" xfId="1039"/>
    <cellStyle name="入力 8" xfId="1040"/>
    <cellStyle name="入力 9" xfId="1041"/>
    <cellStyle name="標準" xfId="0" builtinId="0"/>
    <cellStyle name="標準 10" xfId="1042"/>
    <cellStyle name="標準 11" xfId="1043"/>
    <cellStyle name="標準 12" xfId="1044"/>
    <cellStyle name="標準 13" xfId="1045"/>
    <cellStyle name="標準 14" xfId="1046"/>
    <cellStyle name="標準 15" xfId="1047"/>
    <cellStyle name="標準 16" xfId="1048"/>
    <cellStyle name="標準 17" xfId="1049"/>
    <cellStyle name="標準 18" xfId="1050"/>
    <cellStyle name="標準 19" xfId="1051"/>
    <cellStyle name="標準 20" xfId="1052"/>
    <cellStyle name="標準 21" xfId="1053"/>
    <cellStyle name="標準 22" xfId="1054"/>
    <cellStyle name="標準 23" xfId="1055"/>
    <cellStyle name="標準 24" xfId="1056"/>
    <cellStyle name="標準 25" xfId="1057"/>
    <cellStyle name="標準 26" xfId="1058"/>
    <cellStyle name="標準 27" xfId="1059"/>
    <cellStyle name="標準 4" xfId="1060"/>
    <cellStyle name="標準 6" xfId="1061"/>
    <cellStyle name="標準 7" xfId="1062"/>
    <cellStyle name="標準 8" xfId="1063"/>
    <cellStyle name="標準 9" xfId="1064"/>
    <cellStyle name="表示済みのハイパーリンク" xfId="1065" builtinId="9" customBuiltin="1"/>
    <cellStyle name="良い 10" xfId="1066"/>
    <cellStyle name="良い 11" xfId="1067"/>
    <cellStyle name="良い 12" xfId="1068"/>
    <cellStyle name="良い 13" xfId="1069"/>
    <cellStyle name="良い 14" xfId="1070"/>
    <cellStyle name="良い 15" xfId="1071"/>
    <cellStyle name="良い 16" xfId="1072"/>
    <cellStyle name="良い 17" xfId="1073"/>
    <cellStyle name="良い 18" xfId="1074"/>
    <cellStyle name="良い 19" xfId="1075"/>
    <cellStyle name="良い 2" xfId="1076"/>
    <cellStyle name="良い 20" xfId="1077"/>
    <cellStyle name="良い 21" xfId="1078"/>
    <cellStyle name="良い 22" xfId="1079"/>
    <cellStyle name="良い 23" xfId="1080"/>
    <cellStyle name="良い 24" xfId="1081"/>
    <cellStyle name="良い 25" xfId="1082"/>
    <cellStyle name="良い 26" xfId="1083"/>
    <cellStyle name="良い 27" xfId="1084"/>
    <cellStyle name="良い 3" xfId="1085"/>
    <cellStyle name="良い 4" xfId="1086"/>
    <cellStyle name="良い 5" xfId="1087"/>
    <cellStyle name="良い 6" xfId="1088"/>
    <cellStyle name="良い 7" xfId="1089"/>
    <cellStyle name="良い 8" xfId="1090"/>
    <cellStyle name="良い 9" xfId="10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5">
    <tabColor indexed="10"/>
  </sheetPr>
  <dimension ref="B1:O91"/>
  <sheetViews>
    <sheetView tabSelected="1" view="pageBreakPreview" zoomScale="115" zoomScaleNormal="100" zoomScaleSheetLayoutView="115" workbookViewId="0">
      <pane xSplit="2" ySplit="7" topLeftCell="C8" activePane="bottomRight" state="frozen"/>
      <selection activeCell="E1" sqref="E1"/>
      <selection pane="topRight" activeCell="E1" sqref="E1"/>
      <selection pane="bottomLeft" activeCell="E1" sqref="E1"/>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15" x14ac:dyDescent="0.15">
      <c r="B1" s="12" t="s">
        <v>119</v>
      </c>
    </row>
    <row r="2" spans="2:15" s="14" customFormat="1" ht="14.25" x14ac:dyDescent="0.15">
      <c r="B2" s="228" t="s">
        <v>116</v>
      </c>
      <c r="C2" s="228"/>
      <c r="D2" s="228"/>
      <c r="E2" s="228"/>
      <c r="F2" s="228"/>
      <c r="G2" s="228"/>
      <c r="H2" s="228"/>
      <c r="I2" s="228"/>
    </row>
    <row r="3" spans="2:15" s="16" customFormat="1" x14ac:dyDescent="0.15">
      <c r="B3" s="15"/>
      <c r="C3" s="15"/>
      <c r="D3" s="15"/>
      <c r="E3" s="15"/>
      <c r="F3" s="15"/>
      <c r="G3" s="15"/>
      <c r="H3" s="15"/>
      <c r="I3" s="15"/>
    </row>
    <row r="4" spans="2:15" s="18" customFormat="1" ht="11.25" thickBot="1" x14ac:dyDescent="0.2">
      <c r="B4" s="17"/>
      <c r="C4" s="231" t="s">
        <v>55</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87</v>
      </c>
      <c r="K7" s="16" t="s">
        <v>88</v>
      </c>
      <c r="L7" s="16" t="s">
        <v>89</v>
      </c>
      <c r="M7" s="16" t="s">
        <v>90</v>
      </c>
      <c r="N7" s="16" t="s">
        <v>91</v>
      </c>
      <c r="O7" s="16" t="s">
        <v>90</v>
      </c>
    </row>
    <row r="8" spans="2:15" s="16" customFormat="1" x14ac:dyDescent="0.15">
      <c r="B8" s="20"/>
      <c r="C8" s="23"/>
      <c r="D8" s="24" t="s">
        <v>2</v>
      </c>
      <c r="E8" s="25"/>
      <c r="F8" s="26"/>
      <c r="G8" s="27"/>
      <c r="H8" s="24"/>
      <c r="I8" s="27"/>
      <c r="J8" s="31">
        <f>SUM('A-b-(2)'!C8,'A-b-(3)'!C8,'A-b-(4)'!C8,'A-b-(5)'!C8,'A-b-(6)'!C8)-'A-b-(1)'!C8</f>
        <v>0</v>
      </c>
      <c r="K8" s="31">
        <f>SUM('A-b-(2)'!E8,'A-b-(3)'!E8,'A-b-(4)'!E8,'A-b-(5)'!E8,'A-b-(6)'!E8)-E8</f>
        <v>0</v>
      </c>
      <c r="L8" s="31">
        <f>SUM('A-b-(2)'!F8,'A-b-(3)'!F8,'A-b-(4)'!F8,'A-b-(5)'!F8,'A-b-(6)'!F8)-F8</f>
        <v>0</v>
      </c>
      <c r="M8" s="31">
        <f>SUM('A-b-(2)'!G8,'A-b-(3)'!G8,'A-b-(4)'!G8,'A-b-(5)'!G8,'A-b-(6)'!G8)-G8</f>
        <v>0</v>
      </c>
      <c r="N8" s="31">
        <f>SUM('A-b-(2)'!H8,'A-b-(3)'!H8,'A-b-(4)'!H8,'A-b-(5)'!H8,'A-b-(6)'!H8)-H8</f>
        <v>0</v>
      </c>
      <c r="O8" s="31">
        <f>SUM('A-b-(2)'!I8,'A-b-(3)'!I8,'A-b-(4)'!I8,'A-b-(5)'!I8,'A-b-(6)'!I8)-I8</f>
        <v>0</v>
      </c>
    </row>
    <row r="9" spans="2:15" s="16" customFormat="1" x14ac:dyDescent="0.15">
      <c r="B9" s="1" t="s">
        <v>121</v>
      </c>
      <c r="C9" s="28">
        <v>1254</v>
      </c>
      <c r="D9" s="29">
        <v>66.90590111642743</v>
      </c>
      <c r="E9" s="72">
        <v>839</v>
      </c>
      <c r="F9" s="73">
        <v>723</v>
      </c>
      <c r="G9" s="73">
        <v>36</v>
      </c>
      <c r="H9" s="73">
        <v>62</v>
      </c>
      <c r="I9" s="73">
        <v>10</v>
      </c>
      <c r="J9" s="31">
        <f>SUM('A-b-(2)'!C9,'A-b-(3)'!C9,'A-b-(4)'!C9,'A-b-(5)'!C9,'A-b-(6)'!C9)-'A-b-(1)'!C9</f>
        <v>0</v>
      </c>
      <c r="K9" s="31">
        <f>SUM('A-b-(2)'!E9,'A-b-(3)'!E9,'A-b-(4)'!E9,'A-b-(5)'!E9,'A-b-(6)'!E9)-E9</f>
        <v>0</v>
      </c>
      <c r="L9" s="31">
        <f>SUM('A-b-(2)'!F9,'A-b-(3)'!F9,'A-b-(4)'!F9,'A-b-(5)'!F9,'A-b-(6)'!F9)-F9</f>
        <v>0</v>
      </c>
      <c r="M9" s="31">
        <f>SUM('A-b-(2)'!G9,'A-b-(3)'!G9,'A-b-(4)'!G9,'A-b-(5)'!G9,'A-b-(6)'!G9)-G9</f>
        <v>0</v>
      </c>
      <c r="N9" s="31">
        <f>SUM('A-b-(2)'!H9,'A-b-(3)'!H9,'A-b-(4)'!H9,'A-b-(5)'!H9,'A-b-(6)'!H9)-H9</f>
        <v>0</v>
      </c>
      <c r="O9" s="31">
        <f>SUM('A-b-(2)'!I9,'A-b-(3)'!I9,'A-b-(4)'!I9,'A-b-(5)'!I9,'A-b-(6)'!I9)-I9</f>
        <v>0</v>
      </c>
    </row>
    <row r="10" spans="2:15" s="16" customFormat="1" x14ac:dyDescent="0.15">
      <c r="B10" s="1" t="s">
        <v>104</v>
      </c>
      <c r="C10" s="28">
        <v>1195</v>
      </c>
      <c r="D10" s="29">
        <v>72.55230125523012</v>
      </c>
      <c r="E10" s="72">
        <v>867</v>
      </c>
      <c r="F10" s="73">
        <v>729</v>
      </c>
      <c r="G10" s="73">
        <v>29</v>
      </c>
      <c r="H10" s="73">
        <v>70</v>
      </c>
      <c r="I10" s="73">
        <v>4</v>
      </c>
      <c r="J10" s="31">
        <f>SUM('A-b-(2)'!C10,'A-b-(3)'!C10,'A-b-(4)'!C10,'A-b-(5)'!C10,'A-b-(6)'!C10)-'A-b-(1)'!C10</f>
        <v>0</v>
      </c>
      <c r="K10" s="31">
        <f>SUM('A-b-(2)'!E10,'A-b-(3)'!E10,'A-b-(4)'!E10,'A-b-(5)'!E10,'A-b-(6)'!E10)-E10</f>
        <v>0</v>
      </c>
      <c r="L10" s="31">
        <f>SUM('A-b-(2)'!F10,'A-b-(3)'!F10,'A-b-(4)'!F10,'A-b-(5)'!F10,'A-b-(6)'!F10)-F10</f>
        <v>0</v>
      </c>
      <c r="M10" s="31">
        <f>SUM('A-b-(2)'!G10,'A-b-(3)'!G10,'A-b-(4)'!G10,'A-b-(5)'!G10,'A-b-(6)'!G10)-G10</f>
        <v>0</v>
      </c>
      <c r="N10" s="31">
        <f>SUM('A-b-(2)'!H10,'A-b-(3)'!H10,'A-b-(4)'!H10,'A-b-(5)'!H10,'A-b-(6)'!H10)-H10</f>
        <v>0</v>
      </c>
      <c r="O10" s="31">
        <f>SUM('A-b-(2)'!I10,'A-b-(3)'!I10,'A-b-(4)'!I10,'A-b-(5)'!I10,'A-b-(6)'!I10)-I10</f>
        <v>0</v>
      </c>
    </row>
    <row r="11" spans="2:15" s="16" customFormat="1" x14ac:dyDescent="0.15">
      <c r="B11" s="1" t="s">
        <v>105</v>
      </c>
      <c r="C11" s="28">
        <v>790</v>
      </c>
      <c r="D11" s="29">
        <v>86.582278481012651</v>
      </c>
      <c r="E11" s="72">
        <v>684</v>
      </c>
      <c r="F11" s="73">
        <v>632</v>
      </c>
      <c r="G11" s="73">
        <v>24</v>
      </c>
      <c r="H11" s="73">
        <v>68</v>
      </c>
      <c r="I11" s="73">
        <v>2</v>
      </c>
      <c r="J11" s="31">
        <f>SUM('A-b-(2)'!C11,'A-b-(3)'!C11,'A-b-(4)'!C11,'A-b-(5)'!C11,'A-b-(6)'!C11)-'A-b-(1)'!C11</f>
        <v>0</v>
      </c>
      <c r="K11" s="31">
        <f>SUM('A-b-(2)'!E11,'A-b-(3)'!E11,'A-b-(4)'!E11,'A-b-(5)'!E11,'A-b-(6)'!E11)-E11</f>
        <v>0</v>
      </c>
      <c r="L11" s="31">
        <f>SUM('A-b-(2)'!F11,'A-b-(3)'!F11,'A-b-(4)'!F11,'A-b-(5)'!F11,'A-b-(6)'!F11)-F11</f>
        <v>0</v>
      </c>
      <c r="M11" s="31">
        <f>SUM('A-b-(2)'!G11,'A-b-(3)'!G11,'A-b-(4)'!G11,'A-b-(5)'!G11,'A-b-(6)'!G11)-G11</f>
        <v>0</v>
      </c>
      <c r="N11" s="31">
        <f>SUM('A-b-(2)'!H11,'A-b-(3)'!H11,'A-b-(4)'!H11,'A-b-(5)'!H11,'A-b-(6)'!H11)-H11</f>
        <v>0</v>
      </c>
      <c r="O11" s="31">
        <f>SUM('A-b-(2)'!I11,'A-b-(3)'!I11,'A-b-(4)'!I11,'A-b-(5)'!I11,'A-b-(6)'!I11)-I11</f>
        <v>0</v>
      </c>
    </row>
    <row r="12" spans="2:15" s="16" customFormat="1" x14ac:dyDescent="0.15">
      <c r="B12" s="1" t="s">
        <v>106</v>
      </c>
      <c r="C12" s="32">
        <v>811</v>
      </c>
      <c r="D12" s="33">
        <v>76.942046855733665</v>
      </c>
      <c r="E12" s="74">
        <v>624</v>
      </c>
      <c r="F12" s="75">
        <v>612</v>
      </c>
      <c r="G12" s="75">
        <v>31</v>
      </c>
      <c r="H12" s="75">
        <v>46</v>
      </c>
      <c r="I12" s="75">
        <v>0</v>
      </c>
      <c r="J12" s="31">
        <f>SUM('A-b-(2)'!C12,'A-b-(3)'!C12,'A-b-(4)'!C12,'A-b-(5)'!C12,'A-b-(6)'!C12)-'A-b-(1)'!C12</f>
        <v>0</v>
      </c>
      <c r="K12" s="31">
        <f>SUM('A-b-(2)'!E12,'A-b-(3)'!E12,'A-b-(4)'!E12,'A-b-(5)'!E12,'A-b-(6)'!E12)-E12</f>
        <v>0</v>
      </c>
      <c r="L12" s="31">
        <f>SUM('A-b-(2)'!F12,'A-b-(3)'!F12,'A-b-(4)'!F12,'A-b-(5)'!F12,'A-b-(6)'!F12)-F12</f>
        <v>0</v>
      </c>
      <c r="M12" s="31">
        <f>SUM('A-b-(2)'!G12,'A-b-(3)'!G12,'A-b-(4)'!G12,'A-b-(5)'!G12,'A-b-(6)'!G12)-G12</f>
        <v>0</v>
      </c>
      <c r="N12" s="31">
        <f>SUM('A-b-(2)'!H12,'A-b-(3)'!H12,'A-b-(4)'!H12,'A-b-(5)'!H12,'A-b-(6)'!H12)-H12</f>
        <v>0</v>
      </c>
      <c r="O12" s="31">
        <f>SUM('A-b-(2)'!I12,'A-b-(3)'!I12,'A-b-(4)'!I12,'A-b-(5)'!I12,'A-b-(6)'!I12)-I12</f>
        <v>0</v>
      </c>
    </row>
    <row r="13" spans="2:15" s="16" customFormat="1" x14ac:dyDescent="0.15">
      <c r="B13" s="1" t="s">
        <v>107</v>
      </c>
      <c r="C13" s="32">
        <v>588</v>
      </c>
      <c r="D13" s="33">
        <v>86.224489795918373</v>
      </c>
      <c r="E13" s="74">
        <v>507</v>
      </c>
      <c r="F13" s="75">
        <v>588</v>
      </c>
      <c r="G13" s="75">
        <v>46</v>
      </c>
      <c r="H13" s="75">
        <v>65</v>
      </c>
      <c r="I13" s="75">
        <v>7</v>
      </c>
      <c r="J13" s="31">
        <f>SUM('A-b-(2)'!C13,'A-b-(3)'!C13,'A-b-(4)'!C13,'A-b-(5)'!C13,'A-b-(6)'!C13)-'A-b-(1)'!C13</f>
        <v>0</v>
      </c>
      <c r="K13" s="31">
        <f>SUM('A-b-(2)'!E13,'A-b-(3)'!E13,'A-b-(4)'!E13,'A-b-(5)'!E13,'A-b-(6)'!E13)-E13</f>
        <v>0</v>
      </c>
      <c r="L13" s="31">
        <f>SUM('A-b-(2)'!F13,'A-b-(3)'!F13,'A-b-(4)'!F13,'A-b-(5)'!F13,'A-b-(6)'!F13)-F13</f>
        <v>0</v>
      </c>
      <c r="M13" s="31">
        <f>SUM('A-b-(2)'!G13,'A-b-(3)'!G13,'A-b-(4)'!G13,'A-b-(5)'!G13,'A-b-(6)'!G13)-G13</f>
        <v>0</v>
      </c>
      <c r="N13" s="31">
        <f>SUM('A-b-(2)'!H13,'A-b-(3)'!H13,'A-b-(4)'!H13,'A-b-(5)'!H13,'A-b-(6)'!H13)-H13</f>
        <v>0</v>
      </c>
      <c r="O13" s="31">
        <f>SUM('A-b-(2)'!I13,'A-b-(3)'!I13,'A-b-(4)'!I13,'A-b-(5)'!I13,'A-b-(6)'!I13)-I13</f>
        <v>0</v>
      </c>
    </row>
    <row r="14" spans="2:15" s="16" customFormat="1" x14ac:dyDescent="0.15">
      <c r="B14" s="1" t="s">
        <v>118</v>
      </c>
      <c r="C14" s="32">
        <v>576</v>
      </c>
      <c r="D14" s="33">
        <v>86.458333333333343</v>
      </c>
      <c r="E14" s="74">
        <v>498</v>
      </c>
      <c r="F14" s="75">
        <v>545</v>
      </c>
      <c r="G14" s="75">
        <v>26</v>
      </c>
      <c r="H14" s="75">
        <v>44</v>
      </c>
      <c r="I14" s="75">
        <v>2</v>
      </c>
      <c r="J14" s="31">
        <f>SUM('A-b-(2)'!C14,'A-b-(3)'!C14,'A-b-(4)'!C14,'A-b-(5)'!C14,'A-b-(6)'!C14)-'A-b-(1)'!C14</f>
        <v>0</v>
      </c>
      <c r="K14" s="31">
        <f>SUM('A-b-(2)'!E14,'A-b-(3)'!E14,'A-b-(4)'!E14,'A-b-(5)'!E14,'A-b-(6)'!E14)-E14</f>
        <v>0</v>
      </c>
      <c r="L14" s="31">
        <f>SUM('A-b-(2)'!F14,'A-b-(3)'!F14,'A-b-(4)'!F14,'A-b-(5)'!F14,'A-b-(6)'!F14)-F14</f>
        <v>0</v>
      </c>
      <c r="M14" s="31">
        <f>SUM('A-b-(2)'!G14,'A-b-(3)'!G14,'A-b-(4)'!G14,'A-b-(5)'!G14,'A-b-(6)'!G14)-G14</f>
        <v>0</v>
      </c>
      <c r="N14" s="31">
        <f>SUM('A-b-(2)'!H14,'A-b-(3)'!H14,'A-b-(4)'!H14,'A-b-(5)'!H14,'A-b-(6)'!H14)-H14</f>
        <v>0</v>
      </c>
      <c r="O14" s="31">
        <f>SUM('A-b-(2)'!I14,'A-b-(3)'!I14,'A-b-(4)'!I14,'A-b-(5)'!I14,'A-b-(6)'!I14)-I14</f>
        <v>0</v>
      </c>
    </row>
    <row r="15" spans="2:15" s="16" customFormat="1" x14ac:dyDescent="0.15">
      <c r="B15" s="1" t="s">
        <v>108</v>
      </c>
      <c r="C15" s="32">
        <v>461</v>
      </c>
      <c r="D15" s="33">
        <v>87.20173535791757</v>
      </c>
      <c r="E15" s="74">
        <v>402</v>
      </c>
      <c r="F15" s="75">
        <v>475</v>
      </c>
      <c r="G15" s="75">
        <v>26</v>
      </c>
      <c r="H15" s="75">
        <v>47</v>
      </c>
      <c r="I15" s="75">
        <v>3</v>
      </c>
      <c r="J15" s="31">
        <f>SUM('A-b-(2)'!C15,'A-b-(3)'!C15,'A-b-(4)'!C15,'A-b-(5)'!C15,'A-b-(6)'!C15)-'A-b-(1)'!C15</f>
        <v>0</v>
      </c>
      <c r="K15" s="31">
        <f>SUM('A-b-(2)'!E15,'A-b-(3)'!E15,'A-b-(4)'!E15,'A-b-(5)'!E15,'A-b-(6)'!E15)-E15</f>
        <v>0</v>
      </c>
      <c r="L15" s="31">
        <f>SUM('A-b-(2)'!F15,'A-b-(3)'!F15,'A-b-(4)'!F15,'A-b-(5)'!F15,'A-b-(6)'!F15)-F15</f>
        <v>0</v>
      </c>
      <c r="M15" s="31">
        <f>SUM('A-b-(2)'!G15,'A-b-(3)'!G15,'A-b-(4)'!G15,'A-b-(5)'!G15,'A-b-(6)'!G15)-G15</f>
        <v>0</v>
      </c>
      <c r="N15" s="31">
        <f>SUM('A-b-(2)'!H15,'A-b-(3)'!H15,'A-b-(4)'!H15,'A-b-(5)'!H15,'A-b-(6)'!H15)-H15</f>
        <v>0</v>
      </c>
      <c r="O15" s="31">
        <f>SUM('A-b-(2)'!I15,'A-b-(3)'!I15,'A-b-(4)'!I15,'A-b-(5)'!I15,'A-b-(6)'!I15)-I15</f>
        <v>0</v>
      </c>
    </row>
    <row r="16" spans="2:15" s="35" customFormat="1" x14ac:dyDescent="0.15">
      <c r="B16" s="59" t="s">
        <v>120</v>
      </c>
      <c r="C16" s="32">
        <v>401</v>
      </c>
      <c r="D16" s="33">
        <v>100.99750623441398</v>
      </c>
      <c r="E16" s="74">
        <v>405</v>
      </c>
      <c r="F16" s="75">
        <v>543</v>
      </c>
      <c r="G16" s="75">
        <v>16</v>
      </c>
      <c r="H16" s="75">
        <v>82</v>
      </c>
      <c r="I16" s="75">
        <v>1</v>
      </c>
      <c r="J16" s="31">
        <f>SUM('A-b-(2)'!C16,'A-b-(3)'!C16,'A-b-(4)'!C16,'A-b-(5)'!C16,'A-b-(6)'!C16)-'A-b-(1)'!C16</f>
        <v>0</v>
      </c>
      <c r="K16" s="31">
        <f>SUM('A-b-(2)'!E16,'A-b-(3)'!E16,'A-b-(4)'!E16,'A-b-(5)'!E16,'A-b-(6)'!E16)-E16</f>
        <v>0</v>
      </c>
      <c r="L16" s="31">
        <f>SUM('A-b-(2)'!F16,'A-b-(3)'!F16,'A-b-(4)'!F16,'A-b-(5)'!F16,'A-b-(6)'!F16)-F16</f>
        <v>0</v>
      </c>
      <c r="M16" s="31">
        <f>SUM('A-b-(2)'!G16,'A-b-(3)'!G16,'A-b-(4)'!G16,'A-b-(5)'!G16,'A-b-(6)'!G16)-G16</f>
        <v>0</v>
      </c>
      <c r="N16" s="31">
        <f>SUM('A-b-(2)'!H16,'A-b-(3)'!H16,'A-b-(4)'!H16,'A-b-(5)'!H16,'A-b-(6)'!H16)-H16</f>
        <v>0</v>
      </c>
      <c r="O16" s="31">
        <f>SUM('A-b-(2)'!I16,'A-b-(3)'!I16,'A-b-(4)'!I16,'A-b-(5)'!I16,'A-b-(6)'!I16)-I16</f>
        <v>0</v>
      </c>
    </row>
    <row r="17" spans="2:15" s="35" customFormat="1" x14ac:dyDescent="0.15">
      <c r="B17" s="1" t="s">
        <v>122</v>
      </c>
      <c r="C17" s="32">
        <v>297</v>
      </c>
      <c r="D17" s="33">
        <v>99.663299663299668</v>
      </c>
      <c r="E17" s="74">
        <v>296</v>
      </c>
      <c r="F17" s="75">
        <v>426</v>
      </c>
      <c r="G17" s="75">
        <v>16</v>
      </c>
      <c r="H17" s="75">
        <v>45</v>
      </c>
      <c r="I17" s="75">
        <v>2</v>
      </c>
      <c r="J17" s="31">
        <f>SUM('A-b-(2)'!C17,'A-b-(3)'!C17,'A-b-(4)'!C17,'A-b-(5)'!C17,'A-b-(6)'!C17)-'A-b-(1)'!C17</f>
        <v>0</v>
      </c>
      <c r="K17" s="31">
        <f>SUM('A-b-(2)'!E17,'A-b-(3)'!E17,'A-b-(4)'!E17,'A-b-(5)'!E17,'A-b-(6)'!E17)-E17</f>
        <v>0</v>
      </c>
      <c r="L17" s="31">
        <f>SUM('A-b-(2)'!F17,'A-b-(3)'!F17,'A-b-(4)'!F17,'A-b-(5)'!F17,'A-b-(6)'!F17)-F17</f>
        <v>0</v>
      </c>
      <c r="M17" s="31">
        <f>SUM('A-b-(2)'!G17,'A-b-(3)'!G17,'A-b-(4)'!G17,'A-b-(5)'!G17,'A-b-(6)'!G17)-G17</f>
        <v>0</v>
      </c>
      <c r="N17" s="31">
        <f>SUM('A-b-(2)'!H17,'A-b-(3)'!H17,'A-b-(4)'!H17,'A-b-(5)'!H17,'A-b-(6)'!H17)-H17</f>
        <v>0</v>
      </c>
      <c r="O17" s="31">
        <f>SUM('A-b-(2)'!I17,'A-b-(3)'!I17,'A-b-(4)'!I17,'A-b-(5)'!I17,'A-b-(6)'!I17)-I17</f>
        <v>0</v>
      </c>
    </row>
    <row r="18" spans="2:15" s="35" customFormat="1" x14ac:dyDescent="0.15">
      <c r="B18" s="2" t="s">
        <v>123</v>
      </c>
      <c r="C18" s="10">
        <f>SUM(C20,C26,C33,C34,C45,C52,C59,C65,C70)</f>
        <v>290</v>
      </c>
      <c r="D18" s="36">
        <f>E18/C18*100</f>
        <v>96.551724137931032</v>
      </c>
      <c r="E18" s="60">
        <f>SUM(E20,E26,E33,E34,E45,E52,E59,E65,E70)</f>
        <v>280</v>
      </c>
      <c r="F18" s="76">
        <f>SUM(F20,F26,F33,F34,F45,F52,F59,F65,F70)</f>
        <v>354</v>
      </c>
      <c r="G18" s="76">
        <f t="shared" ref="G18:I18" si="0">SUM(G20,G26,G33,G34,G45,G52,G59,G65,G70)</f>
        <v>30</v>
      </c>
      <c r="H18" s="76">
        <f t="shared" si="0"/>
        <v>39</v>
      </c>
      <c r="I18" s="76">
        <f t="shared" si="0"/>
        <v>5</v>
      </c>
      <c r="J18" s="31">
        <f>SUM('A-b-(2)'!C18,'A-b-(3)'!C18,'A-b-(4)'!C18,'A-b-(5)'!C18,'A-b-(6)'!C18)-'A-b-(1)'!C18</f>
        <v>0</v>
      </c>
      <c r="K18" s="31">
        <f>SUM('A-b-(2)'!E18,'A-b-(3)'!E18,'A-b-(4)'!E18,'A-b-(5)'!E18,'A-b-(6)'!E18)-E18</f>
        <v>0</v>
      </c>
      <c r="L18" s="31">
        <f>SUM('A-b-(2)'!F18,'A-b-(3)'!F18,'A-b-(4)'!F18,'A-b-(5)'!F18,'A-b-(6)'!F18)-F18</f>
        <v>0</v>
      </c>
      <c r="M18" s="31">
        <f>SUM('A-b-(2)'!G18,'A-b-(3)'!G18,'A-b-(4)'!G18,'A-b-(5)'!G18,'A-b-(6)'!G18)-G18</f>
        <v>0</v>
      </c>
      <c r="N18" s="31">
        <f>SUM('A-b-(2)'!H18,'A-b-(3)'!H18,'A-b-(4)'!H18,'A-b-(5)'!H18,'A-b-(6)'!H18)-H18</f>
        <v>0</v>
      </c>
      <c r="O18" s="31">
        <f>SUM('A-b-(2)'!I18,'A-b-(3)'!I18,'A-b-(4)'!I18,'A-b-(5)'!I18,'A-b-(6)'!I18)-I18</f>
        <v>0</v>
      </c>
    </row>
    <row r="19" spans="2:15" s="16" customFormat="1" x14ac:dyDescent="0.15">
      <c r="B19" s="37"/>
      <c r="C19" s="38"/>
      <c r="D19" s="30"/>
      <c r="E19" s="39"/>
      <c r="F19" s="38"/>
      <c r="G19" s="38"/>
      <c r="H19" s="38"/>
      <c r="I19" s="40"/>
    </row>
    <row r="20" spans="2:15" s="35" customFormat="1" ht="11.1" customHeight="1" x14ac:dyDescent="0.15">
      <c r="B20" s="41" t="s">
        <v>3</v>
      </c>
      <c r="C20" s="77">
        <f>'A-b-(2)'!C20+'A-b-(3)'!C20+'A-b-(4)'!C20+'A-b-(5)'!C20+'A-b-(6)'!C20</f>
        <v>15</v>
      </c>
      <c r="D20" s="6"/>
      <c r="E20" s="60">
        <f>'A-b-(2)'!E20+'A-b-(3)'!E20+'A-b-(4)'!E20+'A-b-(5)'!E20+'A-b-(6)'!E20</f>
        <v>12</v>
      </c>
      <c r="F20" s="77">
        <f>'A-b-(2)'!F20+'A-b-(3)'!F20+'A-b-(4)'!F20+'A-b-(5)'!F20+'A-b-(6)'!F20</f>
        <v>11</v>
      </c>
      <c r="G20" s="77">
        <f>'A-b-(2)'!G20+'A-b-(3)'!G20+'A-b-(4)'!G20+'A-b-(5)'!G20+'A-b-(6)'!G20</f>
        <v>0</v>
      </c>
      <c r="H20" s="77">
        <f>'A-b-(2)'!H20+'A-b-(3)'!H20+'A-b-(4)'!H20+'A-b-(5)'!H20+'A-b-(6)'!H20</f>
        <v>0</v>
      </c>
      <c r="I20" s="76">
        <f>'A-b-(2)'!I20+'A-b-(3)'!I20+'A-b-(4)'!I20+'A-b-(5)'!I20+'A-b-(6)'!I20</f>
        <v>0</v>
      </c>
      <c r="J20" s="31">
        <f>SUM('A-b-(2)'!C20,'A-b-(3)'!C20,'A-b-(4)'!C20,'A-b-(5)'!C20,'A-b-(6)'!C20)-'A-b-(1)'!C20</f>
        <v>0</v>
      </c>
      <c r="K20" s="31">
        <f>SUM('A-b-(2)'!E20,'A-b-(3)'!E20,'A-b-(4)'!E20,'A-b-(5)'!E20,'A-b-(6)'!E20)-E20</f>
        <v>0</v>
      </c>
      <c r="L20" s="31">
        <f>SUM('A-b-(2)'!F20,'A-b-(3)'!F20,'A-b-(4)'!F20,'A-b-(5)'!F20,'A-b-(6)'!F20)-F20</f>
        <v>0</v>
      </c>
      <c r="M20" s="31">
        <f>SUM('A-b-(2)'!G20,'A-b-(3)'!G20,'A-b-(4)'!G20,'A-b-(5)'!G20,'A-b-(6)'!G20)-G20</f>
        <v>0</v>
      </c>
      <c r="N20" s="31">
        <f>SUM('A-b-(2)'!H20,'A-b-(3)'!H20,'A-b-(4)'!H20,'A-b-(5)'!H20,'A-b-(6)'!H20)-H20</f>
        <v>0</v>
      </c>
      <c r="O20" s="31">
        <f>SUM('A-b-(2)'!I20,'A-b-(3)'!I20,'A-b-(4)'!I20,'A-b-(5)'!I20,'A-b-(6)'!I20)-I20</f>
        <v>0</v>
      </c>
    </row>
    <row r="21" spans="2:15" s="16" customFormat="1" ht="11.1" customHeight="1" x14ac:dyDescent="0.15">
      <c r="B21" s="20" t="s">
        <v>4</v>
      </c>
      <c r="C21" s="78">
        <f>'A-b-(2)'!C21+'A-b-(3)'!C21+'A-b-(4)'!C21+'A-b-(5)'!C21+'A-b-(6)'!C21</f>
        <v>11</v>
      </c>
      <c r="D21" s="11"/>
      <c r="E21" s="74">
        <f>'A-b-(2)'!E21+'A-b-(3)'!E21+'A-b-(4)'!E21+'A-b-(5)'!E21+'A-b-(6)'!E21</f>
        <v>11</v>
      </c>
      <c r="F21" s="78">
        <f>'A-b-(2)'!F21+'A-b-(3)'!F21+'A-b-(4)'!F21+'A-b-(5)'!F21+'A-b-(6)'!F21</f>
        <v>10</v>
      </c>
      <c r="G21" s="78">
        <f>'A-b-(2)'!G21+'A-b-(3)'!G21+'A-b-(4)'!G21+'A-b-(5)'!G21+'A-b-(6)'!G21</f>
        <v>0</v>
      </c>
      <c r="H21" s="78">
        <f>'A-b-(2)'!H21+'A-b-(3)'!H21+'A-b-(4)'!H21+'A-b-(5)'!H21+'A-b-(6)'!H21</f>
        <v>0</v>
      </c>
      <c r="I21" s="75">
        <f>'A-b-(2)'!I21+'A-b-(3)'!I21+'A-b-(4)'!I21+'A-b-(5)'!I21+'A-b-(6)'!I21</f>
        <v>0</v>
      </c>
      <c r="J21" s="31">
        <f>SUM('A-b-(2)'!C21,'A-b-(3)'!C21,'A-b-(4)'!C21,'A-b-(5)'!C21,'A-b-(6)'!C21)-'A-b-(1)'!C21</f>
        <v>0</v>
      </c>
      <c r="K21" s="31">
        <f>SUM('A-b-(2)'!E21,'A-b-(3)'!E21,'A-b-(4)'!E21,'A-b-(5)'!E21,'A-b-(6)'!E21)-E21</f>
        <v>0</v>
      </c>
      <c r="L21" s="31">
        <f>SUM('A-b-(2)'!F21,'A-b-(3)'!F21,'A-b-(4)'!F21,'A-b-(5)'!F21,'A-b-(6)'!F21)-F21</f>
        <v>0</v>
      </c>
      <c r="M21" s="31">
        <f>SUM('A-b-(2)'!G21,'A-b-(3)'!G21,'A-b-(4)'!G21,'A-b-(5)'!G21,'A-b-(6)'!G21)-G21</f>
        <v>0</v>
      </c>
      <c r="N21" s="31">
        <f>SUM('A-b-(2)'!H21,'A-b-(3)'!H21,'A-b-(4)'!H21,'A-b-(5)'!H21,'A-b-(6)'!H21)-H21</f>
        <v>0</v>
      </c>
      <c r="O21" s="31">
        <f>SUM('A-b-(2)'!I21,'A-b-(3)'!I21,'A-b-(4)'!I21,'A-b-(5)'!I21,'A-b-(6)'!I21)-I21</f>
        <v>0</v>
      </c>
    </row>
    <row r="22" spans="2:15" s="16" customFormat="1" ht="11.1" customHeight="1" x14ac:dyDescent="0.15">
      <c r="B22" s="20" t="s">
        <v>5</v>
      </c>
      <c r="C22" s="78">
        <f>'A-b-(2)'!C22+'A-b-(3)'!C22+'A-b-(4)'!C22+'A-b-(5)'!C22+'A-b-(6)'!C22</f>
        <v>1</v>
      </c>
      <c r="D22" s="11"/>
      <c r="E22" s="74">
        <f>'A-b-(2)'!E22+'A-b-(3)'!E22+'A-b-(4)'!E22+'A-b-(5)'!E22+'A-b-(6)'!E22</f>
        <v>0</v>
      </c>
      <c r="F22" s="78">
        <f>'A-b-(2)'!F22+'A-b-(3)'!F22+'A-b-(4)'!F22+'A-b-(5)'!F22+'A-b-(6)'!F22</f>
        <v>0</v>
      </c>
      <c r="G22" s="78">
        <f>'A-b-(2)'!G22+'A-b-(3)'!G22+'A-b-(4)'!G22+'A-b-(5)'!G22+'A-b-(6)'!G22</f>
        <v>0</v>
      </c>
      <c r="H22" s="78">
        <f>'A-b-(2)'!H22+'A-b-(3)'!H22+'A-b-(4)'!H22+'A-b-(5)'!H22+'A-b-(6)'!H22</f>
        <v>0</v>
      </c>
      <c r="I22" s="75">
        <f>'A-b-(2)'!I22+'A-b-(3)'!I22+'A-b-(4)'!I22+'A-b-(5)'!I22+'A-b-(6)'!I22</f>
        <v>0</v>
      </c>
      <c r="J22" s="31">
        <f>SUM('A-b-(2)'!C22,'A-b-(3)'!C22,'A-b-(4)'!C22,'A-b-(5)'!C22,'A-b-(6)'!C22)-'A-b-(1)'!C22</f>
        <v>0</v>
      </c>
      <c r="K22" s="31">
        <f>SUM('A-b-(2)'!E22,'A-b-(3)'!E22,'A-b-(4)'!E22,'A-b-(5)'!E22,'A-b-(6)'!E22)-E22</f>
        <v>0</v>
      </c>
      <c r="L22" s="31">
        <f>SUM('A-b-(2)'!F22,'A-b-(3)'!F22,'A-b-(4)'!F22,'A-b-(5)'!F22,'A-b-(6)'!F22)-F22</f>
        <v>0</v>
      </c>
      <c r="M22" s="31">
        <f>SUM('A-b-(2)'!G22,'A-b-(3)'!G22,'A-b-(4)'!G22,'A-b-(5)'!G22,'A-b-(6)'!G22)-G22</f>
        <v>0</v>
      </c>
      <c r="N22" s="31">
        <f>SUM('A-b-(2)'!H22,'A-b-(3)'!H22,'A-b-(4)'!H22,'A-b-(5)'!H22,'A-b-(6)'!H22)-H22</f>
        <v>0</v>
      </c>
      <c r="O22" s="31">
        <f>SUM('A-b-(2)'!I22,'A-b-(3)'!I22,'A-b-(4)'!I22,'A-b-(5)'!I22,'A-b-(6)'!I22)-I22</f>
        <v>0</v>
      </c>
    </row>
    <row r="23" spans="2:15" s="16" customFormat="1" ht="11.1" customHeight="1" x14ac:dyDescent="0.15">
      <c r="B23" s="20" t="s">
        <v>6</v>
      </c>
      <c r="C23" s="78">
        <f>'A-b-(2)'!C23+'A-b-(3)'!C23+'A-b-(4)'!C23+'A-b-(5)'!C23+'A-b-(6)'!C23</f>
        <v>1</v>
      </c>
      <c r="D23" s="11"/>
      <c r="E23" s="74">
        <f>'A-b-(2)'!E23+'A-b-(3)'!E23+'A-b-(4)'!E23+'A-b-(5)'!E23+'A-b-(6)'!E23</f>
        <v>0</v>
      </c>
      <c r="F23" s="78">
        <f>'A-b-(2)'!F23+'A-b-(3)'!F23+'A-b-(4)'!F23+'A-b-(5)'!F23+'A-b-(6)'!F23</f>
        <v>0</v>
      </c>
      <c r="G23" s="78">
        <f>'A-b-(2)'!G23+'A-b-(3)'!G23+'A-b-(4)'!G23+'A-b-(5)'!G23+'A-b-(6)'!G23</f>
        <v>0</v>
      </c>
      <c r="H23" s="78">
        <f>'A-b-(2)'!H23+'A-b-(3)'!H23+'A-b-(4)'!H23+'A-b-(5)'!H23+'A-b-(6)'!H23</f>
        <v>0</v>
      </c>
      <c r="I23" s="75">
        <f>'A-b-(2)'!I23+'A-b-(3)'!I23+'A-b-(4)'!I23+'A-b-(5)'!I23+'A-b-(6)'!I23</f>
        <v>0</v>
      </c>
      <c r="J23" s="31">
        <f>SUM('A-b-(2)'!C23,'A-b-(3)'!C23,'A-b-(4)'!C23,'A-b-(5)'!C23,'A-b-(6)'!C23)-'A-b-(1)'!C23</f>
        <v>0</v>
      </c>
      <c r="K23" s="31">
        <f>SUM('A-b-(2)'!E23,'A-b-(3)'!E23,'A-b-(4)'!E23,'A-b-(5)'!E23,'A-b-(6)'!E23)-E23</f>
        <v>0</v>
      </c>
      <c r="L23" s="31">
        <f>SUM('A-b-(2)'!F23,'A-b-(3)'!F23,'A-b-(4)'!F23,'A-b-(5)'!F23,'A-b-(6)'!F23)-F23</f>
        <v>0</v>
      </c>
      <c r="M23" s="31">
        <f>SUM('A-b-(2)'!G23,'A-b-(3)'!G23,'A-b-(4)'!G23,'A-b-(5)'!G23,'A-b-(6)'!G23)-G23</f>
        <v>0</v>
      </c>
      <c r="N23" s="31">
        <f>SUM('A-b-(2)'!H23,'A-b-(3)'!H23,'A-b-(4)'!H23,'A-b-(5)'!H23,'A-b-(6)'!H23)-H23</f>
        <v>0</v>
      </c>
      <c r="O23" s="31">
        <f>SUM('A-b-(2)'!I23,'A-b-(3)'!I23,'A-b-(4)'!I23,'A-b-(5)'!I23,'A-b-(6)'!I23)-I23</f>
        <v>0</v>
      </c>
    </row>
    <row r="24" spans="2:15" s="16" customFormat="1" ht="11.1" customHeight="1" x14ac:dyDescent="0.15">
      <c r="B24" s="20" t="s">
        <v>7</v>
      </c>
      <c r="C24" s="78">
        <f>'A-b-(2)'!C24+'A-b-(3)'!C24+'A-b-(4)'!C24+'A-b-(5)'!C24+'A-b-(6)'!C24</f>
        <v>2</v>
      </c>
      <c r="D24" s="11"/>
      <c r="E24" s="74">
        <f>'A-b-(2)'!E24+'A-b-(3)'!E24+'A-b-(4)'!E24+'A-b-(5)'!E24+'A-b-(6)'!E24</f>
        <v>1</v>
      </c>
      <c r="F24" s="78">
        <f>'A-b-(2)'!F24+'A-b-(3)'!F24+'A-b-(4)'!F24+'A-b-(5)'!F24+'A-b-(6)'!F24</f>
        <v>1</v>
      </c>
      <c r="G24" s="78">
        <f>'A-b-(2)'!G24+'A-b-(3)'!G24+'A-b-(4)'!G24+'A-b-(5)'!G24+'A-b-(6)'!G24</f>
        <v>0</v>
      </c>
      <c r="H24" s="78">
        <f>'A-b-(2)'!H24+'A-b-(3)'!H24+'A-b-(4)'!H24+'A-b-(5)'!H24+'A-b-(6)'!H24</f>
        <v>0</v>
      </c>
      <c r="I24" s="75">
        <f>'A-b-(2)'!I24+'A-b-(3)'!I24+'A-b-(4)'!I24+'A-b-(5)'!I24+'A-b-(6)'!I24</f>
        <v>0</v>
      </c>
      <c r="J24" s="31">
        <f>SUM('A-b-(2)'!C24,'A-b-(3)'!C24,'A-b-(4)'!C24,'A-b-(5)'!C24,'A-b-(6)'!C24)-'A-b-(1)'!C24</f>
        <v>0</v>
      </c>
      <c r="K24" s="31">
        <f>SUM('A-b-(2)'!E24,'A-b-(3)'!E24,'A-b-(4)'!E24,'A-b-(5)'!E24,'A-b-(6)'!E24)-E24</f>
        <v>0</v>
      </c>
      <c r="L24" s="31">
        <f>SUM('A-b-(2)'!F24,'A-b-(3)'!F24,'A-b-(4)'!F24,'A-b-(5)'!F24,'A-b-(6)'!F24)-F24</f>
        <v>0</v>
      </c>
      <c r="M24" s="31">
        <f>SUM('A-b-(2)'!G24,'A-b-(3)'!G24,'A-b-(4)'!G24,'A-b-(5)'!G24,'A-b-(6)'!G24)-G24</f>
        <v>0</v>
      </c>
      <c r="N24" s="31">
        <f>SUM('A-b-(2)'!H24,'A-b-(3)'!H24,'A-b-(4)'!H24,'A-b-(5)'!H24,'A-b-(6)'!H24)-H24</f>
        <v>0</v>
      </c>
      <c r="O24" s="31">
        <f>SUM('A-b-(2)'!I24,'A-b-(3)'!I24,'A-b-(4)'!I24,'A-b-(5)'!I24,'A-b-(6)'!I24)-I24</f>
        <v>0</v>
      </c>
    </row>
    <row r="25" spans="2:15" s="16" customFormat="1" ht="11.1" customHeight="1" x14ac:dyDescent="0.15">
      <c r="B25" s="20" t="s">
        <v>8</v>
      </c>
      <c r="C25" s="78">
        <f>'A-b-(2)'!C25+'A-b-(3)'!C25+'A-b-(4)'!C25+'A-b-(5)'!C25+'A-b-(6)'!C25</f>
        <v>0</v>
      </c>
      <c r="D25" s="11"/>
      <c r="E25" s="74">
        <f>'A-b-(2)'!E25+'A-b-(3)'!E25+'A-b-(4)'!E25+'A-b-(5)'!E25+'A-b-(6)'!E25</f>
        <v>0</v>
      </c>
      <c r="F25" s="78">
        <f>'A-b-(2)'!F25+'A-b-(3)'!F25+'A-b-(4)'!F25+'A-b-(5)'!F25+'A-b-(6)'!F25</f>
        <v>0</v>
      </c>
      <c r="G25" s="78">
        <f>'A-b-(2)'!G25+'A-b-(3)'!G25+'A-b-(4)'!G25+'A-b-(5)'!G25+'A-b-(6)'!G25</f>
        <v>0</v>
      </c>
      <c r="H25" s="78">
        <f>'A-b-(2)'!H25+'A-b-(3)'!H25+'A-b-(4)'!H25+'A-b-(5)'!H25+'A-b-(6)'!H25</f>
        <v>0</v>
      </c>
      <c r="I25" s="75">
        <f>'A-b-(2)'!I25+'A-b-(3)'!I25+'A-b-(4)'!I25+'A-b-(5)'!I25+'A-b-(6)'!I25</f>
        <v>0</v>
      </c>
      <c r="J25" s="31">
        <f>SUM('A-b-(2)'!C25,'A-b-(3)'!C25,'A-b-(4)'!C25,'A-b-(5)'!C25,'A-b-(6)'!C25)-'A-b-(1)'!C25</f>
        <v>0</v>
      </c>
      <c r="K25" s="31">
        <f>SUM('A-b-(2)'!E25,'A-b-(3)'!E25,'A-b-(4)'!E25,'A-b-(5)'!E25,'A-b-(6)'!E25)-E25</f>
        <v>0</v>
      </c>
      <c r="L25" s="31">
        <f>SUM('A-b-(2)'!F25,'A-b-(3)'!F25,'A-b-(4)'!F25,'A-b-(5)'!F25,'A-b-(6)'!F25)-F25</f>
        <v>0</v>
      </c>
      <c r="M25" s="31">
        <f>SUM('A-b-(2)'!G25,'A-b-(3)'!G25,'A-b-(4)'!G25,'A-b-(5)'!G25,'A-b-(6)'!G25)-G25</f>
        <v>0</v>
      </c>
      <c r="N25" s="31">
        <f>SUM('A-b-(2)'!H25,'A-b-(3)'!H25,'A-b-(4)'!H25,'A-b-(5)'!H25,'A-b-(6)'!H25)-H25</f>
        <v>0</v>
      </c>
      <c r="O25" s="31">
        <f>SUM('A-b-(2)'!I25,'A-b-(3)'!I25,'A-b-(4)'!I25,'A-b-(5)'!I25,'A-b-(6)'!I25)-I25</f>
        <v>0</v>
      </c>
    </row>
    <row r="26" spans="2:15" s="35" customFormat="1" ht="11.1" customHeight="1" x14ac:dyDescent="0.15">
      <c r="B26" s="41" t="s">
        <v>109</v>
      </c>
      <c r="C26" s="77">
        <f>'A-b-(2)'!C26+'A-b-(3)'!C26+'A-b-(4)'!C26+'A-b-(5)'!C26+'A-b-(6)'!C26</f>
        <v>18</v>
      </c>
      <c r="D26" s="6"/>
      <c r="E26" s="60">
        <f>'A-b-(2)'!E26+'A-b-(3)'!E26+'A-b-(4)'!E26+'A-b-(5)'!E26+'A-b-(6)'!E26</f>
        <v>16</v>
      </c>
      <c r="F26" s="77">
        <f>'A-b-(2)'!F26+'A-b-(3)'!F26+'A-b-(4)'!F26+'A-b-(5)'!F26+'A-b-(6)'!F26</f>
        <v>18</v>
      </c>
      <c r="G26" s="77">
        <f>'A-b-(2)'!G26+'A-b-(3)'!G26+'A-b-(4)'!G26+'A-b-(5)'!G26+'A-b-(6)'!G26</f>
        <v>1</v>
      </c>
      <c r="H26" s="77">
        <f>'A-b-(2)'!H26+'A-b-(3)'!H26+'A-b-(4)'!H26+'A-b-(5)'!H26+'A-b-(6)'!H26</f>
        <v>2</v>
      </c>
      <c r="I26" s="76">
        <f>'A-b-(2)'!I26+'A-b-(3)'!I26+'A-b-(4)'!I26+'A-b-(5)'!I26+'A-b-(6)'!I26</f>
        <v>0</v>
      </c>
      <c r="J26" s="31">
        <f>SUM('A-b-(2)'!C26,'A-b-(3)'!C26,'A-b-(4)'!C26,'A-b-(5)'!C26,'A-b-(6)'!C26)-'A-b-(1)'!C26</f>
        <v>0</v>
      </c>
      <c r="K26" s="31">
        <f>SUM('A-b-(2)'!E26,'A-b-(3)'!E26,'A-b-(4)'!E26,'A-b-(5)'!E26,'A-b-(6)'!E26)-E26</f>
        <v>0</v>
      </c>
      <c r="L26" s="31">
        <f>SUM('A-b-(2)'!F26,'A-b-(3)'!F26,'A-b-(4)'!F26,'A-b-(5)'!F26,'A-b-(6)'!F26)-F26</f>
        <v>0</v>
      </c>
      <c r="M26" s="31">
        <f>SUM('A-b-(2)'!G26,'A-b-(3)'!G26,'A-b-(4)'!G26,'A-b-(5)'!G26,'A-b-(6)'!G26)-G26</f>
        <v>0</v>
      </c>
      <c r="N26" s="31">
        <f>SUM('A-b-(2)'!H26,'A-b-(3)'!H26,'A-b-(4)'!H26,'A-b-(5)'!H26,'A-b-(6)'!H26)-H26</f>
        <v>0</v>
      </c>
      <c r="O26" s="31">
        <f>SUM('A-b-(2)'!I26,'A-b-(3)'!I26,'A-b-(4)'!I26,'A-b-(5)'!I26,'A-b-(6)'!I26)-I26</f>
        <v>0</v>
      </c>
    </row>
    <row r="27" spans="2:15" s="16" customFormat="1" ht="11.1" customHeight="1" x14ac:dyDescent="0.15">
      <c r="B27" s="20" t="s">
        <v>9</v>
      </c>
      <c r="C27" s="78">
        <f>'A-b-(2)'!C27+'A-b-(3)'!C27+'A-b-(4)'!C27+'A-b-(5)'!C27+'A-b-(6)'!C27</f>
        <v>0</v>
      </c>
      <c r="D27" s="11"/>
      <c r="E27" s="74">
        <f>'A-b-(2)'!E27+'A-b-(3)'!E27+'A-b-(4)'!E27+'A-b-(5)'!E27+'A-b-(6)'!E27</f>
        <v>0</v>
      </c>
      <c r="F27" s="78">
        <f>'A-b-(2)'!F27+'A-b-(3)'!F27+'A-b-(4)'!F27+'A-b-(5)'!F27+'A-b-(6)'!F27</f>
        <v>0</v>
      </c>
      <c r="G27" s="78">
        <f>'A-b-(2)'!G27+'A-b-(3)'!G27+'A-b-(4)'!G27+'A-b-(5)'!G27+'A-b-(6)'!G27</f>
        <v>0</v>
      </c>
      <c r="H27" s="78">
        <f>'A-b-(2)'!H27+'A-b-(3)'!H27+'A-b-(4)'!H27+'A-b-(5)'!H27+'A-b-(6)'!H27</f>
        <v>0</v>
      </c>
      <c r="I27" s="75">
        <f>'A-b-(2)'!I27+'A-b-(3)'!I27+'A-b-(4)'!I27+'A-b-(5)'!I27+'A-b-(6)'!I27</f>
        <v>0</v>
      </c>
      <c r="J27" s="31">
        <f>SUM('A-b-(2)'!C27,'A-b-(3)'!C27,'A-b-(4)'!C27,'A-b-(5)'!C27,'A-b-(6)'!C27)-'A-b-(1)'!C27</f>
        <v>0</v>
      </c>
      <c r="K27" s="31">
        <f>SUM('A-b-(2)'!E27,'A-b-(3)'!E27,'A-b-(4)'!E27,'A-b-(5)'!E27,'A-b-(6)'!E27)-E27</f>
        <v>0</v>
      </c>
      <c r="L27" s="31">
        <f>SUM('A-b-(2)'!F27,'A-b-(3)'!F27,'A-b-(4)'!F27,'A-b-(5)'!F27,'A-b-(6)'!F27)-F27</f>
        <v>0</v>
      </c>
      <c r="M27" s="31">
        <f>SUM('A-b-(2)'!G27,'A-b-(3)'!G27,'A-b-(4)'!G27,'A-b-(5)'!G27,'A-b-(6)'!G27)-G27</f>
        <v>0</v>
      </c>
      <c r="N27" s="31">
        <f>SUM('A-b-(2)'!H27,'A-b-(3)'!H27,'A-b-(4)'!H27,'A-b-(5)'!H27,'A-b-(6)'!H27)-H27</f>
        <v>0</v>
      </c>
      <c r="O27" s="31">
        <f>SUM('A-b-(2)'!I27,'A-b-(3)'!I27,'A-b-(4)'!I27,'A-b-(5)'!I27,'A-b-(6)'!I27)-I27</f>
        <v>0</v>
      </c>
    </row>
    <row r="28" spans="2:15" s="16" customFormat="1" ht="11.1" customHeight="1" x14ac:dyDescent="0.15">
      <c r="B28" s="20" t="s">
        <v>10</v>
      </c>
      <c r="C28" s="78">
        <f>'A-b-(2)'!C28+'A-b-(3)'!C28+'A-b-(4)'!C28+'A-b-(5)'!C28+'A-b-(6)'!C28</f>
        <v>1</v>
      </c>
      <c r="D28" s="11"/>
      <c r="E28" s="74">
        <f>'A-b-(2)'!E28+'A-b-(3)'!E28+'A-b-(4)'!E28+'A-b-(5)'!E28+'A-b-(6)'!E28</f>
        <v>1</v>
      </c>
      <c r="F28" s="78">
        <f>'A-b-(2)'!F28+'A-b-(3)'!F28+'A-b-(4)'!F28+'A-b-(5)'!F28+'A-b-(6)'!F28</f>
        <v>1</v>
      </c>
      <c r="G28" s="78">
        <f>'A-b-(2)'!G28+'A-b-(3)'!G28+'A-b-(4)'!G28+'A-b-(5)'!G28+'A-b-(6)'!G28</f>
        <v>0</v>
      </c>
      <c r="H28" s="78">
        <f>'A-b-(2)'!H28+'A-b-(3)'!H28+'A-b-(4)'!H28+'A-b-(5)'!H28+'A-b-(6)'!H28</f>
        <v>0</v>
      </c>
      <c r="I28" s="75">
        <f>'A-b-(2)'!I28+'A-b-(3)'!I28+'A-b-(4)'!I28+'A-b-(5)'!I28+'A-b-(6)'!I28</f>
        <v>0</v>
      </c>
      <c r="J28" s="31">
        <f>SUM('A-b-(2)'!C28,'A-b-(3)'!C28,'A-b-(4)'!C28,'A-b-(5)'!C28,'A-b-(6)'!C28)-'A-b-(1)'!C28</f>
        <v>0</v>
      </c>
      <c r="K28" s="31">
        <f>SUM('A-b-(2)'!E28,'A-b-(3)'!E28,'A-b-(4)'!E28,'A-b-(5)'!E28,'A-b-(6)'!E28)-E28</f>
        <v>0</v>
      </c>
      <c r="L28" s="31">
        <f>SUM('A-b-(2)'!F28,'A-b-(3)'!F28,'A-b-(4)'!F28,'A-b-(5)'!F28,'A-b-(6)'!F28)-F28</f>
        <v>0</v>
      </c>
      <c r="M28" s="31">
        <f>SUM('A-b-(2)'!G28,'A-b-(3)'!G28,'A-b-(4)'!G28,'A-b-(5)'!G28,'A-b-(6)'!G28)-G28</f>
        <v>0</v>
      </c>
      <c r="N28" s="31">
        <f>SUM('A-b-(2)'!H28,'A-b-(3)'!H28,'A-b-(4)'!H28,'A-b-(5)'!H28,'A-b-(6)'!H28)-H28</f>
        <v>0</v>
      </c>
      <c r="O28" s="31">
        <f>SUM('A-b-(2)'!I28,'A-b-(3)'!I28,'A-b-(4)'!I28,'A-b-(5)'!I28,'A-b-(6)'!I28)-I28</f>
        <v>0</v>
      </c>
    </row>
    <row r="29" spans="2:15" s="16" customFormat="1" ht="11.1" customHeight="1" x14ac:dyDescent="0.15">
      <c r="B29" s="20" t="s">
        <v>11</v>
      </c>
      <c r="C29" s="78">
        <f>'A-b-(2)'!C29+'A-b-(3)'!C29+'A-b-(4)'!C29+'A-b-(5)'!C29+'A-b-(6)'!C29</f>
        <v>10</v>
      </c>
      <c r="D29" s="11"/>
      <c r="E29" s="74">
        <f>'A-b-(2)'!E29+'A-b-(3)'!E29+'A-b-(4)'!E29+'A-b-(5)'!E29+'A-b-(6)'!E29</f>
        <v>9</v>
      </c>
      <c r="F29" s="78">
        <f>'A-b-(2)'!F29+'A-b-(3)'!F29+'A-b-(4)'!F29+'A-b-(5)'!F29+'A-b-(6)'!F29</f>
        <v>11</v>
      </c>
      <c r="G29" s="78">
        <f>'A-b-(2)'!G29+'A-b-(3)'!G29+'A-b-(4)'!G29+'A-b-(5)'!G29+'A-b-(6)'!G29</f>
        <v>1</v>
      </c>
      <c r="H29" s="78">
        <f>'A-b-(2)'!H29+'A-b-(3)'!H29+'A-b-(4)'!H29+'A-b-(5)'!H29+'A-b-(6)'!H29</f>
        <v>1</v>
      </c>
      <c r="I29" s="75">
        <f>'A-b-(2)'!I29+'A-b-(3)'!I29+'A-b-(4)'!I29+'A-b-(5)'!I29+'A-b-(6)'!I29</f>
        <v>0</v>
      </c>
      <c r="J29" s="31">
        <f>SUM('A-b-(2)'!C29,'A-b-(3)'!C29,'A-b-(4)'!C29,'A-b-(5)'!C29,'A-b-(6)'!C29)-'A-b-(1)'!C29</f>
        <v>0</v>
      </c>
      <c r="K29" s="31">
        <f>SUM('A-b-(2)'!E29,'A-b-(3)'!E29,'A-b-(4)'!E29,'A-b-(5)'!E29,'A-b-(6)'!E29)-E29</f>
        <v>0</v>
      </c>
      <c r="L29" s="31">
        <f>SUM('A-b-(2)'!F29,'A-b-(3)'!F29,'A-b-(4)'!F29,'A-b-(5)'!F29,'A-b-(6)'!F29)-F29</f>
        <v>0</v>
      </c>
      <c r="M29" s="31">
        <f>SUM('A-b-(2)'!G29,'A-b-(3)'!G29,'A-b-(4)'!G29,'A-b-(5)'!G29,'A-b-(6)'!G29)-G29</f>
        <v>0</v>
      </c>
      <c r="N29" s="31">
        <f>SUM('A-b-(2)'!H29,'A-b-(3)'!H29,'A-b-(4)'!H29,'A-b-(5)'!H29,'A-b-(6)'!H29)-H29</f>
        <v>0</v>
      </c>
      <c r="O29" s="31">
        <f>SUM('A-b-(2)'!I29,'A-b-(3)'!I29,'A-b-(4)'!I29,'A-b-(5)'!I29,'A-b-(6)'!I29)-I29</f>
        <v>0</v>
      </c>
    </row>
    <row r="30" spans="2:15" s="16" customFormat="1" ht="11.1" customHeight="1" x14ac:dyDescent="0.15">
      <c r="B30" s="20" t="s">
        <v>12</v>
      </c>
      <c r="C30" s="78">
        <f>'A-b-(2)'!C30+'A-b-(3)'!C30+'A-b-(4)'!C30+'A-b-(5)'!C30+'A-b-(6)'!C30</f>
        <v>2</v>
      </c>
      <c r="D30" s="11"/>
      <c r="E30" s="74">
        <f>'A-b-(2)'!E30+'A-b-(3)'!E30+'A-b-(4)'!E30+'A-b-(5)'!E30+'A-b-(6)'!E30</f>
        <v>2</v>
      </c>
      <c r="F30" s="78">
        <f>'A-b-(2)'!F30+'A-b-(3)'!F30+'A-b-(4)'!F30+'A-b-(5)'!F30+'A-b-(6)'!F30</f>
        <v>2</v>
      </c>
      <c r="G30" s="78">
        <f>'A-b-(2)'!G30+'A-b-(3)'!G30+'A-b-(4)'!G30+'A-b-(5)'!G30+'A-b-(6)'!G30</f>
        <v>0</v>
      </c>
      <c r="H30" s="78">
        <f>'A-b-(2)'!H30+'A-b-(3)'!H30+'A-b-(4)'!H30+'A-b-(5)'!H30+'A-b-(6)'!H30</f>
        <v>0</v>
      </c>
      <c r="I30" s="75">
        <f>'A-b-(2)'!I30+'A-b-(3)'!I30+'A-b-(4)'!I30+'A-b-(5)'!I30+'A-b-(6)'!I30</f>
        <v>0</v>
      </c>
      <c r="J30" s="31">
        <f>SUM('A-b-(2)'!C30,'A-b-(3)'!C30,'A-b-(4)'!C30,'A-b-(5)'!C30,'A-b-(6)'!C30)-'A-b-(1)'!C30</f>
        <v>0</v>
      </c>
      <c r="K30" s="31">
        <f>SUM('A-b-(2)'!E30,'A-b-(3)'!E30,'A-b-(4)'!E30,'A-b-(5)'!E30,'A-b-(6)'!E30)-E30</f>
        <v>0</v>
      </c>
      <c r="L30" s="31">
        <f>SUM('A-b-(2)'!F30,'A-b-(3)'!F30,'A-b-(4)'!F30,'A-b-(5)'!F30,'A-b-(6)'!F30)-F30</f>
        <v>0</v>
      </c>
      <c r="M30" s="31">
        <f>SUM('A-b-(2)'!G30,'A-b-(3)'!G30,'A-b-(4)'!G30,'A-b-(5)'!G30,'A-b-(6)'!G30)-G30</f>
        <v>0</v>
      </c>
      <c r="N30" s="31">
        <f>SUM('A-b-(2)'!H30,'A-b-(3)'!H30,'A-b-(4)'!H30,'A-b-(5)'!H30,'A-b-(6)'!H30)-H30</f>
        <v>0</v>
      </c>
      <c r="O30" s="31">
        <f>SUM('A-b-(2)'!I30,'A-b-(3)'!I30,'A-b-(4)'!I30,'A-b-(5)'!I30,'A-b-(6)'!I30)-I30</f>
        <v>0</v>
      </c>
    </row>
    <row r="31" spans="2:15" s="16" customFormat="1" ht="11.1" customHeight="1" x14ac:dyDescent="0.15">
      <c r="B31" s="20" t="s">
        <v>13</v>
      </c>
      <c r="C31" s="78">
        <f>'A-b-(2)'!C31+'A-b-(3)'!C31+'A-b-(4)'!C31+'A-b-(5)'!C31+'A-b-(6)'!C31</f>
        <v>0</v>
      </c>
      <c r="D31" s="11"/>
      <c r="E31" s="74">
        <f>'A-b-(2)'!E31+'A-b-(3)'!E31+'A-b-(4)'!E31+'A-b-(5)'!E31+'A-b-(6)'!E31</f>
        <v>0</v>
      </c>
      <c r="F31" s="78">
        <f>'A-b-(2)'!F31+'A-b-(3)'!F31+'A-b-(4)'!F31+'A-b-(5)'!F31+'A-b-(6)'!F31</f>
        <v>0</v>
      </c>
      <c r="G31" s="78">
        <f>'A-b-(2)'!G31+'A-b-(3)'!G31+'A-b-(4)'!G31+'A-b-(5)'!G31+'A-b-(6)'!G31</f>
        <v>0</v>
      </c>
      <c r="H31" s="78">
        <f>'A-b-(2)'!H31+'A-b-(3)'!H31+'A-b-(4)'!H31+'A-b-(5)'!H31+'A-b-(6)'!H31</f>
        <v>0</v>
      </c>
      <c r="I31" s="75">
        <f>'A-b-(2)'!I31+'A-b-(3)'!I31+'A-b-(4)'!I31+'A-b-(5)'!I31+'A-b-(6)'!I31</f>
        <v>0</v>
      </c>
      <c r="J31" s="31">
        <f>SUM('A-b-(2)'!C31,'A-b-(3)'!C31,'A-b-(4)'!C31,'A-b-(5)'!C31,'A-b-(6)'!C31)-'A-b-(1)'!C31</f>
        <v>0</v>
      </c>
      <c r="K31" s="31">
        <f>SUM('A-b-(2)'!E31,'A-b-(3)'!E31,'A-b-(4)'!E31,'A-b-(5)'!E31,'A-b-(6)'!E31)-E31</f>
        <v>0</v>
      </c>
      <c r="L31" s="31">
        <f>SUM('A-b-(2)'!F31,'A-b-(3)'!F31,'A-b-(4)'!F31,'A-b-(5)'!F31,'A-b-(6)'!F31)-F31</f>
        <v>0</v>
      </c>
      <c r="M31" s="31">
        <f>SUM('A-b-(2)'!G31,'A-b-(3)'!G31,'A-b-(4)'!G31,'A-b-(5)'!G31,'A-b-(6)'!G31)-G31</f>
        <v>0</v>
      </c>
      <c r="N31" s="31">
        <f>SUM('A-b-(2)'!H31,'A-b-(3)'!H31,'A-b-(4)'!H31,'A-b-(5)'!H31,'A-b-(6)'!H31)-H31</f>
        <v>0</v>
      </c>
      <c r="O31" s="31">
        <f>SUM('A-b-(2)'!I31,'A-b-(3)'!I31,'A-b-(4)'!I31,'A-b-(5)'!I31,'A-b-(6)'!I31)-I31</f>
        <v>0</v>
      </c>
    </row>
    <row r="32" spans="2:15" s="16" customFormat="1" ht="11.1" customHeight="1" x14ac:dyDescent="0.15">
      <c r="B32" s="20" t="s">
        <v>14</v>
      </c>
      <c r="C32" s="78">
        <f>'A-b-(2)'!C32+'A-b-(3)'!C32+'A-b-(4)'!C32+'A-b-(5)'!C32+'A-b-(6)'!C32</f>
        <v>5</v>
      </c>
      <c r="D32" s="11"/>
      <c r="E32" s="74">
        <f>'A-b-(2)'!E32+'A-b-(3)'!E32+'A-b-(4)'!E32+'A-b-(5)'!E32+'A-b-(6)'!E32</f>
        <v>4</v>
      </c>
      <c r="F32" s="78">
        <f>'A-b-(2)'!F32+'A-b-(3)'!F32+'A-b-(4)'!F32+'A-b-(5)'!F32+'A-b-(6)'!F32</f>
        <v>4</v>
      </c>
      <c r="G32" s="78">
        <f>'A-b-(2)'!G32+'A-b-(3)'!G32+'A-b-(4)'!G32+'A-b-(5)'!G32+'A-b-(6)'!G32</f>
        <v>0</v>
      </c>
      <c r="H32" s="78">
        <f>'A-b-(2)'!H32+'A-b-(3)'!H32+'A-b-(4)'!H32+'A-b-(5)'!H32+'A-b-(6)'!H32</f>
        <v>1</v>
      </c>
      <c r="I32" s="75">
        <f>'A-b-(2)'!I32+'A-b-(3)'!I32+'A-b-(4)'!I32+'A-b-(5)'!I32+'A-b-(6)'!I32</f>
        <v>0</v>
      </c>
      <c r="J32" s="31">
        <f>SUM('A-b-(2)'!C32,'A-b-(3)'!C32,'A-b-(4)'!C32,'A-b-(5)'!C32,'A-b-(6)'!C32)-'A-b-(1)'!C32</f>
        <v>0</v>
      </c>
      <c r="K32" s="31">
        <f>SUM('A-b-(2)'!E32,'A-b-(3)'!E32,'A-b-(4)'!E32,'A-b-(5)'!E32,'A-b-(6)'!E32)-E32</f>
        <v>0</v>
      </c>
      <c r="L32" s="31">
        <f>SUM('A-b-(2)'!F32,'A-b-(3)'!F32,'A-b-(4)'!F32,'A-b-(5)'!F32,'A-b-(6)'!F32)-F32</f>
        <v>0</v>
      </c>
      <c r="M32" s="31">
        <f>SUM('A-b-(2)'!G32,'A-b-(3)'!G32,'A-b-(4)'!G32,'A-b-(5)'!G32,'A-b-(6)'!G32)-G32</f>
        <v>0</v>
      </c>
      <c r="N32" s="31">
        <f>SUM('A-b-(2)'!H32,'A-b-(3)'!H32,'A-b-(4)'!H32,'A-b-(5)'!H32,'A-b-(6)'!H32)-H32</f>
        <v>0</v>
      </c>
      <c r="O32" s="31">
        <f>SUM('A-b-(2)'!I32,'A-b-(3)'!I32,'A-b-(4)'!I32,'A-b-(5)'!I32,'A-b-(6)'!I32)-I32</f>
        <v>0</v>
      </c>
    </row>
    <row r="33" spans="2:15" s="35" customFormat="1" ht="11.1" customHeight="1" x14ac:dyDescent="0.15">
      <c r="B33" s="41" t="s">
        <v>15</v>
      </c>
      <c r="C33" s="77">
        <f>'A-b-(2)'!C33+'A-b-(3)'!C33+'A-b-(4)'!C33+'A-b-(5)'!C33+'A-b-(6)'!C33</f>
        <v>45</v>
      </c>
      <c r="D33" s="6"/>
      <c r="E33" s="60">
        <f>'A-b-(2)'!E33+'A-b-(3)'!E33+'A-b-(4)'!E33+'A-b-(5)'!E33+'A-b-(6)'!E33</f>
        <v>52</v>
      </c>
      <c r="F33" s="77">
        <f>'A-b-(2)'!F33+'A-b-(3)'!F33+'A-b-(4)'!F33+'A-b-(5)'!F33+'A-b-(6)'!F33</f>
        <v>73</v>
      </c>
      <c r="G33" s="77">
        <f>'A-b-(2)'!G33+'A-b-(3)'!G33+'A-b-(4)'!G33+'A-b-(5)'!G33+'A-b-(6)'!G33</f>
        <v>9</v>
      </c>
      <c r="H33" s="77">
        <f>'A-b-(2)'!H33+'A-b-(3)'!H33+'A-b-(4)'!H33+'A-b-(5)'!H33+'A-b-(6)'!H33</f>
        <v>15</v>
      </c>
      <c r="I33" s="76">
        <f>'A-b-(2)'!I33+'A-b-(3)'!I33+'A-b-(4)'!I33+'A-b-(5)'!I33+'A-b-(6)'!I33</f>
        <v>3</v>
      </c>
      <c r="J33" s="31">
        <f>SUM('A-b-(2)'!C33,'A-b-(3)'!C33,'A-b-(4)'!C33,'A-b-(5)'!C33,'A-b-(6)'!C33)-'A-b-(1)'!C33</f>
        <v>0</v>
      </c>
      <c r="K33" s="31">
        <f>SUM('A-b-(2)'!E33,'A-b-(3)'!E33,'A-b-(4)'!E33,'A-b-(5)'!E33,'A-b-(6)'!E33)-E33</f>
        <v>0</v>
      </c>
      <c r="L33" s="31">
        <f>SUM('A-b-(2)'!F33,'A-b-(3)'!F33,'A-b-(4)'!F33,'A-b-(5)'!F33,'A-b-(6)'!F33)-F33</f>
        <v>0</v>
      </c>
      <c r="M33" s="31">
        <f>SUM('A-b-(2)'!G33,'A-b-(3)'!G33,'A-b-(4)'!G33,'A-b-(5)'!G33,'A-b-(6)'!G33)-G33</f>
        <v>0</v>
      </c>
      <c r="N33" s="31">
        <f>SUM('A-b-(2)'!H33,'A-b-(3)'!H33,'A-b-(4)'!H33,'A-b-(5)'!H33,'A-b-(6)'!H33)-H33</f>
        <v>0</v>
      </c>
      <c r="O33" s="31">
        <f>SUM('A-b-(2)'!I33,'A-b-(3)'!I33,'A-b-(4)'!I33,'A-b-(5)'!I33,'A-b-(6)'!I33)-I33</f>
        <v>0</v>
      </c>
    </row>
    <row r="34" spans="2:15" s="35" customFormat="1" ht="11.1" customHeight="1" x14ac:dyDescent="0.15">
      <c r="B34" s="41" t="s">
        <v>110</v>
      </c>
      <c r="C34" s="77">
        <f>'A-b-(2)'!C34+'A-b-(3)'!C34+'A-b-(4)'!C34+'A-b-(5)'!C34+'A-b-(6)'!C34</f>
        <v>95</v>
      </c>
      <c r="D34" s="6"/>
      <c r="E34" s="60">
        <f>'A-b-(2)'!E34+'A-b-(3)'!E34+'A-b-(4)'!E34+'A-b-(5)'!E34+'A-b-(6)'!E34</f>
        <v>96</v>
      </c>
      <c r="F34" s="77">
        <f>'A-b-(2)'!F34+'A-b-(3)'!F34+'A-b-(4)'!F34+'A-b-(5)'!F34+'A-b-(6)'!F34</f>
        <v>107</v>
      </c>
      <c r="G34" s="77">
        <f>'A-b-(2)'!G34+'A-b-(3)'!G34+'A-b-(4)'!G34+'A-b-(5)'!G34+'A-b-(6)'!G34</f>
        <v>5</v>
      </c>
      <c r="H34" s="77">
        <f>'A-b-(2)'!H34+'A-b-(3)'!H34+'A-b-(4)'!H34+'A-b-(5)'!H34+'A-b-(6)'!H34</f>
        <v>6</v>
      </c>
      <c r="I34" s="76">
        <f>'A-b-(2)'!I34+'A-b-(3)'!I34+'A-b-(4)'!I34+'A-b-(5)'!I34+'A-b-(6)'!I34</f>
        <v>0</v>
      </c>
      <c r="J34" s="31">
        <f>SUM('A-b-(2)'!C34,'A-b-(3)'!C34,'A-b-(4)'!C34,'A-b-(5)'!C34,'A-b-(6)'!C34)-'A-b-(1)'!C34</f>
        <v>0</v>
      </c>
      <c r="K34" s="31">
        <f>SUM('A-b-(2)'!E34,'A-b-(3)'!E34,'A-b-(4)'!E34,'A-b-(5)'!E34,'A-b-(6)'!E34)-E34</f>
        <v>0</v>
      </c>
      <c r="L34" s="31">
        <f>SUM('A-b-(2)'!F34,'A-b-(3)'!F34,'A-b-(4)'!F34,'A-b-(5)'!F34,'A-b-(6)'!F34)-F34</f>
        <v>0</v>
      </c>
      <c r="M34" s="31">
        <f>SUM('A-b-(2)'!G34,'A-b-(3)'!G34,'A-b-(4)'!G34,'A-b-(5)'!G34,'A-b-(6)'!G34)-G34</f>
        <v>0</v>
      </c>
      <c r="N34" s="31">
        <f>SUM('A-b-(2)'!H34,'A-b-(3)'!H34,'A-b-(4)'!H34,'A-b-(5)'!H34,'A-b-(6)'!H34)-H34</f>
        <v>0</v>
      </c>
      <c r="O34" s="31">
        <f>SUM('A-b-(2)'!I34,'A-b-(3)'!I34,'A-b-(4)'!I34,'A-b-(5)'!I34,'A-b-(6)'!I34)-I34</f>
        <v>0</v>
      </c>
    </row>
    <row r="35" spans="2:15" s="16" customFormat="1" ht="11.1" customHeight="1" x14ac:dyDescent="0.15">
      <c r="B35" s="20" t="s">
        <v>16</v>
      </c>
      <c r="C35" s="78">
        <f>'A-b-(2)'!C35+'A-b-(3)'!C35+'A-b-(4)'!C35+'A-b-(5)'!C35+'A-b-(6)'!C35</f>
        <v>13</v>
      </c>
      <c r="D35" s="11"/>
      <c r="E35" s="74">
        <f>'A-b-(2)'!E35+'A-b-(3)'!E35+'A-b-(4)'!E35+'A-b-(5)'!E35+'A-b-(6)'!E35</f>
        <v>5</v>
      </c>
      <c r="F35" s="78">
        <f>'A-b-(2)'!F35+'A-b-(3)'!F35+'A-b-(4)'!F35+'A-b-(5)'!F35+'A-b-(6)'!F35</f>
        <v>14</v>
      </c>
      <c r="G35" s="78">
        <f>'A-b-(2)'!G35+'A-b-(3)'!G35+'A-b-(4)'!G35+'A-b-(5)'!G35+'A-b-(6)'!G35</f>
        <v>0</v>
      </c>
      <c r="H35" s="78">
        <f>'A-b-(2)'!H35+'A-b-(3)'!H35+'A-b-(4)'!H35+'A-b-(5)'!H35+'A-b-(6)'!H35</f>
        <v>0</v>
      </c>
      <c r="I35" s="75">
        <f>'A-b-(2)'!I35+'A-b-(3)'!I35+'A-b-(4)'!I35+'A-b-(5)'!I35+'A-b-(6)'!I35</f>
        <v>0</v>
      </c>
      <c r="J35" s="31">
        <f>SUM('A-b-(2)'!C35,'A-b-(3)'!C35,'A-b-(4)'!C35,'A-b-(5)'!C35,'A-b-(6)'!C35)-'A-b-(1)'!C35</f>
        <v>0</v>
      </c>
      <c r="K35" s="31">
        <f>SUM('A-b-(2)'!E35,'A-b-(3)'!E35,'A-b-(4)'!E35,'A-b-(5)'!E35,'A-b-(6)'!E35)-E35</f>
        <v>0</v>
      </c>
      <c r="L35" s="31">
        <f>SUM('A-b-(2)'!F35,'A-b-(3)'!F35,'A-b-(4)'!F35,'A-b-(5)'!F35,'A-b-(6)'!F35)-F35</f>
        <v>0</v>
      </c>
      <c r="M35" s="31">
        <f>SUM('A-b-(2)'!G35,'A-b-(3)'!G35,'A-b-(4)'!G35,'A-b-(5)'!G35,'A-b-(6)'!G35)-G35</f>
        <v>0</v>
      </c>
      <c r="N35" s="31">
        <f>SUM('A-b-(2)'!H35,'A-b-(3)'!H35,'A-b-(4)'!H35,'A-b-(5)'!H35,'A-b-(6)'!H35)-H35</f>
        <v>0</v>
      </c>
      <c r="O35" s="31">
        <f>SUM('A-b-(2)'!I35,'A-b-(3)'!I35,'A-b-(4)'!I35,'A-b-(5)'!I35,'A-b-(6)'!I35)-I35</f>
        <v>0</v>
      </c>
    </row>
    <row r="36" spans="2:15" s="16" customFormat="1" ht="11.1" customHeight="1" x14ac:dyDescent="0.15">
      <c r="B36" s="20" t="s">
        <v>17</v>
      </c>
      <c r="C36" s="78">
        <f>'A-b-(2)'!C36+'A-b-(3)'!C36+'A-b-(4)'!C36+'A-b-(5)'!C36+'A-b-(6)'!C36</f>
        <v>5</v>
      </c>
      <c r="D36" s="11"/>
      <c r="E36" s="74">
        <f>'A-b-(2)'!E36+'A-b-(3)'!E36+'A-b-(4)'!E36+'A-b-(5)'!E36+'A-b-(6)'!E36</f>
        <v>6</v>
      </c>
      <c r="F36" s="78">
        <f>'A-b-(2)'!F36+'A-b-(3)'!F36+'A-b-(4)'!F36+'A-b-(5)'!F36+'A-b-(6)'!F36</f>
        <v>4</v>
      </c>
      <c r="G36" s="78">
        <f>'A-b-(2)'!G36+'A-b-(3)'!G36+'A-b-(4)'!G36+'A-b-(5)'!G36+'A-b-(6)'!G36</f>
        <v>0</v>
      </c>
      <c r="H36" s="78">
        <f>'A-b-(2)'!H36+'A-b-(3)'!H36+'A-b-(4)'!H36+'A-b-(5)'!H36+'A-b-(6)'!H36</f>
        <v>0</v>
      </c>
      <c r="I36" s="75">
        <f>'A-b-(2)'!I36+'A-b-(3)'!I36+'A-b-(4)'!I36+'A-b-(5)'!I36+'A-b-(6)'!I36</f>
        <v>0</v>
      </c>
      <c r="J36" s="31">
        <f>SUM('A-b-(2)'!C36,'A-b-(3)'!C36,'A-b-(4)'!C36,'A-b-(5)'!C36,'A-b-(6)'!C36)-'A-b-(1)'!C36</f>
        <v>0</v>
      </c>
      <c r="K36" s="31">
        <f>SUM('A-b-(2)'!E36,'A-b-(3)'!E36,'A-b-(4)'!E36,'A-b-(5)'!E36,'A-b-(6)'!E36)-E36</f>
        <v>0</v>
      </c>
      <c r="L36" s="31">
        <f>SUM('A-b-(2)'!F36,'A-b-(3)'!F36,'A-b-(4)'!F36,'A-b-(5)'!F36,'A-b-(6)'!F36)-F36</f>
        <v>0</v>
      </c>
      <c r="M36" s="31">
        <f>SUM('A-b-(2)'!G36,'A-b-(3)'!G36,'A-b-(4)'!G36,'A-b-(5)'!G36,'A-b-(6)'!G36)-G36</f>
        <v>0</v>
      </c>
      <c r="N36" s="31">
        <f>SUM('A-b-(2)'!H36,'A-b-(3)'!H36,'A-b-(4)'!H36,'A-b-(5)'!H36,'A-b-(6)'!H36)-H36</f>
        <v>0</v>
      </c>
      <c r="O36" s="31">
        <f>SUM('A-b-(2)'!I36,'A-b-(3)'!I36,'A-b-(4)'!I36,'A-b-(5)'!I36,'A-b-(6)'!I36)-I36</f>
        <v>0</v>
      </c>
    </row>
    <row r="37" spans="2:15" s="16" customFormat="1" ht="11.1" customHeight="1" x14ac:dyDescent="0.15">
      <c r="B37" s="20" t="s">
        <v>18</v>
      </c>
      <c r="C37" s="78">
        <f>'A-b-(2)'!C37+'A-b-(3)'!C37+'A-b-(4)'!C37+'A-b-(5)'!C37+'A-b-(6)'!C37</f>
        <v>2</v>
      </c>
      <c r="D37" s="11"/>
      <c r="E37" s="74">
        <f>'A-b-(2)'!E37+'A-b-(3)'!E37+'A-b-(4)'!E37+'A-b-(5)'!E37+'A-b-(6)'!E37</f>
        <v>4</v>
      </c>
      <c r="F37" s="78">
        <f>'A-b-(2)'!F37+'A-b-(3)'!F37+'A-b-(4)'!F37+'A-b-(5)'!F37+'A-b-(6)'!F37</f>
        <v>5</v>
      </c>
      <c r="G37" s="78">
        <f>'A-b-(2)'!G37+'A-b-(3)'!G37+'A-b-(4)'!G37+'A-b-(5)'!G37+'A-b-(6)'!G37</f>
        <v>0</v>
      </c>
      <c r="H37" s="78">
        <f>'A-b-(2)'!H37+'A-b-(3)'!H37+'A-b-(4)'!H37+'A-b-(5)'!H37+'A-b-(6)'!H37</f>
        <v>2</v>
      </c>
      <c r="I37" s="75">
        <f>'A-b-(2)'!I37+'A-b-(3)'!I37+'A-b-(4)'!I37+'A-b-(5)'!I37+'A-b-(6)'!I37</f>
        <v>0</v>
      </c>
      <c r="J37" s="31">
        <f>SUM('A-b-(2)'!C37,'A-b-(3)'!C37,'A-b-(4)'!C37,'A-b-(5)'!C37,'A-b-(6)'!C37)-'A-b-(1)'!C37</f>
        <v>0</v>
      </c>
      <c r="K37" s="31">
        <f>SUM('A-b-(2)'!E37,'A-b-(3)'!E37,'A-b-(4)'!E37,'A-b-(5)'!E37,'A-b-(6)'!E37)-E37</f>
        <v>0</v>
      </c>
      <c r="L37" s="31">
        <f>SUM('A-b-(2)'!F37,'A-b-(3)'!F37,'A-b-(4)'!F37,'A-b-(5)'!F37,'A-b-(6)'!F37)-F37</f>
        <v>0</v>
      </c>
      <c r="M37" s="31">
        <f>SUM('A-b-(2)'!G37,'A-b-(3)'!G37,'A-b-(4)'!G37,'A-b-(5)'!G37,'A-b-(6)'!G37)-G37</f>
        <v>0</v>
      </c>
      <c r="N37" s="31">
        <f>SUM('A-b-(2)'!H37,'A-b-(3)'!H37,'A-b-(4)'!H37,'A-b-(5)'!H37,'A-b-(6)'!H37)-H37</f>
        <v>0</v>
      </c>
      <c r="O37" s="31">
        <f>SUM('A-b-(2)'!I37,'A-b-(3)'!I37,'A-b-(4)'!I37,'A-b-(5)'!I37,'A-b-(6)'!I37)-I37</f>
        <v>0</v>
      </c>
    </row>
    <row r="38" spans="2:15" s="16" customFormat="1" ht="11.1" customHeight="1" x14ac:dyDescent="0.15">
      <c r="B38" s="20" t="s">
        <v>19</v>
      </c>
      <c r="C38" s="78">
        <f>'A-b-(2)'!C38+'A-b-(3)'!C38+'A-b-(4)'!C38+'A-b-(5)'!C38+'A-b-(6)'!C38</f>
        <v>17</v>
      </c>
      <c r="D38" s="11"/>
      <c r="E38" s="74">
        <f>'A-b-(2)'!E38+'A-b-(3)'!E38+'A-b-(4)'!E38+'A-b-(5)'!E38+'A-b-(6)'!E38</f>
        <v>20</v>
      </c>
      <c r="F38" s="78">
        <f>'A-b-(2)'!F38+'A-b-(3)'!F38+'A-b-(4)'!F38+'A-b-(5)'!F38+'A-b-(6)'!F38</f>
        <v>21</v>
      </c>
      <c r="G38" s="78">
        <f>'A-b-(2)'!G38+'A-b-(3)'!G38+'A-b-(4)'!G38+'A-b-(5)'!G38+'A-b-(6)'!G38</f>
        <v>2</v>
      </c>
      <c r="H38" s="78">
        <f>'A-b-(2)'!H38+'A-b-(3)'!H38+'A-b-(4)'!H38+'A-b-(5)'!H38+'A-b-(6)'!H38</f>
        <v>1</v>
      </c>
      <c r="I38" s="75">
        <f>'A-b-(2)'!I38+'A-b-(3)'!I38+'A-b-(4)'!I38+'A-b-(5)'!I38+'A-b-(6)'!I38</f>
        <v>0</v>
      </c>
      <c r="J38" s="31">
        <f>SUM('A-b-(2)'!C38,'A-b-(3)'!C38,'A-b-(4)'!C38,'A-b-(5)'!C38,'A-b-(6)'!C38)-'A-b-(1)'!C38</f>
        <v>0</v>
      </c>
      <c r="K38" s="31">
        <f>SUM('A-b-(2)'!E38,'A-b-(3)'!E38,'A-b-(4)'!E38,'A-b-(5)'!E38,'A-b-(6)'!E38)-E38</f>
        <v>0</v>
      </c>
      <c r="L38" s="31">
        <f>SUM('A-b-(2)'!F38,'A-b-(3)'!F38,'A-b-(4)'!F38,'A-b-(5)'!F38,'A-b-(6)'!F38)-F38</f>
        <v>0</v>
      </c>
      <c r="M38" s="31">
        <f>SUM('A-b-(2)'!G38,'A-b-(3)'!G38,'A-b-(4)'!G38,'A-b-(5)'!G38,'A-b-(6)'!G38)-G38</f>
        <v>0</v>
      </c>
      <c r="N38" s="31">
        <f>SUM('A-b-(2)'!H38,'A-b-(3)'!H38,'A-b-(4)'!H38,'A-b-(5)'!H38,'A-b-(6)'!H38)-H38</f>
        <v>0</v>
      </c>
      <c r="O38" s="31">
        <f>SUM('A-b-(2)'!I38,'A-b-(3)'!I38,'A-b-(4)'!I38,'A-b-(5)'!I38,'A-b-(6)'!I38)-I38</f>
        <v>0</v>
      </c>
    </row>
    <row r="39" spans="2:15" s="16" customFormat="1" ht="11.1" customHeight="1" x14ac:dyDescent="0.15">
      <c r="B39" s="20" t="s">
        <v>20</v>
      </c>
      <c r="C39" s="78">
        <f>'A-b-(2)'!C39+'A-b-(3)'!C39+'A-b-(4)'!C39+'A-b-(5)'!C39+'A-b-(6)'!C39</f>
        <v>19</v>
      </c>
      <c r="D39" s="11"/>
      <c r="E39" s="74">
        <f>'A-b-(2)'!E39+'A-b-(3)'!E39+'A-b-(4)'!E39+'A-b-(5)'!E39+'A-b-(6)'!E39</f>
        <v>17</v>
      </c>
      <c r="F39" s="78">
        <f>'A-b-(2)'!F39+'A-b-(3)'!F39+'A-b-(4)'!F39+'A-b-(5)'!F39+'A-b-(6)'!F39</f>
        <v>10</v>
      </c>
      <c r="G39" s="78">
        <f>'A-b-(2)'!G39+'A-b-(3)'!G39+'A-b-(4)'!G39+'A-b-(5)'!G39+'A-b-(6)'!G39</f>
        <v>1</v>
      </c>
      <c r="H39" s="78">
        <f>'A-b-(2)'!H39+'A-b-(3)'!H39+'A-b-(4)'!H39+'A-b-(5)'!H39+'A-b-(6)'!H39</f>
        <v>0</v>
      </c>
      <c r="I39" s="75">
        <f>'A-b-(2)'!I39+'A-b-(3)'!I39+'A-b-(4)'!I39+'A-b-(5)'!I39+'A-b-(6)'!I39</f>
        <v>0</v>
      </c>
      <c r="J39" s="31">
        <f>SUM('A-b-(2)'!C39,'A-b-(3)'!C39,'A-b-(4)'!C39,'A-b-(5)'!C39,'A-b-(6)'!C39)-'A-b-(1)'!C39</f>
        <v>0</v>
      </c>
      <c r="K39" s="31">
        <f>SUM('A-b-(2)'!E39,'A-b-(3)'!E39,'A-b-(4)'!E39,'A-b-(5)'!E39,'A-b-(6)'!E39)-E39</f>
        <v>0</v>
      </c>
      <c r="L39" s="31">
        <f>SUM('A-b-(2)'!F39,'A-b-(3)'!F39,'A-b-(4)'!F39,'A-b-(5)'!F39,'A-b-(6)'!F39)-F39</f>
        <v>0</v>
      </c>
      <c r="M39" s="31">
        <f>SUM('A-b-(2)'!G39,'A-b-(3)'!G39,'A-b-(4)'!G39,'A-b-(5)'!G39,'A-b-(6)'!G39)-G39</f>
        <v>0</v>
      </c>
      <c r="N39" s="31">
        <f>SUM('A-b-(2)'!H39,'A-b-(3)'!H39,'A-b-(4)'!H39,'A-b-(5)'!H39,'A-b-(6)'!H39)-H39</f>
        <v>0</v>
      </c>
      <c r="O39" s="31">
        <f>SUM('A-b-(2)'!I39,'A-b-(3)'!I39,'A-b-(4)'!I39,'A-b-(5)'!I39,'A-b-(6)'!I39)-I39</f>
        <v>0</v>
      </c>
    </row>
    <row r="40" spans="2:15" s="16" customFormat="1" ht="11.1" customHeight="1" x14ac:dyDescent="0.15">
      <c r="B40" s="20" t="s">
        <v>21</v>
      </c>
      <c r="C40" s="78">
        <f>'A-b-(2)'!C40+'A-b-(3)'!C40+'A-b-(4)'!C40+'A-b-(5)'!C40+'A-b-(6)'!C40</f>
        <v>22</v>
      </c>
      <c r="D40" s="11"/>
      <c r="E40" s="74">
        <f>'A-b-(2)'!E40+'A-b-(3)'!E40+'A-b-(4)'!E40+'A-b-(5)'!E40+'A-b-(6)'!E40</f>
        <v>21</v>
      </c>
      <c r="F40" s="78">
        <f>'A-b-(2)'!F40+'A-b-(3)'!F40+'A-b-(4)'!F40+'A-b-(5)'!F40+'A-b-(6)'!F40</f>
        <v>27</v>
      </c>
      <c r="G40" s="78">
        <f>'A-b-(2)'!G40+'A-b-(3)'!G40+'A-b-(4)'!G40+'A-b-(5)'!G40+'A-b-(6)'!G40</f>
        <v>2</v>
      </c>
      <c r="H40" s="78">
        <f>'A-b-(2)'!H40+'A-b-(3)'!H40+'A-b-(4)'!H40+'A-b-(5)'!H40+'A-b-(6)'!H40</f>
        <v>3</v>
      </c>
      <c r="I40" s="75">
        <f>'A-b-(2)'!I40+'A-b-(3)'!I40+'A-b-(4)'!I40+'A-b-(5)'!I40+'A-b-(6)'!I40</f>
        <v>0</v>
      </c>
      <c r="J40" s="31">
        <f>SUM('A-b-(2)'!C40,'A-b-(3)'!C40,'A-b-(4)'!C40,'A-b-(5)'!C40,'A-b-(6)'!C40)-'A-b-(1)'!C40</f>
        <v>0</v>
      </c>
      <c r="K40" s="31">
        <f>SUM('A-b-(2)'!E40,'A-b-(3)'!E40,'A-b-(4)'!E40,'A-b-(5)'!E40,'A-b-(6)'!E40)-E40</f>
        <v>0</v>
      </c>
      <c r="L40" s="31">
        <f>SUM('A-b-(2)'!F40,'A-b-(3)'!F40,'A-b-(4)'!F40,'A-b-(5)'!F40,'A-b-(6)'!F40)-F40</f>
        <v>0</v>
      </c>
      <c r="M40" s="31">
        <f>SUM('A-b-(2)'!G40,'A-b-(3)'!G40,'A-b-(4)'!G40,'A-b-(5)'!G40,'A-b-(6)'!G40)-G40</f>
        <v>0</v>
      </c>
      <c r="N40" s="31">
        <f>SUM('A-b-(2)'!H40,'A-b-(3)'!H40,'A-b-(4)'!H40,'A-b-(5)'!H40,'A-b-(6)'!H40)-H40</f>
        <v>0</v>
      </c>
      <c r="O40" s="31">
        <f>SUM('A-b-(2)'!I40,'A-b-(3)'!I40,'A-b-(4)'!I40,'A-b-(5)'!I40,'A-b-(6)'!I40)-I40</f>
        <v>0</v>
      </c>
    </row>
    <row r="41" spans="2:15" s="16" customFormat="1" ht="11.1" customHeight="1" x14ac:dyDescent="0.15">
      <c r="B41" s="20" t="s">
        <v>22</v>
      </c>
      <c r="C41" s="78">
        <f>'A-b-(2)'!C41+'A-b-(3)'!C41+'A-b-(4)'!C41+'A-b-(5)'!C41+'A-b-(6)'!C41</f>
        <v>3</v>
      </c>
      <c r="D41" s="11"/>
      <c r="E41" s="74">
        <f>'A-b-(2)'!E41+'A-b-(3)'!E41+'A-b-(4)'!E41+'A-b-(5)'!E41+'A-b-(6)'!E41</f>
        <v>9</v>
      </c>
      <c r="F41" s="78">
        <f>'A-b-(2)'!F41+'A-b-(3)'!F41+'A-b-(4)'!F41+'A-b-(5)'!F41+'A-b-(6)'!F41</f>
        <v>4</v>
      </c>
      <c r="G41" s="78">
        <f>'A-b-(2)'!G41+'A-b-(3)'!G41+'A-b-(4)'!G41+'A-b-(5)'!G41+'A-b-(6)'!G41</f>
        <v>0</v>
      </c>
      <c r="H41" s="78">
        <f>'A-b-(2)'!H41+'A-b-(3)'!H41+'A-b-(4)'!H41+'A-b-(5)'!H41+'A-b-(6)'!H41</f>
        <v>0</v>
      </c>
      <c r="I41" s="75">
        <f>'A-b-(2)'!I41+'A-b-(3)'!I41+'A-b-(4)'!I41+'A-b-(5)'!I41+'A-b-(6)'!I41</f>
        <v>0</v>
      </c>
      <c r="J41" s="31">
        <f>SUM('A-b-(2)'!C41,'A-b-(3)'!C41,'A-b-(4)'!C41,'A-b-(5)'!C41,'A-b-(6)'!C41)-'A-b-(1)'!C41</f>
        <v>0</v>
      </c>
      <c r="K41" s="31">
        <f>SUM('A-b-(2)'!E41,'A-b-(3)'!E41,'A-b-(4)'!E41,'A-b-(5)'!E41,'A-b-(6)'!E41)-E41</f>
        <v>0</v>
      </c>
      <c r="L41" s="31">
        <f>SUM('A-b-(2)'!F41,'A-b-(3)'!F41,'A-b-(4)'!F41,'A-b-(5)'!F41,'A-b-(6)'!F41)-F41</f>
        <v>0</v>
      </c>
      <c r="M41" s="31">
        <f>SUM('A-b-(2)'!G41,'A-b-(3)'!G41,'A-b-(4)'!G41,'A-b-(5)'!G41,'A-b-(6)'!G41)-G41</f>
        <v>0</v>
      </c>
      <c r="N41" s="31">
        <f>SUM('A-b-(2)'!H41,'A-b-(3)'!H41,'A-b-(4)'!H41,'A-b-(5)'!H41,'A-b-(6)'!H41)-H41</f>
        <v>0</v>
      </c>
      <c r="O41" s="31">
        <f>SUM('A-b-(2)'!I41,'A-b-(3)'!I41,'A-b-(4)'!I41,'A-b-(5)'!I41,'A-b-(6)'!I41)-I41</f>
        <v>0</v>
      </c>
    </row>
    <row r="42" spans="2:15" s="16" customFormat="1" ht="11.1" customHeight="1" x14ac:dyDescent="0.15">
      <c r="B42" s="20" t="s">
        <v>23</v>
      </c>
      <c r="C42" s="78">
        <f>'A-b-(2)'!C42+'A-b-(3)'!C42+'A-b-(4)'!C42+'A-b-(5)'!C42+'A-b-(6)'!C42</f>
        <v>2</v>
      </c>
      <c r="D42" s="11"/>
      <c r="E42" s="74">
        <f>'A-b-(2)'!E42+'A-b-(3)'!E42+'A-b-(4)'!E42+'A-b-(5)'!E42+'A-b-(6)'!E42</f>
        <v>3</v>
      </c>
      <c r="F42" s="78">
        <f>'A-b-(2)'!F42+'A-b-(3)'!F42+'A-b-(4)'!F42+'A-b-(5)'!F42+'A-b-(6)'!F42</f>
        <v>8</v>
      </c>
      <c r="G42" s="78">
        <f>'A-b-(2)'!G42+'A-b-(3)'!G42+'A-b-(4)'!G42+'A-b-(5)'!G42+'A-b-(6)'!G42</f>
        <v>0</v>
      </c>
      <c r="H42" s="78">
        <f>'A-b-(2)'!H42+'A-b-(3)'!H42+'A-b-(4)'!H42+'A-b-(5)'!H42+'A-b-(6)'!H42</f>
        <v>0</v>
      </c>
      <c r="I42" s="75">
        <f>'A-b-(2)'!I42+'A-b-(3)'!I42+'A-b-(4)'!I42+'A-b-(5)'!I42+'A-b-(6)'!I42</f>
        <v>0</v>
      </c>
      <c r="J42" s="31">
        <f>SUM('A-b-(2)'!C42,'A-b-(3)'!C42,'A-b-(4)'!C42,'A-b-(5)'!C42,'A-b-(6)'!C42)-'A-b-(1)'!C42</f>
        <v>0</v>
      </c>
      <c r="K42" s="31">
        <f>SUM('A-b-(2)'!E42,'A-b-(3)'!E42,'A-b-(4)'!E42,'A-b-(5)'!E42,'A-b-(6)'!E42)-E42</f>
        <v>0</v>
      </c>
      <c r="L42" s="31">
        <f>SUM('A-b-(2)'!F42,'A-b-(3)'!F42,'A-b-(4)'!F42,'A-b-(5)'!F42,'A-b-(6)'!F42)-F42</f>
        <v>0</v>
      </c>
      <c r="M42" s="31">
        <f>SUM('A-b-(2)'!G42,'A-b-(3)'!G42,'A-b-(4)'!G42,'A-b-(5)'!G42,'A-b-(6)'!G42)-G42</f>
        <v>0</v>
      </c>
      <c r="N42" s="31">
        <f>SUM('A-b-(2)'!H42,'A-b-(3)'!H42,'A-b-(4)'!H42,'A-b-(5)'!H42,'A-b-(6)'!H42)-H42</f>
        <v>0</v>
      </c>
      <c r="O42" s="31">
        <f>SUM('A-b-(2)'!I42,'A-b-(3)'!I42,'A-b-(4)'!I42,'A-b-(5)'!I42,'A-b-(6)'!I42)-I42</f>
        <v>0</v>
      </c>
    </row>
    <row r="43" spans="2:15" s="16" customFormat="1" ht="11.1" customHeight="1" x14ac:dyDescent="0.15">
      <c r="B43" s="20" t="s">
        <v>24</v>
      </c>
      <c r="C43" s="78">
        <f>'A-b-(2)'!C43+'A-b-(3)'!C43+'A-b-(4)'!C43+'A-b-(5)'!C43+'A-b-(6)'!C43</f>
        <v>6</v>
      </c>
      <c r="D43" s="11"/>
      <c r="E43" s="74">
        <f>'A-b-(2)'!E43+'A-b-(3)'!E43+'A-b-(4)'!E43+'A-b-(5)'!E43+'A-b-(6)'!E43</f>
        <v>7</v>
      </c>
      <c r="F43" s="78">
        <f>'A-b-(2)'!F43+'A-b-(3)'!F43+'A-b-(4)'!F43+'A-b-(5)'!F43+'A-b-(6)'!F43</f>
        <v>7</v>
      </c>
      <c r="G43" s="78">
        <f>'A-b-(2)'!G43+'A-b-(3)'!G43+'A-b-(4)'!G43+'A-b-(5)'!G43+'A-b-(6)'!G43</f>
        <v>0</v>
      </c>
      <c r="H43" s="78">
        <f>'A-b-(2)'!H43+'A-b-(3)'!H43+'A-b-(4)'!H43+'A-b-(5)'!H43+'A-b-(6)'!H43</f>
        <v>0</v>
      </c>
      <c r="I43" s="75">
        <f>'A-b-(2)'!I43+'A-b-(3)'!I43+'A-b-(4)'!I43+'A-b-(5)'!I43+'A-b-(6)'!I43</f>
        <v>0</v>
      </c>
      <c r="J43" s="31">
        <f>SUM('A-b-(2)'!C43,'A-b-(3)'!C43,'A-b-(4)'!C43,'A-b-(5)'!C43,'A-b-(6)'!C43)-'A-b-(1)'!C43</f>
        <v>0</v>
      </c>
      <c r="K43" s="31">
        <f>SUM('A-b-(2)'!E43,'A-b-(3)'!E43,'A-b-(4)'!E43,'A-b-(5)'!E43,'A-b-(6)'!E43)-E43</f>
        <v>0</v>
      </c>
      <c r="L43" s="31">
        <f>SUM('A-b-(2)'!F43,'A-b-(3)'!F43,'A-b-(4)'!F43,'A-b-(5)'!F43,'A-b-(6)'!F43)-F43</f>
        <v>0</v>
      </c>
      <c r="M43" s="31">
        <f>SUM('A-b-(2)'!G43,'A-b-(3)'!G43,'A-b-(4)'!G43,'A-b-(5)'!G43,'A-b-(6)'!G43)-G43</f>
        <v>0</v>
      </c>
      <c r="N43" s="31">
        <f>SUM('A-b-(2)'!H43,'A-b-(3)'!H43,'A-b-(4)'!H43,'A-b-(5)'!H43,'A-b-(6)'!H43)-H43</f>
        <v>0</v>
      </c>
      <c r="O43" s="31">
        <f>SUM('A-b-(2)'!I43,'A-b-(3)'!I43,'A-b-(4)'!I43,'A-b-(5)'!I43,'A-b-(6)'!I43)-I43</f>
        <v>0</v>
      </c>
    </row>
    <row r="44" spans="2:15" s="16" customFormat="1" ht="11.1" customHeight="1" x14ac:dyDescent="0.15">
      <c r="B44" s="20" t="s">
        <v>25</v>
      </c>
      <c r="C44" s="78">
        <f>'A-b-(2)'!C44+'A-b-(3)'!C44+'A-b-(4)'!C44+'A-b-(5)'!C44+'A-b-(6)'!C44</f>
        <v>6</v>
      </c>
      <c r="D44" s="11"/>
      <c r="E44" s="74">
        <f>'A-b-(2)'!E44+'A-b-(3)'!E44+'A-b-(4)'!E44+'A-b-(5)'!E44+'A-b-(6)'!E44</f>
        <v>4</v>
      </c>
      <c r="F44" s="78">
        <f>'A-b-(2)'!F44+'A-b-(3)'!F44+'A-b-(4)'!F44+'A-b-(5)'!F44+'A-b-(6)'!F44</f>
        <v>7</v>
      </c>
      <c r="G44" s="78">
        <f>'A-b-(2)'!G44+'A-b-(3)'!G44+'A-b-(4)'!G44+'A-b-(5)'!G44+'A-b-(6)'!G44</f>
        <v>0</v>
      </c>
      <c r="H44" s="78">
        <f>'A-b-(2)'!H44+'A-b-(3)'!H44+'A-b-(4)'!H44+'A-b-(5)'!H44+'A-b-(6)'!H44</f>
        <v>0</v>
      </c>
      <c r="I44" s="75">
        <f>'A-b-(2)'!I44+'A-b-(3)'!I44+'A-b-(4)'!I44+'A-b-(5)'!I44+'A-b-(6)'!I44</f>
        <v>0</v>
      </c>
      <c r="J44" s="31">
        <f>SUM('A-b-(2)'!C44,'A-b-(3)'!C44,'A-b-(4)'!C44,'A-b-(5)'!C44,'A-b-(6)'!C44)-'A-b-(1)'!C44</f>
        <v>0</v>
      </c>
      <c r="K44" s="31">
        <f>SUM('A-b-(2)'!E44,'A-b-(3)'!E44,'A-b-(4)'!E44,'A-b-(5)'!E44,'A-b-(6)'!E44)-E44</f>
        <v>0</v>
      </c>
      <c r="L44" s="31">
        <f>SUM('A-b-(2)'!F44,'A-b-(3)'!F44,'A-b-(4)'!F44,'A-b-(5)'!F44,'A-b-(6)'!F44)-F44</f>
        <v>0</v>
      </c>
      <c r="M44" s="31">
        <f>SUM('A-b-(2)'!G44,'A-b-(3)'!G44,'A-b-(4)'!G44,'A-b-(5)'!G44,'A-b-(6)'!G44)-G44</f>
        <v>0</v>
      </c>
      <c r="N44" s="31">
        <f>SUM('A-b-(2)'!H44,'A-b-(3)'!H44,'A-b-(4)'!H44,'A-b-(5)'!H44,'A-b-(6)'!H44)-H44</f>
        <v>0</v>
      </c>
      <c r="O44" s="31">
        <f>SUM('A-b-(2)'!I44,'A-b-(3)'!I44,'A-b-(4)'!I44,'A-b-(5)'!I44,'A-b-(6)'!I44)-I44</f>
        <v>0</v>
      </c>
    </row>
    <row r="45" spans="2:15" s="35" customFormat="1" ht="11.1" customHeight="1" x14ac:dyDescent="0.15">
      <c r="B45" s="41" t="s">
        <v>111</v>
      </c>
      <c r="C45" s="77">
        <f>'A-b-(2)'!C45+'A-b-(3)'!C45+'A-b-(4)'!C45+'A-b-(5)'!C45+'A-b-(6)'!C45</f>
        <v>34</v>
      </c>
      <c r="D45" s="6"/>
      <c r="E45" s="60">
        <f>'A-b-(2)'!E45+'A-b-(3)'!E45+'A-b-(4)'!E45+'A-b-(5)'!E45+'A-b-(6)'!E45</f>
        <v>29</v>
      </c>
      <c r="F45" s="77">
        <f>'A-b-(2)'!F45+'A-b-(3)'!F45+'A-b-(4)'!F45+'A-b-(5)'!F45+'A-b-(6)'!F45</f>
        <v>39</v>
      </c>
      <c r="G45" s="77">
        <f>'A-b-(2)'!G45+'A-b-(3)'!G45+'A-b-(4)'!G45+'A-b-(5)'!G45+'A-b-(6)'!G45</f>
        <v>1</v>
      </c>
      <c r="H45" s="77">
        <f>'A-b-(2)'!H45+'A-b-(3)'!H45+'A-b-(4)'!H45+'A-b-(5)'!H45+'A-b-(6)'!H45</f>
        <v>5</v>
      </c>
      <c r="I45" s="76">
        <f>'A-b-(2)'!I45+'A-b-(3)'!I45+'A-b-(4)'!I45+'A-b-(5)'!I45+'A-b-(6)'!I45</f>
        <v>0</v>
      </c>
      <c r="J45" s="31">
        <f>SUM('A-b-(2)'!C45,'A-b-(3)'!C45,'A-b-(4)'!C45,'A-b-(5)'!C45,'A-b-(6)'!C45)-'A-b-(1)'!C45</f>
        <v>0</v>
      </c>
      <c r="K45" s="31">
        <f>SUM('A-b-(2)'!E45,'A-b-(3)'!E45,'A-b-(4)'!E45,'A-b-(5)'!E45,'A-b-(6)'!E45)-E45</f>
        <v>0</v>
      </c>
      <c r="L45" s="31">
        <f>SUM('A-b-(2)'!F45,'A-b-(3)'!F45,'A-b-(4)'!F45,'A-b-(5)'!F45,'A-b-(6)'!F45)-F45</f>
        <v>0</v>
      </c>
      <c r="M45" s="31">
        <f>SUM('A-b-(2)'!G45,'A-b-(3)'!G45,'A-b-(4)'!G45,'A-b-(5)'!G45,'A-b-(6)'!G45)-G45</f>
        <v>0</v>
      </c>
      <c r="N45" s="31">
        <f>SUM('A-b-(2)'!H45,'A-b-(3)'!H45,'A-b-(4)'!H45,'A-b-(5)'!H45,'A-b-(6)'!H45)-H45</f>
        <v>0</v>
      </c>
      <c r="O45" s="31">
        <f>SUM('A-b-(2)'!I45,'A-b-(3)'!I45,'A-b-(4)'!I45,'A-b-(5)'!I45,'A-b-(6)'!I45)-I45</f>
        <v>0</v>
      </c>
    </row>
    <row r="46" spans="2:15" s="16" customFormat="1" ht="11.1" customHeight="1" x14ac:dyDescent="0.15">
      <c r="B46" s="20" t="s">
        <v>26</v>
      </c>
      <c r="C46" s="78">
        <f>'A-b-(2)'!C46+'A-b-(3)'!C46+'A-b-(4)'!C46+'A-b-(5)'!C46+'A-b-(6)'!C46</f>
        <v>1</v>
      </c>
      <c r="D46" s="11"/>
      <c r="E46" s="74">
        <f>'A-b-(2)'!E46+'A-b-(3)'!E46+'A-b-(4)'!E46+'A-b-(5)'!E46+'A-b-(6)'!E46</f>
        <v>1</v>
      </c>
      <c r="F46" s="78">
        <f>'A-b-(2)'!F46+'A-b-(3)'!F46+'A-b-(4)'!F46+'A-b-(5)'!F46+'A-b-(6)'!F46</f>
        <v>1</v>
      </c>
      <c r="G46" s="78">
        <f>'A-b-(2)'!G46+'A-b-(3)'!G46+'A-b-(4)'!G46+'A-b-(5)'!G46+'A-b-(6)'!G46</f>
        <v>0</v>
      </c>
      <c r="H46" s="78">
        <f>'A-b-(2)'!H46+'A-b-(3)'!H46+'A-b-(4)'!H46+'A-b-(5)'!H46+'A-b-(6)'!H46</f>
        <v>0</v>
      </c>
      <c r="I46" s="75">
        <f>'A-b-(2)'!I46+'A-b-(3)'!I46+'A-b-(4)'!I46+'A-b-(5)'!I46+'A-b-(6)'!I46</f>
        <v>0</v>
      </c>
      <c r="J46" s="31">
        <f>SUM('A-b-(2)'!C46,'A-b-(3)'!C46,'A-b-(4)'!C46,'A-b-(5)'!C46,'A-b-(6)'!C46)-'A-b-(1)'!C46</f>
        <v>0</v>
      </c>
      <c r="K46" s="31">
        <f>SUM('A-b-(2)'!E46,'A-b-(3)'!E46,'A-b-(4)'!E46,'A-b-(5)'!E46,'A-b-(6)'!E46)-E46</f>
        <v>0</v>
      </c>
      <c r="L46" s="31">
        <f>SUM('A-b-(2)'!F46,'A-b-(3)'!F46,'A-b-(4)'!F46,'A-b-(5)'!F46,'A-b-(6)'!F46)-F46</f>
        <v>0</v>
      </c>
      <c r="M46" s="31">
        <f>SUM('A-b-(2)'!G46,'A-b-(3)'!G46,'A-b-(4)'!G46,'A-b-(5)'!G46,'A-b-(6)'!G46)-G46</f>
        <v>0</v>
      </c>
      <c r="N46" s="31">
        <f>SUM('A-b-(2)'!H46,'A-b-(3)'!H46,'A-b-(4)'!H46,'A-b-(5)'!H46,'A-b-(6)'!H46)-H46</f>
        <v>0</v>
      </c>
      <c r="O46" s="31">
        <f>SUM('A-b-(2)'!I46,'A-b-(3)'!I46,'A-b-(4)'!I46,'A-b-(5)'!I46,'A-b-(6)'!I46)-I46</f>
        <v>0</v>
      </c>
    </row>
    <row r="47" spans="2:15" s="16" customFormat="1" ht="11.1" customHeight="1" x14ac:dyDescent="0.15">
      <c r="B47" s="20" t="s">
        <v>27</v>
      </c>
      <c r="C47" s="78">
        <f>'A-b-(2)'!C47+'A-b-(3)'!C47+'A-b-(4)'!C47+'A-b-(5)'!C47+'A-b-(6)'!C47</f>
        <v>1</v>
      </c>
      <c r="D47" s="11"/>
      <c r="E47" s="74">
        <f>'A-b-(2)'!E47+'A-b-(3)'!E47+'A-b-(4)'!E47+'A-b-(5)'!E47+'A-b-(6)'!E47</f>
        <v>1</v>
      </c>
      <c r="F47" s="78">
        <f>'A-b-(2)'!F47+'A-b-(3)'!F47+'A-b-(4)'!F47+'A-b-(5)'!F47+'A-b-(6)'!F47</f>
        <v>1</v>
      </c>
      <c r="G47" s="78">
        <f>'A-b-(2)'!G47+'A-b-(3)'!G47+'A-b-(4)'!G47+'A-b-(5)'!G47+'A-b-(6)'!G47</f>
        <v>0</v>
      </c>
      <c r="H47" s="78">
        <f>'A-b-(2)'!H47+'A-b-(3)'!H47+'A-b-(4)'!H47+'A-b-(5)'!H47+'A-b-(6)'!H47</f>
        <v>0</v>
      </c>
      <c r="I47" s="75">
        <f>'A-b-(2)'!I47+'A-b-(3)'!I47+'A-b-(4)'!I47+'A-b-(5)'!I47+'A-b-(6)'!I47</f>
        <v>0</v>
      </c>
      <c r="J47" s="31">
        <f>SUM('A-b-(2)'!C47,'A-b-(3)'!C47,'A-b-(4)'!C47,'A-b-(5)'!C47,'A-b-(6)'!C47)-'A-b-(1)'!C47</f>
        <v>0</v>
      </c>
      <c r="K47" s="31">
        <f>SUM('A-b-(2)'!E47,'A-b-(3)'!E47,'A-b-(4)'!E47,'A-b-(5)'!E47,'A-b-(6)'!E47)-E47</f>
        <v>0</v>
      </c>
      <c r="L47" s="31">
        <f>SUM('A-b-(2)'!F47,'A-b-(3)'!F47,'A-b-(4)'!F47,'A-b-(5)'!F47,'A-b-(6)'!F47)-F47</f>
        <v>0</v>
      </c>
      <c r="M47" s="31">
        <f>SUM('A-b-(2)'!G47,'A-b-(3)'!G47,'A-b-(4)'!G47,'A-b-(5)'!G47,'A-b-(6)'!G47)-G47</f>
        <v>0</v>
      </c>
      <c r="N47" s="31">
        <f>SUM('A-b-(2)'!H47,'A-b-(3)'!H47,'A-b-(4)'!H47,'A-b-(5)'!H47,'A-b-(6)'!H47)-H47</f>
        <v>0</v>
      </c>
      <c r="O47" s="31">
        <f>SUM('A-b-(2)'!I47,'A-b-(3)'!I47,'A-b-(4)'!I47,'A-b-(5)'!I47,'A-b-(6)'!I47)-I47</f>
        <v>0</v>
      </c>
    </row>
    <row r="48" spans="2:15" s="16" customFormat="1" ht="11.1" customHeight="1" x14ac:dyDescent="0.15">
      <c r="B48" s="20" t="s">
        <v>28</v>
      </c>
      <c r="C48" s="78">
        <f>'A-b-(2)'!C48+'A-b-(3)'!C48+'A-b-(4)'!C48+'A-b-(5)'!C48+'A-b-(6)'!C48</f>
        <v>0</v>
      </c>
      <c r="D48" s="11"/>
      <c r="E48" s="74">
        <f>'A-b-(2)'!E48+'A-b-(3)'!E48+'A-b-(4)'!E48+'A-b-(5)'!E48+'A-b-(6)'!E48</f>
        <v>0</v>
      </c>
      <c r="F48" s="78">
        <f>'A-b-(2)'!F48+'A-b-(3)'!F48+'A-b-(4)'!F48+'A-b-(5)'!F48+'A-b-(6)'!F48</f>
        <v>0</v>
      </c>
      <c r="G48" s="78">
        <f>'A-b-(2)'!G48+'A-b-(3)'!G48+'A-b-(4)'!G48+'A-b-(5)'!G48+'A-b-(6)'!G48</f>
        <v>0</v>
      </c>
      <c r="H48" s="78">
        <f>'A-b-(2)'!H48+'A-b-(3)'!H48+'A-b-(4)'!H48+'A-b-(5)'!H48+'A-b-(6)'!H48</f>
        <v>0</v>
      </c>
      <c r="I48" s="75">
        <f>'A-b-(2)'!I48+'A-b-(3)'!I48+'A-b-(4)'!I48+'A-b-(5)'!I48+'A-b-(6)'!I48</f>
        <v>0</v>
      </c>
      <c r="J48" s="31">
        <f>SUM('A-b-(2)'!C48,'A-b-(3)'!C48,'A-b-(4)'!C48,'A-b-(5)'!C48,'A-b-(6)'!C48)-'A-b-(1)'!C48</f>
        <v>0</v>
      </c>
      <c r="K48" s="31">
        <f>SUM('A-b-(2)'!E48,'A-b-(3)'!E48,'A-b-(4)'!E48,'A-b-(5)'!E48,'A-b-(6)'!E48)-E48</f>
        <v>0</v>
      </c>
      <c r="L48" s="31">
        <f>SUM('A-b-(2)'!F48,'A-b-(3)'!F48,'A-b-(4)'!F48,'A-b-(5)'!F48,'A-b-(6)'!F48)-F48</f>
        <v>0</v>
      </c>
      <c r="M48" s="31">
        <f>SUM('A-b-(2)'!G48,'A-b-(3)'!G48,'A-b-(4)'!G48,'A-b-(5)'!G48,'A-b-(6)'!G48)-G48</f>
        <v>0</v>
      </c>
      <c r="N48" s="31">
        <f>SUM('A-b-(2)'!H48,'A-b-(3)'!H48,'A-b-(4)'!H48,'A-b-(5)'!H48,'A-b-(6)'!H48)-H48</f>
        <v>0</v>
      </c>
      <c r="O48" s="31">
        <f>SUM('A-b-(2)'!I48,'A-b-(3)'!I48,'A-b-(4)'!I48,'A-b-(5)'!I48,'A-b-(6)'!I48)-I48</f>
        <v>0</v>
      </c>
    </row>
    <row r="49" spans="2:15" s="16" customFormat="1" ht="11.1" customHeight="1" x14ac:dyDescent="0.15">
      <c r="B49" s="20" t="s">
        <v>29</v>
      </c>
      <c r="C49" s="78">
        <f>'A-b-(2)'!C49+'A-b-(3)'!C49+'A-b-(4)'!C49+'A-b-(5)'!C49+'A-b-(6)'!C49</f>
        <v>3</v>
      </c>
      <c r="D49" s="11"/>
      <c r="E49" s="74">
        <f>'A-b-(2)'!E49+'A-b-(3)'!E49+'A-b-(4)'!E49+'A-b-(5)'!E49+'A-b-(6)'!E49</f>
        <v>2</v>
      </c>
      <c r="F49" s="78">
        <f>'A-b-(2)'!F49+'A-b-(3)'!F49+'A-b-(4)'!F49+'A-b-(5)'!F49+'A-b-(6)'!F49</f>
        <v>1</v>
      </c>
      <c r="G49" s="78">
        <f>'A-b-(2)'!G49+'A-b-(3)'!G49+'A-b-(4)'!G49+'A-b-(5)'!G49+'A-b-(6)'!G49</f>
        <v>0</v>
      </c>
      <c r="H49" s="78">
        <f>'A-b-(2)'!H49+'A-b-(3)'!H49+'A-b-(4)'!H49+'A-b-(5)'!H49+'A-b-(6)'!H49</f>
        <v>0</v>
      </c>
      <c r="I49" s="75">
        <f>'A-b-(2)'!I49+'A-b-(3)'!I49+'A-b-(4)'!I49+'A-b-(5)'!I49+'A-b-(6)'!I49</f>
        <v>0</v>
      </c>
      <c r="J49" s="31">
        <f>SUM('A-b-(2)'!C49,'A-b-(3)'!C49,'A-b-(4)'!C49,'A-b-(5)'!C49,'A-b-(6)'!C49)-'A-b-(1)'!C49</f>
        <v>0</v>
      </c>
      <c r="K49" s="31">
        <f>SUM('A-b-(2)'!E49,'A-b-(3)'!E49,'A-b-(4)'!E49,'A-b-(5)'!E49,'A-b-(6)'!E49)-E49</f>
        <v>0</v>
      </c>
      <c r="L49" s="31">
        <f>SUM('A-b-(2)'!F49,'A-b-(3)'!F49,'A-b-(4)'!F49,'A-b-(5)'!F49,'A-b-(6)'!F49)-F49</f>
        <v>0</v>
      </c>
      <c r="M49" s="31">
        <f>SUM('A-b-(2)'!G49,'A-b-(3)'!G49,'A-b-(4)'!G49,'A-b-(5)'!G49,'A-b-(6)'!G49)-G49</f>
        <v>0</v>
      </c>
      <c r="N49" s="31">
        <f>SUM('A-b-(2)'!H49,'A-b-(3)'!H49,'A-b-(4)'!H49,'A-b-(5)'!H49,'A-b-(6)'!H49)-H49</f>
        <v>0</v>
      </c>
      <c r="O49" s="31">
        <f>SUM('A-b-(2)'!I49,'A-b-(3)'!I49,'A-b-(4)'!I49,'A-b-(5)'!I49,'A-b-(6)'!I49)-I49</f>
        <v>0</v>
      </c>
    </row>
    <row r="50" spans="2:15" s="16" customFormat="1" ht="11.1" customHeight="1" x14ac:dyDescent="0.15">
      <c r="B50" s="20" t="s">
        <v>30</v>
      </c>
      <c r="C50" s="78">
        <f>'A-b-(2)'!C50+'A-b-(3)'!C50+'A-b-(4)'!C50+'A-b-(5)'!C50+'A-b-(6)'!C50</f>
        <v>22</v>
      </c>
      <c r="D50" s="11"/>
      <c r="E50" s="74">
        <f>'A-b-(2)'!E50+'A-b-(3)'!E50+'A-b-(4)'!E50+'A-b-(5)'!E50+'A-b-(6)'!E50</f>
        <v>18</v>
      </c>
      <c r="F50" s="78">
        <f>'A-b-(2)'!F50+'A-b-(3)'!F50+'A-b-(4)'!F50+'A-b-(5)'!F50+'A-b-(6)'!F50</f>
        <v>30</v>
      </c>
      <c r="G50" s="78">
        <f>'A-b-(2)'!G50+'A-b-(3)'!G50+'A-b-(4)'!G50+'A-b-(5)'!G50+'A-b-(6)'!G50</f>
        <v>1</v>
      </c>
      <c r="H50" s="78">
        <f>'A-b-(2)'!H50+'A-b-(3)'!H50+'A-b-(4)'!H50+'A-b-(5)'!H50+'A-b-(6)'!H50</f>
        <v>5</v>
      </c>
      <c r="I50" s="75">
        <f>'A-b-(2)'!I50+'A-b-(3)'!I50+'A-b-(4)'!I50+'A-b-(5)'!I50+'A-b-(6)'!I50</f>
        <v>0</v>
      </c>
      <c r="J50" s="31">
        <f>SUM('A-b-(2)'!C50,'A-b-(3)'!C50,'A-b-(4)'!C50,'A-b-(5)'!C50,'A-b-(6)'!C50)-'A-b-(1)'!C50</f>
        <v>0</v>
      </c>
      <c r="K50" s="31">
        <f>SUM('A-b-(2)'!E50,'A-b-(3)'!E50,'A-b-(4)'!E50,'A-b-(5)'!E50,'A-b-(6)'!E50)-E50</f>
        <v>0</v>
      </c>
      <c r="L50" s="31">
        <f>SUM('A-b-(2)'!F50,'A-b-(3)'!F50,'A-b-(4)'!F50,'A-b-(5)'!F50,'A-b-(6)'!F50)-F50</f>
        <v>0</v>
      </c>
      <c r="M50" s="31">
        <f>SUM('A-b-(2)'!G50,'A-b-(3)'!G50,'A-b-(4)'!G50,'A-b-(5)'!G50,'A-b-(6)'!G50)-G50</f>
        <v>0</v>
      </c>
      <c r="N50" s="31">
        <f>SUM('A-b-(2)'!H50,'A-b-(3)'!H50,'A-b-(4)'!H50,'A-b-(5)'!H50,'A-b-(6)'!H50)-H50</f>
        <v>0</v>
      </c>
      <c r="O50" s="31">
        <f>SUM('A-b-(2)'!I50,'A-b-(3)'!I50,'A-b-(4)'!I50,'A-b-(5)'!I50,'A-b-(6)'!I50)-I50</f>
        <v>0</v>
      </c>
    </row>
    <row r="51" spans="2:15" s="16" customFormat="1" ht="11.1" customHeight="1" x14ac:dyDescent="0.15">
      <c r="B51" s="20" t="s">
        <v>31</v>
      </c>
      <c r="C51" s="78">
        <f>'A-b-(2)'!C51+'A-b-(3)'!C51+'A-b-(4)'!C51+'A-b-(5)'!C51+'A-b-(6)'!C51</f>
        <v>7</v>
      </c>
      <c r="D51" s="11"/>
      <c r="E51" s="74">
        <f>'A-b-(2)'!E51+'A-b-(3)'!E51+'A-b-(4)'!E51+'A-b-(5)'!E51+'A-b-(6)'!E51</f>
        <v>7</v>
      </c>
      <c r="F51" s="78">
        <f>'A-b-(2)'!F51+'A-b-(3)'!F51+'A-b-(4)'!F51+'A-b-(5)'!F51+'A-b-(6)'!F51</f>
        <v>6</v>
      </c>
      <c r="G51" s="78">
        <f>'A-b-(2)'!G51+'A-b-(3)'!G51+'A-b-(4)'!G51+'A-b-(5)'!G51+'A-b-(6)'!G51</f>
        <v>0</v>
      </c>
      <c r="H51" s="78">
        <f>'A-b-(2)'!H51+'A-b-(3)'!H51+'A-b-(4)'!H51+'A-b-(5)'!H51+'A-b-(6)'!H51</f>
        <v>0</v>
      </c>
      <c r="I51" s="75">
        <f>'A-b-(2)'!I51+'A-b-(3)'!I51+'A-b-(4)'!I51+'A-b-(5)'!I51+'A-b-(6)'!I51</f>
        <v>0</v>
      </c>
      <c r="J51" s="31">
        <f>SUM('A-b-(2)'!C51,'A-b-(3)'!C51,'A-b-(4)'!C51,'A-b-(5)'!C51,'A-b-(6)'!C51)-'A-b-(1)'!C51</f>
        <v>0</v>
      </c>
      <c r="K51" s="31">
        <f>SUM('A-b-(2)'!E51,'A-b-(3)'!E51,'A-b-(4)'!E51,'A-b-(5)'!E51,'A-b-(6)'!E51)-E51</f>
        <v>0</v>
      </c>
      <c r="L51" s="31">
        <f>SUM('A-b-(2)'!F51,'A-b-(3)'!F51,'A-b-(4)'!F51,'A-b-(5)'!F51,'A-b-(6)'!F51)-F51</f>
        <v>0</v>
      </c>
      <c r="M51" s="31">
        <f>SUM('A-b-(2)'!G51,'A-b-(3)'!G51,'A-b-(4)'!G51,'A-b-(5)'!G51,'A-b-(6)'!G51)-G51</f>
        <v>0</v>
      </c>
      <c r="N51" s="31">
        <f>SUM('A-b-(2)'!H51,'A-b-(3)'!H51,'A-b-(4)'!H51,'A-b-(5)'!H51,'A-b-(6)'!H51)-H51</f>
        <v>0</v>
      </c>
      <c r="O51" s="31">
        <f>SUM('A-b-(2)'!I51,'A-b-(3)'!I51,'A-b-(4)'!I51,'A-b-(5)'!I51,'A-b-(6)'!I51)-I51</f>
        <v>0</v>
      </c>
    </row>
    <row r="52" spans="2:15" s="35" customFormat="1" ht="11.1" customHeight="1" x14ac:dyDescent="0.15">
      <c r="B52" s="41" t="s">
        <v>112</v>
      </c>
      <c r="C52" s="77">
        <f>'A-b-(2)'!C52+'A-b-(3)'!C52+'A-b-(4)'!C52+'A-b-(5)'!C52+'A-b-(6)'!C52</f>
        <v>44</v>
      </c>
      <c r="D52" s="6"/>
      <c r="E52" s="60">
        <f>'A-b-(2)'!E52+'A-b-(3)'!E52+'A-b-(4)'!E52+'A-b-(5)'!E52+'A-b-(6)'!E52</f>
        <v>42</v>
      </c>
      <c r="F52" s="77">
        <f>'A-b-(2)'!F52+'A-b-(3)'!F52+'A-b-(4)'!F52+'A-b-(5)'!F52+'A-b-(6)'!F52</f>
        <v>60</v>
      </c>
      <c r="G52" s="77">
        <f>'A-b-(2)'!G52+'A-b-(3)'!G52+'A-b-(4)'!G52+'A-b-(5)'!G52+'A-b-(6)'!G52</f>
        <v>9</v>
      </c>
      <c r="H52" s="77">
        <f>'A-b-(2)'!H52+'A-b-(3)'!H52+'A-b-(4)'!H52+'A-b-(5)'!H52+'A-b-(6)'!H52</f>
        <v>7</v>
      </c>
      <c r="I52" s="76">
        <f>'A-b-(2)'!I52+'A-b-(3)'!I52+'A-b-(4)'!I52+'A-b-(5)'!I52+'A-b-(6)'!I52</f>
        <v>2</v>
      </c>
      <c r="J52" s="31">
        <f>SUM('A-b-(2)'!C52,'A-b-(3)'!C52,'A-b-(4)'!C52,'A-b-(5)'!C52,'A-b-(6)'!C52)-'A-b-(1)'!C52</f>
        <v>0</v>
      </c>
      <c r="K52" s="31">
        <f>SUM('A-b-(2)'!E52,'A-b-(3)'!E52,'A-b-(4)'!E52,'A-b-(5)'!E52,'A-b-(6)'!E52)-E52</f>
        <v>0</v>
      </c>
      <c r="L52" s="31">
        <f>SUM('A-b-(2)'!F52,'A-b-(3)'!F52,'A-b-(4)'!F52,'A-b-(5)'!F52,'A-b-(6)'!F52)-F52</f>
        <v>0</v>
      </c>
      <c r="M52" s="31">
        <f>SUM('A-b-(2)'!G52,'A-b-(3)'!G52,'A-b-(4)'!G52,'A-b-(5)'!G52,'A-b-(6)'!G52)-G52</f>
        <v>0</v>
      </c>
      <c r="N52" s="31">
        <f>SUM('A-b-(2)'!H52,'A-b-(3)'!H52,'A-b-(4)'!H52,'A-b-(5)'!H52,'A-b-(6)'!H52)-H52</f>
        <v>0</v>
      </c>
      <c r="O52" s="31">
        <f>SUM('A-b-(2)'!I52,'A-b-(3)'!I52,'A-b-(4)'!I52,'A-b-(5)'!I52,'A-b-(6)'!I52)-I52</f>
        <v>0</v>
      </c>
    </row>
    <row r="53" spans="2:15" s="16" customFormat="1" ht="11.1" customHeight="1" x14ac:dyDescent="0.15">
      <c r="B53" s="20" t="s">
        <v>32</v>
      </c>
      <c r="C53" s="78">
        <f>'A-b-(2)'!C53+'A-b-(3)'!C53+'A-b-(4)'!C53+'A-b-(5)'!C53+'A-b-(6)'!C53</f>
        <v>3</v>
      </c>
      <c r="D53" s="11"/>
      <c r="E53" s="74">
        <f>'A-b-(2)'!E53+'A-b-(3)'!E53+'A-b-(4)'!E53+'A-b-(5)'!E53+'A-b-(6)'!E53</f>
        <v>3</v>
      </c>
      <c r="F53" s="78">
        <f>'A-b-(2)'!F53+'A-b-(3)'!F53+'A-b-(4)'!F53+'A-b-(5)'!F53+'A-b-(6)'!F53</f>
        <v>3</v>
      </c>
      <c r="G53" s="78">
        <f>'A-b-(2)'!G53+'A-b-(3)'!G53+'A-b-(4)'!G53+'A-b-(5)'!G53+'A-b-(6)'!G53</f>
        <v>2</v>
      </c>
      <c r="H53" s="78">
        <f>'A-b-(2)'!H53+'A-b-(3)'!H53+'A-b-(4)'!H53+'A-b-(5)'!H53+'A-b-(6)'!H53</f>
        <v>0</v>
      </c>
      <c r="I53" s="75">
        <f>'A-b-(2)'!I53+'A-b-(3)'!I53+'A-b-(4)'!I53+'A-b-(5)'!I53+'A-b-(6)'!I53</f>
        <v>0</v>
      </c>
      <c r="J53" s="31">
        <f>SUM('A-b-(2)'!C53,'A-b-(3)'!C53,'A-b-(4)'!C53,'A-b-(5)'!C53,'A-b-(6)'!C53)-'A-b-(1)'!C53</f>
        <v>0</v>
      </c>
      <c r="K53" s="31">
        <f>SUM('A-b-(2)'!E53,'A-b-(3)'!E53,'A-b-(4)'!E53,'A-b-(5)'!E53,'A-b-(6)'!E53)-E53</f>
        <v>0</v>
      </c>
      <c r="L53" s="31">
        <f>SUM('A-b-(2)'!F53,'A-b-(3)'!F53,'A-b-(4)'!F53,'A-b-(5)'!F53,'A-b-(6)'!F53)-F53</f>
        <v>0</v>
      </c>
      <c r="M53" s="31">
        <f>SUM('A-b-(2)'!G53,'A-b-(3)'!G53,'A-b-(4)'!G53,'A-b-(5)'!G53,'A-b-(6)'!G53)-G53</f>
        <v>0</v>
      </c>
      <c r="N53" s="31">
        <f>SUM('A-b-(2)'!H53,'A-b-(3)'!H53,'A-b-(4)'!H53,'A-b-(5)'!H53,'A-b-(6)'!H53)-H53</f>
        <v>0</v>
      </c>
      <c r="O53" s="31">
        <f>SUM('A-b-(2)'!I53,'A-b-(3)'!I53,'A-b-(4)'!I53,'A-b-(5)'!I53,'A-b-(6)'!I53)-I53</f>
        <v>0</v>
      </c>
    </row>
    <row r="54" spans="2:15" s="16" customFormat="1" ht="11.1" customHeight="1" x14ac:dyDescent="0.15">
      <c r="B54" s="20" t="s">
        <v>33</v>
      </c>
      <c r="C54" s="78">
        <f>'A-b-(2)'!C54+'A-b-(3)'!C54+'A-b-(4)'!C54+'A-b-(5)'!C54+'A-b-(6)'!C54</f>
        <v>7</v>
      </c>
      <c r="D54" s="11"/>
      <c r="E54" s="74">
        <f>'A-b-(2)'!E54+'A-b-(3)'!E54+'A-b-(4)'!E54+'A-b-(5)'!E54+'A-b-(6)'!E54</f>
        <v>10</v>
      </c>
      <c r="F54" s="78">
        <f>'A-b-(2)'!F54+'A-b-(3)'!F54+'A-b-(4)'!F54+'A-b-(5)'!F54+'A-b-(6)'!F54</f>
        <v>9</v>
      </c>
      <c r="G54" s="78">
        <f>'A-b-(2)'!G54+'A-b-(3)'!G54+'A-b-(4)'!G54+'A-b-(5)'!G54+'A-b-(6)'!G54</f>
        <v>1</v>
      </c>
      <c r="H54" s="78">
        <f>'A-b-(2)'!H54+'A-b-(3)'!H54+'A-b-(4)'!H54+'A-b-(5)'!H54+'A-b-(6)'!H54</f>
        <v>0</v>
      </c>
      <c r="I54" s="75">
        <f>'A-b-(2)'!I54+'A-b-(3)'!I54+'A-b-(4)'!I54+'A-b-(5)'!I54+'A-b-(6)'!I54</f>
        <v>0</v>
      </c>
      <c r="J54" s="31">
        <f>SUM('A-b-(2)'!C54,'A-b-(3)'!C54,'A-b-(4)'!C54,'A-b-(5)'!C54,'A-b-(6)'!C54)-'A-b-(1)'!C54</f>
        <v>0</v>
      </c>
      <c r="K54" s="31">
        <f>SUM('A-b-(2)'!E54,'A-b-(3)'!E54,'A-b-(4)'!E54,'A-b-(5)'!E54,'A-b-(6)'!E54)-E54</f>
        <v>0</v>
      </c>
      <c r="L54" s="31">
        <f>SUM('A-b-(2)'!F54,'A-b-(3)'!F54,'A-b-(4)'!F54,'A-b-(5)'!F54,'A-b-(6)'!F54)-F54</f>
        <v>0</v>
      </c>
      <c r="M54" s="31">
        <f>SUM('A-b-(2)'!G54,'A-b-(3)'!G54,'A-b-(4)'!G54,'A-b-(5)'!G54,'A-b-(6)'!G54)-G54</f>
        <v>0</v>
      </c>
      <c r="N54" s="31">
        <f>SUM('A-b-(2)'!H54,'A-b-(3)'!H54,'A-b-(4)'!H54,'A-b-(5)'!H54,'A-b-(6)'!H54)-H54</f>
        <v>0</v>
      </c>
      <c r="O54" s="31">
        <f>SUM('A-b-(2)'!I54,'A-b-(3)'!I54,'A-b-(4)'!I54,'A-b-(5)'!I54,'A-b-(6)'!I54)-I54</f>
        <v>0</v>
      </c>
    </row>
    <row r="55" spans="2:15" s="16" customFormat="1" ht="11.1" customHeight="1" x14ac:dyDescent="0.15">
      <c r="B55" s="20" t="s">
        <v>34</v>
      </c>
      <c r="C55" s="78">
        <f>'A-b-(2)'!C55+'A-b-(3)'!C55+'A-b-(4)'!C55+'A-b-(5)'!C55+'A-b-(6)'!C55</f>
        <v>25</v>
      </c>
      <c r="D55" s="11"/>
      <c r="E55" s="74">
        <f>'A-b-(2)'!E55+'A-b-(3)'!E55+'A-b-(4)'!E55+'A-b-(5)'!E55+'A-b-(6)'!E55</f>
        <v>22</v>
      </c>
      <c r="F55" s="78">
        <f>'A-b-(2)'!F55+'A-b-(3)'!F55+'A-b-(4)'!F55+'A-b-(5)'!F55+'A-b-(6)'!F55</f>
        <v>38</v>
      </c>
      <c r="G55" s="78">
        <f>'A-b-(2)'!G55+'A-b-(3)'!G55+'A-b-(4)'!G55+'A-b-(5)'!G55+'A-b-(6)'!G55</f>
        <v>5</v>
      </c>
      <c r="H55" s="78">
        <f>'A-b-(2)'!H55+'A-b-(3)'!H55+'A-b-(4)'!H55+'A-b-(5)'!H55+'A-b-(6)'!H55</f>
        <v>7</v>
      </c>
      <c r="I55" s="75">
        <f>'A-b-(2)'!I55+'A-b-(3)'!I55+'A-b-(4)'!I55+'A-b-(5)'!I55+'A-b-(6)'!I55</f>
        <v>2</v>
      </c>
      <c r="J55" s="31">
        <f>SUM('A-b-(2)'!C55,'A-b-(3)'!C55,'A-b-(4)'!C55,'A-b-(5)'!C55,'A-b-(6)'!C55)-'A-b-(1)'!C55</f>
        <v>0</v>
      </c>
      <c r="K55" s="31">
        <f>SUM('A-b-(2)'!E55,'A-b-(3)'!E55,'A-b-(4)'!E55,'A-b-(5)'!E55,'A-b-(6)'!E55)-E55</f>
        <v>0</v>
      </c>
      <c r="L55" s="31">
        <f>SUM('A-b-(2)'!F55,'A-b-(3)'!F55,'A-b-(4)'!F55,'A-b-(5)'!F55,'A-b-(6)'!F55)-F55</f>
        <v>0</v>
      </c>
      <c r="M55" s="31">
        <f>SUM('A-b-(2)'!G55,'A-b-(3)'!G55,'A-b-(4)'!G55,'A-b-(5)'!G55,'A-b-(6)'!G55)-G55</f>
        <v>0</v>
      </c>
      <c r="N55" s="31">
        <f>SUM('A-b-(2)'!H55,'A-b-(3)'!H55,'A-b-(4)'!H55,'A-b-(5)'!H55,'A-b-(6)'!H55)-H55</f>
        <v>0</v>
      </c>
      <c r="O55" s="31">
        <f>SUM('A-b-(2)'!I55,'A-b-(3)'!I55,'A-b-(4)'!I55,'A-b-(5)'!I55,'A-b-(6)'!I55)-I55</f>
        <v>0</v>
      </c>
    </row>
    <row r="56" spans="2:15" s="16" customFormat="1" ht="11.1" customHeight="1" x14ac:dyDescent="0.15">
      <c r="B56" s="20" t="s">
        <v>35</v>
      </c>
      <c r="C56" s="78">
        <f>'A-b-(2)'!C56+'A-b-(3)'!C56+'A-b-(4)'!C56+'A-b-(5)'!C56+'A-b-(6)'!C56</f>
        <v>8</v>
      </c>
      <c r="D56" s="11"/>
      <c r="E56" s="74">
        <f>'A-b-(2)'!E56+'A-b-(3)'!E56+'A-b-(4)'!E56+'A-b-(5)'!E56+'A-b-(6)'!E56</f>
        <v>7</v>
      </c>
      <c r="F56" s="78">
        <f>'A-b-(2)'!F56+'A-b-(3)'!F56+'A-b-(4)'!F56+'A-b-(5)'!F56+'A-b-(6)'!F56</f>
        <v>10</v>
      </c>
      <c r="G56" s="78">
        <f>'A-b-(2)'!G56+'A-b-(3)'!G56+'A-b-(4)'!G56+'A-b-(5)'!G56+'A-b-(6)'!G56</f>
        <v>1</v>
      </c>
      <c r="H56" s="78">
        <f>'A-b-(2)'!H56+'A-b-(3)'!H56+'A-b-(4)'!H56+'A-b-(5)'!H56+'A-b-(6)'!H56</f>
        <v>0</v>
      </c>
      <c r="I56" s="75">
        <f>'A-b-(2)'!I56+'A-b-(3)'!I56+'A-b-(4)'!I56+'A-b-(5)'!I56+'A-b-(6)'!I56</f>
        <v>0</v>
      </c>
      <c r="J56" s="31">
        <f>SUM('A-b-(2)'!C56,'A-b-(3)'!C56,'A-b-(4)'!C56,'A-b-(5)'!C56,'A-b-(6)'!C56)-'A-b-(1)'!C56</f>
        <v>0</v>
      </c>
      <c r="K56" s="31">
        <f>SUM('A-b-(2)'!E56,'A-b-(3)'!E56,'A-b-(4)'!E56,'A-b-(5)'!E56,'A-b-(6)'!E56)-E56</f>
        <v>0</v>
      </c>
      <c r="L56" s="31">
        <f>SUM('A-b-(2)'!F56,'A-b-(3)'!F56,'A-b-(4)'!F56,'A-b-(5)'!F56,'A-b-(6)'!F56)-F56</f>
        <v>0</v>
      </c>
      <c r="M56" s="31">
        <f>SUM('A-b-(2)'!G56,'A-b-(3)'!G56,'A-b-(4)'!G56,'A-b-(5)'!G56,'A-b-(6)'!G56)-G56</f>
        <v>0</v>
      </c>
      <c r="N56" s="31">
        <f>SUM('A-b-(2)'!H56,'A-b-(3)'!H56,'A-b-(4)'!H56,'A-b-(5)'!H56,'A-b-(6)'!H56)-H56</f>
        <v>0</v>
      </c>
      <c r="O56" s="31">
        <f>SUM('A-b-(2)'!I56,'A-b-(3)'!I56,'A-b-(4)'!I56,'A-b-(5)'!I56,'A-b-(6)'!I56)-I56</f>
        <v>0</v>
      </c>
    </row>
    <row r="57" spans="2:15" s="16" customFormat="1" ht="11.1" customHeight="1" x14ac:dyDescent="0.15">
      <c r="B57" s="20" t="s">
        <v>36</v>
      </c>
      <c r="C57" s="78">
        <f>'A-b-(2)'!C57+'A-b-(3)'!C57+'A-b-(4)'!C57+'A-b-(5)'!C57+'A-b-(6)'!C57</f>
        <v>0</v>
      </c>
      <c r="D57" s="11"/>
      <c r="E57" s="74">
        <f>'A-b-(2)'!E57+'A-b-(3)'!E57+'A-b-(4)'!E57+'A-b-(5)'!E57+'A-b-(6)'!E57</f>
        <v>0</v>
      </c>
      <c r="F57" s="78">
        <f>'A-b-(2)'!F57+'A-b-(3)'!F57+'A-b-(4)'!F57+'A-b-(5)'!F57+'A-b-(6)'!F57</f>
        <v>0</v>
      </c>
      <c r="G57" s="78">
        <f>'A-b-(2)'!G57+'A-b-(3)'!G57+'A-b-(4)'!G57+'A-b-(5)'!G57+'A-b-(6)'!G57</f>
        <v>0</v>
      </c>
      <c r="H57" s="78">
        <f>'A-b-(2)'!H57+'A-b-(3)'!H57+'A-b-(4)'!H57+'A-b-(5)'!H57+'A-b-(6)'!H57</f>
        <v>0</v>
      </c>
      <c r="I57" s="75">
        <f>'A-b-(2)'!I57+'A-b-(3)'!I57+'A-b-(4)'!I57+'A-b-(5)'!I57+'A-b-(6)'!I57</f>
        <v>0</v>
      </c>
      <c r="J57" s="31">
        <f>SUM('A-b-(2)'!C57,'A-b-(3)'!C57,'A-b-(4)'!C57,'A-b-(5)'!C57,'A-b-(6)'!C57)-'A-b-(1)'!C57</f>
        <v>0</v>
      </c>
      <c r="K57" s="31">
        <f>SUM('A-b-(2)'!E57,'A-b-(3)'!E57,'A-b-(4)'!E57,'A-b-(5)'!E57,'A-b-(6)'!E57)-E57</f>
        <v>0</v>
      </c>
      <c r="L57" s="31">
        <f>SUM('A-b-(2)'!F57,'A-b-(3)'!F57,'A-b-(4)'!F57,'A-b-(5)'!F57,'A-b-(6)'!F57)-F57</f>
        <v>0</v>
      </c>
      <c r="M57" s="31">
        <f>SUM('A-b-(2)'!G57,'A-b-(3)'!G57,'A-b-(4)'!G57,'A-b-(5)'!G57,'A-b-(6)'!G57)-G57</f>
        <v>0</v>
      </c>
      <c r="N57" s="31">
        <f>SUM('A-b-(2)'!H57,'A-b-(3)'!H57,'A-b-(4)'!H57,'A-b-(5)'!H57,'A-b-(6)'!H57)-H57</f>
        <v>0</v>
      </c>
      <c r="O57" s="31">
        <f>SUM('A-b-(2)'!I57,'A-b-(3)'!I57,'A-b-(4)'!I57,'A-b-(5)'!I57,'A-b-(6)'!I57)-I57</f>
        <v>0</v>
      </c>
    </row>
    <row r="58" spans="2:15" s="16" customFormat="1" ht="11.1" customHeight="1" x14ac:dyDescent="0.15">
      <c r="B58" s="20" t="s">
        <v>37</v>
      </c>
      <c r="C58" s="78">
        <f>'A-b-(2)'!C58+'A-b-(3)'!C58+'A-b-(4)'!C58+'A-b-(5)'!C58+'A-b-(6)'!C58</f>
        <v>1</v>
      </c>
      <c r="D58" s="11"/>
      <c r="E58" s="74">
        <f>'A-b-(2)'!E58+'A-b-(3)'!E58+'A-b-(4)'!E58+'A-b-(5)'!E58+'A-b-(6)'!E58</f>
        <v>0</v>
      </c>
      <c r="F58" s="78">
        <f>'A-b-(2)'!F58+'A-b-(3)'!F58+'A-b-(4)'!F58+'A-b-(5)'!F58+'A-b-(6)'!F58</f>
        <v>0</v>
      </c>
      <c r="G58" s="78">
        <f>'A-b-(2)'!G58+'A-b-(3)'!G58+'A-b-(4)'!G58+'A-b-(5)'!G58+'A-b-(6)'!G58</f>
        <v>0</v>
      </c>
      <c r="H58" s="78">
        <f>'A-b-(2)'!H58+'A-b-(3)'!H58+'A-b-(4)'!H58+'A-b-(5)'!H58+'A-b-(6)'!H58</f>
        <v>0</v>
      </c>
      <c r="I58" s="75">
        <f>'A-b-(2)'!I58+'A-b-(3)'!I58+'A-b-(4)'!I58+'A-b-(5)'!I58+'A-b-(6)'!I58</f>
        <v>0</v>
      </c>
      <c r="J58" s="31">
        <f>SUM('A-b-(2)'!C58,'A-b-(3)'!C58,'A-b-(4)'!C58,'A-b-(5)'!C58,'A-b-(6)'!C58)-'A-b-(1)'!C58</f>
        <v>0</v>
      </c>
      <c r="K58" s="31">
        <f>SUM('A-b-(2)'!E58,'A-b-(3)'!E58,'A-b-(4)'!E58,'A-b-(5)'!E58,'A-b-(6)'!E58)-E58</f>
        <v>0</v>
      </c>
      <c r="L58" s="31">
        <f>SUM('A-b-(2)'!F58,'A-b-(3)'!F58,'A-b-(4)'!F58,'A-b-(5)'!F58,'A-b-(6)'!F58)-F58</f>
        <v>0</v>
      </c>
      <c r="M58" s="31">
        <f>SUM('A-b-(2)'!G58,'A-b-(3)'!G58,'A-b-(4)'!G58,'A-b-(5)'!G58,'A-b-(6)'!G58)-G58</f>
        <v>0</v>
      </c>
      <c r="N58" s="31">
        <f>SUM('A-b-(2)'!H58,'A-b-(3)'!H58,'A-b-(4)'!H58,'A-b-(5)'!H58,'A-b-(6)'!H58)-H58</f>
        <v>0</v>
      </c>
      <c r="O58" s="31">
        <f>SUM('A-b-(2)'!I58,'A-b-(3)'!I58,'A-b-(4)'!I58,'A-b-(5)'!I58,'A-b-(6)'!I58)-I58</f>
        <v>0</v>
      </c>
    </row>
    <row r="59" spans="2:15" s="35" customFormat="1" ht="11.1" customHeight="1" x14ac:dyDescent="0.15">
      <c r="B59" s="41" t="s">
        <v>113</v>
      </c>
      <c r="C59" s="77">
        <f>'A-b-(2)'!C59+'A-b-(3)'!C59+'A-b-(4)'!C59+'A-b-(5)'!C59+'A-b-(6)'!C59</f>
        <v>14</v>
      </c>
      <c r="D59" s="6"/>
      <c r="E59" s="60">
        <f>'A-b-(2)'!E59+'A-b-(3)'!E59+'A-b-(4)'!E59+'A-b-(5)'!E59+'A-b-(6)'!E59</f>
        <v>12</v>
      </c>
      <c r="F59" s="77">
        <f>'A-b-(2)'!F59+'A-b-(3)'!F59+'A-b-(4)'!F59+'A-b-(5)'!F59+'A-b-(6)'!F59</f>
        <v>11</v>
      </c>
      <c r="G59" s="77">
        <f>'A-b-(2)'!G59+'A-b-(3)'!G59+'A-b-(4)'!G59+'A-b-(5)'!G59+'A-b-(6)'!G59</f>
        <v>2</v>
      </c>
      <c r="H59" s="77">
        <f>'A-b-(2)'!H59+'A-b-(3)'!H59+'A-b-(4)'!H59+'A-b-(5)'!H59+'A-b-(6)'!H59</f>
        <v>0</v>
      </c>
      <c r="I59" s="76">
        <f>'A-b-(2)'!I59+'A-b-(3)'!I59+'A-b-(4)'!I59+'A-b-(5)'!I59+'A-b-(6)'!I59</f>
        <v>0</v>
      </c>
      <c r="J59" s="31">
        <f>SUM('A-b-(2)'!C59,'A-b-(3)'!C59,'A-b-(4)'!C59,'A-b-(5)'!C59,'A-b-(6)'!C59)-'A-b-(1)'!C59</f>
        <v>0</v>
      </c>
      <c r="K59" s="31">
        <f>SUM('A-b-(2)'!E59,'A-b-(3)'!E59,'A-b-(4)'!E59,'A-b-(5)'!E59,'A-b-(6)'!E59)-E59</f>
        <v>0</v>
      </c>
      <c r="L59" s="31">
        <f>SUM('A-b-(2)'!F59,'A-b-(3)'!F59,'A-b-(4)'!F59,'A-b-(5)'!F59,'A-b-(6)'!F59)-F59</f>
        <v>0</v>
      </c>
      <c r="M59" s="31">
        <f>SUM('A-b-(2)'!G59,'A-b-(3)'!G59,'A-b-(4)'!G59,'A-b-(5)'!G59,'A-b-(6)'!G59)-G59</f>
        <v>0</v>
      </c>
      <c r="N59" s="31">
        <f>SUM('A-b-(2)'!H59,'A-b-(3)'!H59,'A-b-(4)'!H59,'A-b-(5)'!H59,'A-b-(6)'!H59)-H59</f>
        <v>0</v>
      </c>
      <c r="O59" s="31">
        <f>SUM('A-b-(2)'!I59,'A-b-(3)'!I59,'A-b-(4)'!I59,'A-b-(5)'!I59,'A-b-(6)'!I59)-I59</f>
        <v>0</v>
      </c>
    </row>
    <row r="60" spans="2:15" s="16" customFormat="1" ht="11.1" customHeight="1" x14ac:dyDescent="0.15">
      <c r="B60" s="20" t="s">
        <v>38</v>
      </c>
      <c r="C60" s="78">
        <f>'A-b-(2)'!C60+'A-b-(3)'!C60+'A-b-(4)'!C60+'A-b-(5)'!C60+'A-b-(6)'!C60</f>
        <v>0</v>
      </c>
      <c r="D60" s="11"/>
      <c r="E60" s="74">
        <f>'A-b-(2)'!E60+'A-b-(3)'!E60+'A-b-(4)'!E60+'A-b-(5)'!E60+'A-b-(6)'!E60</f>
        <v>0</v>
      </c>
      <c r="F60" s="78">
        <f>'A-b-(2)'!F60+'A-b-(3)'!F60+'A-b-(4)'!F60+'A-b-(5)'!F60+'A-b-(6)'!F60</f>
        <v>1</v>
      </c>
      <c r="G60" s="78">
        <f>'A-b-(2)'!G60+'A-b-(3)'!G60+'A-b-(4)'!G60+'A-b-(5)'!G60+'A-b-(6)'!G60</f>
        <v>0</v>
      </c>
      <c r="H60" s="78">
        <f>'A-b-(2)'!H60+'A-b-(3)'!H60+'A-b-(4)'!H60+'A-b-(5)'!H60+'A-b-(6)'!H60</f>
        <v>0</v>
      </c>
      <c r="I60" s="75">
        <f>'A-b-(2)'!I60+'A-b-(3)'!I60+'A-b-(4)'!I60+'A-b-(5)'!I60+'A-b-(6)'!I60</f>
        <v>0</v>
      </c>
      <c r="J60" s="31">
        <f>SUM('A-b-(2)'!C60,'A-b-(3)'!C60,'A-b-(4)'!C60,'A-b-(5)'!C60,'A-b-(6)'!C60)-'A-b-(1)'!C60</f>
        <v>0</v>
      </c>
      <c r="K60" s="31">
        <f>SUM('A-b-(2)'!E60,'A-b-(3)'!E60,'A-b-(4)'!E60,'A-b-(5)'!E60,'A-b-(6)'!E60)-E60</f>
        <v>0</v>
      </c>
      <c r="L60" s="31">
        <f>SUM('A-b-(2)'!F60,'A-b-(3)'!F60,'A-b-(4)'!F60,'A-b-(5)'!F60,'A-b-(6)'!F60)-F60</f>
        <v>0</v>
      </c>
      <c r="M60" s="31">
        <f>SUM('A-b-(2)'!G60,'A-b-(3)'!G60,'A-b-(4)'!G60,'A-b-(5)'!G60,'A-b-(6)'!G60)-G60</f>
        <v>0</v>
      </c>
      <c r="N60" s="31">
        <f>SUM('A-b-(2)'!H60,'A-b-(3)'!H60,'A-b-(4)'!H60,'A-b-(5)'!H60,'A-b-(6)'!H60)-H60</f>
        <v>0</v>
      </c>
      <c r="O60" s="31">
        <f>SUM('A-b-(2)'!I60,'A-b-(3)'!I60,'A-b-(4)'!I60,'A-b-(5)'!I60,'A-b-(6)'!I60)-I60</f>
        <v>0</v>
      </c>
    </row>
    <row r="61" spans="2:15" s="16" customFormat="1" ht="11.1" customHeight="1" x14ac:dyDescent="0.15">
      <c r="B61" s="20" t="s">
        <v>39</v>
      </c>
      <c r="C61" s="78">
        <f>'A-b-(2)'!C61+'A-b-(3)'!C61+'A-b-(4)'!C61+'A-b-(5)'!C61+'A-b-(6)'!C61</f>
        <v>0</v>
      </c>
      <c r="D61" s="11"/>
      <c r="E61" s="74">
        <f>'A-b-(2)'!E61+'A-b-(3)'!E61+'A-b-(4)'!E61+'A-b-(5)'!E61+'A-b-(6)'!E61</f>
        <v>0</v>
      </c>
      <c r="F61" s="78">
        <f>'A-b-(2)'!F61+'A-b-(3)'!F61+'A-b-(4)'!F61+'A-b-(5)'!F61+'A-b-(6)'!F61</f>
        <v>0</v>
      </c>
      <c r="G61" s="78">
        <f>'A-b-(2)'!G61+'A-b-(3)'!G61+'A-b-(4)'!G61+'A-b-(5)'!G61+'A-b-(6)'!G61</f>
        <v>0</v>
      </c>
      <c r="H61" s="78">
        <f>'A-b-(2)'!H61+'A-b-(3)'!H61+'A-b-(4)'!H61+'A-b-(5)'!H61+'A-b-(6)'!H61</f>
        <v>0</v>
      </c>
      <c r="I61" s="75">
        <f>'A-b-(2)'!I61+'A-b-(3)'!I61+'A-b-(4)'!I61+'A-b-(5)'!I61+'A-b-(6)'!I61</f>
        <v>0</v>
      </c>
      <c r="J61" s="31">
        <f>SUM('A-b-(2)'!C61,'A-b-(3)'!C61,'A-b-(4)'!C61,'A-b-(5)'!C61,'A-b-(6)'!C61)-'A-b-(1)'!C61</f>
        <v>0</v>
      </c>
      <c r="K61" s="31">
        <f>SUM('A-b-(2)'!E61,'A-b-(3)'!E61,'A-b-(4)'!E61,'A-b-(5)'!E61,'A-b-(6)'!E61)-E61</f>
        <v>0</v>
      </c>
      <c r="L61" s="31">
        <f>SUM('A-b-(2)'!F61,'A-b-(3)'!F61,'A-b-(4)'!F61,'A-b-(5)'!F61,'A-b-(6)'!F61)-F61</f>
        <v>0</v>
      </c>
      <c r="M61" s="31">
        <f>SUM('A-b-(2)'!G61,'A-b-(3)'!G61,'A-b-(4)'!G61,'A-b-(5)'!G61,'A-b-(6)'!G61)-G61</f>
        <v>0</v>
      </c>
      <c r="N61" s="31">
        <f>SUM('A-b-(2)'!H61,'A-b-(3)'!H61,'A-b-(4)'!H61,'A-b-(5)'!H61,'A-b-(6)'!H61)-H61</f>
        <v>0</v>
      </c>
      <c r="O61" s="31">
        <f>SUM('A-b-(2)'!I61,'A-b-(3)'!I61,'A-b-(4)'!I61,'A-b-(5)'!I61,'A-b-(6)'!I61)-I61</f>
        <v>0</v>
      </c>
    </row>
    <row r="62" spans="2:15" s="16" customFormat="1" ht="11.1" customHeight="1" x14ac:dyDescent="0.15">
      <c r="B62" s="20" t="s">
        <v>40</v>
      </c>
      <c r="C62" s="78">
        <f>'A-b-(2)'!C62+'A-b-(3)'!C62+'A-b-(4)'!C62+'A-b-(5)'!C62+'A-b-(6)'!C62</f>
        <v>1</v>
      </c>
      <c r="D62" s="11"/>
      <c r="E62" s="74">
        <f>'A-b-(2)'!E62+'A-b-(3)'!E62+'A-b-(4)'!E62+'A-b-(5)'!E62+'A-b-(6)'!E62</f>
        <v>1</v>
      </c>
      <c r="F62" s="78">
        <f>'A-b-(2)'!F62+'A-b-(3)'!F62+'A-b-(4)'!F62+'A-b-(5)'!F62+'A-b-(6)'!F62</f>
        <v>0</v>
      </c>
      <c r="G62" s="78">
        <f>'A-b-(2)'!G62+'A-b-(3)'!G62+'A-b-(4)'!G62+'A-b-(5)'!G62+'A-b-(6)'!G62</f>
        <v>0</v>
      </c>
      <c r="H62" s="78">
        <f>'A-b-(2)'!H62+'A-b-(3)'!H62+'A-b-(4)'!H62+'A-b-(5)'!H62+'A-b-(6)'!H62</f>
        <v>0</v>
      </c>
      <c r="I62" s="75">
        <f>'A-b-(2)'!I62+'A-b-(3)'!I62+'A-b-(4)'!I62+'A-b-(5)'!I62+'A-b-(6)'!I62</f>
        <v>0</v>
      </c>
      <c r="J62" s="31">
        <f>SUM('A-b-(2)'!C62,'A-b-(3)'!C62,'A-b-(4)'!C62,'A-b-(5)'!C62,'A-b-(6)'!C62)-'A-b-(1)'!C62</f>
        <v>0</v>
      </c>
      <c r="K62" s="31">
        <f>SUM('A-b-(2)'!E62,'A-b-(3)'!E62,'A-b-(4)'!E62,'A-b-(5)'!E62,'A-b-(6)'!E62)-E62</f>
        <v>0</v>
      </c>
      <c r="L62" s="31">
        <f>SUM('A-b-(2)'!F62,'A-b-(3)'!F62,'A-b-(4)'!F62,'A-b-(5)'!F62,'A-b-(6)'!F62)-F62</f>
        <v>0</v>
      </c>
      <c r="M62" s="31">
        <f>SUM('A-b-(2)'!G62,'A-b-(3)'!G62,'A-b-(4)'!G62,'A-b-(5)'!G62,'A-b-(6)'!G62)-G62</f>
        <v>0</v>
      </c>
      <c r="N62" s="31">
        <f>SUM('A-b-(2)'!H62,'A-b-(3)'!H62,'A-b-(4)'!H62,'A-b-(5)'!H62,'A-b-(6)'!H62)-H62</f>
        <v>0</v>
      </c>
      <c r="O62" s="31">
        <f>SUM('A-b-(2)'!I62,'A-b-(3)'!I62,'A-b-(4)'!I62,'A-b-(5)'!I62,'A-b-(6)'!I62)-I62</f>
        <v>0</v>
      </c>
    </row>
    <row r="63" spans="2:15" s="16" customFormat="1" ht="11.1" customHeight="1" x14ac:dyDescent="0.15">
      <c r="B63" s="20" t="s">
        <v>41</v>
      </c>
      <c r="C63" s="78">
        <f>'A-b-(2)'!C63+'A-b-(3)'!C63+'A-b-(4)'!C63+'A-b-(5)'!C63+'A-b-(6)'!C63</f>
        <v>9</v>
      </c>
      <c r="D63" s="11"/>
      <c r="E63" s="74">
        <f>'A-b-(2)'!E63+'A-b-(3)'!E63+'A-b-(4)'!E63+'A-b-(5)'!E63+'A-b-(6)'!E63</f>
        <v>8</v>
      </c>
      <c r="F63" s="78">
        <f>'A-b-(2)'!F63+'A-b-(3)'!F63+'A-b-(4)'!F63+'A-b-(5)'!F63+'A-b-(6)'!F63</f>
        <v>8</v>
      </c>
      <c r="G63" s="78">
        <f>'A-b-(2)'!G63+'A-b-(3)'!G63+'A-b-(4)'!G63+'A-b-(5)'!G63+'A-b-(6)'!G63</f>
        <v>2</v>
      </c>
      <c r="H63" s="78">
        <f>'A-b-(2)'!H63+'A-b-(3)'!H63+'A-b-(4)'!H63+'A-b-(5)'!H63+'A-b-(6)'!H63</f>
        <v>0</v>
      </c>
      <c r="I63" s="75">
        <f>'A-b-(2)'!I63+'A-b-(3)'!I63+'A-b-(4)'!I63+'A-b-(5)'!I63+'A-b-(6)'!I63</f>
        <v>0</v>
      </c>
      <c r="J63" s="31">
        <f>SUM('A-b-(2)'!C63,'A-b-(3)'!C63,'A-b-(4)'!C63,'A-b-(5)'!C63,'A-b-(6)'!C63)-'A-b-(1)'!C63</f>
        <v>0</v>
      </c>
      <c r="K63" s="31">
        <f>SUM('A-b-(2)'!E63,'A-b-(3)'!E63,'A-b-(4)'!E63,'A-b-(5)'!E63,'A-b-(6)'!E63)-E63</f>
        <v>0</v>
      </c>
      <c r="L63" s="31">
        <f>SUM('A-b-(2)'!F63,'A-b-(3)'!F63,'A-b-(4)'!F63,'A-b-(5)'!F63,'A-b-(6)'!F63)-F63</f>
        <v>0</v>
      </c>
      <c r="M63" s="31">
        <f>SUM('A-b-(2)'!G63,'A-b-(3)'!G63,'A-b-(4)'!G63,'A-b-(5)'!G63,'A-b-(6)'!G63)-G63</f>
        <v>0</v>
      </c>
      <c r="N63" s="31">
        <f>SUM('A-b-(2)'!H63,'A-b-(3)'!H63,'A-b-(4)'!H63,'A-b-(5)'!H63,'A-b-(6)'!H63)-H63</f>
        <v>0</v>
      </c>
      <c r="O63" s="31">
        <f>SUM('A-b-(2)'!I63,'A-b-(3)'!I63,'A-b-(4)'!I63,'A-b-(5)'!I63,'A-b-(6)'!I63)-I63</f>
        <v>0</v>
      </c>
    </row>
    <row r="64" spans="2:15" s="16" customFormat="1" ht="11.1" customHeight="1" x14ac:dyDescent="0.15">
      <c r="B64" s="20" t="s">
        <v>42</v>
      </c>
      <c r="C64" s="78">
        <f>'A-b-(2)'!C64+'A-b-(3)'!C64+'A-b-(4)'!C64+'A-b-(5)'!C64+'A-b-(6)'!C64</f>
        <v>4</v>
      </c>
      <c r="D64" s="11"/>
      <c r="E64" s="74">
        <f>'A-b-(2)'!E64+'A-b-(3)'!E64+'A-b-(4)'!E64+'A-b-(5)'!E64+'A-b-(6)'!E64</f>
        <v>3</v>
      </c>
      <c r="F64" s="78">
        <f>'A-b-(2)'!F64+'A-b-(3)'!F64+'A-b-(4)'!F64+'A-b-(5)'!F64+'A-b-(6)'!F64</f>
        <v>2</v>
      </c>
      <c r="G64" s="78">
        <f>'A-b-(2)'!G64+'A-b-(3)'!G64+'A-b-(4)'!G64+'A-b-(5)'!G64+'A-b-(6)'!G64</f>
        <v>0</v>
      </c>
      <c r="H64" s="78">
        <f>'A-b-(2)'!H64+'A-b-(3)'!H64+'A-b-(4)'!H64+'A-b-(5)'!H64+'A-b-(6)'!H64</f>
        <v>0</v>
      </c>
      <c r="I64" s="75">
        <f>'A-b-(2)'!I64+'A-b-(3)'!I64+'A-b-(4)'!I64+'A-b-(5)'!I64+'A-b-(6)'!I64</f>
        <v>0</v>
      </c>
      <c r="J64" s="31">
        <f>SUM('A-b-(2)'!C64,'A-b-(3)'!C64,'A-b-(4)'!C64,'A-b-(5)'!C64,'A-b-(6)'!C64)-'A-b-(1)'!C64</f>
        <v>0</v>
      </c>
      <c r="K64" s="31">
        <f>SUM('A-b-(2)'!E64,'A-b-(3)'!E64,'A-b-(4)'!E64,'A-b-(5)'!E64,'A-b-(6)'!E64)-E64</f>
        <v>0</v>
      </c>
      <c r="L64" s="31">
        <f>SUM('A-b-(2)'!F64,'A-b-(3)'!F64,'A-b-(4)'!F64,'A-b-(5)'!F64,'A-b-(6)'!F64)-F64</f>
        <v>0</v>
      </c>
      <c r="M64" s="31">
        <f>SUM('A-b-(2)'!G64,'A-b-(3)'!G64,'A-b-(4)'!G64,'A-b-(5)'!G64,'A-b-(6)'!G64)-G64</f>
        <v>0</v>
      </c>
      <c r="N64" s="31">
        <f>SUM('A-b-(2)'!H64,'A-b-(3)'!H64,'A-b-(4)'!H64,'A-b-(5)'!H64,'A-b-(6)'!H64)-H64</f>
        <v>0</v>
      </c>
      <c r="O64" s="31">
        <f>SUM('A-b-(2)'!I64,'A-b-(3)'!I64,'A-b-(4)'!I64,'A-b-(5)'!I64,'A-b-(6)'!I64)-I64</f>
        <v>0</v>
      </c>
    </row>
    <row r="65" spans="2:15" s="35" customFormat="1" ht="11.1" customHeight="1" x14ac:dyDescent="0.15">
      <c r="B65" s="41" t="s">
        <v>114</v>
      </c>
      <c r="C65" s="77">
        <f>'A-b-(2)'!C65+'A-b-(3)'!C65+'A-b-(4)'!C65+'A-b-(5)'!C65+'A-b-(6)'!C65</f>
        <v>7</v>
      </c>
      <c r="D65" s="6"/>
      <c r="E65" s="60">
        <f>'A-b-(2)'!E65+'A-b-(3)'!E65+'A-b-(4)'!E65+'A-b-(5)'!E65+'A-b-(6)'!E65</f>
        <v>6</v>
      </c>
      <c r="F65" s="77">
        <f>'A-b-(2)'!F65+'A-b-(3)'!F65+'A-b-(4)'!F65+'A-b-(5)'!F65+'A-b-(6)'!F65</f>
        <v>9</v>
      </c>
      <c r="G65" s="77">
        <f>'A-b-(2)'!G65+'A-b-(3)'!G65+'A-b-(4)'!G65+'A-b-(5)'!G65+'A-b-(6)'!G65</f>
        <v>0</v>
      </c>
      <c r="H65" s="77">
        <f>'A-b-(2)'!H65+'A-b-(3)'!H65+'A-b-(4)'!H65+'A-b-(5)'!H65+'A-b-(6)'!H65</f>
        <v>0</v>
      </c>
      <c r="I65" s="76">
        <f>'A-b-(2)'!I65+'A-b-(3)'!I65+'A-b-(4)'!I65+'A-b-(5)'!I65+'A-b-(6)'!I65</f>
        <v>0</v>
      </c>
      <c r="J65" s="31">
        <f>SUM('A-b-(2)'!C65,'A-b-(3)'!C65,'A-b-(4)'!C65,'A-b-(5)'!C65,'A-b-(6)'!C65)-'A-b-(1)'!C65</f>
        <v>0</v>
      </c>
      <c r="K65" s="31">
        <f>SUM('A-b-(2)'!E65,'A-b-(3)'!E65,'A-b-(4)'!E65,'A-b-(5)'!E65,'A-b-(6)'!E65)-E65</f>
        <v>0</v>
      </c>
      <c r="L65" s="31">
        <f>SUM('A-b-(2)'!F65,'A-b-(3)'!F65,'A-b-(4)'!F65,'A-b-(5)'!F65,'A-b-(6)'!F65)-F65</f>
        <v>0</v>
      </c>
      <c r="M65" s="31">
        <f>SUM('A-b-(2)'!G65,'A-b-(3)'!G65,'A-b-(4)'!G65,'A-b-(5)'!G65,'A-b-(6)'!G65)-G65</f>
        <v>0</v>
      </c>
      <c r="N65" s="31">
        <f>SUM('A-b-(2)'!H65,'A-b-(3)'!H65,'A-b-(4)'!H65,'A-b-(5)'!H65,'A-b-(6)'!H65)-H65</f>
        <v>0</v>
      </c>
      <c r="O65" s="31">
        <f>SUM('A-b-(2)'!I65,'A-b-(3)'!I65,'A-b-(4)'!I65,'A-b-(5)'!I65,'A-b-(6)'!I65)-I65</f>
        <v>0</v>
      </c>
    </row>
    <row r="66" spans="2:15" s="16" customFormat="1" ht="11.1" customHeight="1" x14ac:dyDescent="0.15">
      <c r="B66" s="20" t="s">
        <v>43</v>
      </c>
      <c r="C66" s="78">
        <f>'A-b-(2)'!C66+'A-b-(3)'!C66+'A-b-(4)'!C66+'A-b-(5)'!C66+'A-b-(6)'!C66</f>
        <v>1</v>
      </c>
      <c r="D66" s="11"/>
      <c r="E66" s="74">
        <f>'A-b-(2)'!E66+'A-b-(3)'!E66+'A-b-(4)'!E66+'A-b-(5)'!E66+'A-b-(6)'!E66</f>
        <v>1</v>
      </c>
      <c r="F66" s="78">
        <f>'A-b-(2)'!F66+'A-b-(3)'!F66+'A-b-(4)'!F66+'A-b-(5)'!F66+'A-b-(6)'!F66</f>
        <v>1</v>
      </c>
      <c r="G66" s="78">
        <f>'A-b-(2)'!G66+'A-b-(3)'!G66+'A-b-(4)'!G66+'A-b-(5)'!G66+'A-b-(6)'!G66</f>
        <v>0</v>
      </c>
      <c r="H66" s="78">
        <f>'A-b-(2)'!H66+'A-b-(3)'!H66+'A-b-(4)'!H66+'A-b-(5)'!H66+'A-b-(6)'!H66</f>
        <v>0</v>
      </c>
      <c r="I66" s="75">
        <f>'A-b-(2)'!I66+'A-b-(3)'!I66+'A-b-(4)'!I66+'A-b-(5)'!I66+'A-b-(6)'!I66</f>
        <v>0</v>
      </c>
      <c r="J66" s="31">
        <f>SUM('A-b-(2)'!C66,'A-b-(3)'!C66,'A-b-(4)'!C66,'A-b-(5)'!C66,'A-b-(6)'!C66)-'A-b-(1)'!C66</f>
        <v>0</v>
      </c>
      <c r="K66" s="31">
        <f>SUM('A-b-(2)'!E66,'A-b-(3)'!E66,'A-b-(4)'!E66,'A-b-(5)'!E66,'A-b-(6)'!E66)-E66</f>
        <v>0</v>
      </c>
      <c r="L66" s="31">
        <f>SUM('A-b-(2)'!F66,'A-b-(3)'!F66,'A-b-(4)'!F66,'A-b-(5)'!F66,'A-b-(6)'!F66)-F66</f>
        <v>0</v>
      </c>
      <c r="M66" s="31">
        <f>SUM('A-b-(2)'!G66,'A-b-(3)'!G66,'A-b-(4)'!G66,'A-b-(5)'!G66,'A-b-(6)'!G66)-G66</f>
        <v>0</v>
      </c>
      <c r="N66" s="31">
        <f>SUM('A-b-(2)'!H66,'A-b-(3)'!H66,'A-b-(4)'!H66,'A-b-(5)'!H66,'A-b-(6)'!H66)-H66</f>
        <v>0</v>
      </c>
      <c r="O66" s="31">
        <f>SUM('A-b-(2)'!I66,'A-b-(3)'!I66,'A-b-(4)'!I66,'A-b-(5)'!I66,'A-b-(6)'!I66)-I66</f>
        <v>0</v>
      </c>
    </row>
    <row r="67" spans="2:15" s="16" customFormat="1" ht="11.1" customHeight="1" x14ac:dyDescent="0.15">
      <c r="B67" s="20" t="s">
        <v>44</v>
      </c>
      <c r="C67" s="78">
        <f>'A-b-(2)'!C67+'A-b-(3)'!C67+'A-b-(4)'!C67+'A-b-(5)'!C67+'A-b-(6)'!C67</f>
        <v>2</v>
      </c>
      <c r="D67" s="11"/>
      <c r="E67" s="74">
        <f>'A-b-(2)'!E67+'A-b-(3)'!E67+'A-b-(4)'!E67+'A-b-(5)'!E67+'A-b-(6)'!E67</f>
        <v>2</v>
      </c>
      <c r="F67" s="78">
        <f>'A-b-(2)'!F67+'A-b-(3)'!F67+'A-b-(4)'!F67+'A-b-(5)'!F67+'A-b-(6)'!F67</f>
        <v>3</v>
      </c>
      <c r="G67" s="78">
        <f>'A-b-(2)'!G67+'A-b-(3)'!G67+'A-b-(4)'!G67+'A-b-(5)'!G67+'A-b-(6)'!G67</f>
        <v>0</v>
      </c>
      <c r="H67" s="78">
        <f>'A-b-(2)'!H67+'A-b-(3)'!H67+'A-b-(4)'!H67+'A-b-(5)'!H67+'A-b-(6)'!H67</f>
        <v>0</v>
      </c>
      <c r="I67" s="75">
        <f>'A-b-(2)'!I67+'A-b-(3)'!I67+'A-b-(4)'!I67+'A-b-(5)'!I67+'A-b-(6)'!I67</f>
        <v>0</v>
      </c>
      <c r="J67" s="31">
        <f>SUM('A-b-(2)'!C67,'A-b-(3)'!C67,'A-b-(4)'!C67,'A-b-(5)'!C67,'A-b-(6)'!C67)-'A-b-(1)'!C67</f>
        <v>0</v>
      </c>
      <c r="K67" s="31">
        <f>SUM('A-b-(2)'!E67,'A-b-(3)'!E67,'A-b-(4)'!E67,'A-b-(5)'!E67,'A-b-(6)'!E67)-E67</f>
        <v>0</v>
      </c>
      <c r="L67" s="31">
        <f>SUM('A-b-(2)'!F67,'A-b-(3)'!F67,'A-b-(4)'!F67,'A-b-(5)'!F67,'A-b-(6)'!F67)-F67</f>
        <v>0</v>
      </c>
      <c r="M67" s="31">
        <f>SUM('A-b-(2)'!G67,'A-b-(3)'!G67,'A-b-(4)'!G67,'A-b-(5)'!G67,'A-b-(6)'!G67)-G67</f>
        <v>0</v>
      </c>
      <c r="N67" s="31">
        <f>SUM('A-b-(2)'!H67,'A-b-(3)'!H67,'A-b-(4)'!H67,'A-b-(5)'!H67,'A-b-(6)'!H67)-H67</f>
        <v>0</v>
      </c>
      <c r="O67" s="31">
        <f>SUM('A-b-(2)'!I67,'A-b-(3)'!I67,'A-b-(4)'!I67,'A-b-(5)'!I67,'A-b-(6)'!I67)-I67</f>
        <v>0</v>
      </c>
    </row>
    <row r="68" spans="2:15" s="16" customFormat="1" ht="11.1" customHeight="1" x14ac:dyDescent="0.15">
      <c r="B68" s="20" t="s">
        <v>45</v>
      </c>
      <c r="C68" s="78">
        <f>'A-b-(2)'!C68+'A-b-(3)'!C68+'A-b-(4)'!C68+'A-b-(5)'!C68+'A-b-(6)'!C68</f>
        <v>2</v>
      </c>
      <c r="D68" s="11"/>
      <c r="E68" s="74">
        <f>'A-b-(2)'!E68+'A-b-(3)'!E68+'A-b-(4)'!E68+'A-b-(5)'!E68+'A-b-(6)'!E68</f>
        <v>1</v>
      </c>
      <c r="F68" s="78">
        <f>'A-b-(2)'!F68+'A-b-(3)'!F68+'A-b-(4)'!F68+'A-b-(5)'!F68+'A-b-(6)'!F68</f>
        <v>2</v>
      </c>
      <c r="G68" s="78">
        <f>'A-b-(2)'!G68+'A-b-(3)'!G68+'A-b-(4)'!G68+'A-b-(5)'!G68+'A-b-(6)'!G68</f>
        <v>0</v>
      </c>
      <c r="H68" s="78">
        <f>'A-b-(2)'!H68+'A-b-(3)'!H68+'A-b-(4)'!H68+'A-b-(5)'!H68+'A-b-(6)'!H68</f>
        <v>0</v>
      </c>
      <c r="I68" s="75">
        <f>'A-b-(2)'!I68+'A-b-(3)'!I68+'A-b-(4)'!I68+'A-b-(5)'!I68+'A-b-(6)'!I68</f>
        <v>0</v>
      </c>
      <c r="J68" s="31">
        <f>SUM('A-b-(2)'!C68,'A-b-(3)'!C68,'A-b-(4)'!C68,'A-b-(5)'!C68,'A-b-(6)'!C68)-'A-b-(1)'!C68</f>
        <v>0</v>
      </c>
      <c r="K68" s="31">
        <f>SUM('A-b-(2)'!E68,'A-b-(3)'!E68,'A-b-(4)'!E68,'A-b-(5)'!E68,'A-b-(6)'!E68)-E68</f>
        <v>0</v>
      </c>
      <c r="L68" s="31">
        <f>SUM('A-b-(2)'!F68,'A-b-(3)'!F68,'A-b-(4)'!F68,'A-b-(5)'!F68,'A-b-(6)'!F68)-F68</f>
        <v>0</v>
      </c>
      <c r="M68" s="31">
        <f>SUM('A-b-(2)'!G68,'A-b-(3)'!G68,'A-b-(4)'!G68,'A-b-(5)'!G68,'A-b-(6)'!G68)-G68</f>
        <v>0</v>
      </c>
      <c r="N68" s="31">
        <f>SUM('A-b-(2)'!H68,'A-b-(3)'!H68,'A-b-(4)'!H68,'A-b-(5)'!H68,'A-b-(6)'!H68)-H68</f>
        <v>0</v>
      </c>
      <c r="O68" s="31">
        <f>SUM('A-b-(2)'!I68,'A-b-(3)'!I68,'A-b-(4)'!I68,'A-b-(5)'!I68,'A-b-(6)'!I68)-I68</f>
        <v>0</v>
      </c>
    </row>
    <row r="69" spans="2:15" s="16" customFormat="1" ht="11.1" customHeight="1" x14ac:dyDescent="0.15">
      <c r="B69" s="20" t="s">
        <v>46</v>
      </c>
      <c r="C69" s="78">
        <f>'A-b-(2)'!C69+'A-b-(3)'!C69+'A-b-(4)'!C69+'A-b-(5)'!C69+'A-b-(6)'!C69</f>
        <v>2</v>
      </c>
      <c r="D69" s="11"/>
      <c r="E69" s="74">
        <f>'A-b-(2)'!E69+'A-b-(3)'!E69+'A-b-(4)'!E69+'A-b-(5)'!E69+'A-b-(6)'!E69</f>
        <v>2</v>
      </c>
      <c r="F69" s="78">
        <f>'A-b-(2)'!F69+'A-b-(3)'!F69+'A-b-(4)'!F69+'A-b-(5)'!F69+'A-b-(6)'!F69</f>
        <v>3</v>
      </c>
      <c r="G69" s="78">
        <f>'A-b-(2)'!G69+'A-b-(3)'!G69+'A-b-(4)'!G69+'A-b-(5)'!G69+'A-b-(6)'!G69</f>
        <v>0</v>
      </c>
      <c r="H69" s="78">
        <f>'A-b-(2)'!H69+'A-b-(3)'!H69+'A-b-(4)'!H69+'A-b-(5)'!H69+'A-b-(6)'!H69</f>
        <v>0</v>
      </c>
      <c r="I69" s="75">
        <f>'A-b-(2)'!I69+'A-b-(3)'!I69+'A-b-(4)'!I69+'A-b-(5)'!I69+'A-b-(6)'!I69</f>
        <v>0</v>
      </c>
      <c r="J69" s="31">
        <f>SUM('A-b-(2)'!C69,'A-b-(3)'!C69,'A-b-(4)'!C69,'A-b-(5)'!C69,'A-b-(6)'!C69)-'A-b-(1)'!C69</f>
        <v>0</v>
      </c>
      <c r="K69" s="31">
        <f>SUM('A-b-(2)'!E69,'A-b-(3)'!E69,'A-b-(4)'!E69,'A-b-(5)'!E69,'A-b-(6)'!E69)-E69</f>
        <v>0</v>
      </c>
      <c r="L69" s="31">
        <f>SUM('A-b-(2)'!F69,'A-b-(3)'!F69,'A-b-(4)'!F69,'A-b-(5)'!F69,'A-b-(6)'!F69)-F69</f>
        <v>0</v>
      </c>
      <c r="M69" s="31">
        <f>SUM('A-b-(2)'!G69,'A-b-(3)'!G69,'A-b-(4)'!G69,'A-b-(5)'!G69,'A-b-(6)'!G69)-G69</f>
        <v>0</v>
      </c>
      <c r="N69" s="31">
        <f>SUM('A-b-(2)'!H69,'A-b-(3)'!H69,'A-b-(4)'!H69,'A-b-(5)'!H69,'A-b-(6)'!H69)-H69</f>
        <v>0</v>
      </c>
      <c r="O69" s="31">
        <f>SUM('A-b-(2)'!I69,'A-b-(3)'!I69,'A-b-(4)'!I69,'A-b-(5)'!I69,'A-b-(6)'!I69)-I69</f>
        <v>0</v>
      </c>
    </row>
    <row r="70" spans="2:15" s="35" customFormat="1" ht="11.1" customHeight="1" x14ac:dyDescent="0.15">
      <c r="B70" s="41" t="s">
        <v>115</v>
      </c>
      <c r="C70" s="77">
        <f>'A-b-(2)'!C70+'A-b-(3)'!C70+'A-b-(4)'!C70+'A-b-(5)'!C70+'A-b-(6)'!C70</f>
        <v>18</v>
      </c>
      <c r="D70" s="6"/>
      <c r="E70" s="60">
        <f>'A-b-(2)'!E70+'A-b-(3)'!E70+'A-b-(4)'!E70+'A-b-(5)'!E70+'A-b-(6)'!E70</f>
        <v>15</v>
      </c>
      <c r="F70" s="77">
        <f>'A-b-(2)'!F70+'A-b-(3)'!F70+'A-b-(4)'!F70+'A-b-(5)'!F70+'A-b-(6)'!F70</f>
        <v>26</v>
      </c>
      <c r="G70" s="77">
        <f>'A-b-(2)'!G70+'A-b-(3)'!G70+'A-b-(4)'!G70+'A-b-(5)'!G70+'A-b-(6)'!G70</f>
        <v>3</v>
      </c>
      <c r="H70" s="77">
        <f>'A-b-(2)'!H70+'A-b-(3)'!H70+'A-b-(4)'!H70+'A-b-(5)'!H70+'A-b-(6)'!H70</f>
        <v>4</v>
      </c>
      <c r="I70" s="76">
        <f>'A-b-(2)'!I70+'A-b-(3)'!I70+'A-b-(4)'!I70+'A-b-(5)'!I70+'A-b-(6)'!I70</f>
        <v>0</v>
      </c>
      <c r="J70" s="31">
        <f>SUM('A-b-(2)'!C70,'A-b-(3)'!C70,'A-b-(4)'!C70,'A-b-(5)'!C70,'A-b-(6)'!C70)-'A-b-(1)'!C70</f>
        <v>0</v>
      </c>
      <c r="K70" s="31">
        <f>SUM('A-b-(2)'!E70,'A-b-(3)'!E70,'A-b-(4)'!E70,'A-b-(5)'!E70,'A-b-(6)'!E70)-E70</f>
        <v>0</v>
      </c>
      <c r="L70" s="31">
        <f>SUM('A-b-(2)'!F70,'A-b-(3)'!F70,'A-b-(4)'!F70,'A-b-(5)'!F70,'A-b-(6)'!F70)-F70</f>
        <v>0</v>
      </c>
      <c r="M70" s="31">
        <f>SUM('A-b-(2)'!G70,'A-b-(3)'!G70,'A-b-(4)'!G70,'A-b-(5)'!G70,'A-b-(6)'!G70)-G70</f>
        <v>0</v>
      </c>
      <c r="N70" s="31">
        <f>SUM('A-b-(2)'!H70,'A-b-(3)'!H70,'A-b-(4)'!H70,'A-b-(5)'!H70,'A-b-(6)'!H70)-H70</f>
        <v>0</v>
      </c>
      <c r="O70" s="31">
        <f>SUM('A-b-(2)'!I70,'A-b-(3)'!I70,'A-b-(4)'!I70,'A-b-(5)'!I70,'A-b-(6)'!I70)-I70</f>
        <v>0</v>
      </c>
    </row>
    <row r="71" spans="2:15" s="16" customFormat="1" ht="11.1" customHeight="1" x14ac:dyDescent="0.15">
      <c r="B71" s="20" t="s">
        <v>47</v>
      </c>
      <c r="C71" s="78">
        <f>'A-b-(2)'!C71+'A-b-(3)'!C71+'A-b-(4)'!C71+'A-b-(5)'!C71+'A-b-(6)'!C71</f>
        <v>7</v>
      </c>
      <c r="D71" s="11"/>
      <c r="E71" s="74">
        <f>'A-b-(2)'!E71+'A-b-(3)'!E71+'A-b-(4)'!E71+'A-b-(5)'!E71+'A-b-(6)'!E71</f>
        <v>6</v>
      </c>
      <c r="F71" s="78">
        <f>'A-b-(2)'!F71+'A-b-(3)'!F71+'A-b-(4)'!F71+'A-b-(5)'!F71+'A-b-(6)'!F71</f>
        <v>12</v>
      </c>
      <c r="G71" s="78">
        <f>'A-b-(2)'!G71+'A-b-(3)'!G71+'A-b-(4)'!G71+'A-b-(5)'!G71+'A-b-(6)'!G71</f>
        <v>0</v>
      </c>
      <c r="H71" s="78">
        <f>'A-b-(2)'!H71+'A-b-(3)'!H71+'A-b-(4)'!H71+'A-b-(5)'!H71+'A-b-(6)'!H71</f>
        <v>3</v>
      </c>
      <c r="I71" s="75">
        <f>'A-b-(2)'!I71+'A-b-(3)'!I71+'A-b-(4)'!I71+'A-b-(5)'!I71+'A-b-(6)'!I71</f>
        <v>0</v>
      </c>
      <c r="J71" s="31">
        <f>SUM('A-b-(2)'!C71,'A-b-(3)'!C71,'A-b-(4)'!C71,'A-b-(5)'!C71,'A-b-(6)'!C71)-'A-b-(1)'!C71</f>
        <v>0</v>
      </c>
      <c r="K71" s="31">
        <f>SUM('A-b-(2)'!E71,'A-b-(3)'!E71,'A-b-(4)'!E71,'A-b-(5)'!E71,'A-b-(6)'!E71)-E71</f>
        <v>0</v>
      </c>
      <c r="L71" s="31">
        <f>SUM('A-b-(2)'!F71,'A-b-(3)'!F71,'A-b-(4)'!F71,'A-b-(5)'!F71,'A-b-(6)'!F71)-F71</f>
        <v>0</v>
      </c>
      <c r="M71" s="31">
        <f>SUM('A-b-(2)'!G71,'A-b-(3)'!G71,'A-b-(4)'!G71,'A-b-(5)'!G71,'A-b-(6)'!G71)-G71</f>
        <v>0</v>
      </c>
      <c r="N71" s="31">
        <f>SUM('A-b-(2)'!H71,'A-b-(3)'!H71,'A-b-(4)'!H71,'A-b-(5)'!H71,'A-b-(6)'!H71)-H71</f>
        <v>0</v>
      </c>
      <c r="O71" s="31">
        <f>SUM('A-b-(2)'!I71,'A-b-(3)'!I71,'A-b-(4)'!I71,'A-b-(5)'!I71,'A-b-(6)'!I71)-I71</f>
        <v>0</v>
      </c>
    </row>
    <row r="72" spans="2:15" s="16" customFormat="1" ht="11.1" customHeight="1" x14ac:dyDescent="0.15">
      <c r="B72" s="20" t="s">
        <v>48</v>
      </c>
      <c r="C72" s="78">
        <f>'A-b-(2)'!C72+'A-b-(3)'!C72+'A-b-(4)'!C72+'A-b-(5)'!C72+'A-b-(6)'!C72</f>
        <v>0</v>
      </c>
      <c r="D72" s="11"/>
      <c r="E72" s="74">
        <f>'A-b-(2)'!E72+'A-b-(3)'!E72+'A-b-(4)'!E72+'A-b-(5)'!E72+'A-b-(6)'!E72</f>
        <v>0</v>
      </c>
      <c r="F72" s="78">
        <f>'A-b-(2)'!F72+'A-b-(3)'!F72+'A-b-(4)'!F72+'A-b-(5)'!F72+'A-b-(6)'!F72</f>
        <v>0</v>
      </c>
      <c r="G72" s="78">
        <f>'A-b-(2)'!G72+'A-b-(3)'!G72+'A-b-(4)'!G72+'A-b-(5)'!G72+'A-b-(6)'!G72</f>
        <v>0</v>
      </c>
      <c r="H72" s="78">
        <f>'A-b-(2)'!H72+'A-b-(3)'!H72+'A-b-(4)'!H72+'A-b-(5)'!H72+'A-b-(6)'!H72</f>
        <v>0</v>
      </c>
      <c r="I72" s="75">
        <f>'A-b-(2)'!I72+'A-b-(3)'!I72+'A-b-(4)'!I72+'A-b-(5)'!I72+'A-b-(6)'!I72</f>
        <v>0</v>
      </c>
      <c r="J72" s="31">
        <f>SUM('A-b-(2)'!C72,'A-b-(3)'!C72,'A-b-(4)'!C72,'A-b-(5)'!C72,'A-b-(6)'!C72)-'A-b-(1)'!C72</f>
        <v>0</v>
      </c>
      <c r="K72" s="31">
        <f>SUM('A-b-(2)'!E72,'A-b-(3)'!E72,'A-b-(4)'!E72,'A-b-(5)'!E72,'A-b-(6)'!E72)-E72</f>
        <v>0</v>
      </c>
      <c r="L72" s="31">
        <f>SUM('A-b-(2)'!F72,'A-b-(3)'!F72,'A-b-(4)'!F72,'A-b-(5)'!F72,'A-b-(6)'!F72)-F72</f>
        <v>0</v>
      </c>
      <c r="M72" s="31">
        <f>SUM('A-b-(2)'!G72,'A-b-(3)'!G72,'A-b-(4)'!G72,'A-b-(5)'!G72,'A-b-(6)'!G72)-G72</f>
        <v>0</v>
      </c>
      <c r="N72" s="31">
        <f>SUM('A-b-(2)'!H72,'A-b-(3)'!H72,'A-b-(4)'!H72,'A-b-(5)'!H72,'A-b-(6)'!H72)-H72</f>
        <v>0</v>
      </c>
      <c r="O72" s="31">
        <f>SUM('A-b-(2)'!I72,'A-b-(3)'!I72,'A-b-(4)'!I72,'A-b-(5)'!I72,'A-b-(6)'!I72)-I72</f>
        <v>0</v>
      </c>
    </row>
    <row r="73" spans="2:15" s="16" customFormat="1" ht="11.1" customHeight="1" x14ac:dyDescent="0.15">
      <c r="B73" s="20" t="s">
        <v>49</v>
      </c>
      <c r="C73" s="78">
        <f>'A-b-(2)'!C73+'A-b-(3)'!C73+'A-b-(4)'!C73+'A-b-(5)'!C73+'A-b-(6)'!C73</f>
        <v>0</v>
      </c>
      <c r="D73" s="11"/>
      <c r="E73" s="74">
        <f>'A-b-(2)'!E73+'A-b-(3)'!E73+'A-b-(4)'!E73+'A-b-(5)'!E73+'A-b-(6)'!E73</f>
        <v>0</v>
      </c>
      <c r="F73" s="78">
        <f>'A-b-(2)'!F73+'A-b-(3)'!F73+'A-b-(4)'!F73+'A-b-(5)'!F73+'A-b-(6)'!F73</f>
        <v>0</v>
      </c>
      <c r="G73" s="78">
        <f>'A-b-(2)'!G73+'A-b-(3)'!G73+'A-b-(4)'!G73+'A-b-(5)'!G73+'A-b-(6)'!G73</f>
        <v>0</v>
      </c>
      <c r="H73" s="78">
        <f>'A-b-(2)'!H73+'A-b-(3)'!H73+'A-b-(4)'!H73+'A-b-(5)'!H73+'A-b-(6)'!H73</f>
        <v>0</v>
      </c>
      <c r="I73" s="75">
        <f>'A-b-(2)'!I73+'A-b-(3)'!I73+'A-b-(4)'!I73+'A-b-(5)'!I73+'A-b-(6)'!I73</f>
        <v>0</v>
      </c>
      <c r="J73" s="31">
        <f>SUM('A-b-(2)'!C73,'A-b-(3)'!C73,'A-b-(4)'!C73,'A-b-(5)'!C73,'A-b-(6)'!C73)-'A-b-(1)'!C73</f>
        <v>0</v>
      </c>
      <c r="K73" s="31">
        <f>SUM('A-b-(2)'!E73,'A-b-(3)'!E73,'A-b-(4)'!E73,'A-b-(5)'!E73,'A-b-(6)'!E73)-E73</f>
        <v>0</v>
      </c>
      <c r="L73" s="31">
        <f>SUM('A-b-(2)'!F73,'A-b-(3)'!F73,'A-b-(4)'!F73,'A-b-(5)'!F73,'A-b-(6)'!F73)-F73</f>
        <v>0</v>
      </c>
      <c r="M73" s="31">
        <f>SUM('A-b-(2)'!G73,'A-b-(3)'!G73,'A-b-(4)'!G73,'A-b-(5)'!G73,'A-b-(6)'!G73)-G73</f>
        <v>0</v>
      </c>
      <c r="N73" s="31">
        <f>SUM('A-b-(2)'!H73,'A-b-(3)'!H73,'A-b-(4)'!H73,'A-b-(5)'!H73,'A-b-(6)'!H73)-H73</f>
        <v>0</v>
      </c>
      <c r="O73" s="31">
        <f>SUM('A-b-(2)'!I73,'A-b-(3)'!I73,'A-b-(4)'!I73,'A-b-(5)'!I73,'A-b-(6)'!I73)-I73</f>
        <v>0</v>
      </c>
    </row>
    <row r="74" spans="2:15" s="16" customFormat="1" ht="11.1" customHeight="1" x14ac:dyDescent="0.15">
      <c r="B74" s="20" t="s">
        <v>50</v>
      </c>
      <c r="C74" s="78">
        <f>'A-b-(2)'!C74+'A-b-(3)'!C74+'A-b-(4)'!C74+'A-b-(5)'!C74+'A-b-(6)'!C74</f>
        <v>1</v>
      </c>
      <c r="D74" s="11"/>
      <c r="E74" s="74">
        <f>'A-b-(2)'!E74+'A-b-(3)'!E74+'A-b-(4)'!E74+'A-b-(5)'!E74+'A-b-(6)'!E74</f>
        <v>1</v>
      </c>
      <c r="F74" s="78">
        <f>'A-b-(2)'!F74+'A-b-(3)'!F74+'A-b-(4)'!F74+'A-b-(5)'!F74+'A-b-(6)'!F74</f>
        <v>3</v>
      </c>
      <c r="G74" s="78">
        <f>'A-b-(2)'!G74+'A-b-(3)'!G74+'A-b-(4)'!G74+'A-b-(5)'!G74+'A-b-(6)'!G74</f>
        <v>0</v>
      </c>
      <c r="H74" s="78">
        <f>'A-b-(2)'!H74+'A-b-(3)'!H74+'A-b-(4)'!H74+'A-b-(5)'!H74+'A-b-(6)'!H74</f>
        <v>0</v>
      </c>
      <c r="I74" s="75">
        <f>'A-b-(2)'!I74+'A-b-(3)'!I74+'A-b-(4)'!I74+'A-b-(5)'!I74+'A-b-(6)'!I74</f>
        <v>0</v>
      </c>
      <c r="J74" s="31">
        <f>SUM('A-b-(2)'!C74,'A-b-(3)'!C74,'A-b-(4)'!C74,'A-b-(5)'!C74,'A-b-(6)'!C74)-'A-b-(1)'!C74</f>
        <v>0</v>
      </c>
      <c r="K74" s="31">
        <f>SUM('A-b-(2)'!E74,'A-b-(3)'!E74,'A-b-(4)'!E74,'A-b-(5)'!E74,'A-b-(6)'!E74)-E74</f>
        <v>0</v>
      </c>
      <c r="L74" s="31">
        <f>SUM('A-b-(2)'!F74,'A-b-(3)'!F74,'A-b-(4)'!F74,'A-b-(5)'!F74,'A-b-(6)'!F74)-F74</f>
        <v>0</v>
      </c>
      <c r="M74" s="31">
        <f>SUM('A-b-(2)'!G74,'A-b-(3)'!G74,'A-b-(4)'!G74,'A-b-(5)'!G74,'A-b-(6)'!G74)-G74</f>
        <v>0</v>
      </c>
      <c r="N74" s="31">
        <f>SUM('A-b-(2)'!H74,'A-b-(3)'!H74,'A-b-(4)'!H74,'A-b-(5)'!H74,'A-b-(6)'!H74)-H74</f>
        <v>0</v>
      </c>
      <c r="O74" s="31">
        <f>SUM('A-b-(2)'!I74,'A-b-(3)'!I74,'A-b-(4)'!I74,'A-b-(5)'!I74,'A-b-(6)'!I74)-I74</f>
        <v>0</v>
      </c>
    </row>
    <row r="75" spans="2:15" s="16" customFormat="1" ht="11.1" customHeight="1" x14ac:dyDescent="0.15">
      <c r="B75" s="20" t="s">
        <v>51</v>
      </c>
      <c r="C75" s="78">
        <f>'A-b-(2)'!C75+'A-b-(3)'!C75+'A-b-(4)'!C75+'A-b-(5)'!C75+'A-b-(6)'!C75</f>
        <v>1</v>
      </c>
      <c r="D75" s="11"/>
      <c r="E75" s="74">
        <f>'A-b-(2)'!E75+'A-b-(3)'!E75+'A-b-(4)'!E75+'A-b-(5)'!E75+'A-b-(6)'!E75</f>
        <v>1</v>
      </c>
      <c r="F75" s="78">
        <f>'A-b-(2)'!F75+'A-b-(3)'!F75+'A-b-(4)'!F75+'A-b-(5)'!F75+'A-b-(6)'!F75</f>
        <v>1</v>
      </c>
      <c r="G75" s="78">
        <f>'A-b-(2)'!G75+'A-b-(3)'!G75+'A-b-(4)'!G75+'A-b-(5)'!G75+'A-b-(6)'!G75</f>
        <v>0</v>
      </c>
      <c r="H75" s="78">
        <f>'A-b-(2)'!H75+'A-b-(3)'!H75+'A-b-(4)'!H75+'A-b-(5)'!H75+'A-b-(6)'!H75</f>
        <v>0</v>
      </c>
      <c r="I75" s="75">
        <f>'A-b-(2)'!I75+'A-b-(3)'!I75+'A-b-(4)'!I75+'A-b-(5)'!I75+'A-b-(6)'!I75</f>
        <v>0</v>
      </c>
      <c r="J75" s="31">
        <f>SUM('A-b-(2)'!C75,'A-b-(3)'!C75,'A-b-(4)'!C75,'A-b-(5)'!C75,'A-b-(6)'!C75)-'A-b-(1)'!C75</f>
        <v>0</v>
      </c>
      <c r="K75" s="31">
        <f>SUM('A-b-(2)'!E75,'A-b-(3)'!E75,'A-b-(4)'!E75,'A-b-(5)'!E75,'A-b-(6)'!E75)-E75</f>
        <v>0</v>
      </c>
      <c r="L75" s="31">
        <f>SUM('A-b-(2)'!F75,'A-b-(3)'!F75,'A-b-(4)'!F75,'A-b-(5)'!F75,'A-b-(6)'!F75)-F75</f>
        <v>0</v>
      </c>
      <c r="M75" s="31">
        <f>SUM('A-b-(2)'!G75,'A-b-(3)'!G75,'A-b-(4)'!G75,'A-b-(5)'!G75,'A-b-(6)'!G75)-G75</f>
        <v>0</v>
      </c>
      <c r="N75" s="31">
        <f>SUM('A-b-(2)'!H75,'A-b-(3)'!H75,'A-b-(4)'!H75,'A-b-(5)'!H75,'A-b-(6)'!H75)-H75</f>
        <v>0</v>
      </c>
      <c r="O75" s="31">
        <f>SUM('A-b-(2)'!I75,'A-b-(3)'!I75,'A-b-(4)'!I75,'A-b-(5)'!I75,'A-b-(6)'!I75)-I75</f>
        <v>0</v>
      </c>
    </row>
    <row r="76" spans="2:15" s="16" customFormat="1" ht="11.1" customHeight="1" x14ac:dyDescent="0.15">
      <c r="B76" s="20" t="s">
        <v>52</v>
      </c>
      <c r="C76" s="78">
        <f>'A-b-(2)'!C76+'A-b-(3)'!C76+'A-b-(4)'!C76+'A-b-(5)'!C76+'A-b-(6)'!C76</f>
        <v>1</v>
      </c>
      <c r="D76" s="11"/>
      <c r="E76" s="74">
        <f>'A-b-(2)'!E76+'A-b-(3)'!E76+'A-b-(4)'!E76+'A-b-(5)'!E76+'A-b-(6)'!E76</f>
        <v>1</v>
      </c>
      <c r="F76" s="78">
        <f>'A-b-(2)'!F76+'A-b-(3)'!F76+'A-b-(4)'!F76+'A-b-(5)'!F76+'A-b-(6)'!F76</f>
        <v>2</v>
      </c>
      <c r="G76" s="78">
        <f>'A-b-(2)'!G76+'A-b-(3)'!G76+'A-b-(4)'!G76+'A-b-(5)'!G76+'A-b-(6)'!G76</f>
        <v>0</v>
      </c>
      <c r="H76" s="78">
        <f>'A-b-(2)'!H76+'A-b-(3)'!H76+'A-b-(4)'!H76+'A-b-(5)'!H76+'A-b-(6)'!H76</f>
        <v>1</v>
      </c>
      <c r="I76" s="75">
        <f>'A-b-(2)'!I76+'A-b-(3)'!I76+'A-b-(4)'!I76+'A-b-(5)'!I76+'A-b-(6)'!I76</f>
        <v>0</v>
      </c>
      <c r="J76" s="31">
        <f>SUM('A-b-(2)'!C76,'A-b-(3)'!C76,'A-b-(4)'!C76,'A-b-(5)'!C76,'A-b-(6)'!C76)-'A-b-(1)'!C76</f>
        <v>0</v>
      </c>
      <c r="K76" s="31">
        <f>SUM('A-b-(2)'!E76,'A-b-(3)'!E76,'A-b-(4)'!E76,'A-b-(5)'!E76,'A-b-(6)'!E76)-E76</f>
        <v>0</v>
      </c>
      <c r="L76" s="31">
        <f>SUM('A-b-(2)'!F76,'A-b-(3)'!F76,'A-b-(4)'!F76,'A-b-(5)'!F76,'A-b-(6)'!F76)-F76</f>
        <v>0</v>
      </c>
      <c r="M76" s="31">
        <f>SUM('A-b-(2)'!G76,'A-b-(3)'!G76,'A-b-(4)'!G76,'A-b-(5)'!G76,'A-b-(6)'!G76)-G76</f>
        <v>0</v>
      </c>
      <c r="N76" s="31">
        <f>SUM('A-b-(2)'!H76,'A-b-(3)'!H76,'A-b-(4)'!H76,'A-b-(5)'!H76,'A-b-(6)'!H76)-H76</f>
        <v>0</v>
      </c>
      <c r="O76" s="31">
        <f>SUM('A-b-(2)'!I76,'A-b-(3)'!I76,'A-b-(4)'!I76,'A-b-(5)'!I76,'A-b-(6)'!I76)-I76</f>
        <v>0</v>
      </c>
    </row>
    <row r="77" spans="2:15" s="16" customFormat="1" ht="11.1" customHeight="1" x14ac:dyDescent="0.15">
      <c r="B77" s="20" t="s">
        <v>53</v>
      </c>
      <c r="C77" s="78">
        <f>'A-b-(2)'!C77+'A-b-(3)'!C77+'A-b-(4)'!C77+'A-b-(5)'!C77+'A-b-(6)'!C77</f>
        <v>3</v>
      </c>
      <c r="D77" s="11"/>
      <c r="E77" s="74">
        <f>'A-b-(2)'!E77+'A-b-(3)'!E77+'A-b-(4)'!E77+'A-b-(5)'!E77+'A-b-(6)'!E77</f>
        <v>3</v>
      </c>
      <c r="F77" s="78">
        <f>'A-b-(2)'!F77+'A-b-(3)'!F77+'A-b-(4)'!F77+'A-b-(5)'!F77+'A-b-(6)'!F77</f>
        <v>5</v>
      </c>
      <c r="G77" s="78">
        <f>'A-b-(2)'!G77+'A-b-(3)'!G77+'A-b-(4)'!G77+'A-b-(5)'!G77+'A-b-(6)'!G77</f>
        <v>2</v>
      </c>
      <c r="H77" s="78">
        <f>'A-b-(2)'!H77+'A-b-(3)'!H77+'A-b-(4)'!H77+'A-b-(5)'!H77+'A-b-(6)'!H77</f>
        <v>0</v>
      </c>
      <c r="I77" s="75">
        <f>'A-b-(2)'!I77+'A-b-(3)'!I77+'A-b-(4)'!I77+'A-b-(5)'!I77+'A-b-(6)'!I77</f>
        <v>0</v>
      </c>
      <c r="J77" s="31">
        <f>SUM('A-b-(2)'!C77,'A-b-(3)'!C77,'A-b-(4)'!C77,'A-b-(5)'!C77,'A-b-(6)'!C77)-'A-b-(1)'!C77</f>
        <v>0</v>
      </c>
      <c r="K77" s="31">
        <f>SUM('A-b-(2)'!E77,'A-b-(3)'!E77,'A-b-(4)'!E77,'A-b-(5)'!E77,'A-b-(6)'!E77)-E77</f>
        <v>0</v>
      </c>
      <c r="L77" s="31">
        <f>SUM('A-b-(2)'!F77,'A-b-(3)'!F77,'A-b-(4)'!F77,'A-b-(5)'!F77,'A-b-(6)'!F77)-F77</f>
        <v>0</v>
      </c>
      <c r="M77" s="31">
        <f>SUM('A-b-(2)'!G77,'A-b-(3)'!G77,'A-b-(4)'!G77,'A-b-(5)'!G77,'A-b-(6)'!G77)-G77</f>
        <v>0</v>
      </c>
      <c r="N77" s="31">
        <f>SUM('A-b-(2)'!H77,'A-b-(3)'!H77,'A-b-(4)'!H77,'A-b-(5)'!H77,'A-b-(6)'!H77)-H77</f>
        <v>0</v>
      </c>
      <c r="O77" s="31">
        <f>SUM('A-b-(2)'!I77,'A-b-(3)'!I77,'A-b-(4)'!I77,'A-b-(5)'!I77,'A-b-(6)'!I77)-I77</f>
        <v>0</v>
      </c>
    </row>
    <row r="78" spans="2:15" s="44" customFormat="1" ht="11.1" customHeight="1" thickBot="1" x14ac:dyDescent="0.2">
      <c r="B78" s="42" t="s">
        <v>54</v>
      </c>
      <c r="C78" s="78">
        <f>'A-b-(2)'!C78+'A-b-(3)'!C78+'A-b-(4)'!C78+'A-b-(5)'!C78+'A-b-(6)'!C78</f>
        <v>5</v>
      </c>
      <c r="D78" s="43"/>
      <c r="E78" s="74">
        <f>'A-b-(2)'!E78+'A-b-(3)'!E78+'A-b-(4)'!E78+'A-b-(5)'!E78+'A-b-(6)'!E78</f>
        <v>3</v>
      </c>
      <c r="F78" s="78">
        <f>'A-b-(2)'!F78+'A-b-(3)'!F78+'A-b-(4)'!F78+'A-b-(5)'!F78+'A-b-(6)'!F78</f>
        <v>3</v>
      </c>
      <c r="G78" s="78">
        <f>'A-b-(2)'!G78+'A-b-(3)'!G78+'A-b-(4)'!G78+'A-b-(5)'!G78+'A-b-(6)'!G78</f>
        <v>1</v>
      </c>
      <c r="H78" s="78">
        <f>'A-b-(2)'!H78+'A-b-(3)'!H78+'A-b-(4)'!H78+'A-b-(5)'!H78+'A-b-(6)'!H78</f>
        <v>0</v>
      </c>
      <c r="I78" s="75">
        <f>'A-b-(2)'!I78+'A-b-(3)'!I78+'A-b-(4)'!I78+'A-b-(5)'!I78+'A-b-(6)'!I78</f>
        <v>0</v>
      </c>
      <c r="J78" s="31">
        <f>SUM('A-b-(2)'!C78,'A-b-(3)'!C78,'A-b-(4)'!C78,'A-b-(5)'!C78,'A-b-(6)'!C78)-'A-b-(1)'!C78</f>
        <v>0</v>
      </c>
      <c r="K78" s="31">
        <f>SUM('A-b-(2)'!E78,'A-b-(3)'!E78,'A-b-(4)'!E78,'A-b-(5)'!E78,'A-b-(6)'!E78)-E78</f>
        <v>0</v>
      </c>
      <c r="L78" s="31">
        <f>SUM('A-b-(2)'!F78,'A-b-(3)'!F78,'A-b-(4)'!F78,'A-b-(5)'!F78,'A-b-(6)'!F78)-F78</f>
        <v>0</v>
      </c>
      <c r="M78" s="31">
        <f>SUM('A-b-(2)'!G78,'A-b-(3)'!G78,'A-b-(4)'!G78,'A-b-(5)'!G78,'A-b-(6)'!G78)-G78</f>
        <v>0</v>
      </c>
      <c r="N78" s="31">
        <f>SUM('A-b-(2)'!H78,'A-b-(3)'!H78,'A-b-(4)'!H78,'A-b-(5)'!H78,'A-b-(6)'!H78)-H78</f>
        <v>0</v>
      </c>
      <c r="O78" s="31">
        <f>SUM('A-b-(2)'!I78,'A-b-(3)'!I78,'A-b-(4)'!I78,'A-b-(5)'!I78,'A-b-(6)'!I78)-I78</f>
        <v>0</v>
      </c>
    </row>
    <row r="79" spans="2:15" s="16" customFormat="1" x14ac:dyDescent="0.15">
      <c r="B79" s="227"/>
      <c r="C79" s="227"/>
      <c r="D79" s="227"/>
      <c r="E79" s="227"/>
      <c r="F79" s="227"/>
      <c r="G79" s="227"/>
      <c r="H79" s="227"/>
      <c r="I79" s="227"/>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100</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68</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'A-b-(9)'!B9</f>
        <v>2013  平成25年</v>
      </c>
      <c r="C9" s="45">
        <v>81</v>
      </c>
      <c r="D9" s="46">
        <v>88.888888888888886</v>
      </c>
      <c r="E9" s="79">
        <v>72</v>
      </c>
      <c r="F9" s="80">
        <v>73</v>
      </c>
      <c r="G9" s="80">
        <v>4</v>
      </c>
      <c r="H9" s="80">
        <v>0</v>
      </c>
      <c r="I9" s="24">
        <v>0</v>
      </c>
    </row>
    <row r="10" spans="2:9" s="16" customFormat="1" x14ac:dyDescent="0.15">
      <c r="B10" s="1" t="str">
        <f>'A-b-(9)'!B10</f>
        <v>2014      26</v>
      </c>
      <c r="C10" s="45">
        <v>98</v>
      </c>
      <c r="D10" s="46">
        <v>84.693877551020407</v>
      </c>
      <c r="E10" s="79">
        <v>83</v>
      </c>
      <c r="F10" s="80">
        <v>84</v>
      </c>
      <c r="G10" s="80">
        <v>2</v>
      </c>
      <c r="H10" s="80">
        <v>5</v>
      </c>
      <c r="I10" s="24">
        <v>0</v>
      </c>
    </row>
    <row r="11" spans="2:9" s="16" customFormat="1" x14ac:dyDescent="0.15">
      <c r="B11" s="1" t="str">
        <f>'A-b-(9)'!B11</f>
        <v>2015      27</v>
      </c>
      <c r="C11" s="49">
        <v>97</v>
      </c>
      <c r="D11" s="46">
        <v>90.721649484536087</v>
      </c>
      <c r="E11" s="81">
        <v>88</v>
      </c>
      <c r="F11" s="82">
        <v>95</v>
      </c>
      <c r="G11" s="82">
        <v>3</v>
      </c>
      <c r="H11" s="82">
        <v>5</v>
      </c>
      <c r="I11" s="83">
        <v>0</v>
      </c>
    </row>
    <row r="12" spans="2:9" s="16" customFormat="1" x14ac:dyDescent="0.15">
      <c r="B12" s="1" t="str">
        <f>'A-b-(9)'!B12</f>
        <v>2016      28</v>
      </c>
      <c r="C12" s="49">
        <v>116</v>
      </c>
      <c r="D12" s="33">
        <v>94.827586206896555</v>
      </c>
      <c r="E12" s="81">
        <v>110</v>
      </c>
      <c r="F12" s="82">
        <v>101</v>
      </c>
      <c r="G12" s="82">
        <v>2</v>
      </c>
      <c r="H12" s="82">
        <v>6</v>
      </c>
      <c r="I12" s="83">
        <v>0</v>
      </c>
    </row>
    <row r="13" spans="2:9" s="16" customFormat="1" x14ac:dyDescent="0.15">
      <c r="B13" s="1" t="str">
        <f>'A-b-(9)'!B13</f>
        <v>2017      29</v>
      </c>
      <c r="C13" s="49">
        <v>94</v>
      </c>
      <c r="D13" s="33">
        <v>95.744680851063833</v>
      </c>
      <c r="E13" s="81">
        <v>90</v>
      </c>
      <c r="F13" s="82">
        <v>79</v>
      </c>
      <c r="G13" s="82">
        <v>2</v>
      </c>
      <c r="H13" s="82">
        <v>3</v>
      </c>
      <c r="I13" s="83">
        <v>0</v>
      </c>
    </row>
    <row r="14" spans="2:9" s="16" customFormat="1" x14ac:dyDescent="0.15">
      <c r="B14" s="1" t="str">
        <f>'A-b-(9)'!B14</f>
        <v>2018      30</v>
      </c>
      <c r="C14" s="49">
        <v>94</v>
      </c>
      <c r="D14" s="33">
        <v>94.680851063829792</v>
      </c>
      <c r="E14" s="81">
        <v>89</v>
      </c>
      <c r="F14" s="82">
        <v>88</v>
      </c>
      <c r="G14" s="82">
        <v>2</v>
      </c>
      <c r="H14" s="82">
        <v>2</v>
      </c>
      <c r="I14" s="83">
        <v>0</v>
      </c>
    </row>
    <row r="15" spans="2:9" s="16" customFormat="1" x14ac:dyDescent="0.15">
      <c r="B15" s="1" t="str">
        <f>'A-b-(9)'!B15</f>
        <v>2019  令和元年</v>
      </c>
      <c r="C15" s="49">
        <v>90</v>
      </c>
      <c r="D15" s="33">
        <v>96.666666666666671</v>
      </c>
      <c r="E15" s="81">
        <v>87</v>
      </c>
      <c r="F15" s="82">
        <v>80</v>
      </c>
      <c r="G15" s="82">
        <v>1</v>
      </c>
      <c r="H15" s="82">
        <v>2</v>
      </c>
      <c r="I15" s="83">
        <v>0</v>
      </c>
    </row>
    <row r="16" spans="2:9" s="35" customFormat="1" x14ac:dyDescent="0.15">
      <c r="B16" s="1" t="str">
        <f>'A-b-(9)'!B16</f>
        <v>2020  　　２</v>
      </c>
      <c r="C16" s="49">
        <v>79</v>
      </c>
      <c r="D16" s="33">
        <v>96.202531645569621</v>
      </c>
      <c r="E16" s="81">
        <v>76</v>
      </c>
      <c r="F16" s="81">
        <v>71</v>
      </c>
      <c r="G16" s="81">
        <v>0</v>
      </c>
      <c r="H16" s="81">
        <v>2</v>
      </c>
      <c r="I16" s="84">
        <v>0</v>
      </c>
    </row>
    <row r="17" spans="2:9" s="35" customFormat="1" x14ac:dyDescent="0.15">
      <c r="B17" s="1" t="str">
        <f>'A-b-(9)'!B17</f>
        <v>2021  　　３</v>
      </c>
      <c r="C17" s="11">
        <v>61</v>
      </c>
      <c r="D17" s="33">
        <v>109.8360655737705</v>
      </c>
      <c r="E17" s="74">
        <v>67</v>
      </c>
      <c r="F17" s="74">
        <v>65</v>
      </c>
      <c r="G17" s="74">
        <v>2</v>
      </c>
      <c r="H17" s="74">
        <v>0</v>
      </c>
      <c r="I17" s="85">
        <v>0</v>
      </c>
    </row>
    <row r="18" spans="2:9" s="35" customFormat="1" x14ac:dyDescent="0.15">
      <c r="B18" s="2" t="str">
        <f>'A-b-(9)'!B18</f>
        <v>2022  　　４</v>
      </c>
      <c r="C18" s="6">
        <f>SUM(C20,C26,C33,C34,C45,C52,C59,C65,C70)</f>
        <v>71</v>
      </c>
      <c r="D18" s="36">
        <f>E18/C18*100</f>
        <v>91.549295774647888</v>
      </c>
      <c r="E18" s="60">
        <f>SUM(E20,E26,E33,E34,E45,E52,E59,E65,E70)</f>
        <v>65</v>
      </c>
      <c r="F18" s="60">
        <f>SUM(F20,F26,F33,F34,F45,F52,F59,F65,F70)</f>
        <v>70</v>
      </c>
      <c r="G18" s="60">
        <f>SUM(G20,G26,G33,G34,G45,G52,G59,G65,G70)</f>
        <v>2</v>
      </c>
      <c r="H18" s="60">
        <f>SUM(H20,H26,H33,H34,H45,H52,H59,H65,H70)</f>
        <v>0</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79">
        <v>2</v>
      </c>
      <c r="D20" s="61"/>
      <c r="E20" s="182">
        <v>2</v>
      </c>
      <c r="F20" s="183">
        <v>1</v>
      </c>
      <c r="G20" s="183">
        <v>0</v>
      </c>
      <c r="H20" s="183">
        <v>0</v>
      </c>
      <c r="I20" s="184">
        <v>0</v>
      </c>
    </row>
    <row r="21" spans="2:9" s="16" customFormat="1" ht="11.1" customHeight="1" x14ac:dyDescent="0.15">
      <c r="B21" s="71" t="s">
        <v>4</v>
      </c>
      <c r="C21" s="180">
        <v>1</v>
      </c>
      <c r="D21" s="62"/>
      <c r="E21" s="185">
        <v>1</v>
      </c>
      <c r="F21" s="186">
        <v>0</v>
      </c>
      <c r="G21" s="186">
        <v>0</v>
      </c>
      <c r="H21" s="186">
        <v>0</v>
      </c>
      <c r="I21" s="187">
        <v>0</v>
      </c>
    </row>
    <row r="22" spans="2:9" s="16" customFormat="1" ht="11.1" customHeight="1" x14ac:dyDescent="0.15">
      <c r="B22" s="71" t="s">
        <v>5</v>
      </c>
      <c r="C22" s="180">
        <v>0</v>
      </c>
      <c r="D22" s="62"/>
      <c r="E22" s="185">
        <v>0</v>
      </c>
      <c r="F22" s="186">
        <v>0</v>
      </c>
      <c r="G22" s="186">
        <v>0</v>
      </c>
      <c r="H22" s="186">
        <v>0</v>
      </c>
      <c r="I22" s="187">
        <v>0</v>
      </c>
    </row>
    <row r="23" spans="2:9" s="16" customFormat="1" ht="11.1" customHeight="1" x14ac:dyDescent="0.15">
      <c r="B23" s="71" t="s">
        <v>6</v>
      </c>
      <c r="C23" s="180">
        <v>1</v>
      </c>
      <c r="D23" s="62"/>
      <c r="E23" s="185">
        <v>1</v>
      </c>
      <c r="F23" s="186">
        <v>1</v>
      </c>
      <c r="G23" s="186">
        <v>0</v>
      </c>
      <c r="H23" s="186">
        <v>0</v>
      </c>
      <c r="I23" s="187">
        <v>0</v>
      </c>
    </row>
    <row r="24" spans="2:9" s="16" customFormat="1" ht="11.1" customHeight="1" x14ac:dyDescent="0.15">
      <c r="B24" s="71" t="s">
        <v>7</v>
      </c>
      <c r="C24" s="180">
        <v>0</v>
      </c>
      <c r="D24" s="62"/>
      <c r="E24" s="185">
        <v>0</v>
      </c>
      <c r="F24" s="186">
        <v>0</v>
      </c>
      <c r="G24" s="186">
        <v>0</v>
      </c>
      <c r="H24" s="186">
        <v>0</v>
      </c>
      <c r="I24" s="187">
        <v>0</v>
      </c>
    </row>
    <row r="25" spans="2:9" s="16" customFormat="1" ht="11.1" customHeight="1" x14ac:dyDescent="0.15">
      <c r="B25" s="71" t="s">
        <v>8</v>
      </c>
      <c r="C25" s="180">
        <v>0</v>
      </c>
      <c r="D25" s="62"/>
      <c r="E25" s="185">
        <v>0</v>
      </c>
      <c r="F25" s="186">
        <v>0</v>
      </c>
      <c r="G25" s="186">
        <v>0</v>
      </c>
      <c r="H25" s="186">
        <v>0</v>
      </c>
      <c r="I25" s="187">
        <v>0</v>
      </c>
    </row>
    <row r="26" spans="2:9" s="35" customFormat="1" ht="11.1" customHeight="1" x14ac:dyDescent="0.15">
      <c r="B26" s="41" t="s">
        <v>109</v>
      </c>
      <c r="C26" s="179">
        <v>0</v>
      </c>
      <c r="D26" s="61"/>
      <c r="E26" s="182">
        <v>0</v>
      </c>
      <c r="F26" s="183">
        <v>0</v>
      </c>
      <c r="G26" s="183">
        <v>0</v>
      </c>
      <c r="H26" s="183">
        <v>0</v>
      </c>
      <c r="I26" s="184">
        <v>0</v>
      </c>
    </row>
    <row r="27" spans="2:9" s="16" customFormat="1" ht="11.1" customHeight="1" x14ac:dyDescent="0.15">
      <c r="B27" s="71" t="s">
        <v>9</v>
      </c>
      <c r="C27" s="180">
        <v>0</v>
      </c>
      <c r="D27" s="62"/>
      <c r="E27" s="185">
        <v>0</v>
      </c>
      <c r="F27" s="186">
        <v>0</v>
      </c>
      <c r="G27" s="186">
        <v>0</v>
      </c>
      <c r="H27" s="186">
        <v>0</v>
      </c>
      <c r="I27" s="187">
        <v>0</v>
      </c>
    </row>
    <row r="28" spans="2:9" s="16" customFormat="1" ht="11.1" customHeight="1" x14ac:dyDescent="0.15">
      <c r="B28" s="71" t="s">
        <v>10</v>
      </c>
      <c r="C28" s="180">
        <v>0</v>
      </c>
      <c r="D28" s="62"/>
      <c r="E28" s="185">
        <v>0</v>
      </c>
      <c r="F28" s="186">
        <v>0</v>
      </c>
      <c r="G28" s="186">
        <v>0</v>
      </c>
      <c r="H28" s="186">
        <v>0</v>
      </c>
      <c r="I28" s="187">
        <v>0</v>
      </c>
    </row>
    <row r="29" spans="2:9" s="16" customFormat="1" ht="11.1" customHeight="1" x14ac:dyDescent="0.15">
      <c r="B29" s="71" t="s">
        <v>11</v>
      </c>
      <c r="C29" s="180">
        <v>0</v>
      </c>
      <c r="D29" s="62"/>
      <c r="E29" s="185">
        <v>0</v>
      </c>
      <c r="F29" s="186">
        <v>0</v>
      </c>
      <c r="G29" s="186">
        <v>0</v>
      </c>
      <c r="H29" s="186">
        <v>0</v>
      </c>
      <c r="I29" s="187">
        <v>0</v>
      </c>
    </row>
    <row r="30" spans="2:9" s="16" customFormat="1" ht="11.1" customHeight="1" x14ac:dyDescent="0.15">
      <c r="B30" s="71" t="s">
        <v>12</v>
      </c>
      <c r="C30" s="180">
        <v>0</v>
      </c>
      <c r="D30" s="62"/>
      <c r="E30" s="185">
        <v>0</v>
      </c>
      <c r="F30" s="186">
        <v>0</v>
      </c>
      <c r="G30" s="186">
        <v>0</v>
      </c>
      <c r="H30" s="186">
        <v>0</v>
      </c>
      <c r="I30" s="187">
        <v>0</v>
      </c>
    </row>
    <row r="31" spans="2:9" s="16" customFormat="1" ht="11.1" customHeight="1" x14ac:dyDescent="0.15">
      <c r="B31" s="71" t="s">
        <v>13</v>
      </c>
      <c r="C31" s="180">
        <v>0</v>
      </c>
      <c r="D31" s="62"/>
      <c r="E31" s="185">
        <v>0</v>
      </c>
      <c r="F31" s="186">
        <v>0</v>
      </c>
      <c r="G31" s="186">
        <v>0</v>
      </c>
      <c r="H31" s="186">
        <v>0</v>
      </c>
      <c r="I31" s="187">
        <v>0</v>
      </c>
    </row>
    <row r="32" spans="2:9" s="16" customFormat="1" ht="11.1" customHeight="1" x14ac:dyDescent="0.15">
      <c r="B32" s="71" t="s">
        <v>14</v>
      </c>
      <c r="C32" s="180">
        <v>0</v>
      </c>
      <c r="D32" s="62"/>
      <c r="E32" s="185">
        <v>0</v>
      </c>
      <c r="F32" s="186">
        <v>0</v>
      </c>
      <c r="G32" s="186">
        <v>0</v>
      </c>
      <c r="H32" s="186">
        <v>0</v>
      </c>
      <c r="I32" s="187">
        <v>0</v>
      </c>
    </row>
    <row r="33" spans="2:9" s="35" customFormat="1" ht="11.1" customHeight="1" x14ac:dyDescent="0.15">
      <c r="B33" s="41" t="s">
        <v>15</v>
      </c>
      <c r="C33" s="179">
        <v>31</v>
      </c>
      <c r="D33" s="61"/>
      <c r="E33" s="182">
        <v>30</v>
      </c>
      <c r="F33" s="183">
        <v>31</v>
      </c>
      <c r="G33" s="183">
        <v>1</v>
      </c>
      <c r="H33" s="183">
        <v>0</v>
      </c>
      <c r="I33" s="184">
        <v>0</v>
      </c>
    </row>
    <row r="34" spans="2:9" s="35" customFormat="1" ht="11.1" customHeight="1" x14ac:dyDescent="0.15">
      <c r="B34" s="41" t="s">
        <v>110</v>
      </c>
      <c r="C34" s="179">
        <v>18</v>
      </c>
      <c r="D34" s="61"/>
      <c r="E34" s="182">
        <v>14</v>
      </c>
      <c r="F34" s="183">
        <v>15</v>
      </c>
      <c r="G34" s="183">
        <v>0</v>
      </c>
      <c r="H34" s="183">
        <v>0</v>
      </c>
      <c r="I34" s="184">
        <v>0</v>
      </c>
    </row>
    <row r="35" spans="2:9" s="16" customFormat="1" ht="11.1" customHeight="1" x14ac:dyDescent="0.15">
      <c r="B35" s="71" t="s">
        <v>16</v>
      </c>
      <c r="C35" s="180">
        <v>0</v>
      </c>
      <c r="D35" s="62"/>
      <c r="E35" s="185">
        <v>0</v>
      </c>
      <c r="F35" s="186">
        <v>0</v>
      </c>
      <c r="G35" s="186">
        <v>0</v>
      </c>
      <c r="H35" s="186">
        <v>0</v>
      </c>
      <c r="I35" s="187">
        <v>0</v>
      </c>
    </row>
    <row r="36" spans="2:9" s="16" customFormat="1" ht="11.1" customHeight="1" x14ac:dyDescent="0.15">
      <c r="B36" s="71" t="s">
        <v>17</v>
      </c>
      <c r="C36" s="180">
        <v>0</v>
      </c>
      <c r="D36" s="62"/>
      <c r="E36" s="185">
        <v>0</v>
      </c>
      <c r="F36" s="186">
        <v>0</v>
      </c>
      <c r="G36" s="186">
        <v>0</v>
      </c>
      <c r="H36" s="186">
        <v>0</v>
      </c>
      <c r="I36" s="187">
        <v>0</v>
      </c>
    </row>
    <row r="37" spans="2:9" s="16" customFormat="1" ht="11.1" customHeight="1" x14ac:dyDescent="0.15">
      <c r="B37" s="71" t="s">
        <v>18</v>
      </c>
      <c r="C37" s="180">
        <v>0</v>
      </c>
      <c r="D37" s="62"/>
      <c r="E37" s="185">
        <v>0</v>
      </c>
      <c r="F37" s="186">
        <v>0</v>
      </c>
      <c r="G37" s="186">
        <v>0</v>
      </c>
      <c r="H37" s="186">
        <v>0</v>
      </c>
      <c r="I37" s="187">
        <v>0</v>
      </c>
    </row>
    <row r="38" spans="2:9" s="16" customFormat="1" ht="11.1" customHeight="1" x14ac:dyDescent="0.15">
      <c r="B38" s="71" t="s">
        <v>19</v>
      </c>
      <c r="C38" s="180">
        <v>4</v>
      </c>
      <c r="D38" s="62"/>
      <c r="E38" s="185">
        <v>4</v>
      </c>
      <c r="F38" s="186">
        <v>4</v>
      </c>
      <c r="G38" s="186">
        <v>0</v>
      </c>
      <c r="H38" s="186">
        <v>0</v>
      </c>
      <c r="I38" s="187">
        <v>0</v>
      </c>
    </row>
    <row r="39" spans="2:9" s="16" customFormat="1" ht="11.1" customHeight="1" x14ac:dyDescent="0.15">
      <c r="B39" s="71" t="s">
        <v>20</v>
      </c>
      <c r="C39" s="180">
        <v>3</v>
      </c>
      <c r="D39" s="62"/>
      <c r="E39" s="185">
        <v>2</v>
      </c>
      <c r="F39" s="186">
        <v>3</v>
      </c>
      <c r="G39" s="186">
        <v>0</v>
      </c>
      <c r="H39" s="186">
        <v>0</v>
      </c>
      <c r="I39" s="187">
        <v>0</v>
      </c>
    </row>
    <row r="40" spans="2:9" s="16" customFormat="1" ht="11.1" customHeight="1" x14ac:dyDescent="0.15">
      <c r="B40" s="71" t="s">
        <v>21</v>
      </c>
      <c r="C40" s="180">
        <v>10</v>
      </c>
      <c r="D40" s="62"/>
      <c r="E40" s="185">
        <v>7</v>
      </c>
      <c r="F40" s="186">
        <v>7</v>
      </c>
      <c r="G40" s="186">
        <v>0</v>
      </c>
      <c r="H40" s="186">
        <v>0</v>
      </c>
      <c r="I40" s="187">
        <v>0</v>
      </c>
    </row>
    <row r="41" spans="2:9" s="16" customFormat="1" ht="11.1" customHeight="1" x14ac:dyDescent="0.15">
      <c r="B41" s="71" t="s">
        <v>22</v>
      </c>
      <c r="C41" s="180">
        <v>0</v>
      </c>
      <c r="D41" s="62"/>
      <c r="E41" s="185">
        <v>0</v>
      </c>
      <c r="F41" s="186">
        <v>0</v>
      </c>
      <c r="G41" s="186">
        <v>0</v>
      </c>
      <c r="H41" s="186">
        <v>0</v>
      </c>
      <c r="I41" s="187">
        <v>0</v>
      </c>
    </row>
    <row r="42" spans="2:9" s="16" customFormat="1" ht="11.1" customHeight="1" x14ac:dyDescent="0.15">
      <c r="B42" s="71" t="s">
        <v>23</v>
      </c>
      <c r="C42" s="180">
        <v>0</v>
      </c>
      <c r="D42" s="62"/>
      <c r="E42" s="185">
        <v>0</v>
      </c>
      <c r="F42" s="186">
        <v>0</v>
      </c>
      <c r="G42" s="186">
        <v>0</v>
      </c>
      <c r="H42" s="186">
        <v>0</v>
      </c>
      <c r="I42" s="187">
        <v>0</v>
      </c>
    </row>
    <row r="43" spans="2:9" s="16" customFormat="1" ht="11.1" customHeight="1" x14ac:dyDescent="0.15">
      <c r="B43" s="71" t="s">
        <v>24</v>
      </c>
      <c r="C43" s="180">
        <v>0</v>
      </c>
      <c r="D43" s="62"/>
      <c r="E43" s="185">
        <v>0</v>
      </c>
      <c r="F43" s="186">
        <v>0</v>
      </c>
      <c r="G43" s="186">
        <v>0</v>
      </c>
      <c r="H43" s="186">
        <v>0</v>
      </c>
      <c r="I43" s="187">
        <v>0</v>
      </c>
    </row>
    <row r="44" spans="2:9" s="16" customFormat="1" ht="11.1" customHeight="1" x14ac:dyDescent="0.15">
      <c r="B44" s="71" t="s">
        <v>25</v>
      </c>
      <c r="C44" s="180">
        <v>1</v>
      </c>
      <c r="D44" s="62"/>
      <c r="E44" s="185">
        <v>1</v>
      </c>
      <c r="F44" s="186">
        <v>1</v>
      </c>
      <c r="G44" s="186">
        <v>0</v>
      </c>
      <c r="H44" s="186">
        <v>0</v>
      </c>
      <c r="I44" s="187">
        <v>0</v>
      </c>
    </row>
    <row r="45" spans="2:9" s="35" customFormat="1" ht="11.1" customHeight="1" x14ac:dyDescent="0.15">
      <c r="B45" s="41" t="s">
        <v>111</v>
      </c>
      <c r="C45" s="179">
        <v>6</v>
      </c>
      <c r="D45" s="61"/>
      <c r="E45" s="182">
        <v>6</v>
      </c>
      <c r="F45" s="183">
        <v>8</v>
      </c>
      <c r="G45" s="183">
        <v>1</v>
      </c>
      <c r="H45" s="183">
        <v>0</v>
      </c>
      <c r="I45" s="184">
        <v>0</v>
      </c>
    </row>
    <row r="46" spans="2:9" s="16" customFormat="1" ht="11.1" customHeight="1" x14ac:dyDescent="0.15">
      <c r="B46" s="71" t="s">
        <v>26</v>
      </c>
      <c r="C46" s="180">
        <v>0</v>
      </c>
      <c r="D46" s="62"/>
      <c r="E46" s="185">
        <v>0</v>
      </c>
      <c r="F46" s="186">
        <v>0</v>
      </c>
      <c r="G46" s="186">
        <v>0</v>
      </c>
      <c r="H46" s="186">
        <v>0</v>
      </c>
      <c r="I46" s="187">
        <v>0</v>
      </c>
    </row>
    <row r="47" spans="2:9" s="16" customFormat="1" ht="11.1" customHeight="1" x14ac:dyDescent="0.15">
      <c r="B47" s="71" t="s">
        <v>27</v>
      </c>
      <c r="C47" s="180">
        <v>0</v>
      </c>
      <c r="D47" s="62"/>
      <c r="E47" s="185">
        <v>0</v>
      </c>
      <c r="F47" s="186">
        <v>0</v>
      </c>
      <c r="G47" s="186">
        <v>0</v>
      </c>
      <c r="H47" s="186">
        <v>0</v>
      </c>
      <c r="I47" s="187">
        <v>0</v>
      </c>
    </row>
    <row r="48" spans="2:9" s="16" customFormat="1" ht="11.1" customHeight="1" x14ac:dyDescent="0.15">
      <c r="B48" s="71" t="s">
        <v>28</v>
      </c>
      <c r="C48" s="180">
        <v>0</v>
      </c>
      <c r="D48" s="62"/>
      <c r="E48" s="185">
        <v>0</v>
      </c>
      <c r="F48" s="186">
        <v>0</v>
      </c>
      <c r="G48" s="186">
        <v>0</v>
      </c>
      <c r="H48" s="186">
        <v>0</v>
      </c>
      <c r="I48" s="187">
        <v>0</v>
      </c>
    </row>
    <row r="49" spans="2:9" s="16" customFormat="1" ht="11.1" customHeight="1" x14ac:dyDescent="0.15">
      <c r="B49" s="71" t="s">
        <v>29</v>
      </c>
      <c r="C49" s="180">
        <v>0</v>
      </c>
      <c r="D49" s="62"/>
      <c r="E49" s="185">
        <v>0</v>
      </c>
      <c r="F49" s="186">
        <v>0</v>
      </c>
      <c r="G49" s="186">
        <v>0</v>
      </c>
      <c r="H49" s="186">
        <v>0</v>
      </c>
      <c r="I49" s="187">
        <v>0</v>
      </c>
    </row>
    <row r="50" spans="2:9" s="16" customFormat="1" ht="11.1" customHeight="1" x14ac:dyDescent="0.15">
      <c r="B50" s="71" t="s">
        <v>30</v>
      </c>
      <c r="C50" s="180">
        <v>6</v>
      </c>
      <c r="D50" s="62"/>
      <c r="E50" s="185">
        <v>6</v>
      </c>
      <c r="F50" s="186">
        <v>8</v>
      </c>
      <c r="G50" s="186">
        <v>1</v>
      </c>
      <c r="H50" s="186">
        <v>0</v>
      </c>
      <c r="I50" s="187">
        <v>0</v>
      </c>
    </row>
    <row r="51" spans="2:9" s="16" customFormat="1" ht="11.1" customHeight="1" x14ac:dyDescent="0.15">
      <c r="B51" s="71" t="s">
        <v>31</v>
      </c>
      <c r="C51" s="180">
        <v>0</v>
      </c>
      <c r="D51" s="62"/>
      <c r="E51" s="185">
        <v>0</v>
      </c>
      <c r="F51" s="186">
        <v>0</v>
      </c>
      <c r="G51" s="186">
        <v>0</v>
      </c>
      <c r="H51" s="186">
        <v>0</v>
      </c>
      <c r="I51" s="187">
        <v>0</v>
      </c>
    </row>
    <row r="52" spans="2:9" s="35" customFormat="1" ht="11.1" customHeight="1" x14ac:dyDescent="0.15">
      <c r="B52" s="41" t="s">
        <v>112</v>
      </c>
      <c r="C52" s="179">
        <v>11</v>
      </c>
      <c r="D52" s="61"/>
      <c r="E52" s="182">
        <v>11</v>
      </c>
      <c r="F52" s="183">
        <v>12</v>
      </c>
      <c r="G52" s="183">
        <v>0</v>
      </c>
      <c r="H52" s="183">
        <v>0</v>
      </c>
      <c r="I52" s="184">
        <v>0</v>
      </c>
    </row>
    <row r="53" spans="2:9" s="16" customFormat="1" ht="11.1" customHeight="1" x14ac:dyDescent="0.15">
      <c r="B53" s="71" t="s">
        <v>32</v>
      </c>
      <c r="C53" s="180">
        <v>0</v>
      </c>
      <c r="D53" s="62"/>
      <c r="E53" s="185">
        <v>0</v>
      </c>
      <c r="F53" s="186">
        <v>0</v>
      </c>
      <c r="G53" s="186">
        <v>0</v>
      </c>
      <c r="H53" s="186">
        <v>0</v>
      </c>
      <c r="I53" s="187">
        <v>0</v>
      </c>
    </row>
    <row r="54" spans="2:9" s="16" customFormat="1" ht="11.1" customHeight="1" x14ac:dyDescent="0.15">
      <c r="B54" s="71" t="s">
        <v>33</v>
      </c>
      <c r="C54" s="180">
        <v>1</v>
      </c>
      <c r="D54" s="62"/>
      <c r="E54" s="185">
        <v>1</v>
      </c>
      <c r="F54" s="186">
        <v>1</v>
      </c>
      <c r="G54" s="186">
        <v>0</v>
      </c>
      <c r="H54" s="186">
        <v>0</v>
      </c>
      <c r="I54" s="187">
        <v>0</v>
      </c>
    </row>
    <row r="55" spans="2:9" s="16" customFormat="1" ht="11.1" customHeight="1" x14ac:dyDescent="0.15">
      <c r="B55" s="71" t="s">
        <v>34</v>
      </c>
      <c r="C55" s="180">
        <v>7</v>
      </c>
      <c r="D55" s="62"/>
      <c r="E55" s="185">
        <v>6</v>
      </c>
      <c r="F55" s="186">
        <v>7</v>
      </c>
      <c r="G55" s="186">
        <v>0</v>
      </c>
      <c r="H55" s="186">
        <v>0</v>
      </c>
      <c r="I55" s="187">
        <v>0</v>
      </c>
    </row>
    <row r="56" spans="2:9" s="16" customFormat="1" ht="11.1" customHeight="1" x14ac:dyDescent="0.15">
      <c r="B56" s="71" t="s">
        <v>35</v>
      </c>
      <c r="C56" s="180">
        <v>3</v>
      </c>
      <c r="D56" s="62"/>
      <c r="E56" s="185">
        <v>4</v>
      </c>
      <c r="F56" s="186">
        <v>4</v>
      </c>
      <c r="G56" s="186">
        <v>0</v>
      </c>
      <c r="H56" s="186">
        <v>0</v>
      </c>
      <c r="I56" s="187">
        <v>0</v>
      </c>
    </row>
    <row r="57" spans="2:9" s="16" customFormat="1" ht="11.1" customHeight="1" x14ac:dyDescent="0.15">
      <c r="B57" s="71" t="s">
        <v>36</v>
      </c>
      <c r="C57" s="180">
        <v>0</v>
      </c>
      <c r="D57" s="62"/>
      <c r="E57" s="185">
        <v>0</v>
      </c>
      <c r="F57" s="186">
        <v>0</v>
      </c>
      <c r="G57" s="186">
        <v>0</v>
      </c>
      <c r="H57" s="186">
        <v>0</v>
      </c>
      <c r="I57" s="187">
        <v>0</v>
      </c>
    </row>
    <row r="58" spans="2:9" s="16" customFormat="1" ht="11.1" customHeight="1" x14ac:dyDescent="0.15">
      <c r="B58" s="71" t="s">
        <v>37</v>
      </c>
      <c r="C58" s="180">
        <v>0</v>
      </c>
      <c r="D58" s="62"/>
      <c r="E58" s="185">
        <v>0</v>
      </c>
      <c r="F58" s="186">
        <v>0</v>
      </c>
      <c r="G58" s="186">
        <v>0</v>
      </c>
      <c r="H58" s="186">
        <v>0</v>
      </c>
      <c r="I58" s="187">
        <v>0</v>
      </c>
    </row>
    <row r="59" spans="2:9" s="35" customFormat="1" ht="11.1" customHeight="1" x14ac:dyDescent="0.15">
      <c r="B59" s="41" t="s">
        <v>113</v>
      </c>
      <c r="C59" s="179">
        <v>2</v>
      </c>
      <c r="D59" s="61"/>
      <c r="E59" s="182">
        <v>2</v>
      </c>
      <c r="F59" s="183">
        <v>2</v>
      </c>
      <c r="G59" s="183">
        <v>0</v>
      </c>
      <c r="H59" s="183">
        <v>0</v>
      </c>
      <c r="I59" s="184">
        <v>0</v>
      </c>
    </row>
    <row r="60" spans="2:9" s="16" customFormat="1" ht="11.1" customHeight="1" x14ac:dyDescent="0.15">
      <c r="B60" s="71" t="s">
        <v>38</v>
      </c>
      <c r="C60" s="180">
        <v>0</v>
      </c>
      <c r="D60" s="62"/>
      <c r="E60" s="185">
        <v>0</v>
      </c>
      <c r="F60" s="186">
        <v>0</v>
      </c>
      <c r="G60" s="186">
        <v>0</v>
      </c>
      <c r="H60" s="186">
        <v>0</v>
      </c>
      <c r="I60" s="187">
        <v>0</v>
      </c>
    </row>
    <row r="61" spans="2:9" s="16" customFormat="1" ht="11.1" customHeight="1" x14ac:dyDescent="0.15">
      <c r="B61" s="71" t="s">
        <v>39</v>
      </c>
      <c r="C61" s="180">
        <v>1</v>
      </c>
      <c r="D61" s="62"/>
      <c r="E61" s="185">
        <v>1</v>
      </c>
      <c r="F61" s="186">
        <v>1</v>
      </c>
      <c r="G61" s="186">
        <v>0</v>
      </c>
      <c r="H61" s="186">
        <v>0</v>
      </c>
      <c r="I61" s="187">
        <v>0</v>
      </c>
    </row>
    <row r="62" spans="2:9" s="16" customFormat="1" ht="11.1" customHeight="1" x14ac:dyDescent="0.15">
      <c r="B62" s="71" t="s">
        <v>40</v>
      </c>
      <c r="C62" s="180">
        <v>0</v>
      </c>
      <c r="D62" s="62"/>
      <c r="E62" s="185">
        <v>0</v>
      </c>
      <c r="F62" s="186">
        <v>0</v>
      </c>
      <c r="G62" s="186">
        <v>0</v>
      </c>
      <c r="H62" s="186">
        <v>0</v>
      </c>
      <c r="I62" s="187">
        <v>0</v>
      </c>
    </row>
    <row r="63" spans="2:9" s="16" customFormat="1" ht="11.1" customHeight="1" x14ac:dyDescent="0.15">
      <c r="B63" s="71" t="s">
        <v>41</v>
      </c>
      <c r="C63" s="180">
        <v>1</v>
      </c>
      <c r="D63" s="62"/>
      <c r="E63" s="185">
        <v>1</v>
      </c>
      <c r="F63" s="186">
        <v>1</v>
      </c>
      <c r="G63" s="186">
        <v>0</v>
      </c>
      <c r="H63" s="186">
        <v>0</v>
      </c>
      <c r="I63" s="187">
        <v>0</v>
      </c>
    </row>
    <row r="64" spans="2:9" s="16" customFormat="1" ht="11.1" customHeight="1" x14ac:dyDescent="0.15">
      <c r="B64" s="71" t="s">
        <v>42</v>
      </c>
      <c r="C64" s="180">
        <v>0</v>
      </c>
      <c r="D64" s="62"/>
      <c r="E64" s="185">
        <v>0</v>
      </c>
      <c r="F64" s="186">
        <v>0</v>
      </c>
      <c r="G64" s="186">
        <v>0</v>
      </c>
      <c r="H64" s="186">
        <v>0</v>
      </c>
      <c r="I64" s="187">
        <v>0</v>
      </c>
    </row>
    <row r="65" spans="2:9" s="35" customFormat="1" ht="11.1" customHeight="1" x14ac:dyDescent="0.15">
      <c r="B65" s="41" t="s">
        <v>114</v>
      </c>
      <c r="C65" s="179">
        <v>0</v>
      </c>
      <c r="D65" s="61"/>
      <c r="E65" s="182">
        <v>0</v>
      </c>
      <c r="F65" s="183">
        <v>1</v>
      </c>
      <c r="G65" s="183">
        <v>0</v>
      </c>
      <c r="H65" s="183">
        <v>0</v>
      </c>
      <c r="I65" s="184">
        <v>0</v>
      </c>
    </row>
    <row r="66" spans="2:9" s="16" customFormat="1" ht="11.1" customHeight="1" x14ac:dyDescent="0.15">
      <c r="B66" s="71" t="s">
        <v>43</v>
      </c>
      <c r="C66" s="180">
        <v>0</v>
      </c>
      <c r="D66" s="62"/>
      <c r="E66" s="185">
        <v>0</v>
      </c>
      <c r="F66" s="186">
        <v>1</v>
      </c>
      <c r="G66" s="186">
        <v>0</v>
      </c>
      <c r="H66" s="186">
        <v>0</v>
      </c>
      <c r="I66" s="187">
        <v>0</v>
      </c>
    </row>
    <row r="67" spans="2:9" s="16" customFormat="1" ht="11.1" customHeight="1" x14ac:dyDescent="0.15">
      <c r="B67" s="71" t="s">
        <v>44</v>
      </c>
      <c r="C67" s="180">
        <v>0</v>
      </c>
      <c r="D67" s="62"/>
      <c r="E67" s="185">
        <v>0</v>
      </c>
      <c r="F67" s="186">
        <v>0</v>
      </c>
      <c r="G67" s="186">
        <v>0</v>
      </c>
      <c r="H67" s="186">
        <v>0</v>
      </c>
      <c r="I67" s="187">
        <v>0</v>
      </c>
    </row>
    <row r="68" spans="2:9" s="16" customFormat="1" ht="11.1" customHeight="1" x14ac:dyDescent="0.15">
      <c r="B68" s="71" t="s">
        <v>45</v>
      </c>
      <c r="C68" s="180">
        <v>0</v>
      </c>
      <c r="D68" s="62"/>
      <c r="E68" s="185">
        <v>0</v>
      </c>
      <c r="F68" s="186">
        <v>0</v>
      </c>
      <c r="G68" s="186">
        <v>0</v>
      </c>
      <c r="H68" s="186">
        <v>0</v>
      </c>
      <c r="I68" s="187">
        <v>0</v>
      </c>
    </row>
    <row r="69" spans="2:9" s="16" customFormat="1" ht="11.1" customHeight="1" x14ac:dyDescent="0.15">
      <c r="B69" s="71" t="s">
        <v>46</v>
      </c>
      <c r="C69" s="180">
        <v>0</v>
      </c>
      <c r="D69" s="62"/>
      <c r="E69" s="185">
        <v>0</v>
      </c>
      <c r="F69" s="186">
        <v>0</v>
      </c>
      <c r="G69" s="186">
        <v>0</v>
      </c>
      <c r="H69" s="186">
        <v>0</v>
      </c>
      <c r="I69" s="187">
        <v>0</v>
      </c>
    </row>
    <row r="70" spans="2:9" s="35" customFormat="1" ht="11.1" customHeight="1" x14ac:dyDescent="0.15">
      <c r="B70" s="41" t="s">
        <v>115</v>
      </c>
      <c r="C70" s="179">
        <v>1</v>
      </c>
      <c r="D70" s="61"/>
      <c r="E70" s="182">
        <v>0</v>
      </c>
      <c r="F70" s="183">
        <v>0</v>
      </c>
      <c r="G70" s="183">
        <v>0</v>
      </c>
      <c r="H70" s="183">
        <v>0</v>
      </c>
      <c r="I70" s="184">
        <v>0</v>
      </c>
    </row>
    <row r="71" spans="2:9" s="16" customFormat="1" ht="11.1" customHeight="1" x14ac:dyDescent="0.15">
      <c r="B71" s="71" t="s">
        <v>47</v>
      </c>
      <c r="C71" s="180">
        <v>1</v>
      </c>
      <c r="D71" s="62"/>
      <c r="E71" s="185">
        <v>0</v>
      </c>
      <c r="F71" s="186">
        <v>0</v>
      </c>
      <c r="G71" s="186">
        <v>0</v>
      </c>
      <c r="H71" s="186">
        <v>0</v>
      </c>
      <c r="I71" s="187">
        <v>0</v>
      </c>
    </row>
    <row r="72" spans="2:9" s="16" customFormat="1" ht="11.1" customHeight="1" x14ac:dyDescent="0.15">
      <c r="B72" s="71" t="s">
        <v>48</v>
      </c>
      <c r="C72" s="180">
        <v>0</v>
      </c>
      <c r="D72" s="62"/>
      <c r="E72" s="185">
        <v>0</v>
      </c>
      <c r="F72" s="186">
        <v>0</v>
      </c>
      <c r="G72" s="186">
        <v>0</v>
      </c>
      <c r="H72" s="186">
        <v>0</v>
      </c>
      <c r="I72" s="187">
        <v>0</v>
      </c>
    </row>
    <row r="73" spans="2:9" s="16" customFormat="1" ht="11.1" customHeight="1" x14ac:dyDescent="0.15">
      <c r="B73" s="71" t="s">
        <v>49</v>
      </c>
      <c r="C73" s="180">
        <v>0</v>
      </c>
      <c r="D73" s="62"/>
      <c r="E73" s="185">
        <v>0</v>
      </c>
      <c r="F73" s="186">
        <v>0</v>
      </c>
      <c r="G73" s="186">
        <v>0</v>
      </c>
      <c r="H73" s="186">
        <v>0</v>
      </c>
      <c r="I73" s="187">
        <v>0</v>
      </c>
    </row>
    <row r="74" spans="2:9" s="16" customFormat="1" ht="11.1" customHeight="1" x14ac:dyDescent="0.15">
      <c r="B74" s="71" t="s">
        <v>50</v>
      </c>
      <c r="C74" s="180">
        <v>0</v>
      </c>
      <c r="D74" s="62"/>
      <c r="E74" s="185">
        <v>0</v>
      </c>
      <c r="F74" s="186">
        <v>0</v>
      </c>
      <c r="G74" s="186">
        <v>0</v>
      </c>
      <c r="H74" s="186">
        <v>0</v>
      </c>
      <c r="I74" s="187">
        <v>0</v>
      </c>
    </row>
    <row r="75" spans="2:9" s="16" customFormat="1" ht="11.1" customHeight="1" x14ac:dyDescent="0.15">
      <c r="B75" s="71" t="s">
        <v>51</v>
      </c>
      <c r="C75" s="180">
        <v>0</v>
      </c>
      <c r="D75" s="62"/>
      <c r="E75" s="185">
        <v>0</v>
      </c>
      <c r="F75" s="186">
        <v>0</v>
      </c>
      <c r="G75" s="186">
        <v>0</v>
      </c>
      <c r="H75" s="186">
        <v>0</v>
      </c>
      <c r="I75" s="187">
        <v>0</v>
      </c>
    </row>
    <row r="76" spans="2:9" s="16" customFormat="1" ht="11.1" customHeight="1" x14ac:dyDescent="0.15">
      <c r="B76" s="71" t="s">
        <v>52</v>
      </c>
      <c r="C76" s="180">
        <v>0</v>
      </c>
      <c r="D76" s="62"/>
      <c r="E76" s="185">
        <v>0</v>
      </c>
      <c r="F76" s="186">
        <v>0</v>
      </c>
      <c r="G76" s="186">
        <v>0</v>
      </c>
      <c r="H76" s="186">
        <v>0</v>
      </c>
      <c r="I76" s="187">
        <v>0</v>
      </c>
    </row>
    <row r="77" spans="2:9" s="16" customFormat="1" ht="11.1" customHeight="1" x14ac:dyDescent="0.15">
      <c r="B77" s="71" t="s">
        <v>53</v>
      </c>
      <c r="C77" s="180">
        <v>0</v>
      </c>
      <c r="D77" s="62"/>
      <c r="E77" s="185">
        <v>0</v>
      </c>
      <c r="F77" s="186">
        <v>0</v>
      </c>
      <c r="G77" s="186">
        <v>0</v>
      </c>
      <c r="H77" s="186">
        <v>0</v>
      </c>
      <c r="I77" s="187">
        <v>0</v>
      </c>
    </row>
    <row r="78" spans="2:9" s="44" customFormat="1" ht="11.1" customHeight="1" thickBot="1" x14ac:dyDescent="0.2">
      <c r="B78" s="42" t="s">
        <v>54</v>
      </c>
      <c r="C78" s="181">
        <v>0</v>
      </c>
      <c r="D78" s="63"/>
      <c r="E78" s="188">
        <v>0</v>
      </c>
      <c r="F78" s="189">
        <v>0</v>
      </c>
      <c r="G78" s="189">
        <v>0</v>
      </c>
      <c r="H78" s="189">
        <v>0</v>
      </c>
      <c r="I78" s="190">
        <v>0</v>
      </c>
    </row>
    <row r="79" spans="2:9" s="16" customFormat="1" x14ac:dyDescent="0.15">
      <c r="B79" s="227"/>
      <c r="C79" s="227"/>
      <c r="D79" s="227"/>
      <c r="E79" s="227"/>
      <c r="F79" s="227"/>
      <c r="G79" s="227"/>
      <c r="H79" s="227"/>
      <c r="I79" s="227"/>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101</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69</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'A-b-(9)1'!B9</f>
        <v>2013  平成25年</v>
      </c>
      <c r="C9" s="45">
        <v>44</v>
      </c>
      <c r="D9" s="46">
        <v>79.545454545454547</v>
      </c>
      <c r="E9" s="79">
        <v>35</v>
      </c>
      <c r="F9" s="80">
        <v>45</v>
      </c>
      <c r="G9" s="80">
        <v>1</v>
      </c>
      <c r="H9" s="80">
        <v>5</v>
      </c>
      <c r="I9" s="24">
        <v>0</v>
      </c>
    </row>
    <row r="10" spans="2:9" s="16" customFormat="1" x14ac:dyDescent="0.15">
      <c r="B10" s="1" t="str">
        <f>'A-b-(9)1'!B10</f>
        <v>2014      26</v>
      </c>
      <c r="C10" s="45">
        <v>36</v>
      </c>
      <c r="D10" s="46">
        <v>77.777777777777786</v>
      </c>
      <c r="E10" s="79">
        <v>28</v>
      </c>
      <c r="F10" s="80">
        <v>27</v>
      </c>
      <c r="G10" s="80">
        <v>0</v>
      </c>
      <c r="H10" s="80">
        <v>0</v>
      </c>
      <c r="I10" s="24">
        <v>0</v>
      </c>
    </row>
    <row r="11" spans="2:9" s="16" customFormat="1" x14ac:dyDescent="0.15">
      <c r="B11" s="1" t="str">
        <f>'A-b-(9)1'!B11</f>
        <v>2015      27</v>
      </c>
      <c r="C11" s="49">
        <v>35</v>
      </c>
      <c r="D11" s="46">
        <v>102.85714285714285</v>
      </c>
      <c r="E11" s="81">
        <v>36</v>
      </c>
      <c r="F11" s="82">
        <v>46</v>
      </c>
      <c r="G11" s="82">
        <v>3</v>
      </c>
      <c r="H11" s="82">
        <v>8</v>
      </c>
      <c r="I11" s="83">
        <v>1</v>
      </c>
    </row>
    <row r="12" spans="2:9" s="16" customFormat="1" x14ac:dyDescent="0.15">
      <c r="B12" s="1" t="str">
        <f>'A-b-(9)1'!B12</f>
        <v>2016      28</v>
      </c>
      <c r="C12" s="49">
        <v>30</v>
      </c>
      <c r="D12" s="33">
        <v>80</v>
      </c>
      <c r="E12" s="81">
        <v>24</v>
      </c>
      <c r="F12" s="82">
        <v>24</v>
      </c>
      <c r="G12" s="82">
        <v>1</v>
      </c>
      <c r="H12" s="82">
        <v>0</v>
      </c>
      <c r="I12" s="83">
        <v>0</v>
      </c>
    </row>
    <row r="13" spans="2:9" s="16" customFormat="1" x14ac:dyDescent="0.15">
      <c r="B13" s="1" t="str">
        <f>'A-b-(9)1'!B13</f>
        <v>2017      29</v>
      </c>
      <c r="C13" s="49">
        <v>26</v>
      </c>
      <c r="D13" s="33">
        <v>92.307692307692307</v>
      </c>
      <c r="E13" s="81">
        <v>24</v>
      </c>
      <c r="F13" s="82">
        <v>29</v>
      </c>
      <c r="G13" s="82">
        <v>1</v>
      </c>
      <c r="H13" s="82">
        <v>0</v>
      </c>
      <c r="I13" s="83">
        <v>0</v>
      </c>
    </row>
    <row r="14" spans="2:9" s="16" customFormat="1" x14ac:dyDescent="0.15">
      <c r="B14" s="1" t="str">
        <f>'A-b-(9)1'!B14</f>
        <v>2018      30</v>
      </c>
      <c r="C14" s="49">
        <v>15</v>
      </c>
      <c r="D14" s="33">
        <v>66.666666666666657</v>
      </c>
      <c r="E14" s="81">
        <v>10</v>
      </c>
      <c r="F14" s="82">
        <v>12</v>
      </c>
      <c r="G14" s="82">
        <v>0</v>
      </c>
      <c r="H14" s="82">
        <v>0</v>
      </c>
      <c r="I14" s="83">
        <v>0</v>
      </c>
    </row>
    <row r="15" spans="2:9" s="16" customFormat="1" x14ac:dyDescent="0.15">
      <c r="B15" s="1" t="str">
        <f>'A-b-(9)1'!B15</f>
        <v>2019  令和元年</v>
      </c>
      <c r="C15" s="49">
        <v>22</v>
      </c>
      <c r="D15" s="33">
        <v>90.909090909090907</v>
      </c>
      <c r="E15" s="81">
        <v>20</v>
      </c>
      <c r="F15" s="82">
        <v>18</v>
      </c>
      <c r="G15" s="82">
        <v>1</v>
      </c>
      <c r="H15" s="82">
        <v>0</v>
      </c>
      <c r="I15" s="83">
        <v>0</v>
      </c>
    </row>
    <row r="16" spans="2:9" s="35" customFormat="1" x14ac:dyDescent="0.15">
      <c r="B16" s="1" t="str">
        <f>'A-b-(9)1'!B16</f>
        <v>2020  　　２</v>
      </c>
      <c r="C16" s="49">
        <v>20</v>
      </c>
      <c r="D16" s="33">
        <v>70</v>
      </c>
      <c r="E16" s="81">
        <v>14</v>
      </c>
      <c r="F16" s="81">
        <v>18</v>
      </c>
      <c r="G16" s="81">
        <v>0</v>
      </c>
      <c r="H16" s="81">
        <v>1</v>
      </c>
      <c r="I16" s="84">
        <v>0</v>
      </c>
    </row>
    <row r="17" spans="2:9" s="35" customFormat="1" x14ac:dyDescent="0.15">
      <c r="B17" s="1" t="str">
        <f>'A-b-(9)1'!B17</f>
        <v>2021  　　３</v>
      </c>
      <c r="C17" s="11">
        <v>21</v>
      </c>
      <c r="D17" s="33">
        <v>90.476190476190482</v>
      </c>
      <c r="E17" s="74">
        <v>19</v>
      </c>
      <c r="F17" s="74">
        <v>31</v>
      </c>
      <c r="G17" s="74">
        <v>0</v>
      </c>
      <c r="H17" s="74">
        <v>2</v>
      </c>
      <c r="I17" s="85">
        <v>0</v>
      </c>
    </row>
    <row r="18" spans="2:9" s="35" customFormat="1" x14ac:dyDescent="0.15">
      <c r="B18" s="2" t="str">
        <f>'A-b-(9)1'!B18</f>
        <v>2022  　　４</v>
      </c>
      <c r="C18" s="6">
        <f>SUM(C20,C26,C33,C34,C45,C52,C59,C65,C70)</f>
        <v>21</v>
      </c>
      <c r="D18" s="36">
        <f>E18/C18*100</f>
        <v>90.476190476190482</v>
      </c>
      <c r="E18" s="60">
        <f>SUM(E20,E26,E33,E34,E45,E52,E59,E65,E70)</f>
        <v>19</v>
      </c>
      <c r="F18" s="60">
        <f>SUM(F20,F26,F33,F34,F45,F52,F59,F65,F70)</f>
        <v>22</v>
      </c>
      <c r="G18" s="60">
        <f>SUM(G20,G26,G33,G34,G45,G52,G59,G65,G70)</f>
        <v>4</v>
      </c>
      <c r="H18" s="60">
        <f>SUM(H20,H26,H33,H34,H45,H52,H59,H65,H70)</f>
        <v>10</v>
      </c>
      <c r="I18" s="76">
        <f>SUM(I20,I26,I33,I34,I45,I52,I59,I65,I70)</f>
        <v>2</v>
      </c>
    </row>
    <row r="19" spans="2:9" s="16" customFormat="1" x14ac:dyDescent="0.15">
      <c r="B19" s="37"/>
      <c r="C19" s="38"/>
      <c r="D19" s="54"/>
      <c r="E19" s="39"/>
      <c r="F19" s="38"/>
      <c r="G19" s="38"/>
      <c r="H19" s="38"/>
      <c r="I19" s="54"/>
    </row>
    <row r="20" spans="2:9" s="35" customFormat="1" ht="11.1" customHeight="1" x14ac:dyDescent="0.15">
      <c r="B20" s="41" t="s">
        <v>3</v>
      </c>
      <c r="C20" s="191">
        <v>0</v>
      </c>
      <c r="D20" s="61"/>
      <c r="E20" s="194">
        <v>0</v>
      </c>
      <c r="F20" s="195">
        <v>0</v>
      </c>
      <c r="G20" s="195">
        <v>0</v>
      </c>
      <c r="H20" s="195">
        <v>0</v>
      </c>
      <c r="I20" s="196">
        <v>0</v>
      </c>
    </row>
    <row r="21" spans="2:9" s="16" customFormat="1" ht="11.1" customHeight="1" x14ac:dyDescent="0.15">
      <c r="B21" s="71" t="s">
        <v>4</v>
      </c>
      <c r="C21" s="192">
        <v>0</v>
      </c>
      <c r="D21" s="62"/>
      <c r="E21" s="197">
        <v>0</v>
      </c>
      <c r="F21" s="198">
        <v>0</v>
      </c>
      <c r="G21" s="198">
        <v>0</v>
      </c>
      <c r="H21" s="198">
        <v>0</v>
      </c>
      <c r="I21" s="199">
        <v>0</v>
      </c>
    </row>
    <row r="22" spans="2:9" s="16" customFormat="1" ht="11.1" customHeight="1" x14ac:dyDescent="0.15">
      <c r="B22" s="71" t="s">
        <v>5</v>
      </c>
      <c r="C22" s="192">
        <v>0</v>
      </c>
      <c r="D22" s="62"/>
      <c r="E22" s="197">
        <v>0</v>
      </c>
      <c r="F22" s="198">
        <v>0</v>
      </c>
      <c r="G22" s="198">
        <v>0</v>
      </c>
      <c r="H22" s="198">
        <v>0</v>
      </c>
      <c r="I22" s="199">
        <v>0</v>
      </c>
    </row>
    <row r="23" spans="2:9" s="16" customFormat="1" ht="11.1" customHeight="1" x14ac:dyDescent="0.15">
      <c r="B23" s="71" t="s">
        <v>6</v>
      </c>
      <c r="C23" s="192">
        <v>0</v>
      </c>
      <c r="D23" s="62"/>
      <c r="E23" s="197">
        <v>0</v>
      </c>
      <c r="F23" s="198">
        <v>0</v>
      </c>
      <c r="G23" s="198">
        <v>0</v>
      </c>
      <c r="H23" s="198">
        <v>0</v>
      </c>
      <c r="I23" s="199">
        <v>0</v>
      </c>
    </row>
    <row r="24" spans="2:9" s="16" customFormat="1" ht="11.1" customHeight="1" x14ac:dyDescent="0.15">
      <c r="B24" s="71" t="s">
        <v>7</v>
      </c>
      <c r="C24" s="192">
        <v>0</v>
      </c>
      <c r="D24" s="62"/>
      <c r="E24" s="197">
        <v>0</v>
      </c>
      <c r="F24" s="198">
        <v>0</v>
      </c>
      <c r="G24" s="198">
        <v>0</v>
      </c>
      <c r="H24" s="198">
        <v>0</v>
      </c>
      <c r="I24" s="199">
        <v>0</v>
      </c>
    </row>
    <row r="25" spans="2:9" s="16" customFormat="1" ht="11.1" customHeight="1" x14ac:dyDescent="0.15">
      <c r="B25" s="71" t="s">
        <v>8</v>
      </c>
      <c r="C25" s="192">
        <v>0</v>
      </c>
      <c r="D25" s="62"/>
      <c r="E25" s="197">
        <v>0</v>
      </c>
      <c r="F25" s="198">
        <v>0</v>
      </c>
      <c r="G25" s="198">
        <v>0</v>
      </c>
      <c r="H25" s="198">
        <v>0</v>
      </c>
      <c r="I25" s="199">
        <v>0</v>
      </c>
    </row>
    <row r="26" spans="2:9" s="35" customFormat="1" ht="11.1" customHeight="1" x14ac:dyDescent="0.15">
      <c r="B26" s="41" t="s">
        <v>109</v>
      </c>
      <c r="C26" s="191">
        <v>0</v>
      </c>
      <c r="D26" s="61"/>
      <c r="E26" s="194">
        <v>0</v>
      </c>
      <c r="F26" s="195">
        <v>0</v>
      </c>
      <c r="G26" s="195">
        <v>0</v>
      </c>
      <c r="H26" s="195">
        <v>0</v>
      </c>
      <c r="I26" s="196">
        <v>0</v>
      </c>
    </row>
    <row r="27" spans="2:9" s="16" customFormat="1" ht="11.1" customHeight="1" x14ac:dyDescent="0.15">
      <c r="B27" s="71" t="s">
        <v>9</v>
      </c>
      <c r="C27" s="192">
        <v>0</v>
      </c>
      <c r="D27" s="62"/>
      <c r="E27" s="197">
        <v>0</v>
      </c>
      <c r="F27" s="198">
        <v>0</v>
      </c>
      <c r="G27" s="198">
        <v>0</v>
      </c>
      <c r="H27" s="198">
        <v>0</v>
      </c>
      <c r="I27" s="199">
        <v>0</v>
      </c>
    </row>
    <row r="28" spans="2:9" s="16" customFormat="1" ht="11.1" customHeight="1" x14ac:dyDescent="0.15">
      <c r="B28" s="71" t="s">
        <v>10</v>
      </c>
      <c r="C28" s="192">
        <v>0</v>
      </c>
      <c r="D28" s="62"/>
      <c r="E28" s="197">
        <v>0</v>
      </c>
      <c r="F28" s="198">
        <v>0</v>
      </c>
      <c r="G28" s="198">
        <v>0</v>
      </c>
      <c r="H28" s="198">
        <v>0</v>
      </c>
      <c r="I28" s="199">
        <v>0</v>
      </c>
    </row>
    <row r="29" spans="2:9" s="16" customFormat="1" ht="11.1" customHeight="1" x14ac:dyDescent="0.15">
      <c r="B29" s="71" t="s">
        <v>11</v>
      </c>
      <c r="C29" s="192">
        <v>0</v>
      </c>
      <c r="D29" s="62"/>
      <c r="E29" s="197">
        <v>0</v>
      </c>
      <c r="F29" s="198">
        <v>0</v>
      </c>
      <c r="G29" s="198">
        <v>0</v>
      </c>
      <c r="H29" s="198">
        <v>0</v>
      </c>
      <c r="I29" s="199">
        <v>0</v>
      </c>
    </row>
    <row r="30" spans="2:9" s="16" customFormat="1" ht="11.1" customHeight="1" x14ac:dyDescent="0.15">
      <c r="B30" s="71" t="s">
        <v>12</v>
      </c>
      <c r="C30" s="192">
        <v>0</v>
      </c>
      <c r="D30" s="62"/>
      <c r="E30" s="197">
        <v>0</v>
      </c>
      <c r="F30" s="198">
        <v>0</v>
      </c>
      <c r="G30" s="198">
        <v>0</v>
      </c>
      <c r="H30" s="198">
        <v>0</v>
      </c>
      <c r="I30" s="199">
        <v>0</v>
      </c>
    </row>
    <row r="31" spans="2:9" s="16" customFormat="1" ht="11.1" customHeight="1" x14ac:dyDescent="0.15">
      <c r="B31" s="71" t="s">
        <v>13</v>
      </c>
      <c r="C31" s="192">
        <v>0</v>
      </c>
      <c r="D31" s="62"/>
      <c r="E31" s="197">
        <v>0</v>
      </c>
      <c r="F31" s="198">
        <v>0</v>
      </c>
      <c r="G31" s="198">
        <v>0</v>
      </c>
      <c r="H31" s="198">
        <v>0</v>
      </c>
      <c r="I31" s="199">
        <v>0</v>
      </c>
    </row>
    <row r="32" spans="2:9" s="16" customFormat="1" ht="11.1" customHeight="1" x14ac:dyDescent="0.15">
      <c r="B32" s="71" t="s">
        <v>14</v>
      </c>
      <c r="C32" s="192">
        <v>0</v>
      </c>
      <c r="D32" s="62"/>
      <c r="E32" s="197">
        <v>0</v>
      </c>
      <c r="F32" s="198">
        <v>0</v>
      </c>
      <c r="G32" s="198">
        <v>0</v>
      </c>
      <c r="H32" s="198">
        <v>0</v>
      </c>
      <c r="I32" s="199">
        <v>0</v>
      </c>
    </row>
    <row r="33" spans="2:9" s="35" customFormat="1" ht="11.1" customHeight="1" x14ac:dyDescent="0.15">
      <c r="B33" s="41" t="s">
        <v>15</v>
      </c>
      <c r="C33" s="191">
        <v>4</v>
      </c>
      <c r="D33" s="61"/>
      <c r="E33" s="194">
        <v>4</v>
      </c>
      <c r="F33" s="195">
        <v>6</v>
      </c>
      <c r="G33" s="195">
        <v>0</v>
      </c>
      <c r="H33" s="195">
        <v>0</v>
      </c>
      <c r="I33" s="196">
        <v>0</v>
      </c>
    </row>
    <row r="34" spans="2:9" s="35" customFormat="1" ht="11.1" customHeight="1" x14ac:dyDescent="0.15">
      <c r="B34" s="41" t="s">
        <v>110</v>
      </c>
      <c r="C34" s="191">
        <v>10</v>
      </c>
      <c r="D34" s="61"/>
      <c r="E34" s="194">
        <v>10</v>
      </c>
      <c r="F34" s="195">
        <v>11</v>
      </c>
      <c r="G34" s="195">
        <v>2</v>
      </c>
      <c r="H34" s="195">
        <v>10</v>
      </c>
      <c r="I34" s="196">
        <v>2</v>
      </c>
    </row>
    <row r="35" spans="2:9" s="16" customFormat="1" ht="11.1" customHeight="1" x14ac:dyDescent="0.15">
      <c r="B35" s="71" t="s">
        <v>16</v>
      </c>
      <c r="C35" s="192">
        <v>7</v>
      </c>
      <c r="D35" s="62"/>
      <c r="E35" s="197">
        <v>7</v>
      </c>
      <c r="F35" s="198">
        <v>7</v>
      </c>
      <c r="G35" s="198">
        <v>2</v>
      </c>
      <c r="H35" s="198">
        <v>6</v>
      </c>
      <c r="I35" s="199">
        <v>2</v>
      </c>
    </row>
    <row r="36" spans="2:9" s="16" customFormat="1" ht="11.1" customHeight="1" x14ac:dyDescent="0.15">
      <c r="B36" s="71" t="s">
        <v>17</v>
      </c>
      <c r="C36" s="192">
        <v>0</v>
      </c>
      <c r="D36" s="62"/>
      <c r="E36" s="197">
        <v>0</v>
      </c>
      <c r="F36" s="198">
        <v>0</v>
      </c>
      <c r="G36" s="198">
        <v>0</v>
      </c>
      <c r="H36" s="198">
        <v>0</v>
      </c>
      <c r="I36" s="199">
        <v>0</v>
      </c>
    </row>
    <row r="37" spans="2:9" s="16" customFormat="1" ht="11.1" customHeight="1" x14ac:dyDescent="0.15">
      <c r="B37" s="71" t="s">
        <v>18</v>
      </c>
      <c r="C37" s="192">
        <v>0</v>
      </c>
      <c r="D37" s="62"/>
      <c r="E37" s="197">
        <v>0</v>
      </c>
      <c r="F37" s="198">
        <v>0</v>
      </c>
      <c r="G37" s="198">
        <v>0</v>
      </c>
      <c r="H37" s="198">
        <v>0</v>
      </c>
      <c r="I37" s="199">
        <v>0</v>
      </c>
    </row>
    <row r="38" spans="2:9" s="16" customFormat="1" ht="11.1" customHeight="1" x14ac:dyDescent="0.15">
      <c r="B38" s="71" t="s">
        <v>19</v>
      </c>
      <c r="C38" s="192">
        <v>2</v>
      </c>
      <c r="D38" s="62"/>
      <c r="E38" s="197">
        <v>0</v>
      </c>
      <c r="F38" s="198">
        <v>0</v>
      </c>
      <c r="G38" s="198">
        <v>0</v>
      </c>
      <c r="H38" s="198">
        <v>0</v>
      </c>
      <c r="I38" s="199">
        <v>0</v>
      </c>
    </row>
    <row r="39" spans="2:9" s="16" customFormat="1" ht="11.1" customHeight="1" x14ac:dyDescent="0.15">
      <c r="B39" s="71" t="s">
        <v>20</v>
      </c>
      <c r="C39" s="192">
        <v>1</v>
      </c>
      <c r="D39" s="62"/>
      <c r="E39" s="197">
        <v>3</v>
      </c>
      <c r="F39" s="198">
        <v>4</v>
      </c>
      <c r="G39" s="198">
        <v>0</v>
      </c>
      <c r="H39" s="198">
        <v>4</v>
      </c>
      <c r="I39" s="199">
        <v>0</v>
      </c>
    </row>
    <row r="40" spans="2:9" s="16" customFormat="1" ht="11.1" customHeight="1" x14ac:dyDescent="0.15">
      <c r="B40" s="71" t="s">
        <v>21</v>
      </c>
      <c r="C40" s="192">
        <v>0</v>
      </c>
      <c r="D40" s="62"/>
      <c r="E40" s="197">
        <v>0</v>
      </c>
      <c r="F40" s="198">
        <v>0</v>
      </c>
      <c r="G40" s="198">
        <v>0</v>
      </c>
      <c r="H40" s="198">
        <v>0</v>
      </c>
      <c r="I40" s="199">
        <v>0</v>
      </c>
    </row>
    <row r="41" spans="2:9" s="16" customFormat="1" ht="11.1" customHeight="1" x14ac:dyDescent="0.15">
      <c r="B41" s="71" t="s">
        <v>22</v>
      </c>
      <c r="C41" s="192">
        <v>0</v>
      </c>
      <c r="D41" s="62"/>
      <c r="E41" s="197">
        <v>0</v>
      </c>
      <c r="F41" s="198">
        <v>0</v>
      </c>
      <c r="G41" s="198">
        <v>0</v>
      </c>
      <c r="H41" s="198">
        <v>0</v>
      </c>
      <c r="I41" s="199">
        <v>0</v>
      </c>
    </row>
    <row r="42" spans="2:9" s="16" customFormat="1" ht="11.1" customHeight="1" x14ac:dyDescent="0.15">
      <c r="B42" s="71" t="s">
        <v>23</v>
      </c>
      <c r="C42" s="192">
        <v>0</v>
      </c>
      <c r="D42" s="62"/>
      <c r="E42" s="197">
        <v>0</v>
      </c>
      <c r="F42" s="198">
        <v>0</v>
      </c>
      <c r="G42" s="198">
        <v>0</v>
      </c>
      <c r="H42" s="198">
        <v>0</v>
      </c>
      <c r="I42" s="199">
        <v>0</v>
      </c>
    </row>
    <row r="43" spans="2:9" s="16" customFormat="1" ht="11.1" customHeight="1" x14ac:dyDescent="0.15">
      <c r="B43" s="71" t="s">
        <v>24</v>
      </c>
      <c r="C43" s="192">
        <v>0</v>
      </c>
      <c r="D43" s="62"/>
      <c r="E43" s="197">
        <v>0</v>
      </c>
      <c r="F43" s="198">
        <v>0</v>
      </c>
      <c r="G43" s="198">
        <v>0</v>
      </c>
      <c r="H43" s="198">
        <v>0</v>
      </c>
      <c r="I43" s="199">
        <v>0</v>
      </c>
    </row>
    <row r="44" spans="2:9" s="16" customFormat="1" ht="11.1" customHeight="1" x14ac:dyDescent="0.15">
      <c r="B44" s="71" t="s">
        <v>25</v>
      </c>
      <c r="C44" s="192">
        <v>0</v>
      </c>
      <c r="D44" s="62"/>
      <c r="E44" s="197">
        <v>0</v>
      </c>
      <c r="F44" s="198">
        <v>0</v>
      </c>
      <c r="G44" s="198">
        <v>0</v>
      </c>
      <c r="H44" s="198">
        <v>0</v>
      </c>
      <c r="I44" s="199">
        <v>0</v>
      </c>
    </row>
    <row r="45" spans="2:9" s="35" customFormat="1" ht="11.1" customHeight="1" x14ac:dyDescent="0.15">
      <c r="B45" s="41" t="s">
        <v>111</v>
      </c>
      <c r="C45" s="191">
        <v>3</v>
      </c>
      <c r="D45" s="61"/>
      <c r="E45" s="194">
        <v>1</v>
      </c>
      <c r="F45" s="195">
        <v>1</v>
      </c>
      <c r="G45" s="195">
        <v>0</v>
      </c>
      <c r="H45" s="195">
        <v>0</v>
      </c>
      <c r="I45" s="196">
        <v>0</v>
      </c>
    </row>
    <row r="46" spans="2:9" s="16" customFormat="1" ht="11.1" customHeight="1" x14ac:dyDescent="0.15">
      <c r="B46" s="71" t="s">
        <v>26</v>
      </c>
      <c r="C46" s="192">
        <v>0</v>
      </c>
      <c r="D46" s="62"/>
      <c r="E46" s="197">
        <v>0</v>
      </c>
      <c r="F46" s="198">
        <v>0</v>
      </c>
      <c r="G46" s="198">
        <v>0</v>
      </c>
      <c r="H46" s="198">
        <v>0</v>
      </c>
      <c r="I46" s="199">
        <v>0</v>
      </c>
    </row>
    <row r="47" spans="2:9" s="16" customFormat="1" ht="11.1" customHeight="1" x14ac:dyDescent="0.15">
      <c r="B47" s="71" t="s">
        <v>27</v>
      </c>
      <c r="C47" s="192">
        <v>0</v>
      </c>
      <c r="D47" s="62"/>
      <c r="E47" s="197">
        <v>0</v>
      </c>
      <c r="F47" s="198">
        <v>0</v>
      </c>
      <c r="G47" s="198">
        <v>0</v>
      </c>
      <c r="H47" s="198">
        <v>0</v>
      </c>
      <c r="I47" s="199">
        <v>0</v>
      </c>
    </row>
    <row r="48" spans="2:9" s="16" customFormat="1" ht="11.1" customHeight="1" x14ac:dyDescent="0.15">
      <c r="B48" s="71" t="s">
        <v>28</v>
      </c>
      <c r="C48" s="192">
        <v>0</v>
      </c>
      <c r="D48" s="62"/>
      <c r="E48" s="197">
        <v>0</v>
      </c>
      <c r="F48" s="198">
        <v>0</v>
      </c>
      <c r="G48" s="198">
        <v>0</v>
      </c>
      <c r="H48" s="198">
        <v>0</v>
      </c>
      <c r="I48" s="199">
        <v>0</v>
      </c>
    </row>
    <row r="49" spans="2:9" s="16" customFormat="1" ht="11.1" customHeight="1" x14ac:dyDescent="0.15">
      <c r="B49" s="71" t="s">
        <v>29</v>
      </c>
      <c r="C49" s="192">
        <v>0</v>
      </c>
      <c r="D49" s="62"/>
      <c r="E49" s="197">
        <v>0</v>
      </c>
      <c r="F49" s="198">
        <v>0</v>
      </c>
      <c r="G49" s="198">
        <v>0</v>
      </c>
      <c r="H49" s="198">
        <v>0</v>
      </c>
      <c r="I49" s="199">
        <v>0</v>
      </c>
    </row>
    <row r="50" spans="2:9" s="16" customFormat="1" ht="11.1" customHeight="1" x14ac:dyDescent="0.15">
      <c r="B50" s="71" t="s">
        <v>30</v>
      </c>
      <c r="C50" s="192">
        <v>3</v>
      </c>
      <c r="D50" s="62"/>
      <c r="E50" s="197">
        <v>1</v>
      </c>
      <c r="F50" s="198">
        <v>1</v>
      </c>
      <c r="G50" s="198">
        <v>0</v>
      </c>
      <c r="H50" s="198">
        <v>0</v>
      </c>
      <c r="I50" s="199">
        <v>0</v>
      </c>
    </row>
    <row r="51" spans="2:9" s="16" customFormat="1" ht="11.1" customHeight="1" x14ac:dyDescent="0.15">
      <c r="B51" s="71" t="s">
        <v>31</v>
      </c>
      <c r="C51" s="192">
        <v>0</v>
      </c>
      <c r="D51" s="62"/>
      <c r="E51" s="197">
        <v>0</v>
      </c>
      <c r="F51" s="198">
        <v>0</v>
      </c>
      <c r="G51" s="198">
        <v>0</v>
      </c>
      <c r="H51" s="198">
        <v>0</v>
      </c>
      <c r="I51" s="199">
        <v>0</v>
      </c>
    </row>
    <row r="52" spans="2:9" s="35" customFormat="1" ht="11.1" customHeight="1" x14ac:dyDescent="0.15">
      <c r="B52" s="41" t="s">
        <v>112</v>
      </c>
      <c r="C52" s="191">
        <v>2</v>
      </c>
      <c r="D52" s="61"/>
      <c r="E52" s="194">
        <v>2</v>
      </c>
      <c r="F52" s="195">
        <v>2</v>
      </c>
      <c r="G52" s="195">
        <v>1</v>
      </c>
      <c r="H52" s="195">
        <v>0</v>
      </c>
      <c r="I52" s="196">
        <v>0</v>
      </c>
    </row>
    <row r="53" spans="2:9" s="16" customFormat="1" ht="11.1" customHeight="1" x14ac:dyDescent="0.15">
      <c r="B53" s="71" t="s">
        <v>32</v>
      </c>
      <c r="C53" s="192">
        <v>0</v>
      </c>
      <c r="D53" s="62"/>
      <c r="E53" s="197">
        <v>0</v>
      </c>
      <c r="F53" s="198">
        <v>0</v>
      </c>
      <c r="G53" s="198">
        <v>0</v>
      </c>
      <c r="H53" s="198">
        <v>0</v>
      </c>
      <c r="I53" s="199">
        <v>0</v>
      </c>
    </row>
    <row r="54" spans="2:9" s="16" customFormat="1" ht="11.1" customHeight="1" x14ac:dyDescent="0.15">
      <c r="B54" s="71" t="s">
        <v>33</v>
      </c>
      <c r="C54" s="192">
        <v>0</v>
      </c>
      <c r="D54" s="62"/>
      <c r="E54" s="197">
        <v>0</v>
      </c>
      <c r="F54" s="198">
        <v>0</v>
      </c>
      <c r="G54" s="198">
        <v>0</v>
      </c>
      <c r="H54" s="198">
        <v>0</v>
      </c>
      <c r="I54" s="199">
        <v>0</v>
      </c>
    </row>
    <row r="55" spans="2:9" s="16" customFormat="1" ht="11.1" customHeight="1" x14ac:dyDescent="0.15">
      <c r="B55" s="71" t="s">
        <v>34</v>
      </c>
      <c r="C55" s="192">
        <v>2</v>
      </c>
      <c r="D55" s="62"/>
      <c r="E55" s="197">
        <v>2</v>
      </c>
      <c r="F55" s="198">
        <v>2</v>
      </c>
      <c r="G55" s="198">
        <v>1</v>
      </c>
      <c r="H55" s="198">
        <v>0</v>
      </c>
      <c r="I55" s="199">
        <v>0</v>
      </c>
    </row>
    <row r="56" spans="2:9" s="16" customFormat="1" ht="11.1" customHeight="1" x14ac:dyDescent="0.15">
      <c r="B56" s="71" t="s">
        <v>35</v>
      </c>
      <c r="C56" s="192">
        <v>0</v>
      </c>
      <c r="D56" s="62"/>
      <c r="E56" s="197">
        <v>0</v>
      </c>
      <c r="F56" s="198">
        <v>0</v>
      </c>
      <c r="G56" s="198">
        <v>0</v>
      </c>
      <c r="H56" s="198">
        <v>0</v>
      </c>
      <c r="I56" s="199">
        <v>0</v>
      </c>
    </row>
    <row r="57" spans="2:9" s="16" customFormat="1" ht="11.1" customHeight="1" x14ac:dyDescent="0.15">
      <c r="B57" s="71" t="s">
        <v>36</v>
      </c>
      <c r="C57" s="192">
        <v>0</v>
      </c>
      <c r="D57" s="62"/>
      <c r="E57" s="197">
        <v>0</v>
      </c>
      <c r="F57" s="198">
        <v>0</v>
      </c>
      <c r="G57" s="198">
        <v>0</v>
      </c>
      <c r="H57" s="198">
        <v>0</v>
      </c>
      <c r="I57" s="199">
        <v>0</v>
      </c>
    </row>
    <row r="58" spans="2:9" s="16" customFormat="1" ht="11.1" customHeight="1" x14ac:dyDescent="0.15">
      <c r="B58" s="71" t="s">
        <v>37</v>
      </c>
      <c r="C58" s="192">
        <v>0</v>
      </c>
      <c r="D58" s="62"/>
      <c r="E58" s="197">
        <v>0</v>
      </c>
      <c r="F58" s="198">
        <v>0</v>
      </c>
      <c r="G58" s="198">
        <v>0</v>
      </c>
      <c r="H58" s="198">
        <v>0</v>
      </c>
      <c r="I58" s="199">
        <v>0</v>
      </c>
    </row>
    <row r="59" spans="2:9" s="35" customFormat="1" ht="11.1" customHeight="1" x14ac:dyDescent="0.15">
      <c r="B59" s="41" t="s">
        <v>113</v>
      </c>
      <c r="C59" s="191">
        <v>1</v>
      </c>
      <c r="D59" s="61"/>
      <c r="E59" s="194">
        <v>1</v>
      </c>
      <c r="F59" s="195">
        <v>1</v>
      </c>
      <c r="G59" s="195">
        <v>1</v>
      </c>
      <c r="H59" s="195">
        <v>0</v>
      </c>
      <c r="I59" s="196">
        <v>0</v>
      </c>
    </row>
    <row r="60" spans="2:9" s="16" customFormat="1" ht="11.1" customHeight="1" x14ac:dyDescent="0.15">
      <c r="B60" s="71" t="s">
        <v>38</v>
      </c>
      <c r="C60" s="192">
        <v>0</v>
      </c>
      <c r="D60" s="62"/>
      <c r="E60" s="197">
        <v>0</v>
      </c>
      <c r="F60" s="198">
        <v>0</v>
      </c>
      <c r="G60" s="198">
        <v>0</v>
      </c>
      <c r="H60" s="198">
        <v>0</v>
      </c>
      <c r="I60" s="199">
        <v>0</v>
      </c>
    </row>
    <row r="61" spans="2:9" s="16" customFormat="1" ht="11.1" customHeight="1" x14ac:dyDescent="0.15">
      <c r="B61" s="71" t="s">
        <v>39</v>
      </c>
      <c r="C61" s="192">
        <v>0</v>
      </c>
      <c r="D61" s="62"/>
      <c r="E61" s="197">
        <v>0</v>
      </c>
      <c r="F61" s="198">
        <v>0</v>
      </c>
      <c r="G61" s="198">
        <v>0</v>
      </c>
      <c r="H61" s="198">
        <v>0</v>
      </c>
      <c r="I61" s="199">
        <v>0</v>
      </c>
    </row>
    <row r="62" spans="2:9" s="16" customFormat="1" ht="11.1" customHeight="1" x14ac:dyDescent="0.15">
      <c r="B62" s="71" t="s">
        <v>40</v>
      </c>
      <c r="C62" s="192">
        <v>0</v>
      </c>
      <c r="D62" s="62"/>
      <c r="E62" s="197">
        <v>0</v>
      </c>
      <c r="F62" s="198">
        <v>0</v>
      </c>
      <c r="G62" s="198">
        <v>0</v>
      </c>
      <c r="H62" s="198">
        <v>0</v>
      </c>
      <c r="I62" s="199">
        <v>0</v>
      </c>
    </row>
    <row r="63" spans="2:9" s="16" customFormat="1" ht="11.1" customHeight="1" x14ac:dyDescent="0.15">
      <c r="B63" s="71" t="s">
        <v>41</v>
      </c>
      <c r="C63" s="192">
        <v>1</v>
      </c>
      <c r="D63" s="62"/>
      <c r="E63" s="197">
        <v>1</v>
      </c>
      <c r="F63" s="198">
        <v>1</v>
      </c>
      <c r="G63" s="198">
        <v>1</v>
      </c>
      <c r="H63" s="198">
        <v>0</v>
      </c>
      <c r="I63" s="199">
        <v>0</v>
      </c>
    </row>
    <row r="64" spans="2:9" s="16" customFormat="1" ht="11.1" customHeight="1" x14ac:dyDescent="0.15">
      <c r="B64" s="71" t="s">
        <v>42</v>
      </c>
      <c r="C64" s="192">
        <v>0</v>
      </c>
      <c r="D64" s="62"/>
      <c r="E64" s="197">
        <v>0</v>
      </c>
      <c r="F64" s="198">
        <v>0</v>
      </c>
      <c r="G64" s="198">
        <v>0</v>
      </c>
      <c r="H64" s="198">
        <v>0</v>
      </c>
      <c r="I64" s="199">
        <v>0</v>
      </c>
    </row>
    <row r="65" spans="2:9" s="35" customFormat="1" ht="11.1" customHeight="1" x14ac:dyDescent="0.15">
      <c r="B65" s="41" t="s">
        <v>114</v>
      </c>
      <c r="C65" s="191">
        <v>0</v>
      </c>
      <c r="D65" s="61"/>
      <c r="E65" s="194">
        <v>0</v>
      </c>
      <c r="F65" s="195">
        <v>0</v>
      </c>
      <c r="G65" s="195">
        <v>0</v>
      </c>
      <c r="H65" s="195">
        <v>0</v>
      </c>
      <c r="I65" s="196">
        <v>0</v>
      </c>
    </row>
    <row r="66" spans="2:9" s="16" customFormat="1" ht="11.1" customHeight="1" x14ac:dyDescent="0.15">
      <c r="B66" s="71" t="s">
        <v>43</v>
      </c>
      <c r="C66" s="192">
        <v>0</v>
      </c>
      <c r="D66" s="62"/>
      <c r="E66" s="197">
        <v>0</v>
      </c>
      <c r="F66" s="198">
        <v>0</v>
      </c>
      <c r="G66" s="198">
        <v>0</v>
      </c>
      <c r="H66" s="198">
        <v>0</v>
      </c>
      <c r="I66" s="199">
        <v>0</v>
      </c>
    </row>
    <row r="67" spans="2:9" s="16" customFormat="1" ht="11.1" customHeight="1" x14ac:dyDescent="0.15">
      <c r="B67" s="71" t="s">
        <v>44</v>
      </c>
      <c r="C67" s="192">
        <v>0</v>
      </c>
      <c r="D67" s="62"/>
      <c r="E67" s="197">
        <v>0</v>
      </c>
      <c r="F67" s="198">
        <v>0</v>
      </c>
      <c r="G67" s="198">
        <v>0</v>
      </c>
      <c r="H67" s="198">
        <v>0</v>
      </c>
      <c r="I67" s="199">
        <v>0</v>
      </c>
    </row>
    <row r="68" spans="2:9" s="16" customFormat="1" ht="11.1" customHeight="1" x14ac:dyDescent="0.15">
      <c r="B68" s="71" t="s">
        <v>45</v>
      </c>
      <c r="C68" s="192">
        <v>0</v>
      </c>
      <c r="D68" s="62"/>
      <c r="E68" s="197">
        <v>0</v>
      </c>
      <c r="F68" s="198">
        <v>0</v>
      </c>
      <c r="G68" s="198">
        <v>0</v>
      </c>
      <c r="H68" s="198">
        <v>0</v>
      </c>
      <c r="I68" s="199">
        <v>0</v>
      </c>
    </row>
    <row r="69" spans="2:9" s="16" customFormat="1" ht="11.1" customHeight="1" x14ac:dyDescent="0.15">
      <c r="B69" s="71" t="s">
        <v>46</v>
      </c>
      <c r="C69" s="192">
        <v>0</v>
      </c>
      <c r="D69" s="62"/>
      <c r="E69" s="197">
        <v>0</v>
      </c>
      <c r="F69" s="198">
        <v>0</v>
      </c>
      <c r="G69" s="198">
        <v>0</v>
      </c>
      <c r="H69" s="198">
        <v>0</v>
      </c>
      <c r="I69" s="199">
        <v>0</v>
      </c>
    </row>
    <row r="70" spans="2:9" s="35" customFormat="1" ht="11.1" customHeight="1" x14ac:dyDescent="0.15">
      <c r="B70" s="41" t="s">
        <v>115</v>
      </c>
      <c r="C70" s="191">
        <v>1</v>
      </c>
      <c r="D70" s="61"/>
      <c r="E70" s="194">
        <v>1</v>
      </c>
      <c r="F70" s="195">
        <v>1</v>
      </c>
      <c r="G70" s="195">
        <v>0</v>
      </c>
      <c r="H70" s="195">
        <v>0</v>
      </c>
      <c r="I70" s="196">
        <v>0</v>
      </c>
    </row>
    <row r="71" spans="2:9" s="16" customFormat="1" ht="11.1" customHeight="1" x14ac:dyDescent="0.15">
      <c r="B71" s="71" t="s">
        <v>47</v>
      </c>
      <c r="C71" s="192">
        <v>1</v>
      </c>
      <c r="D71" s="62"/>
      <c r="E71" s="197">
        <v>1</v>
      </c>
      <c r="F71" s="198">
        <v>1</v>
      </c>
      <c r="G71" s="198">
        <v>0</v>
      </c>
      <c r="H71" s="198">
        <v>0</v>
      </c>
      <c r="I71" s="199">
        <v>0</v>
      </c>
    </row>
    <row r="72" spans="2:9" s="16" customFormat="1" ht="11.1" customHeight="1" x14ac:dyDescent="0.15">
      <c r="B72" s="71" t="s">
        <v>48</v>
      </c>
      <c r="C72" s="192">
        <v>0</v>
      </c>
      <c r="D72" s="62"/>
      <c r="E72" s="197">
        <v>0</v>
      </c>
      <c r="F72" s="198">
        <v>0</v>
      </c>
      <c r="G72" s="198">
        <v>0</v>
      </c>
      <c r="H72" s="198">
        <v>0</v>
      </c>
      <c r="I72" s="199">
        <v>0</v>
      </c>
    </row>
    <row r="73" spans="2:9" s="16" customFormat="1" ht="11.1" customHeight="1" x14ac:dyDescent="0.15">
      <c r="B73" s="71" t="s">
        <v>49</v>
      </c>
      <c r="C73" s="192">
        <v>0</v>
      </c>
      <c r="D73" s="62"/>
      <c r="E73" s="197">
        <v>0</v>
      </c>
      <c r="F73" s="198">
        <v>0</v>
      </c>
      <c r="G73" s="198">
        <v>0</v>
      </c>
      <c r="H73" s="198">
        <v>0</v>
      </c>
      <c r="I73" s="199">
        <v>0</v>
      </c>
    </row>
    <row r="74" spans="2:9" s="16" customFormat="1" ht="11.1" customHeight="1" x14ac:dyDescent="0.15">
      <c r="B74" s="71" t="s">
        <v>50</v>
      </c>
      <c r="C74" s="192">
        <v>0</v>
      </c>
      <c r="D74" s="62"/>
      <c r="E74" s="197">
        <v>0</v>
      </c>
      <c r="F74" s="198">
        <v>0</v>
      </c>
      <c r="G74" s="198">
        <v>0</v>
      </c>
      <c r="H74" s="198">
        <v>0</v>
      </c>
      <c r="I74" s="199">
        <v>0</v>
      </c>
    </row>
    <row r="75" spans="2:9" s="16" customFormat="1" ht="11.1" customHeight="1" x14ac:dyDescent="0.15">
      <c r="B75" s="71" t="s">
        <v>51</v>
      </c>
      <c r="C75" s="192">
        <v>0</v>
      </c>
      <c r="D75" s="62"/>
      <c r="E75" s="197">
        <v>0</v>
      </c>
      <c r="F75" s="198">
        <v>0</v>
      </c>
      <c r="G75" s="198">
        <v>0</v>
      </c>
      <c r="H75" s="198">
        <v>0</v>
      </c>
      <c r="I75" s="199">
        <v>0</v>
      </c>
    </row>
    <row r="76" spans="2:9" s="16" customFormat="1" ht="11.1" customHeight="1" x14ac:dyDescent="0.15">
      <c r="B76" s="71" t="s">
        <v>52</v>
      </c>
      <c r="C76" s="192">
        <v>0</v>
      </c>
      <c r="D76" s="62"/>
      <c r="E76" s="197">
        <v>0</v>
      </c>
      <c r="F76" s="198">
        <v>0</v>
      </c>
      <c r="G76" s="198">
        <v>0</v>
      </c>
      <c r="H76" s="198">
        <v>0</v>
      </c>
      <c r="I76" s="199">
        <v>0</v>
      </c>
    </row>
    <row r="77" spans="2:9" s="16" customFormat="1" ht="11.1" customHeight="1" x14ac:dyDescent="0.15">
      <c r="B77" s="71" t="s">
        <v>53</v>
      </c>
      <c r="C77" s="192">
        <v>0</v>
      </c>
      <c r="D77" s="62"/>
      <c r="E77" s="197">
        <v>0</v>
      </c>
      <c r="F77" s="198">
        <v>0</v>
      </c>
      <c r="G77" s="198">
        <v>0</v>
      </c>
      <c r="H77" s="198">
        <v>0</v>
      </c>
      <c r="I77" s="199">
        <v>0</v>
      </c>
    </row>
    <row r="78" spans="2:9" s="44" customFormat="1" ht="11.1" customHeight="1" thickBot="1" x14ac:dyDescent="0.2">
      <c r="B78" s="42" t="s">
        <v>54</v>
      </c>
      <c r="C78" s="193">
        <v>0</v>
      </c>
      <c r="D78" s="63"/>
      <c r="E78" s="200">
        <v>0</v>
      </c>
      <c r="F78" s="201">
        <v>0</v>
      </c>
      <c r="G78" s="201">
        <v>0</v>
      </c>
      <c r="H78" s="201">
        <v>0</v>
      </c>
      <c r="I78" s="202">
        <v>0</v>
      </c>
    </row>
    <row r="79" spans="2:9" s="16" customFormat="1" x14ac:dyDescent="0.15">
      <c r="B79" s="227"/>
      <c r="C79" s="227"/>
      <c r="D79" s="227"/>
      <c r="E79" s="227"/>
      <c r="F79" s="227"/>
      <c r="G79" s="227"/>
      <c r="H79" s="227"/>
      <c r="I79" s="227"/>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5">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102</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70</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'A-b-(9)2'!B9</f>
        <v>2013  平成25年</v>
      </c>
      <c r="C9" s="30">
        <v>1022</v>
      </c>
      <c r="D9" s="29">
        <v>49.412915851272018</v>
      </c>
      <c r="E9" s="55">
        <v>505</v>
      </c>
      <c r="F9" s="30">
        <v>636</v>
      </c>
      <c r="G9" s="30">
        <v>26</v>
      </c>
      <c r="H9" s="30">
        <v>324</v>
      </c>
      <c r="I9" s="30">
        <v>15</v>
      </c>
    </row>
    <row r="10" spans="2:9" s="16" customFormat="1" x14ac:dyDescent="0.15">
      <c r="B10" s="1" t="str">
        <f>'A-b-(9)2'!B10</f>
        <v>2014      26</v>
      </c>
      <c r="C10" s="30">
        <v>872</v>
      </c>
      <c r="D10" s="29">
        <v>49.082568807339449</v>
      </c>
      <c r="E10" s="55">
        <v>428</v>
      </c>
      <c r="F10" s="30">
        <v>502</v>
      </c>
      <c r="G10" s="30">
        <v>15</v>
      </c>
      <c r="H10" s="30">
        <v>223</v>
      </c>
      <c r="I10" s="30">
        <v>9</v>
      </c>
    </row>
    <row r="11" spans="2:9" s="16" customFormat="1" x14ac:dyDescent="0.15">
      <c r="B11" s="1" t="str">
        <f>'A-b-(9)2'!B11</f>
        <v>2015      27</v>
      </c>
      <c r="C11" s="30">
        <v>708</v>
      </c>
      <c r="D11" s="29">
        <v>56.497175141242941</v>
      </c>
      <c r="E11" s="55">
        <v>400</v>
      </c>
      <c r="F11" s="30">
        <v>468</v>
      </c>
      <c r="G11" s="30">
        <v>12</v>
      </c>
      <c r="H11" s="30">
        <v>209</v>
      </c>
      <c r="I11" s="30">
        <v>5</v>
      </c>
    </row>
    <row r="12" spans="2:9" s="16" customFormat="1" x14ac:dyDescent="0.15">
      <c r="B12" s="1" t="str">
        <f>'A-b-(9)2'!B12</f>
        <v>2016      28</v>
      </c>
      <c r="C12" s="11">
        <v>580</v>
      </c>
      <c r="D12" s="33">
        <v>67.241379310344826</v>
      </c>
      <c r="E12" s="56">
        <v>390</v>
      </c>
      <c r="F12" s="11">
        <v>478</v>
      </c>
      <c r="G12" s="11">
        <v>13</v>
      </c>
      <c r="H12" s="11">
        <v>188</v>
      </c>
      <c r="I12" s="11">
        <v>4</v>
      </c>
    </row>
    <row r="13" spans="2:9" s="16" customFormat="1" x14ac:dyDescent="0.15">
      <c r="B13" s="1" t="str">
        <f>'A-b-(9)2'!B13</f>
        <v>2017      29</v>
      </c>
      <c r="C13" s="69">
        <v>504</v>
      </c>
      <c r="D13" s="33">
        <v>58.333333333333336</v>
      </c>
      <c r="E13" s="57">
        <v>294</v>
      </c>
      <c r="F13" s="11">
        <v>348</v>
      </c>
      <c r="G13" s="11">
        <v>8</v>
      </c>
      <c r="H13" s="11">
        <v>95</v>
      </c>
      <c r="I13" s="11">
        <v>4</v>
      </c>
    </row>
    <row r="14" spans="2:9" s="16" customFormat="1" x14ac:dyDescent="0.15">
      <c r="B14" s="1" t="str">
        <f>'A-b-(9)2'!B14</f>
        <v>2018      30</v>
      </c>
      <c r="C14" s="69">
        <v>401</v>
      </c>
      <c r="D14" s="33">
        <v>74.812967581047388</v>
      </c>
      <c r="E14" s="57">
        <v>300</v>
      </c>
      <c r="F14" s="11">
        <v>375</v>
      </c>
      <c r="G14" s="11">
        <v>11</v>
      </c>
      <c r="H14" s="11">
        <v>112</v>
      </c>
      <c r="I14" s="11">
        <v>4</v>
      </c>
    </row>
    <row r="15" spans="2:9" s="16" customFormat="1" x14ac:dyDescent="0.15">
      <c r="B15" s="1" t="str">
        <f>'A-b-(9)2'!B15</f>
        <v>2019  令和元年</v>
      </c>
      <c r="C15" s="11">
        <v>320</v>
      </c>
      <c r="D15" s="33">
        <v>74.0625</v>
      </c>
      <c r="E15" s="53">
        <v>237</v>
      </c>
      <c r="F15" s="11">
        <v>361</v>
      </c>
      <c r="G15" s="11">
        <v>10</v>
      </c>
      <c r="H15" s="11">
        <v>129</v>
      </c>
      <c r="I15" s="11">
        <v>5</v>
      </c>
    </row>
    <row r="16" spans="2:9" s="35" customFormat="1" x14ac:dyDescent="0.15">
      <c r="B16" s="1" t="str">
        <f>'A-b-(9)2'!B16</f>
        <v>2020  　　２</v>
      </c>
      <c r="C16" s="11">
        <v>297</v>
      </c>
      <c r="D16" s="33">
        <v>88.888888888888886</v>
      </c>
      <c r="E16" s="34">
        <v>264</v>
      </c>
      <c r="F16" s="34">
        <v>350</v>
      </c>
      <c r="G16" s="34">
        <v>10</v>
      </c>
      <c r="H16" s="34">
        <v>124</v>
      </c>
      <c r="I16" s="53">
        <v>6</v>
      </c>
    </row>
    <row r="17" spans="2:9" s="35" customFormat="1" x14ac:dyDescent="0.15">
      <c r="B17" s="1" t="str">
        <f>'A-b-(9)2'!B17</f>
        <v>2021  　　３</v>
      </c>
      <c r="C17" s="11">
        <v>238</v>
      </c>
      <c r="D17" s="33">
        <v>102.52100840336134</v>
      </c>
      <c r="E17" s="34">
        <v>244</v>
      </c>
      <c r="F17" s="34">
        <v>322</v>
      </c>
      <c r="G17" s="34">
        <v>7</v>
      </c>
      <c r="H17" s="34">
        <v>89</v>
      </c>
      <c r="I17" s="53">
        <v>3</v>
      </c>
    </row>
    <row r="18" spans="2:9" s="35" customFormat="1" x14ac:dyDescent="0.15">
      <c r="B18" s="2" t="str">
        <f>'A-b-(9)2'!B18</f>
        <v>2022  　　４</v>
      </c>
      <c r="C18" s="6">
        <f>SUM(C20,C26,C33,C34,C45,C52,C59,C65,C70)</f>
        <v>225</v>
      </c>
      <c r="D18" s="36">
        <f>E18/C18*100</f>
        <v>83.555555555555557</v>
      </c>
      <c r="E18" s="7">
        <f>SUM(E20,E26,E33,E34,E45,E52,E59,E65,E70)</f>
        <v>188</v>
      </c>
      <c r="F18" s="7">
        <f>SUM(F20,F26,F33,F34,F45,F52,F59,F65,F70)</f>
        <v>272</v>
      </c>
      <c r="G18" s="7">
        <f>SUM(G20,G26,G33,G34,G45,G52,G59,G65,G70)</f>
        <v>7</v>
      </c>
      <c r="H18" s="7">
        <f>SUM(H20,H26,H33,H34,H45,H52,H59,H65,H70)</f>
        <v>110</v>
      </c>
      <c r="I18" s="6">
        <f>SUM(I20,I26,I33,I34,I45,I52,I59,I65,I70)</f>
        <v>1</v>
      </c>
    </row>
    <row r="19" spans="2:9" s="16" customFormat="1" x14ac:dyDescent="0.15">
      <c r="B19" s="37"/>
      <c r="C19" s="38"/>
      <c r="D19" s="54"/>
      <c r="E19" s="39"/>
      <c r="F19" s="38"/>
      <c r="G19" s="38"/>
      <c r="H19" s="38"/>
      <c r="I19" s="54"/>
    </row>
    <row r="20" spans="2:9" s="35" customFormat="1" ht="11.1" customHeight="1" x14ac:dyDescent="0.15">
      <c r="B20" s="41" t="s">
        <v>3</v>
      </c>
      <c r="C20" s="203">
        <v>3</v>
      </c>
      <c r="D20" s="61"/>
      <c r="E20" s="206">
        <v>1</v>
      </c>
      <c r="F20" s="207">
        <v>4</v>
      </c>
      <c r="G20" s="207">
        <v>0</v>
      </c>
      <c r="H20" s="207">
        <v>4</v>
      </c>
      <c r="I20" s="208">
        <v>0</v>
      </c>
    </row>
    <row r="21" spans="2:9" s="16" customFormat="1" ht="11.1" customHeight="1" x14ac:dyDescent="0.15">
      <c r="B21" s="71" t="s">
        <v>4</v>
      </c>
      <c r="C21" s="204">
        <v>2</v>
      </c>
      <c r="D21" s="62"/>
      <c r="E21" s="209">
        <v>1</v>
      </c>
      <c r="F21" s="210">
        <v>4</v>
      </c>
      <c r="G21" s="210">
        <v>0</v>
      </c>
      <c r="H21" s="210">
        <v>4</v>
      </c>
      <c r="I21" s="211">
        <v>0</v>
      </c>
    </row>
    <row r="22" spans="2:9" s="16" customFormat="1" ht="11.1" customHeight="1" x14ac:dyDescent="0.15">
      <c r="B22" s="71" t="s">
        <v>5</v>
      </c>
      <c r="C22" s="204">
        <v>0</v>
      </c>
      <c r="D22" s="62"/>
      <c r="E22" s="209">
        <v>0</v>
      </c>
      <c r="F22" s="210">
        <v>0</v>
      </c>
      <c r="G22" s="210">
        <v>0</v>
      </c>
      <c r="H22" s="210">
        <v>0</v>
      </c>
      <c r="I22" s="211">
        <v>0</v>
      </c>
    </row>
    <row r="23" spans="2:9" s="16" customFormat="1" ht="11.1" customHeight="1" x14ac:dyDescent="0.15">
      <c r="B23" s="71" t="s">
        <v>6</v>
      </c>
      <c r="C23" s="204">
        <v>1</v>
      </c>
      <c r="D23" s="62"/>
      <c r="E23" s="209">
        <v>0</v>
      </c>
      <c r="F23" s="210">
        <v>0</v>
      </c>
      <c r="G23" s="210">
        <v>0</v>
      </c>
      <c r="H23" s="210">
        <v>0</v>
      </c>
      <c r="I23" s="211">
        <v>0</v>
      </c>
    </row>
    <row r="24" spans="2:9" s="16" customFormat="1" ht="11.1" customHeight="1" x14ac:dyDescent="0.15">
      <c r="B24" s="71" t="s">
        <v>7</v>
      </c>
      <c r="C24" s="204">
        <v>0</v>
      </c>
      <c r="D24" s="62"/>
      <c r="E24" s="209">
        <v>0</v>
      </c>
      <c r="F24" s="210">
        <v>0</v>
      </c>
      <c r="G24" s="210">
        <v>0</v>
      </c>
      <c r="H24" s="210">
        <v>0</v>
      </c>
      <c r="I24" s="211">
        <v>0</v>
      </c>
    </row>
    <row r="25" spans="2:9" s="16" customFormat="1" ht="11.1" customHeight="1" x14ac:dyDescent="0.15">
      <c r="B25" s="71" t="s">
        <v>8</v>
      </c>
      <c r="C25" s="204">
        <v>0</v>
      </c>
      <c r="D25" s="62"/>
      <c r="E25" s="209">
        <v>0</v>
      </c>
      <c r="F25" s="210">
        <v>0</v>
      </c>
      <c r="G25" s="210">
        <v>0</v>
      </c>
      <c r="H25" s="210">
        <v>0</v>
      </c>
      <c r="I25" s="211">
        <v>0</v>
      </c>
    </row>
    <row r="26" spans="2:9" s="35" customFormat="1" ht="11.1" customHeight="1" x14ac:dyDescent="0.15">
      <c r="B26" s="41" t="s">
        <v>109</v>
      </c>
      <c r="C26" s="203">
        <v>4</v>
      </c>
      <c r="D26" s="61"/>
      <c r="E26" s="206">
        <v>4</v>
      </c>
      <c r="F26" s="207">
        <v>5</v>
      </c>
      <c r="G26" s="207">
        <v>0</v>
      </c>
      <c r="H26" s="207">
        <v>2</v>
      </c>
      <c r="I26" s="208">
        <v>0</v>
      </c>
    </row>
    <row r="27" spans="2:9" s="16" customFormat="1" ht="11.1" customHeight="1" x14ac:dyDescent="0.15">
      <c r="B27" s="71" t="s">
        <v>9</v>
      </c>
      <c r="C27" s="204">
        <v>0</v>
      </c>
      <c r="D27" s="62"/>
      <c r="E27" s="209">
        <v>0</v>
      </c>
      <c r="F27" s="210">
        <v>0</v>
      </c>
      <c r="G27" s="210">
        <v>0</v>
      </c>
      <c r="H27" s="210">
        <v>0</v>
      </c>
      <c r="I27" s="211">
        <v>0</v>
      </c>
    </row>
    <row r="28" spans="2:9" s="16" customFormat="1" ht="11.1" customHeight="1" x14ac:dyDescent="0.15">
      <c r="B28" s="71" t="s">
        <v>10</v>
      </c>
      <c r="C28" s="204">
        <v>1</v>
      </c>
      <c r="D28" s="62"/>
      <c r="E28" s="209">
        <v>1</v>
      </c>
      <c r="F28" s="210">
        <v>1</v>
      </c>
      <c r="G28" s="210">
        <v>0</v>
      </c>
      <c r="H28" s="210">
        <v>0</v>
      </c>
      <c r="I28" s="211">
        <v>0</v>
      </c>
    </row>
    <row r="29" spans="2:9" s="16" customFormat="1" ht="11.1" customHeight="1" x14ac:dyDescent="0.15">
      <c r="B29" s="71" t="s">
        <v>11</v>
      </c>
      <c r="C29" s="204">
        <v>2</v>
      </c>
      <c r="D29" s="62"/>
      <c r="E29" s="209">
        <v>2</v>
      </c>
      <c r="F29" s="210">
        <v>2</v>
      </c>
      <c r="G29" s="210">
        <v>0</v>
      </c>
      <c r="H29" s="210">
        <v>0</v>
      </c>
      <c r="I29" s="211">
        <v>0</v>
      </c>
    </row>
    <row r="30" spans="2:9" s="16" customFormat="1" ht="11.1" customHeight="1" x14ac:dyDescent="0.15">
      <c r="B30" s="71" t="s">
        <v>12</v>
      </c>
      <c r="C30" s="204">
        <v>0</v>
      </c>
      <c r="D30" s="62"/>
      <c r="E30" s="209">
        <v>0</v>
      </c>
      <c r="F30" s="210">
        <v>0</v>
      </c>
      <c r="G30" s="210">
        <v>0</v>
      </c>
      <c r="H30" s="210">
        <v>0</v>
      </c>
      <c r="I30" s="211">
        <v>0</v>
      </c>
    </row>
    <row r="31" spans="2:9" s="16" customFormat="1" ht="11.1" customHeight="1" x14ac:dyDescent="0.15">
      <c r="B31" s="71" t="s">
        <v>13</v>
      </c>
      <c r="C31" s="204">
        <v>0</v>
      </c>
      <c r="D31" s="62"/>
      <c r="E31" s="209">
        <v>0</v>
      </c>
      <c r="F31" s="210">
        <v>0</v>
      </c>
      <c r="G31" s="210">
        <v>0</v>
      </c>
      <c r="H31" s="210">
        <v>0</v>
      </c>
      <c r="I31" s="211">
        <v>0</v>
      </c>
    </row>
    <row r="32" spans="2:9" s="16" customFormat="1" ht="11.1" customHeight="1" x14ac:dyDescent="0.15">
      <c r="B32" s="71" t="s">
        <v>14</v>
      </c>
      <c r="C32" s="204">
        <v>1</v>
      </c>
      <c r="D32" s="62"/>
      <c r="E32" s="209">
        <v>1</v>
      </c>
      <c r="F32" s="210">
        <v>2</v>
      </c>
      <c r="G32" s="210">
        <v>0</v>
      </c>
      <c r="H32" s="210">
        <v>2</v>
      </c>
      <c r="I32" s="211">
        <v>0</v>
      </c>
    </row>
    <row r="33" spans="2:9" s="35" customFormat="1" ht="11.1" customHeight="1" x14ac:dyDescent="0.15">
      <c r="B33" s="41" t="s">
        <v>15</v>
      </c>
      <c r="C33" s="203">
        <v>42</v>
      </c>
      <c r="D33" s="61"/>
      <c r="E33" s="206">
        <v>42</v>
      </c>
      <c r="F33" s="207">
        <v>74</v>
      </c>
      <c r="G33" s="207">
        <v>1</v>
      </c>
      <c r="H33" s="207">
        <v>31</v>
      </c>
      <c r="I33" s="208">
        <v>1</v>
      </c>
    </row>
    <row r="34" spans="2:9" s="35" customFormat="1" ht="11.1" customHeight="1" x14ac:dyDescent="0.15">
      <c r="B34" s="41" t="s">
        <v>110</v>
      </c>
      <c r="C34" s="203">
        <v>74</v>
      </c>
      <c r="D34" s="61"/>
      <c r="E34" s="206">
        <v>54</v>
      </c>
      <c r="F34" s="207">
        <v>67</v>
      </c>
      <c r="G34" s="207">
        <v>1</v>
      </c>
      <c r="H34" s="207">
        <v>26</v>
      </c>
      <c r="I34" s="208">
        <v>0</v>
      </c>
    </row>
    <row r="35" spans="2:9" s="16" customFormat="1" ht="11.1" customHeight="1" x14ac:dyDescent="0.15">
      <c r="B35" s="71" t="s">
        <v>16</v>
      </c>
      <c r="C35" s="204">
        <v>7</v>
      </c>
      <c r="D35" s="62"/>
      <c r="E35" s="209">
        <v>3</v>
      </c>
      <c r="F35" s="210">
        <v>4</v>
      </c>
      <c r="G35" s="210">
        <v>0</v>
      </c>
      <c r="H35" s="210">
        <v>3</v>
      </c>
      <c r="I35" s="211">
        <v>0</v>
      </c>
    </row>
    <row r="36" spans="2:9" s="16" customFormat="1" ht="11.1" customHeight="1" x14ac:dyDescent="0.15">
      <c r="B36" s="71" t="s">
        <v>17</v>
      </c>
      <c r="C36" s="204">
        <v>2</v>
      </c>
      <c r="D36" s="62"/>
      <c r="E36" s="209">
        <v>3</v>
      </c>
      <c r="F36" s="210">
        <v>2</v>
      </c>
      <c r="G36" s="210">
        <v>1</v>
      </c>
      <c r="H36" s="210">
        <v>0</v>
      </c>
      <c r="I36" s="211">
        <v>0</v>
      </c>
    </row>
    <row r="37" spans="2:9" s="16" customFormat="1" ht="11.1" customHeight="1" x14ac:dyDescent="0.15">
      <c r="B37" s="71" t="s">
        <v>18</v>
      </c>
      <c r="C37" s="204">
        <v>3</v>
      </c>
      <c r="D37" s="62"/>
      <c r="E37" s="209">
        <v>3</v>
      </c>
      <c r="F37" s="210">
        <v>6</v>
      </c>
      <c r="G37" s="210">
        <v>0</v>
      </c>
      <c r="H37" s="210">
        <v>4</v>
      </c>
      <c r="I37" s="211">
        <v>0</v>
      </c>
    </row>
    <row r="38" spans="2:9" s="16" customFormat="1" ht="11.1" customHeight="1" x14ac:dyDescent="0.15">
      <c r="B38" s="71" t="s">
        <v>19</v>
      </c>
      <c r="C38" s="204">
        <v>17</v>
      </c>
      <c r="D38" s="62"/>
      <c r="E38" s="209">
        <v>13</v>
      </c>
      <c r="F38" s="210">
        <v>12</v>
      </c>
      <c r="G38" s="210">
        <v>0</v>
      </c>
      <c r="H38" s="210">
        <v>4</v>
      </c>
      <c r="I38" s="211">
        <v>0</v>
      </c>
    </row>
    <row r="39" spans="2:9" s="16" customFormat="1" ht="11.1" customHeight="1" x14ac:dyDescent="0.15">
      <c r="B39" s="71" t="s">
        <v>20</v>
      </c>
      <c r="C39" s="204">
        <v>14</v>
      </c>
      <c r="D39" s="62"/>
      <c r="E39" s="209">
        <v>11</v>
      </c>
      <c r="F39" s="210">
        <v>18</v>
      </c>
      <c r="G39" s="210">
        <v>0</v>
      </c>
      <c r="H39" s="210">
        <v>4</v>
      </c>
      <c r="I39" s="211">
        <v>0</v>
      </c>
    </row>
    <row r="40" spans="2:9" s="16" customFormat="1" ht="11.1" customHeight="1" x14ac:dyDescent="0.15">
      <c r="B40" s="71" t="s">
        <v>21</v>
      </c>
      <c r="C40" s="204">
        <v>24</v>
      </c>
      <c r="D40" s="62"/>
      <c r="E40" s="209">
        <v>15</v>
      </c>
      <c r="F40" s="210">
        <v>18</v>
      </c>
      <c r="G40" s="210">
        <v>0</v>
      </c>
      <c r="H40" s="210">
        <v>8</v>
      </c>
      <c r="I40" s="211">
        <v>0</v>
      </c>
    </row>
    <row r="41" spans="2:9" s="16" customFormat="1" ht="11.1" customHeight="1" x14ac:dyDescent="0.15">
      <c r="B41" s="71" t="s">
        <v>22</v>
      </c>
      <c r="C41" s="204">
        <v>1</v>
      </c>
      <c r="D41" s="62"/>
      <c r="E41" s="209">
        <v>0</v>
      </c>
      <c r="F41" s="210">
        <v>0</v>
      </c>
      <c r="G41" s="210">
        <v>0</v>
      </c>
      <c r="H41" s="210">
        <v>0</v>
      </c>
      <c r="I41" s="211">
        <v>0</v>
      </c>
    </row>
    <row r="42" spans="2:9" s="16" customFormat="1" ht="11.1" customHeight="1" x14ac:dyDescent="0.15">
      <c r="B42" s="71" t="s">
        <v>23</v>
      </c>
      <c r="C42" s="204">
        <v>1</v>
      </c>
      <c r="D42" s="62"/>
      <c r="E42" s="209">
        <v>1</v>
      </c>
      <c r="F42" s="210">
        <v>0</v>
      </c>
      <c r="G42" s="210">
        <v>0</v>
      </c>
      <c r="H42" s="210">
        <v>0</v>
      </c>
      <c r="I42" s="211">
        <v>0</v>
      </c>
    </row>
    <row r="43" spans="2:9" s="16" customFormat="1" ht="11.1" customHeight="1" x14ac:dyDescent="0.15">
      <c r="B43" s="71" t="s">
        <v>24</v>
      </c>
      <c r="C43" s="204">
        <v>1</v>
      </c>
      <c r="D43" s="62"/>
      <c r="E43" s="209">
        <v>1</v>
      </c>
      <c r="F43" s="210">
        <v>1</v>
      </c>
      <c r="G43" s="210">
        <v>0</v>
      </c>
      <c r="H43" s="210">
        <v>0</v>
      </c>
      <c r="I43" s="211">
        <v>0</v>
      </c>
    </row>
    <row r="44" spans="2:9" s="16" customFormat="1" ht="11.1" customHeight="1" x14ac:dyDescent="0.15">
      <c r="B44" s="71" t="s">
        <v>25</v>
      </c>
      <c r="C44" s="204">
        <v>4</v>
      </c>
      <c r="D44" s="62"/>
      <c r="E44" s="209">
        <v>4</v>
      </c>
      <c r="F44" s="210">
        <v>6</v>
      </c>
      <c r="G44" s="210">
        <v>0</v>
      </c>
      <c r="H44" s="210">
        <v>3</v>
      </c>
      <c r="I44" s="211">
        <v>0</v>
      </c>
    </row>
    <row r="45" spans="2:9" s="35" customFormat="1" ht="11.1" customHeight="1" x14ac:dyDescent="0.15">
      <c r="B45" s="41" t="s">
        <v>111</v>
      </c>
      <c r="C45" s="203">
        <v>18</v>
      </c>
      <c r="D45" s="61"/>
      <c r="E45" s="206">
        <v>17</v>
      </c>
      <c r="F45" s="207">
        <v>13</v>
      </c>
      <c r="G45" s="207">
        <v>0</v>
      </c>
      <c r="H45" s="207">
        <v>1</v>
      </c>
      <c r="I45" s="208">
        <v>0</v>
      </c>
    </row>
    <row r="46" spans="2:9" s="16" customFormat="1" ht="11.1" customHeight="1" x14ac:dyDescent="0.15">
      <c r="B46" s="71" t="s">
        <v>26</v>
      </c>
      <c r="C46" s="204">
        <v>2</v>
      </c>
      <c r="D46" s="62"/>
      <c r="E46" s="209">
        <v>2</v>
      </c>
      <c r="F46" s="210">
        <v>1</v>
      </c>
      <c r="G46" s="210">
        <v>0</v>
      </c>
      <c r="H46" s="210">
        <v>0</v>
      </c>
      <c r="I46" s="211">
        <v>0</v>
      </c>
    </row>
    <row r="47" spans="2:9" s="16" customFormat="1" ht="11.1" customHeight="1" x14ac:dyDescent="0.15">
      <c r="B47" s="71" t="s">
        <v>27</v>
      </c>
      <c r="C47" s="204">
        <v>0</v>
      </c>
      <c r="D47" s="62"/>
      <c r="E47" s="209">
        <v>0</v>
      </c>
      <c r="F47" s="210">
        <v>0</v>
      </c>
      <c r="G47" s="210">
        <v>0</v>
      </c>
      <c r="H47" s="210">
        <v>0</v>
      </c>
      <c r="I47" s="211">
        <v>0</v>
      </c>
    </row>
    <row r="48" spans="2:9" s="16" customFormat="1" ht="11.1" customHeight="1" x14ac:dyDescent="0.15">
      <c r="B48" s="71" t="s">
        <v>28</v>
      </c>
      <c r="C48" s="204">
        <v>0</v>
      </c>
      <c r="D48" s="62"/>
      <c r="E48" s="209">
        <v>0</v>
      </c>
      <c r="F48" s="210">
        <v>0</v>
      </c>
      <c r="G48" s="210">
        <v>0</v>
      </c>
      <c r="H48" s="210">
        <v>0</v>
      </c>
      <c r="I48" s="211">
        <v>0</v>
      </c>
    </row>
    <row r="49" spans="2:9" s="16" customFormat="1" ht="11.1" customHeight="1" x14ac:dyDescent="0.15">
      <c r="B49" s="71" t="s">
        <v>29</v>
      </c>
      <c r="C49" s="204">
        <v>2</v>
      </c>
      <c r="D49" s="62"/>
      <c r="E49" s="209">
        <v>2</v>
      </c>
      <c r="F49" s="210">
        <v>2</v>
      </c>
      <c r="G49" s="210">
        <v>0</v>
      </c>
      <c r="H49" s="210">
        <v>0</v>
      </c>
      <c r="I49" s="211">
        <v>0</v>
      </c>
    </row>
    <row r="50" spans="2:9" s="16" customFormat="1" ht="11.1" customHeight="1" x14ac:dyDescent="0.15">
      <c r="B50" s="71" t="s">
        <v>30</v>
      </c>
      <c r="C50" s="204">
        <v>10</v>
      </c>
      <c r="D50" s="62"/>
      <c r="E50" s="209">
        <v>11</v>
      </c>
      <c r="F50" s="210">
        <v>9</v>
      </c>
      <c r="G50" s="210">
        <v>0</v>
      </c>
      <c r="H50" s="210">
        <v>0</v>
      </c>
      <c r="I50" s="211">
        <v>0</v>
      </c>
    </row>
    <row r="51" spans="2:9" s="16" customFormat="1" ht="11.1" customHeight="1" x14ac:dyDescent="0.15">
      <c r="B51" s="71" t="s">
        <v>31</v>
      </c>
      <c r="C51" s="204">
        <v>4</v>
      </c>
      <c r="D51" s="62"/>
      <c r="E51" s="209">
        <v>2</v>
      </c>
      <c r="F51" s="210">
        <v>1</v>
      </c>
      <c r="G51" s="210">
        <v>0</v>
      </c>
      <c r="H51" s="210">
        <v>1</v>
      </c>
      <c r="I51" s="211">
        <v>0</v>
      </c>
    </row>
    <row r="52" spans="2:9" s="35" customFormat="1" ht="11.1" customHeight="1" x14ac:dyDescent="0.15">
      <c r="B52" s="41" t="s">
        <v>112</v>
      </c>
      <c r="C52" s="203">
        <v>61</v>
      </c>
      <c r="D52" s="61"/>
      <c r="E52" s="206">
        <v>53</v>
      </c>
      <c r="F52" s="207">
        <v>84</v>
      </c>
      <c r="G52" s="207">
        <v>5</v>
      </c>
      <c r="H52" s="207">
        <v>37</v>
      </c>
      <c r="I52" s="208">
        <v>0</v>
      </c>
    </row>
    <row r="53" spans="2:9" s="16" customFormat="1" ht="11.1" customHeight="1" x14ac:dyDescent="0.15">
      <c r="B53" s="71" t="s">
        <v>32</v>
      </c>
      <c r="C53" s="204">
        <v>2</v>
      </c>
      <c r="D53" s="62"/>
      <c r="E53" s="209">
        <v>3</v>
      </c>
      <c r="F53" s="210">
        <v>4</v>
      </c>
      <c r="G53" s="210">
        <v>0</v>
      </c>
      <c r="H53" s="210">
        <v>2</v>
      </c>
      <c r="I53" s="211">
        <v>0</v>
      </c>
    </row>
    <row r="54" spans="2:9" s="16" customFormat="1" ht="11.1" customHeight="1" x14ac:dyDescent="0.15">
      <c r="B54" s="71" t="s">
        <v>33</v>
      </c>
      <c r="C54" s="204">
        <v>3</v>
      </c>
      <c r="D54" s="62"/>
      <c r="E54" s="209">
        <v>6</v>
      </c>
      <c r="F54" s="210">
        <v>9</v>
      </c>
      <c r="G54" s="210">
        <v>2</v>
      </c>
      <c r="H54" s="210">
        <v>1</v>
      </c>
      <c r="I54" s="211">
        <v>0</v>
      </c>
    </row>
    <row r="55" spans="2:9" s="16" customFormat="1" ht="11.1" customHeight="1" x14ac:dyDescent="0.15">
      <c r="B55" s="71" t="s">
        <v>34</v>
      </c>
      <c r="C55" s="204">
        <v>50</v>
      </c>
      <c r="D55" s="62"/>
      <c r="E55" s="209">
        <v>34</v>
      </c>
      <c r="F55" s="210">
        <v>51</v>
      </c>
      <c r="G55" s="210">
        <v>1</v>
      </c>
      <c r="H55" s="210">
        <v>27</v>
      </c>
      <c r="I55" s="211">
        <v>0</v>
      </c>
    </row>
    <row r="56" spans="2:9" s="16" customFormat="1" ht="11.1" customHeight="1" x14ac:dyDescent="0.15">
      <c r="B56" s="71" t="s">
        <v>35</v>
      </c>
      <c r="C56" s="204">
        <v>5</v>
      </c>
      <c r="D56" s="62"/>
      <c r="E56" s="209">
        <v>9</v>
      </c>
      <c r="F56" s="210">
        <v>18</v>
      </c>
      <c r="G56" s="210">
        <v>1</v>
      </c>
      <c r="H56" s="210">
        <v>7</v>
      </c>
      <c r="I56" s="211">
        <v>0</v>
      </c>
    </row>
    <row r="57" spans="2:9" s="16" customFormat="1" ht="11.1" customHeight="1" x14ac:dyDescent="0.15">
      <c r="B57" s="71" t="s">
        <v>36</v>
      </c>
      <c r="C57" s="204">
        <v>0</v>
      </c>
      <c r="D57" s="62"/>
      <c r="E57" s="209">
        <v>0</v>
      </c>
      <c r="F57" s="210">
        <v>0</v>
      </c>
      <c r="G57" s="210">
        <v>0</v>
      </c>
      <c r="H57" s="210">
        <v>0</v>
      </c>
      <c r="I57" s="211">
        <v>0</v>
      </c>
    </row>
    <row r="58" spans="2:9" s="16" customFormat="1" ht="11.1" customHeight="1" x14ac:dyDescent="0.15">
      <c r="B58" s="71" t="s">
        <v>37</v>
      </c>
      <c r="C58" s="204">
        <v>1</v>
      </c>
      <c r="D58" s="62"/>
      <c r="E58" s="209">
        <v>1</v>
      </c>
      <c r="F58" s="210">
        <v>2</v>
      </c>
      <c r="G58" s="210">
        <v>1</v>
      </c>
      <c r="H58" s="210">
        <v>0</v>
      </c>
      <c r="I58" s="211">
        <v>0</v>
      </c>
    </row>
    <row r="59" spans="2:9" s="35" customFormat="1" ht="11.1" customHeight="1" x14ac:dyDescent="0.15">
      <c r="B59" s="41" t="s">
        <v>113</v>
      </c>
      <c r="C59" s="203">
        <v>6</v>
      </c>
      <c r="D59" s="61"/>
      <c r="E59" s="206">
        <v>5</v>
      </c>
      <c r="F59" s="207">
        <v>7</v>
      </c>
      <c r="G59" s="207">
        <v>0</v>
      </c>
      <c r="H59" s="207">
        <v>0</v>
      </c>
      <c r="I59" s="208">
        <v>0</v>
      </c>
    </row>
    <row r="60" spans="2:9" s="16" customFormat="1" ht="11.1" customHeight="1" x14ac:dyDescent="0.15">
      <c r="B60" s="71" t="s">
        <v>38</v>
      </c>
      <c r="C60" s="204">
        <v>0</v>
      </c>
      <c r="D60" s="62"/>
      <c r="E60" s="209">
        <v>0</v>
      </c>
      <c r="F60" s="210">
        <v>0</v>
      </c>
      <c r="G60" s="210">
        <v>0</v>
      </c>
      <c r="H60" s="210">
        <v>0</v>
      </c>
      <c r="I60" s="211">
        <v>0</v>
      </c>
    </row>
    <row r="61" spans="2:9" s="16" customFormat="1" ht="11.1" customHeight="1" x14ac:dyDescent="0.15">
      <c r="B61" s="71" t="s">
        <v>39</v>
      </c>
      <c r="C61" s="204">
        <v>0</v>
      </c>
      <c r="D61" s="62"/>
      <c r="E61" s="209">
        <v>0</v>
      </c>
      <c r="F61" s="210">
        <v>0</v>
      </c>
      <c r="G61" s="210">
        <v>0</v>
      </c>
      <c r="H61" s="210">
        <v>0</v>
      </c>
      <c r="I61" s="211">
        <v>0</v>
      </c>
    </row>
    <row r="62" spans="2:9" s="16" customFormat="1" ht="11.1" customHeight="1" x14ac:dyDescent="0.15">
      <c r="B62" s="71" t="s">
        <v>40</v>
      </c>
      <c r="C62" s="204">
        <v>1</v>
      </c>
      <c r="D62" s="62"/>
      <c r="E62" s="209">
        <v>1</v>
      </c>
      <c r="F62" s="210">
        <v>3</v>
      </c>
      <c r="G62" s="210">
        <v>0</v>
      </c>
      <c r="H62" s="210">
        <v>0</v>
      </c>
      <c r="I62" s="211">
        <v>0</v>
      </c>
    </row>
    <row r="63" spans="2:9" s="16" customFormat="1" ht="11.1" customHeight="1" x14ac:dyDescent="0.15">
      <c r="B63" s="71" t="s">
        <v>41</v>
      </c>
      <c r="C63" s="204">
        <v>4</v>
      </c>
      <c r="D63" s="62"/>
      <c r="E63" s="209">
        <v>4</v>
      </c>
      <c r="F63" s="210">
        <v>4</v>
      </c>
      <c r="G63" s="210">
        <v>0</v>
      </c>
      <c r="H63" s="210">
        <v>0</v>
      </c>
      <c r="I63" s="211">
        <v>0</v>
      </c>
    </row>
    <row r="64" spans="2:9" s="16" customFormat="1" ht="11.1" customHeight="1" x14ac:dyDescent="0.15">
      <c r="B64" s="71" t="s">
        <v>42</v>
      </c>
      <c r="C64" s="204">
        <v>1</v>
      </c>
      <c r="D64" s="62"/>
      <c r="E64" s="209">
        <v>0</v>
      </c>
      <c r="F64" s="210">
        <v>0</v>
      </c>
      <c r="G64" s="210">
        <v>0</v>
      </c>
      <c r="H64" s="210">
        <v>0</v>
      </c>
      <c r="I64" s="211">
        <v>0</v>
      </c>
    </row>
    <row r="65" spans="2:9" s="35" customFormat="1" ht="11.1" customHeight="1" x14ac:dyDescent="0.15">
      <c r="B65" s="41" t="s">
        <v>114</v>
      </c>
      <c r="C65" s="203">
        <v>1</v>
      </c>
      <c r="D65" s="61"/>
      <c r="E65" s="206">
        <v>1</v>
      </c>
      <c r="F65" s="207">
        <v>2</v>
      </c>
      <c r="G65" s="207">
        <v>0</v>
      </c>
      <c r="H65" s="207">
        <v>0</v>
      </c>
      <c r="I65" s="208">
        <v>0</v>
      </c>
    </row>
    <row r="66" spans="2:9" s="16" customFormat="1" ht="11.1" customHeight="1" x14ac:dyDescent="0.15">
      <c r="B66" s="71" t="s">
        <v>43</v>
      </c>
      <c r="C66" s="204">
        <v>0</v>
      </c>
      <c r="D66" s="62"/>
      <c r="E66" s="209">
        <v>0</v>
      </c>
      <c r="F66" s="210">
        <v>0</v>
      </c>
      <c r="G66" s="210">
        <v>0</v>
      </c>
      <c r="H66" s="210">
        <v>0</v>
      </c>
      <c r="I66" s="211">
        <v>0</v>
      </c>
    </row>
    <row r="67" spans="2:9" s="16" customFormat="1" ht="11.1" customHeight="1" x14ac:dyDescent="0.15">
      <c r="B67" s="71" t="s">
        <v>44</v>
      </c>
      <c r="C67" s="204">
        <v>0</v>
      </c>
      <c r="D67" s="62"/>
      <c r="E67" s="209">
        <v>0</v>
      </c>
      <c r="F67" s="210">
        <v>0</v>
      </c>
      <c r="G67" s="210">
        <v>0</v>
      </c>
      <c r="H67" s="210">
        <v>0</v>
      </c>
      <c r="I67" s="211">
        <v>0</v>
      </c>
    </row>
    <row r="68" spans="2:9" s="16" customFormat="1" ht="11.1" customHeight="1" x14ac:dyDescent="0.15">
      <c r="B68" s="71" t="s">
        <v>45</v>
      </c>
      <c r="C68" s="204">
        <v>0</v>
      </c>
      <c r="D68" s="62"/>
      <c r="E68" s="209">
        <v>0</v>
      </c>
      <c r="F68" s="210">
        <v>0</v>
      </c>
      <c r="G68" s="210">
        <v>0</v>
      </c>
      <c r="H68" s="210">
        <v>0</v>
      </c>
      <c r="I68" s="211">
        <v>0</v>
      </c>
    </row>
    <row r="69" spans="2:9" s="16" customFormat="1" ht="11.1" customHeight="1" x14ac:dyDescent="0.15">
      <c r="B69" s="71" t="s">
        <v>46</v>
      </c>
      <c r="C69" s="204">
        <v>1</v>
      </c>
      <c r="D69" s="62"/>
      <c r="E69" s="209">
        <v>1</v>
      </c>
      <c r="F69" s="210">
        <v>2</v>
      </c>
      <c r="G69" s="210">
        <v>0</v>
      </c>
      <c r="H69" s="210">
        <v>0</v>
      </c>
      <c r="I69" s="211">
        <v>0</v>
      </c>
    </row>
    <row r="70" spans="2:9" s="35" customFormat="1" ht="11.1" customHeight="1" x14ac:dyDescent="0.15">
      <c r="B70" s="41" t="s">
        <v>115</v>
      </c>
      <c r="C70" s="203">
        <v>16</v>
      </c>
      <c r="D70" s="61"/>
      <c r="E70" s="206">
        <v>11</v>
      </c>
      <c r="F70" s="207">
        <v>16</v>
      </c>
      <c r="G70" s="207">
        <v>0</v>
      </c>
      <c r="H70" s="207">
        <v>9</v>
      </c>
      <c r="I70" s="208">
        <v>0</v>
      </c>
    </row>
    <row r="71" spans="2:9" s="16" customFormat="1" ht="11.1" customHeight="1" x14ac:dyDescent="0.15">
      <c r="B71" s="71" t="s">
        <v>47</v>
      </c>
      <c r="C71" s="204">
        <v>6</v>
      </c>
      <c r="D71" s="62"/>
      <c r="E71" s="209">
        <v>3</v>
      </c>
      <c r="F71" s="210">
        <v>3</v>
      </c>
      <c r="G71" s="210">
        <v>0</v>
      </c>
      <c r="H71" s="210">
        <v>3</v>
      </c>
      <c r="I71" s="211">
        <v>0</v>
      </c>
    </row>
    <row r="72" spans="2:9" s="16" customFormat="1" ht="11.1" customHeight="1" x14ac:dyDescent="0.15">
      <c r="B72" s="71" t="s">
        <v>48</v>
      </c>
      <c r="C72" s="204">
        <v>0</v>
      </c>
      <c r="D72" s="62"/>
      <c r="E72" s="209">
        <v>0</v>
      </c>
      <c r="F72" s="210">
        <v>0</v>
      </c>
      <c r="G72" s="210">
        <v>0</v>
      </c>
      <c r="H72" s="210">
        <v>0</v>
      </c>
      <c r="I72" s="211">
        <v>0</v>
      </c>
    </row>
    <row r="73" spans="2:9" s="16" customFormat="1" ht="11.1" customHeight="1" x14ac:dyDescent="0.15">
      <c r="B73" s="71" t="s">
        <v>49</v>
      </c>
      <c r="C73" s="204">
        <v>0</v>
      </c>
      <c r="D73" s="62"/>
      <c r="E73" s="209">
        <v>0</v>
      </c>
      <c r="F73" s="210">
        <v>0</v>
      </c>
      <c r="G73" s="210">
        <v>0</v>
      </c>
      <c r="H73" s="210">
        <v>0</v>
      </c>
      <c r="I73" s="211">
        <v>0</v>
      </c>
    </row>
    <row r="74" spans="2:9" s="16" customFormat="1" ht="11.1" customHeight="1" x14ac:dyDescent="0.15">
      <c r="B74" s="71" t="s">
        <v>50</v>
      </c>
      <c r="C74" s="204">
        <v>1</v>
      </c>
      <c r="D74" s="62"/>
      <c r="E74" s="209">
        <v>1</v>
      </c>
      <c r="F74" s="210">
        <v>2</v>
      </c>
      <c r="G74" s="210">
        <v>0</v>
      </c>
      <c r="H74" s="210">
        <v>0</v>
      </c>
      <c r="I74" s="211">
        <v>0</v>
      </c>
    </row>
    <row r="75" spans="2:9" s="16" customFormat="1" ht="11.1" customHeight="1" x14ac:dyDescent="0.15">
      <c r="B75" s="71" t="s">
        <v>51</v>
      </c>
      <c r="C75" s="204">
        <v>1</v>
      </c>
      <c r="D75" s="62"/>
      <c r="E75" s="209">
        <v>1</v>
      </c>
      <c r="F75" s="210">
        <v>1</v>
      </c>
      <c r="G75" s="210">
        <v>0</v>
      </c>
      <c r="H75" s="210">
        <v>0</v>
      </c>
      <c r="I75" s="211">
        <v>0</v>
      </c>
    </row>
    <row r="76" spans="2:9" s="16" customFormat="1" ht="11.1" customHeight="1" x14ac:dyDescent="0.15">
      <c r="B76" s="71" t="s">
        <v>52</v>
      </c>
      <c r="C76" s="204">
        <v>1</v>
      </c>
      <c r="D76" s="62"/>
      <c r="E76" s="209">
        <v>0</v>
      </c>
      <c r="F76" s="210">
        <v>0</v>
      </c>
      <c r="G76" s="210">
        <v>0</v>
      </c>
      <c r="H76" s="210">
        <v>0</v>
      </c>
      <c r="I76" s="211">
        <v>0</v>
      </c>
    </row>
    <row r="77" spans="2:9" s="16" customFormat="1" ht="11.1" customHeight="1" x14ac:dyDescent="0.15">
      <c r="B77" s="71" t="s">
        <v>53</v>
      </c>
      <c r="C77" s="204">
        <v>3</v>
      </c>
      <c r="D77" s="62"/>
      <c r="E77" s="209">
        <v>2</v>
      </c>
      <c r="F77" s="210">
        <v>0</v>
      </c>
      <c r="G77" s="210">
        <v>0</v>
      </c>
      <c r="H77" s="210">
        <v>0</v>
      </c>
      <c r="I77" s="211">
        <v>0</v>
      </c>
    </row>
    <row r="78" spans="2:9" s="44" customFormat="1" ht="11.1" customHeight="1" thickBot="1" x14ac:dyDescent="0.2">
      <c r="B78" s="42" t="s">
        <v>54</v>
      </c>
      <c r="C78" s="205">
        <v>4</v>
      </c>
      <c r="D78" s="63"/>
      <c r="E78" s="212">
        <v>4</v>
      </c>
      <c r="F78" s="213">
        <v>10</v>
      </c>
      <c r="G78" s="213">
        <v>0</v>
      </c>
      <c r="H78" s="213">
        <v>6</v>
      </c>
      <c r="I78" s="214">
        <v>0</v>
      </c>
    </row>
    <row r="79" spans="2:9" s="16" customFormat="1" x14ac:dyDescent="0.15"/>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103</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71</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'A-b-(10)'!B9</f>
        <v>2013  平成25年</v>
      </c>
      <c r="C9" s="45">
        <v>903</v>
      </c>
      <c r="D9" s="46">
        <v>85.603543743078632</v>
      </c>
      <c r="E9" s="47">
        <v>773</v>
      </c>
      <c r="F9" s="48">
        <v>764</v>
      </c>
      <c r="G9" s="48">
        <v>123</v>
      </c>
      <c r="H9" s="48">
        <v>155</v>
      </c>
      <c r="I9" s="45">
        <v>20</v>
      </c>
    </row>
    <row r="10" spans="2:9" s="16" customFormat="1" x14ac:dyDescent="0.15">
      <c r="B10" s="1" t="str">
        <f>'A-b-(10)'!B10</f>
        <v>2014      26</v>
      </c>
      <c r="C10" s="45">
        <v>843</v>
      </c>
      <c r="D10" s="46">
        <v>88.256227758007128</v>
      </c>
      <c r="E10" s="47">
        <v>744</v>
      </c>
      <c r="F10" s="48">
        <v>749</v>
      </c>
      <c r="G10" s="48">
        <v>85</v>
      </c>
      <c r="H10" s="48">
        <v>151</v>
      </c>
      <c r="I10" s="45">
        <v>17</v>
      </c>
    </row>
    <row r="11" spans="2:9" s="16" customFormat="1" x14ac:dyDescent="0.15">
      <c r="B11" s="1" t="str">
        <f>'A-b-(10)'!B11</f>
        <v>2015      27</v>
      </c>
      <c r="C11" s="45">
        <v>789</v>
      </c>
      <c r="D11" s="46">
        <v>88.466413181242075</v>
      </c>
      <c r="E11" s="47">
        <v>698</v>
      </c>
      <c r="F11" s="48">
        <v>720</v>
      </c>
      <c r="G11" s="48">
        <v>106</v>
      </c>
      <c r="H11" s="48">
        <v>109</v>
      </c>
      <c r="I11" s="45">
        <v>14</v>
      </c>
    </row>
    <row r="12" spans="2:9" s="16" customFormat="1" x14ac:dyDescent="0.15">
      <c r="B12" s="1" t="str">
        <f>'A-b-(10)'!B12</f>
        <v>2016      28</v>
      </c>
      <c r="C12" s="45">
        <v>783</v>
      </c>
      <c r="D12" s="33">
        <v>92.209450830140483</v>
      </c>
      <c r="E12" s="47">
        <v>722</v>
      </c>
      <c r="F12" s="48">
        <v>750</v>
      </c>
      <c r="G12" s="48">
        <v>84</v>
      </c>
      <c r="H12" s="48">
        <v>86</v>
      </c>
      <c r="I12" s="45">
        <v>8</v>
      </c>
    </row>
    <row r="13" spans="2:9" s="16" customFormat="1" x14ac:dyDescent="0.15">
      <c r="B13" s="1" t="str">
        <f>'A-b-(10)'!B13</f>
        <v>2017      29</v>
      </c>
      <c r="C13" s="49">
        <v>635</v>
      </c>
      <c r="D13" s="33">
        <v>94.015748031496059</v>
      </c>
      <c r="E13" s="50">
        <v>597</v>
      </c>
      <c r="F13" s="51">
        <v>634</v>
      </c>
      <c r="G13" s="51">
        <v>80</v>
      </c>
      <c r="H13" s="51">
        <v>85</v>
      </c>
      <c r="I13" s="49">
        <v>10</v>
      </c>
    </row>
    <row r="14" spans="2:9" s="16" customFormat="1" x14ac:dyDescent="0.15">
      <c r="B14" s="1" t="str">
        <f>'A-b-(10)'!B14</f>
        <v>2018      30</v>
      </c>
      <c r="C14" s="49">
        <v>694</v>
      </c>
      <c r="D14" s="33">
        <v>94.668587896253598</v>
      </c>
      <c r="E14" s="50">
        <v>657</v>
      </c>
      <c r="F14" s="51">
        <v>698</v>
      </c>
      <c r="G14" s="51">
        <v>107</v>
      </c>
      <c r="H14" s="51">
        <v>94</v>
      </c>
      <c r="I14" s="49">
        <v>15</v>
      </c>
    </row>
    <row r="15" spans="2:9" s="16" customFormat="1" x14ac:dyDescent="0.15">
      <c r="B15" s="1" t="str">
        <f>'A-b-(10)'!B15</f>
        <v>2019  令和元年</v>
      </c>
      <c r="C15" s="49">
        <v>613</v>
      </c>
      <c r="D15" s="33">
        <v>93.964110929853177</v>
      </c>
      <c r="E15" s="50">
        <v>576</v>
      </c>
      <c r="F15" s="51">
        <v>662</v>
      </c>
      <c r="G15" s="51">
        <v>92</v>
      </c>
      <c r="H15" s="51">
        <v>73</v>
      </c>
      <c r="I15" s="49">
        <v>10</v>
      </c>
    </row>
    <row r="16" spans="2:9" s="35" customFormat="1" x14ac:dyDescent="0.15">
      <c r="B16" s="1" t="str">
        <f>'A-b-(10)'!B16</f>
        <v>2020  　　２</v>
      </c>
      <c r="C16" s="49">
        <v>595</v>
      </c>
      <c r="D16" s="33">
        <v>100</v>
      </c>
      <c r="E16" s="50">
        <v>595</v>
      </c>
      <c r="F16" s="50">
        <v>666</v>
      </c>
      <c r="G16" s="50">
        <v>103</v>
      </c>
      <c r="H16" s="50">
        <v>110</v>
      </c>
      <c r="I16" s="52">
        <v>22</v>
      </c>
    </row>
    <row r="17" spans="2:9" s="35" customFormat="1" x14ac:dyDescent="0.15">
      <c r="B17" s="1" t="str">
        <f>'A-b-(10)'!B17</f>
        <v>2021  　　３</v>
      </c>
      <c r="C17" s="11">
        <v>518</v>
      </c>
      <c r="D17" s="33">
        <v>96.525096525096515</v>
      </c>
      <c r="E17" s="34">
        <v>500</v>
      </c>
      <c r="F17" s="34">
        <v>611</v>
      </c>
      <c r="G17" s="34">
        <v>79</v>
      </c>
      <c r="H17" s="34">
        <v>78</v>
      </c>
      <c r="I17" s="53">
        <v>12</v>
      </c>
    </row>
    <row r="18" spans="2:9" s="35" customFormat="1" x14ac:dyDescent="0.15">
      <c r="B18" s="2" t="str">
        <f>'A-b-(10)'!B18</f>
        <v>2022  　　４</v>
      </c>
      <c r="C18" s="6">
        <f>SUM(C20,C26,C33,C34,C45,C52,C59,C65,C70)</f>
        <v>538</v>
      </c>
      <c r="D18" s="36">
        <f>E18/C18*100</f>
        <v>94.237918215613377</v>
      </c>
      <c r="E18" s="7">
        <f>SUM(E20,E26,E33,E34,E45,E52,E59,E65,E70)</f>
        <v>507</v>
      </c>
      <c r="F18" s="7">
        <f>SUM(F20,F26,F33,F34,F45,F52,F59,F65,F70)</f>
        <v>602</v>
      </c>
      <c r="G18" s="7">
        <f>SUM(G20,G26,G33,G34,G45,G52,G59,G65,G70)</f>
        <v>84</v>
      </c>
      <c r="H18" s="7">
        <f>SUM(H20,H26,H33,H34,H45,H52,H59,H65,H70)</f>
        <v>75</v>
      </c>
      <c r="I18" s="6">
        <f>SUM(I20,I26,I33,I34,I45,I52,I59,I65,I70)</f>
        <v>6</v>
      </c>
    </row>
    <row r="19" spans="2:9" s="16" customFormat="1" x14ac:dyDescent="0.15">
      <c r="B19" s="37"/>
      <c r="C19" s="38"/>
      <c r="D19" s="54"/>
      <c r="E19" s="39"/>
      <c r="F19" s="38"/>
      <c r="G19" s="38"/>
      <c r="H19" s="38"/>
      <c r="I19" s="54"/>
    </row>
    <row r="20" spans="2:9" s="35" customFormat="1" ht="11.1" customHeight="1" x14ac:dyDescent="0.15">
      <c r="B20" s="41" t="s">
        <v>3</v>
      </c>
      <c r="C20" s="215">
        <v>27</v>
      </c>
      <c r="D20" s="61"/>
      <c r="E20" s="218">
        <v>24</v>
      </c>
      <c r="F20" s="219">
        <v>24</v>
      </c>
      <c r="G20" s="219">
        <v>2</v>
      </c>
      <c r="H20" s="219">
        <v>2</v>
      </c>
      <c r="I20" s="220">
        <v>0</v>
      </c>
    </row>
    <row r="21" spans="2:9" s="16" customFormat="1" ht="11.1" customHeight="1" x14ac:dyDescent="0.15">
      <c r="B21" s="71" t="s">
        <v>4</v>
      </c>
      <c r="C21" s="216">
        <v>22</v>
      </c>
      <c r="D21" s="62"/>
      <c r="E21" s="221">
        <v>19</v>
      </c>
      <c r="F21" s="222">
        <v>19</v>
      </c>
      <c r="G21" s="222">
        <v>1</v>
      </c>
      <c r="H21" s="222">
        <v>2</v>
      </c>
      <c r="I21" s="223">
        <v>0</v>
      </c>
    </row>
    <row r="22" spans="2:9" s="16" customFormat="1" ht="11.1" customHeight="1" x14ac:dyDescent="0.15">
      <c r="B22" s="71" t="s">
        <v>5</v>
      </c>
      <c r="C22" s="216">
        <v>2</v>
      </c>
      <c r="D22" s="62"/>
      <c r="E22" s="221">
        <v>2</v>
      </c>
      <c r="F22" s="222">
        <v>3</v>
      </c>
      <c r="G22" s="222">
        <v>1</v>
      </c>
      <c r="H22" s="222">
        <v>0</v>
      </c>
      <c r="I22" s="223">
        <v>0</v>
      </c>
    </row>
    <row r="23" spans="2:9" s="16" customFormat="1" ht="11.1" customHeight="1" x14ac:dyDescent="0.15">
      <c r="B23" s="71" t="s">
        <v>6</v>
      </c>
      <c r="C23" s="216">
        <v>1</v>
      </c>
      <c r="D23" s="62"/>
      <c r="E23" s="221">
        <v>1</v>
      </c>
      <c r="F23" s="222">
        <v>1</v>
      </c>
      <c r="G23" s="222">
        <v>0</v>
      </c>
      <c r="H23" s="222">
        <v>0</v>
      </c>
      <c r="I23" s="223">
        <v>0</v>
      </c>
    </row>
    <row r="24" spans="2:9" s="16" customFormat="1" ht="11.1" customHeight="1" x14ac:dyDescent="0.15">
      <c r="B24" s="71" t="s">
        <v>7</v>
      </c>
      <c r="C24" s="216">
        <v>2</v>
      </c>
      <c r="D24" s="62"/>
      <c r="E24" s="221">
        <v>2</v>
      </c>
      <c r="F24" s="222">
        <v>1</v>
      </c>
      <c r="G24" s="222">
        <v>0</v>
      </c>
      <c r="H24" s="222">
        <v>0</v>
      </c>
      <c r="I24" s="223">
        <v>0</v>
      </c>
    </row>
    <row r="25" spans="2:9" s="16" customFormat="1" ht="11.1" customHeight="1" x14ac:dyDescent="0.15">
      <c r="B25" s="71" t="s">
        <v>8</v>
      </c>
      <c r="C25" s="216">
        <v>0</v>
      </c>
      <c r="D25" s="62"/>
      <c r="E25" s="221">
        <v>0</v>
      </c>
      <c r="F25" s="222">
        <v>0</v>
      </c>
      <c r="G25" s="222">
        <v>0</v>
      </c>
      <c r="H25" s="222">
        <v>0</v>
      </c>
      <c r="I25" s="223">
        <v>0</v>
      </c>
    </row>
    <row r="26" spans="2:9" s="35" customFormat="1" ht="11.1" customHeight="1" x14ac:dyDescent="0.15">
      <c r="B26" s="41" t="s">
        <v>109</v>
      </c>
      <c r="C26" s="215">
        <v>15</v>
      </c>
      <c r="D26" s="61"/>
      <c r="E26" s="218">
        <v>14</v>
      </c>
      <c r="F26" s="219">
        <v>17</v>
      </c>
      <c r="G26" s="219">
        <v>2</v>
      </c>
      <c r="H26" s="219">
        <v>3</v>
      </c>
      <c r="I26" s="220">
        <v>1</v>
      </c>
    </row>
    <row r="27" spans="2:9" s="16" customFormat="1" ht="11.1" customHeight="1" x14ac:dyDescent="0.15">
      <c r="B27" s="71" t="s">
        <v>9</v>
      </c>
      <c r="C27" s="216">
        <v>1</v>
      </c>
      <c r="D27" s="62"/>
      <c r="E27" s="221">
        <v>1</v>
      </c>
      <c r="F27" s="222">
        <v>0</v>
      </c>
      <c r="G27" s="222">
        <v>0</v>
      </c>
      <c r="H27" s="222">
        <v>0</v>
      </c>
      <c r="I27" s="223">
        <v>0</v>
      </c>
    </row>
    <row r="28" spans="2:9" s="16" customFormat="1" ht="11.1" customHeight="1" x14ac:dyDescent="0.15">
      <c r="B28" s="71" t="s">
        <v>10</v>
      </c>
      <c r="C28" s="216">
        <v>0</v>
      </c>
      <c r="D28" s="62"/>
      <c r="E28" s="221">
        <v>0</v>
      </c>
      <c r="F28" s="222">
        <v>0</v>
      </c>
      <c r="G28" s="222">
        <v>0</v>
      </c>
      <c r="H28" s="222">
        <v>0</v>
      </c>
      <c r="I28" s="223">
        <v>0</v>
      </c>
    </row>
    <row r="29" spans="2:9" s="16" customFormat="1" ht="11.1" customHeight="1" x14ac:dyDescent="0.15">
      <c r="B29" s="71" t="s">
        <v>11</v>
      </c>
      <c r="C29" s="216">
        <v>11</v>
      </c>
      <c r="D29" s="62"/>
      <c r="E29" s="221">
        <v>10</v>
      </c>
      <c r="F29" s="222">
        <v>14</v>
      </c>
      <c r="G29" s="222">
        <v>2</v>
      </c>
      <c r="H29" s="222">
        <v>3</v>
      </c>
      <c r="I29" s="223">
        <v>1</v>
      </c>
    </row>
    <row r="30" spans="2:9" s="16" customFormat="1" ht="11.1" customHeight="1" x14ac:dyDescent="0.15">
      <c r="B30" s="71" t="s">
        <v>12</v>
      </c>
      <c r="C30" s="216">
        <v>1</v>
      </c>
      <c r="D30" s="62"/>
      <c r="E30" s="221">
        <v>1</v>
      </c>
      <c r="F30" s="222">
        <v>1</v>
      </c>
      <c r="G30" s="222">
        <v>0</v>
      </c>
      <c r="H30" s="222">
        <v>0</v>
      </c>
      <c r="I30" s="223">
        <v>0</v>
      </c>
    </row>
    <row r="31" spans="2:9" s="16" customFormat="1" ht="11.1" customHeight="1" x14ac:dyDescent="0.15">
      <c r="B31" s="71" t="s">
        <v>13</v>
      </c>
      <c r="C31" s="216">
        <v>0</v>
      </c>
      <c r="D31" s="62"/>
      <c r="E31" s="221">
        <v>0</v>
      </c>
      <c r="F31" s="222">
        <v>0</v>
      </c>
      <c r="G31" s="222">
        <v>0</v>
      </c>
      <c r="H31" s="222">
        <v>0</v>
      </c>
      <c r="I31" s="223">
        <v>0</v>
      </c>
    </row>
    <row r="32" spans="2:9" s="16" customFormat="1" ht="11.1" customHeight="1" x14ac:dyDescent="0.15">
      <c r="B32" s="71" t="s">
        <v>14</v>
      </c>
      <c r="C32" s="216">
        <v>2</v>
      </c>
      <c r="D32" s="62"/>
      <c r="E32" s="221">
        <v>2</v>
      </c>
      <c r="F32" s="222">
        <v>2</v>
      </c>
      <c r="G32" s="222">
        <v>0</v>
      </c>
      <c r="H32" s="222">
        <v>0</v>
      </c>
      <c r="I32" s="223">
        <v>0</v>
      </c>
    </row>
    <row r="33" spans="2:9" s="35" customFormat="1" ht="11.1" customHeight="1" x14ac:dyDescent="0.15">
      <c r="B33" s="41" t="s">
        <v>15</v>
      </c>
      <c r="C33" s="215">
        <v>106</v>
      </c>
      <c r="D33" s="61"/>
      <c r="E33" s="218">
        <v>108</v>
      </c>
      <c r="F33" s="219">
        <v>134</v>
      </c>
      <c r="G33" s="219">
        <v>20</v>
      </c>
      <c r="H33" s="219">
        <v>12</v>
      </c>
      <c r="I33" s="220">
        <v>1</v>
      </c>
    </row>
    <row r="34" spans="2:9" s="35" customFormat="1" ht="11.1" customHeight="1" x14ac:dyDescent="0.15">
      <c r="B34" s="41" t="s">
        <v>110</v>
      </c>
      <c r="C34" s="215">
        <v>157</v>
      </c>
      <c r="D34" s="61"/>
      <c r="E34" s="218">
        <v>156</v>
      </c>
      <c r="F34" s="219">
        <v>182</v>
      </c>
      <c r="G34" s="219">
        <v>26</v>
      </c>
      <c r="H34" s="219">
        <v>18</v>
      </c>
      <c r="I34" s="220">
        <v>0</v>
      </c>
    </row>
    <row r="35" spans="2:9" s="16" customFormat="1" ht="11.1" customHeight="1" x14ac:dyDescent="0.15">
      <c r="B35" s="71" t="s">
        <v>16</v>
      </c>
      <c r="C35" s="216">
        <v>10</v>
      </c>
      <c r="D35" s="62"/>
      <c r="E35" s="221">
        <v>9</v>
      </c>
      <c r="F35" s="222">
        <v>13</v>
      </c>
      <c r="G35" s="222">
        <v>1</v>
      </c>
      <c r="H35" s="222">
        <v>3</v>
      </c>
      <c r="I35" s="223">
        <v>0</v>
      </c>
    </row>
    <row r="36" spans="2:9" s="16" customFormat="1" ht="11.1" customHeight="1" x14ac:dyDescent="0.15">
      <c r="B36" s="71" t="s">
        <v>17</v>
      </c>
      <c r="C36" s="216">
        <v>7</v>
      </c>
      <c r="D36" s="62"/>
      <c r="E36" s="221">
        <v>6</v>
      </c>
      <c r="F36" s="222">
        <v>8</v>
      </c>
      <c r="G36" s="222">
        <v>1</v>
      </c>
      <c r="H36" s="222">
        <v>0</v>
      </c>
      <c r="I36" s="223">
        <v>0</v>
      </c>
    </row>
    <row r="37" spans="2:9" s="16" customFormat="1" ht="11.1" customHeight="1" x14ac:dyDescent="0.15">
      <c r="B37" s="71" t="s">
        <v>18</v>
      </c>
      <c r="C37" s="216">
        <v>7</v>
      </c>
      <c r="D37" s="62"/>
      <c r="E37" s="221">
        <v>5</v>
      </c>
      <c r="F37" s="222">
        <v>7</v>
      </c>
      <c r="G37" s="222">
        <v>0</v>
      </c>
      <c r="H37" s="222">
        <v>0</v>
      </c>
      <c r="I37" s="223">
        <v>0</v>
      </c>
    </row>
    <row r="38" spans="2:9" s="16" customFormat="1" ht="11.1" customHeight="1" x14ac:dyDescent="0.15">
      <c r="B38" s="71" t="s">
        <v>19</v>
      </c>
      <c r="C38" s="216">
        <v>54</v>
      </c>
      <c r="D38" s="62"/>
      <c r="E38" s="221">
        <v>52</v>
      </c>
      <c r="F38" s="222">
        <v>58</v>
      </c>
      <c r="G38" s="222">
        <v>11</v>
      </c>
      <c r="H38" s="222">
        <v>4</v>
      </c>
      <c r="I38" s="223">
        <v>0</v>
      </c>
    </row>
    <row r="39" spans="2:9" s="16" customFormat="1" ht="11.1" customHeight="1" x14ac:dyDescent="0.15">
      <c r="B39" s="71" t="s">
        <v>20</v>
      </c>
      <c r="C39" s="216">
        <v>26</v>
      </c>
      <c r="D39" s="62"/>
      <c r="E39" s="221">
        <v>27</v>
      </c>
      <c r="F39" s="222">
        <v>33</v>
      </c>
      <c r="G39" s="222">
        <v>8</v>
      </c>
      <c r="H39" s="222">
        <v>0</v>
      </c>
      <c r="I39" s="223">
        <v>0</v>
      </c>
    </row>
    <row r="40" spans="2:9" s="16" customFormat="1" ht="11.1" customHeight="1" x14ac:dyDescent="0.15">
      <c r="B40" s="71" t="s">
        <v>21</v>
      </c>
      <c r="C40" s="216">
        <v>32</v>
      </c>
      <c r="D40" s="62"/>
      <c r="E40" s="221">
        <v>35</v>
      </c>
      <c r="F40" s="222">
        <v>36</v>
      </c>
      <c r="G40" s="222">
        <v>1</v>
      </c>
      <c r="H40" s="222">
        <v>7</v>
      </c>
      <c r="I40" s="223">
        <v>0</v>
      </c>
    </row>
    <row r="41" spans="2:9" s="16" customFormat="1" ht="11.1" customHeight="1" x14ac:dyDescent="0.15">
      <c r="B41" s="71" t="s">
        <v>22</v>
      </c>
      <c r="C41" s="216">
        <v>1</v>
      </c>
      <c r="D41" s="62"/>
      <c r="E41" s="221">
        <v>2</v>
      </c>
      <c r="F41" s="222">
        <v>2</v>
      </c>
      <c r="G41" s="222">
        <v>0</v>
      </c>
      <c r="H41" s="222">
        <v>0</v>
      </c>
      <c r="I41" s="223">
        <v>0</v>
      </c>
    </row>
    <row r="42" spans="2:9" s="16" customFormat="1" ht="11.1" customHeight="1" x14ac:dyDescent="0.15">
      <c r="B42" s="71" t="s">
        <v>23</v>
      </c>
      <c r="C42" s="216">
        <v>0</v>
      </c>
      <c r="D42" s="62"/>
      <c r="E42" s="221">
        <v>2</v>
      </c>
      <c r="F42" s="222">
        <v>2</v>
      </c>
      <c r="G42" s="222">
        <v>1</v>
      </c>
      <c r="H42" s="222">
        <v>0</v>
      </c>
      <c r="I42" s="223">
        <v>0</v>
      </c>
    </row>
    <row r="43" spans="2:9" s="16" customFormat="1" ht="11.1" customHeight="1" x14ac:dyDescent="0.15">
      <c r="B43" s="71" t="s">
        <v>24</v>
      </c>
      <c r="C43" s="216">
        <v>2</v>
      </c>
      <c r="D43" s="62"/>
      <c r="E43" s="221">
        <v>2</v>
      </c>
      <c r="F43" s="222">
        <v>2</v>
      </c>
      <c r="G43" s="222">
        <v>0</v>
      </c>
      <c r="H43" s="222">
        <v>1</v>
      </c>
      <c r="I43" s="223">
        <v>0</v>
      </c>
    </row>
    <row r="44" spans="2:9" s="16" customFormat="1" ht="11.1" customHeight="1" x14ac:dyDescent="0.15">
      <c r="B44" s="71" t="s">
        <v>25</v>
      </c>
      <c r="C44" s="216">
        <v>18</v>
      </c>
      <c r="D44" s="62"/>
      <c r="E44" s="221">
        <v>16</v>
      </c>
      <c r="F44" s="222">
        <v>21</v>
      </c>
      <c r="G44" s="222">
        <v>3</v>
      </c>
      <c r="H44" s="222">
        <v>3</v>
      </c>
      <c r="I44" s="223">
        <v>0</v>
      </c>
    </row>
    <row r="45" spans="2:9" s="35" customFormat="1" ht="11.1" customHeight="1" x14ac:dyDescent="0.15">
      <c r="B45" s="41" t="s">
        <v>111</v>
      </c>
      <c r="C45" s="215">
        <v>44</v>
      </c>
      <c r="D45" s="61"/>
      <c r="E45" s="218">
        <v>42</v>
      </c>
      <c r="F45" s="219">
        <v>47</v>
      </c>
      <c r="G45" s="219">
        <v>7</v>
      </c>
      <c r="H45" s="219">
        <v>9</v>
      </c>
      <c r="I45" s="220">
        <v>3</v>
      </c>
    </row>
    <row r="46" spans="2:9" s="16" customFormat="1" ht="11.1" customHeight="1" x14ac:dyDescent="0.15">
      <c r="B46" s="71" t="s">
        <v>26</v>
      </c>
      <c r="C46" s="216">
        <v>1</v>
      </c>
      <c r="D46" s="62"/>
      <c r="E46" s="221">
        <v>1</v>
      </c>
      <c r="F46" s="222">
        <v>1</v>
      </c>
      <c r="G46" s="222">
        <v>0</v>
      </c>
      <c r="H46" s="222">
        <v>0</v>
      </c>
      <c r="I46" s="223">
        <v>0</v>
      </c>
    </row>
    <row r="47" spans="2:9" s="16" customFormat="1" ht="11.1" customHeight="1" x14ac:dyDescent="0.15">
      <c r="B47" s="71" t="s">
        <v>27</v>
      </c>
      <c r="C47" s="216">
        <v>4</v>
      </c>
      <c r="D47" s="62"/>
      <c r="E47" s="221">
        <v>3</v>
      </c>
      <c r="F47" s="222">
        <v>2</v>
      </c>
      <c r="G47" s="222">
        <v>0</v>
      </c>
      <c r="H47" s="222">
        <v>0</v>
      </c>
      <c r="I47" s="223">
        <v>0</v>
      </c>
    </row>
    <row r="48" spans="2:9" s="16" customFormat="1" ht="11.1" customHeight="1" x14ac:dyDescent="0.15">
      <c r="B48" s="71" t="s">
        <v>28</v>
      </c>
      <c r="C48" s="216">
        <v>1</v>
      </c>
      <c r="D48" s="62"/>
      <c r="E48" s="221">
        <v>1</v>
      </c>
      <c r="F48" s="222">
        <v>1</v>
      </c>
      <c r="G48" s="222">
        <v>0</v>
      </c>
      <c r="H48" s="222">
        <v>0</v>
      </c>
      <c r="I48" s="223">
        <v>0</v>
      </c>
    </row>
    <row r="49" spans="2:9" s="16" customFormat="1" ht="11.1" customHeight="1" x14ac:dyDescent="0.15">
      <c r="B49" s="71" t="s">
        <v>29</v>
      </c>
      <c r="C49" s="216">
        <v>4</v>
      </c>
      <c r="D49" s="62"/>
      <c r="E49" s="221">
        <v>3</v>
      </c>
      <c r="F49" s="222">
        <v>3</v>
      </c>
      <c r="G49" s="222">
        <v>0</v>
      </c>
      <c r="H49" s="222">
        <v>0</v>
      </c>
      <c r="I49" s="223">
        <v>0</v>
      </c>
    </row>
    <row r="50" spans="2:9" s="16" customFormat="1" ht="11.1" customHeight="1" x14ac:dyDescent="0.15">
      <c r="B50" s="71" t="s">
        <v>30</v>
      </c>
      <c r="C50" s="216">
        <v>33</v>
      </c>
      <c r="D50" s="62"/>
      <c r="E50" s="221">
        <v>32</v>
      </c>
      <c r="F50" s="222">
        <v>35</v>
      </c>
      <c r="G50" s="222">
        <v>7</v>
      </c>
      <c r="H50" s="222">
        <v>7</v>
      </c>
      <c r="I50" s="223">
        <v>3</v>
      </c>
    </row>
    <row r="51" spans="2:9" s="16" customFormat="1" ht="11.1" customHeight="1" x14ac:dyDescent="0.15">
      <c r="B51" s="71" t="s">
        <v>31</v>
      </c>
      <c r="C51" s="216">
        <v>1</v>
      </c>
      <c r="D51" s="62"/>
      <c r="E51" s="221">
        <v>2</v>
      </c>
      <c r="F51" s="222">
        <v>5</v>
      </c>
      <c r="G51" s="222">
        <v>0</v>
      </c>
      <c r="H51" s="222">
        <v>2</v>
      </c>
      <c r="I51" s="223">
        <v>0</v>
      </c>
    </row>
    <row r="52" spans="2:9" s="35" customFormat="1" ht="11.1" customHeight="1" x14ac:dyDescent="0.15">
      <c r="B52" s="41" t="s">
        <v>112</v>
      </c>
      <c r="C52" s="215">
        <v>135</v>
      </c>
      <c r="D52" s="61"/>
      <c r="E52" s="218">
        <v>116</v>
      </c>
      <c r="F52" s="219">
        <v>137</v>
      </c>
      <c r="G52" s="219">
        <v>22</v>
      </c>
      <c r="H52" s="219">
        <v>12</v>
      </c>
      <c r="I52" s="220">
        <v>1</v>
      </c>
    </row>
    <row r="53" spans="2:9" s="16" customFormat="1" ht="11.1" customHeight="1" x14ac:dyDescent="0.15">
      <c r="B53" s="71" t="s">
        <v>32</v>
      </c>
      <c r="C53" s="216">
        <v>2</v>
      </c>
      <c r="D53" s="62"/>
      <c r="E53" s="221">
        <v>1</v>
      </c>
      <c r="F53" s="222">
        <v>6</v>
      </c>
      <c r="G53" s="222">
        <v>0</v>
      </c>
      <c r="H53" s="222">
        <v>0</v>
      </c>
      <c r="I53" s="223">
        <v>0</v>
      </c>
    </row>
    <row r="54" spans="2:9" s="16" customFormat="1" ht="11.1" customHeight="1" x14ac:dyDescent="0.15">
      <c r="B54" s="71" t="s">
        <v>33</v>
      </c>
      <c r="C54" s="216">
        <v>11</v>
      </c>
      <c r="D54" s="62"/>
      <c r="E54" s="221">
        <v>10</v>
      </c>
      <c r="F54" s="222">
        <v>11</v>
      </c>
      <c r="G54" s="222">
        <v>0</v>
      </c>
      <c r="H54" s="222">
        <v>0</v>
      </c>
      <c r="I54" s="223">
        <v>0</v>
      </c>
    </row>
    <row r="55" spans="2:9" s="16" customFormat="1" ht="11.1" customHeight="1" x14ac:dyDescent="0.15">
      <c r="B55" s="71" t="s">
        <v>34</v>
      </c>
      <c r="C55" s="216">
        <v>83</v>
      </c>
      <c r="D55" s="62"/>
      <c r="E55" s="221">
        <v>70</v>
      </c>
      <c r="F55" s="222">
        <v>82</v>
      </c>
      <c r="G55" s="222">
        <v>16</v>
      </c>
      <c r="H55" s="222">
        <v>9</v>
      </c>
      <c r="I55" s="223">
        <v>1</v>
      </c>
    </row>
    <row r="56" spans="2:9" s="16" customFormat="1" ht="11.1" customHeight="1" x14ac:dyDescent="0.15">
      <c r="B56" s="71" t="s">
        <v>35</v>
      </c>
      <c r="C56" s="216">
        <v>37</v>
      </c>
      <c r="D56" s="62"/>
      <c r="E56" s="221">
        <v>34</v>
      </c>
      <c r="F56" s="222">
        <v>37</v>
      </c>
      <c r="G56" s="222">
        <v>6</v>
      </c>
      <c r="H56" s="222">
        <v>3</v>
      </c>
      <c r="I56" s="223">
        <v>0</v>
      </c>
    </row>
    <row r="57" spans="2:9" s="16" customFormat="1" ht="11.1" customHeight="1" x14ac:dyDescent="0.15">
      <c r="B57" s="71" t="s">
        <v>36</v>
      </c>
      <c r="C57" s="216">
        <v>0</v>
      </c>
      <c r="D57" s="62"/>
      <c r="E57" s="221">
        <v>0</v>
      </c>
      <c r="F57" s="222">
        <v>0</v>
      </c>
      <c r="G57" s="222">
        <v>0</v>
      </c>
      <c r="H57" s="222">
        <v>0</v>
      </c>
      <c r="I57" s="223">
        <v>0</v>
      </c>
    </row>
    <row r="58" spans="2:9" s="16" customFormat="1" ht="11.1" customHeight="1" x14ac:dyDescent="0.15">
      <c r="B58" s="71" t="s">
        <v>37</v>
      </c>
      <c r="C58" s="216">
        <v>2</v>
      </c>
      <c r="D58" s="62"/>
      <c r="E58" s="221">
        <v>1</v>
      </c>
      <c r="F58" s="222">
        <v>1</v>
      </c>
      <c r="G58" s="222">
        <v>0</v>
      </c>
      <c r="H58" s="222">
        <v>0</v>
      </c>
      <c r="I58" s="223">
        <v>0</v>
      </c>
    </row>
    <row r="59" spans="2:9" s="35" customFormat="1" ht="11.1" customHeight="1" x14ac:dyDescent="0.15">
      <c r="B59" s="41" t="s">
        <v>113</v>
      </c>
      <c r="C59" s="215">
        <v>20</v>
      </c>
      <c r="D59" s="61"/>
      <c r="E59" s="218">
        <v>19</v>
      </c>
      <c r="F59" s="219">
        <v>21</v>
      </c>
      <c r="G59" s="219">
        <v>1</v>
      </c>
      <c r="H59" s="219">
        <v>5</v>
      </c>
      <c r="I59" s="220">
        <v>0</v>
      </c>
    </row>
    <row r="60" spans="2:9" s="16" customFormat="1" ht="11.1" customHeight="1" x14ac:dyDescent="0.15">
      <c r="B60" s="71" t="s">
        <v>38</v>
      </c>
      <c r="C60" s="216">
        <v>1</v>
      </c>
      <c r="D60" s="62"/>
      <c r="E60" s="221">
        <v>1</v>
      </c>
      <c r="F60" s="222">
        <v>0</v>
      </c>
      <c r="G60" s="222">
        <v>0</v>
      </c>
      <c r="H60" s="222">
        <v>0</v>
      </c>
      <c r="I60" s="223">
        <v>0</v>
      </c>
    </row>
    <row r="61" spans="2:9" s="16" customFormat="1" ht="11.1" customHeight="1" x14ac:dyDescent="0.15">
      <c r="B61" s="71" t="s">
        <v>39</v>
      </c>
      <c r="C61" s="216">
        <v>1</v>
      </c>
      <c r="D61" s="62"/>
      <c r="E61" s="221">
        <v>1</v>
      </c>
      <c r="F61" s="222">
        <v>1</v>
      </c>
      <c r="G61" s="222">
        <v>0</v>
      </c>
      <c r="H61" s="222">
        <v>0</v>
      </c>
      <c r="I61" s="223">
        <v>0</v>
      </c>
    </row>
    <row r="62" spans="2:9" s="16" customFormat="1" ht="11.1" customHeight="1" x14ac:dyDescent="0.15">
      <c r="B62" s="71" t="s">
        <v>40</v>
      </c>
      <c r="C62" s="216">
        <v>2</v>
      </c>
      <c r="D62" s="62"/>
      <c r="E62" s="221">
        <v>2</v>
      </c>
      <c r="F62" s="222">
        <v>0</v>
      </c>
      <c r="G62" s="222">
        <v>0</v>
      </c>
      <c r="H62" s="222">
        <v>0</v>
      </c>
      <c r="I62" s="223">
        <v>0</v>
      </c>
    </row>
    <row r="63" spans="2:9" s="16" customFormat="1" ht="11.1" customHeight="1" x14ac:dyDescent="0.15">
      <c r="B63" s="71" t="s">
        <v>41</v>
      </c>
      <c r="C63" s="216">
        <v>13</v>
      </c>
      <c r="D63" s="62"/>
      <c r="E63" s="221">
        <v>12</v>
      </c>
      <c r="F63" s="222">
        <v>16</v>
      </c>
      <c r="G63" s="222">
        <v>1</v>
      </c>
      <c r="H63" s="222">
        <v>4</v>
      </c>
      <c r="I63" s="223">
        <v>0</v>
      </c>
    </row>
    <row r="64" spans="2:9" s="16" customFormat="1" ht="11.1" customHeight="1" x14ac:dyDescent="0.15">
      <c r="B64" s="71" t="s">
        <v>42</v>
      </c>
      <c r="C64" s="216">
        <v>3</v>
      </c>
      <c r="D64" s="62"/>
      <c r="E64" s="221">
        <v>3</v>
      </c>
      <c r="F64" s="222">
        <v>4</v>
      </c>
      <c r="G64" s="222">
        <v>0</v>
      </c>
      <c r="H64" s="222">
        <v>1</v>
      </c>
      <c r="I64" s="223">
        <v>0</v>
      </c>
    </row>
    <row r="65" spans="2:9" s="35" customFormat="1" ht="11.1" customHeight="1" x14ac:dyDescent="0.15">
      <c r="B65" s="41" t="s">
        <v>114</v>
      </c>
      <c r="C65" s="215">
        <v>8</v>
      </c>
      <c r="D65" s="61"/>
      <c r="E65" s="218">
        <v>8</v>
      </c>
      <c r="F65" s="219">
        <v>15</v>
      </c>
      <c r="G65" s="219">
        <v>1</v>
      </c>
      <c r="H65" s="219">
        <v>6</v>
      </c>
      <c r="I65" s="220">
        <v>0</v>
      </c>
    </row>
    <row r="66" spans="2:9" s="16" customFormat="1" ht="11.1" customHeight="1" x14ac:dyDescent="0.15">
      <c r="B66" s="71" t="s">
        <v>43</v>
      </c>
      <c r="C66" s="216">
        <v>1</v>
      </c>
      <c r="D66" s="62"/>
      <c r="E66" s="221">
        <v>1</v>
      </c>
      <c r="F66" s="222">
        <v>3</v>
      </c>
      <c r="G66" s="222">
        <v>0</v>
      </c>
      <c r="H66" s="222">
        <v>2</v>
      </c>
      <c r="I66" s="223">
        <v>0</v>
      </c>
    </row>
    <row r="67" spans="2:9" s="16" customFormat="1" ht="11.1" customHeight="1" x14ac:dyDescent="0.15">
      <c r="B67" s="71" t="s">
        <v>44</v>
      </c>
      <c r="C67" s="216">
        <v>3</v>
      </c>
      <c r="D67" s="62"/>
      <c r="E67" s="221">
        <v>3</v>
      </c>
      <c r="F67" s="222">
        <v>4</v>
      </c>
      <c r="G67" s="222">
        <v>0</v>
      </c>
      <c r="H67" s="222">
        <v>0</v>
      </c>
      <c r="I67" s="223">
        <v>0</v>
      </c>
    </row>
    <row r="68" spans="2:9" s="16" customFormat="1" ht="11.1" customHeight="1" x14ac:dyDescent="0.15">
      <c r="B68" s="71" t="s">
        <v>45</v>
      </c>
      <c r="C68" s="216">
        <v>2</v>
      </c>
      <c r="D68" s="62"/>
      <c r="E68" s="221">
        <v>2</v>
      </c>
      <c r="F68" s="222">
        <v>6</v>
      </c>
      <c r="G68" s="222">
        <v>1</v>
      </c>
      <c r="H68" s="222">
        <v>4</v>
      </c>
      <c r="I68" s="223">
        <v>0</v>
      </c>
    </row>
    <row r="69" spans="2:9" s="16" customFormat="1" ht="11.1" customHeight="1" x14ac:dyDescent="0.15">
      <c r="B69" s="71" t="s">
        <v>46</v>
      </c>
      <c r="C69" s="216">
        <v>2</v>
      </c>
      <c r="D69" s="62"/>
      <c r="E69" s="221">
        <v>2</v>
      </c>
      <c r="F69" s="222">
        <v>2</v>
      </c>
      <c r="G69" s="222">
        <v>0</v>
      </c>
      <c r="H69" s="222">
        <v>0</v>
      </c>
      <c r="I69" s="223">
        <v>0</v>
      </c>
    </row>
    <row r="70" spans="2:9" s="35" customFormat="1" ht="11.1" customHeight="1" x14ac:dyDescent="0.15">
      <c r="B70" s="41" t="s">
        <v>115</v>
      </c>
      <c r="C70" s="215">
        <v>26</v>
      </c>
      <c r="D70" s="61"/>
      <c r="E70" s="218">
        <v>20</v>
      </c>
      <c r="F70" s="219">
        <v>25</v>
      </c>
      <c r="G70" s="219">
        <v>3</v>
      </c>
      <c r="H70" s="219">
        <v>8</v>
      </c>
      <c r="I70" s="220">
        <v>0</v>
      </c>
    </row>
    <row r="71" spans="2:9" s="16" customFormat="1" ht="11.1" customHeight="1" x14ac:dyDescent="0.15">
      <c r="B71" s="71" t="s">
        <v>47</v>
      </c>
      <c r="C71" s="216">
        <v>14</v>
      </c>
      <c r="D71" s="62"/>
      <c r="E71" s="221">
        <v>10</v>
      </c>
      <c r="F71" s="222">
        <v>14</v>
      </c>
      <c r="G71" s="222">
        <v>2</v>
      </c>
      <c r="H71" s="222">
        <v>6</v>
      </c>
      <c r="I71" s="223">
        <v>0</v>
      </c>
    </row>
    <row r="72" spans="2:9" s="16" customFormat="1" ht="11.1" customHeight="1" x14ac:dyDescent="0.15">
      <c r="B72" s="71" t="s">
        <v>48</v>
      </c>
      <c r="C72" s="216">
        <v>0</v>
      </c>
      <c r="D72" s="62"/>
      <c r="E72" s="221">
        <v>0</v>
      </c>
      <c r="F72" s="222">
        <v>0</v>
      </c>
      <c r="G72" s="222">
        <v>0</v>
      </c>
      <c r="H72" s="222">
        <v>0</v>
      </c>
      <c r="I72" s="223">
        <v>0</v>
      </c>
    </row>
    <row r="73" spans="2:9" s="16" customFormat="1" ht="11.1" customHeight="1" x14ac:dyDescent="0.15">
      <c r="B73" s="71" t="s">
        <v>49</v>
      </c>
      <c r="C73" s="216">
        <v>0</v>
      </c>
      <c r="D73" s="62"/>
      <c r="E73" s="221">
        <v>0</v>
      </c>
      <c r="F73" s="222">
        <v>0</v>
      </c>
      <c r="G73" s="222">
        <v>0</v>
      </c>
      <c r="H73" s="222">
        <v>0</v>
      </c>
      <c r="I73" s="223">
        <v>0</v>
      </c>
    </row>
    <row r="74" spans="2:9" s="16" customFormat="1" ht="11.1" customHeight="1" x14ac:dyDescent="0.15">
      <c r="B74" s="71" t="s">
        <v>50</v>
      </c>
      <c r="C74" s="216">
        <v>3</v>
      </c>
      <c r="D74" s="62"/>
      <c r="E74" s="221">
        <v>3</v>
      </c>
      <c r="F74" s="222">
        <v>4</v>
      </c>
      <c r="G74" s="222">
        <v>0</v>
      </c>
      <c r="H74" s="222">
        <v>1</v>
      </c>
      <c r="I74" s="223">
        <v>0</v>
      </c>
    </row>
    <row r="75" spans="2:9" s="16" customFormat="1" ht="11.1" customHeight="1" x14ac:dyDescent="0.15">
      <c r="B75" s="71" t="s">
        <v>51</v>
      </c>
      <c r="C75" s="216">
        <v>0</v>
      </c>
      <c r="D75" s="62"/>
      <c r="E75" s="221">
        <v>0</v>
      </c>
      <c r="F75" s="222">
        <v>0</v>
      </c>
      <c r="G75" s="222">
        <v>0</v>
      </c>
      <c r="H75" s="222">
        <v>0</v>
      </c>
      <c r="I75" s="223">
        <v>0</v>
      </c>
    </row>
    <row r="76" spans="2:9" s="16" customFormat="1" ht="11.1" customHeight="1" x14ac:dyDescent="0.15">
      <c r="B76" s="71" t="s">
        <v>52</v>
      </c>
      <c r="C76" s="216">
        <v>1</v>
      </c>
      <c r="D76" s="62"/>
      <c r="E76" s="221">
        <v>1</v>
      </c>
      <c r="F76" s="222">
        <v>2</v>
      </c>
      <c r="G76" s="222">
        <v>0</v>
      </c>
      <c r="H76" s="222">
        <v>1</v>
      </c>
      <c r="I76" s="223">
        <v>0</v>
      </c>
    </row>
    <row r="77" spans="2:9" s="16" customFormat="1" ht="11.1" customHeight="1" x14ac:dyDescent="0.15">
      <c r="B77" s="71" t="s">
        <v>53</v>
      </c>
      <c r="C77" s="216">
        <v>4</v>
      </c>
      <c r="D77" s="62"/>
      <c r="E77" s="221">
        <v>3</v>
      </c>
      <c r="F77" s="222">
        <v>2</v>
      </c>
      <c r="G77" s="222">
        <v>0</v>
      </c>
      <c r="H77" s="222">
        <v>0</v>
      </c>
      <c r="I77" s="223">
        <v>0</v>
      </c>
    </row>
    <row r="78" spans="2:9" s="44" customFormat="1" ht="11.1" customHeight="1" thickBot="1" x14ac:dyDescent="0.2">
      <c r="B78" s="42" t="s">
        <v>54</v>
      </c>
      <c r="C78" s="217">
        <v>4</v>
      </c>
      <c r="D78" s="63"/>
      <c r="E78" s="224">
        <v>3</v>
      </c>
      <c r="F78" s="225">
        <v>3</v>
      </c>
      <c r="G78" s="225">
        <v>1</v>
      </c>
      <c r="H78" s="225">
        <v>0</v>
      </c>
      <c r="I78" s="226">
        <v>0</v>
      </c>
    </row>
    <row r="79" spans="2:9" s="16" customFormat="1" x14ac:dyDescent="0.15"/>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7">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18" sqref="C18"/>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92</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65</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'A-b-(1)'!B9</f>
        <v>2013  平成25年</v>
      </c>
      <c r="C9" s="45">
        <v>255</v>
      </c>
      <c r="D9" s="46">
        <v>71.372549019607845</v>
      </c>
      <c r="E9" s="79">
        <v>182</v>
      </c>
      <c r="F9" s="80">
        <v>174</v>
      </c>
      <c r="G9" s="80">
        <v>7</v>
      </c>
      <c r="H9" s="80">
        <v>7</v>
      </c>
      <c r="I9" s="24">
        <v>2</v>
      </c>
    </row>
    <row r="10" spans="2:9" s="16" customFormat="1" x14ac:dyDescent="0.15">
      <c r="B10" s="1" t="str">
        <f>'A-b-(1)'!B10</f>
        <v>2014      26</v>
      </c>
      <c r="C10" s="45">
        <v>232</v>
      </c>
      <c r="D10" s="46">
        <v>65.08620689655173</v>
      </c>
      <c r="E10" s="79">
        <v>151</v>
      </c>
      <c r="F10" s="80">
        <v>177</v>
      </c>
      <c r="G10" s="80">
        <v>14</v>
      </c>
      <c r="H10" s="80">
        <v>18</v>
      </c>
      <c r="I10" s="24">
        <v>2</v>
      </c>
    </row>
    <row r="11" spans="2:9" s="16" customFormat="1" x14ac:dyDescent="0.15">
      <c r="B11" s="1" t="str">
        <f>'A-b-(1)'!B11</f>
        <v>2015      27</v>
      </c>
      <c r="C11" s="45">
        <v>190</v>
      </c>
      <c r="D11" s="46">
        <v>81.578947368421055</v>
      </c>
      <c r="E11" s="79">
        <v>155</v>
      </c>
      <c r="F11" s="80">
        <v>173</v>
      </c>
      <c r="G11" s="80">
        <v>12</v>
      </c>
      <c r="H11" s="80">
        <v>10</v>
      </c>
      <c r="I11" s="24">
        <v>1</v>
      </c>
    </row>
    <row r="12" spans="2:9" s="16" customFormat="1" x14ac:dyDescent="0.15">
      <c r="B12" s="1" t="str">
        <f>'A-b-(1)'!B12</f>
        <v>2016      28</v>
      </c>
      <c r="C12" s="49">
        <v>175</v>
      </c>
      <c r="D12" s="33">
        <v>77.714285714285708</v>
      </c>
      <c r="E12" s="81">
        <v>136</v>
      </c>
      <c r="F12" s="82">
        <v>167</v>
      </c>
      <c r="G12" s="82">
        <v>11</v>
      </c>
      <c r="H12" s="82">
        <v>10</v>
      </c>
      <c r="I12" s="83">
        <v>0</v>
      </c>
    </row>
    <row r="13" spans="2:9" s="16" customFormat="1" x14ac:dyDescent="0.15">
      <c r="B13" s="1" t="str">
        <f>'A-b-(1)'!B13</f>
        <v>2017      29</v>
      </c>
      <c r="C13" s="49">
        <v>147</v>
      </c>
      <c r="D13" s="33">
        <v>93.877551020408163</v>
      </c>
      <c r="E13" s="81">
        <v>138</v>
      </c>
      <c r="F13" s="82">
        <v>187</v>
      </c>
      <c r="G13" s="82">
        <v>14</v>
      </c>
      <c r="H13" s="82">
        <v>19</v>
      </c>
      <c r="I13" s="83">
        <v>2</v>
      </c>
    </row>
    <row r="14" spans="2:9" s="16" customFormat="1" x14ac:dyDescent="0.15">
      <c r="B14" s="1" t="str">
        <f>'A-b-(1)'!B14</f>
        <v>2018      30</v>
      </c>
      <c r="C14" s="49">
        <v>153</v>
      </c>
      <c r="D14" s="33">
        <v>73.856209150326805</v>
      </c>
      <c r="E14" s="81">
        <v>113</v>
      </c>
      <c r="F14" s="82">
        <v>162</v>
      </c>
      <c r="G14" s="82">
        <v>11</v>
      </c>
      <c r="H14" s="82">
        <v>8</v>
      </c>
      <c r="I14" s="83">
        <v>0</v>
      </c>
    </row>
    <row r="15" spans="2:9" s="16" customFormat="1" x14ac:dyDescent="0.15">
      <c r="B15" s="1" t="str">
        <f>'A-b-(1)'!B15</f>
        <v>2019  令和元年</v>
      </c>
      <c r="C15" s="49">
        <v>147</v>
      </c>
      <c r="D15" s="33">
        <v>85.034013605442169</v>
      </c>
      <c r="E15" s="81">
        <v>125</v>
      </c>
      <c r="F15" s="82">
        <v>182</v>
      </c>
      <c r="G15" s="82">
        <v>9</v>
      </c>
      <c r="H15" s="82">
        <v>23</v>
      </c>
      <c r="I15" s="83">
        <v>1</v>
      </c>
    </row>
    <row r="16" spans="2:9" s="35" customFormat="1" x14ac:dyDescent="0.15">
      <c r="B16" s="1" t="str">
        <f>'A-b-(1)'!B16</f>
        <v>2020  　　２</v>
      </c>
      <c r="C16" s="49">
        <v>151</v>
      </c>
      <c r="D16" s="33">
        <v>99.337748344370851</v>
      </c>
      <c r="E16" s="81">
        <v>150</v>
      </c>
      <c r="F16" s="81">
        <v>276</v>
      </c>
      <c r="G16" s="81">
        <v>6</v>
      </c>
      <c r="H16" s="81">
        <v>51</v>
      </c>
      <c r="I16" s="84">
        <v>0</v>
      </c>
    </row>
    <row r="17" spans="2:9" s="35" customFormat="1" x14ac:dyDescent="0.15">
      <c r="B17" s="1" t="str">
        <f>'A-b-(1)'!B17</f>
        <v>2021  　　３</v>
      </c>
      <c r="C17" s="11">
        <v>97</v>
      </c>
      <c r="D17" s="33">
        <v>97.9381443298969</v>
      </c>
      <c r="E17" s="74">
        <v>95</v>
      </c>
      <c r="F17" s="74">
        <v>188</v>
      </c>
      <c r="G17" s="74">
        <v>5</v>
      </c>
      <c r="H17" s="74">
        <v>26</v>
      </c>
      <c r="I17" s="85">
        <v>2</v>
      </c>
    </row>
    <row r="18" spans="2:9" s="35" customFormat="1" x14ac:dyDescent="0.15">
      <c r="B18" s="60" t="str">
        <f>'A-b-(1)'!B18</f>
        <v>2022  　　４</v>
      </c>
      <c r="C18" s="10">
        <f>SUM(C20,C26,C33,C34,C45,C52,C59,C65,C70)</f>
        <v>116</v>
      </c>
      <c r="D18" s="36">
        <f>E18/C18*100</f>
        <v>92.241379310344826</v>
      </c>
      <c r="E18" s="60">
        <f>SUM(E20,E26,E33,E34,E45,E52,E59,E65,E70)</f>
        <v>107</v>
      </c>
      <c r="F18" s="60">
        <f>SUM(F20,F26,F33,F34,F45,F52,F59,F65,F70)</f>
        <v>176</v>
      </c>
      <c r="G18" s="60">
        <f>SUM(G20,G26,G33,G34,G45,G52,G59,G65,G70)</f>
        <v>14</v>
      </c>
      <c r="H18" s="60">
        <f>SUM(H20,H26,H33,H34,H45,H52,H59,H65,H70)</f>
        <v>28</v>
      </c>
      <c r="I18" s="76">
        <f>SUM(I20,I26,I33,I34,I45,I52,I59,I65,I70)</f>
        <v>5</v>
      </c>
    </row>
    <row r="19" spans="2:9" s="16" customFormat="1" x14ac:dyDescent="0.15">
      <c r="B19" s="37"/>
      <c r="C19" s="38"/>
      <c r="D19" s="5"/>
      <c r="E19" s="39"/>
      <c r="F19" s="38"/>
      <c r="G19" s="38"/>
      <c r="H19" s="38"/>
      <c r="I19" s="40"/>
    </row>
    <row r="20" spans="2:9" s="35" customFormat="1" ht="11.1" customHeight="1" x14ac:dyDescent="0.15">
      <c r="B20" s="41" t="s">
        <v>3</v>
      </c>
      <c r="C20" s="86">
        <v>8</v>
      </c>
      <c r="D20" s="61"/>
      <c r="E20" s="91">
        <v>4</v>
      </c>
      <c r="F20" s="92">
        <v>4</v>
      </c>
      <c r="G20" s="92">
        <v>0</v>
      </c>
      <c r="H20" s="92">
        <v>0</v>
      </c>
      <c r="I20" s="93">
        <v>0</v>
      </c>
    </row>
    <row r="21" spans="2:9" s="16" customFormat="1" ht="11.1" customHeight="1" x14ac:dyDescent="0.15">
      <c r="B21" s="71" t="s">
        <v>4</v>
      </c>
      <c r="C21" s="87">
        <v>4</v>
      </c>
      <c r="D21" s="62"/>
      <c r="E21" s="94">
        <v>3</v>
      </c>
      <c r="F21" s="95">
        <v>3</v>
      </c>
      <c r="G21" s="95">
        <v>0</v>
      </c>
      <c r="H21" s="95">
        <v>0</v>
      </c>
      <c r="I21" s="96">
        <v>0</v>
      </c>
    </row>
    <row r="22" spans="2:9" s="16" customFormat="1" ht="11.1" customHeight="1" x14ac:dyDescent="0.15">
      <c r="B22" s="71" t="s">
        <v>5</v>
      </c>
      <c r="C22" s="87">
        <v>1</v>
      </c>
      <c r="D22" s="62"/>
      <c r="E22" s="94">
        <v>0</v>
      </c>
      <c r="F22" s="95">
        <v>0</v>
      </c>
      <c r="G22" s="95">
        <v>0</v>
      </c>
      <c r="H22" s="95">
        <v>0</v>
      </c>
      <c r="I22" s="96">
        <v>0</v>
      </c>
    </row>
    <row r="23" spans="2:9" s="16" customFormat="1" ht="11.1" customHeight="1" x14ac:dyDescent="0.15">
      <c r="B23" s="71" t="s">
        <v>6</v>
      </c>
      <c r="C23" s="87">
        <v>1</v>
      </c>
      <c r="D23" s="62"/>
      <c r="E23" s="94">
        <v>0</v>
      </c>
      <c r="F23" s="95">
        <v>0</v>
      </c>
      <c r="G23" s="95">
        <v>0</v>
      </c>
      <c r="H23" s="95">
        <v>0</v>
      </c>
      <c r="I23" s="96">
        <v>0</v>
      </c>
    </row>
    <row r="24" spans="2:9" s="16" customFormat="1" ht="11.1" customHeight="1" x14ac:dyDescent="0.15">
      <c r="B24" s="71" t="s">
        <v>7</v>
      </c>
      <c r="C24" s="87">
        <v>2</v>
      </c>
      <c r="D24" s="62"/>
      <c r="E24" s="94">
        <v>1</v>
      </c>
      <c r="F24" s="95">
        <v>1</v>
      </c>
      <c r="G24" s="95">
        <v>0</v>
      </c>
      <c r="H24" s="95">
        <v>0</v>
      </c>
      <c r="I24" s="96">
        <v>0</v>
      </c>
    </row>
    <row r="25" spans="2:9" s="16" customFormat="1" ht="11.1" customHeight="1" x14ac:dyDescent="0.15">
      <c r="B25" s="71" t="s">
        <v>8</v>
      </c>
      <c r="C25" s="87">
        <v>0</v>
      </c>
      <c r="D25" s="62"/>
      <c r="E25" s="94">
        <v>0</v>
      </c>
      <c r="F25" s="95">
        <v>0</v>
      </c>
      <c r="G25" s="95">
        <v>0</v>
      </c>
      <c r="H25" s="95">
        <v>0</v>
      </c>
      <c r="I25" s="96">
        <v>0</v>
      </c>
    </row>
    <row r="26" spans="2:9" s="35" customFormat="1" ht="11.1" customHeight="1" x14ac:dyDescent="0.15">
      <c r="B26" s="41" t="s">
        <v>109</v>
      </c>
      <c r="C26" s="86">
        <v>7</v>
      </c>
      <c r="D26" s="61"/>
      <c r="E26" s="91">
        <v>5</v>
      </c>
      <c r="F26" s="92">
        <v>8</v>
      </c>
      <c r="G26" s="92">
        <v>1</v>
      </c>
      <c r="H26" s="92">
        <v>2</v>
      </c>
      <c r="I26" s="93">
        <v>0</v>
      </c>
    </row>
    <row r="27" spans="2:9" s="16" customFormat="1" ht="11.1" customHeight="1" x14ac:dyDescent="0.15">
      <c r="B27" s="71" t="s">
        <v>9</v>
      </c>
      <c r="C27" s="87">
        <v>0</v>
      </c>
      <c r="D27" s="62"/>
      <c r="E27" s="94">
        <v>0</v>
      </c>
      <c r="F27" s="95">
        <v>0</v>
      </c>
      <c r="G27" s="95">
        <v>0</v>
      </c>
      <c r="H27" s="95">
        <v>0</v>
      </c>
      <c r="I27" s="96">
        <v>0</v>
      </c>
    </row>
    <row r="28" spans="2:9" s="16" customFormat="1" ht="11.1" customHeight="1" x14ac:dyDescent="0.15">
      <c r="B28" s="71" t="s">
        <v>10</v>
      </c>
      <c r="C28" s="87">
        <v>0</v>
      </c>
      <c r="D28" s="62"/>
      <c r="E28" s="94">
        <v>0</v>
      </c>
      <c r="F28" s="95">
        <v>0</v>
      </c>
      <c r="G28" s="95">
        <v>0</v>
      </c>
      <c r="H28" s="95">
        <v>0</v>
      </c>
      <c r="I28" s="96">
        <v>0</v>
      </c>
    </row>
    <row r="29" spans="2:9" s="16" customFormat="1" ht="11.1" customHeight="1" x14ac:dyDescent="0.15">
      <c r="B29" s="71" t="s">
        <v>11</v>
      </c>
      <c r="C29" s="87">
        <v>5</v>
      </c>
      <c r="D29" s="62"/>
      <c r="E29" s="94">
        <v>4</v>
      </c>
      <c r="F29" s="95">
        <v>6</v>
      </c>
      <c r="G29" s="95">
        <v>1</v>
      </c>
      <c r="H29" s="95">
        <v>1</v>
      </c>
      <c r="I29" s="96">
        <v>0</v>
      </c>
    </row>
    <row r="30" spans="2:9" s="16" customFormat="1" ht="11.1" customHeight="1" x14ac:dyDescent="0.15">
      <c r="B30" s="71" t="s">
        <v>12</v>
      </c>
      <c r="C30" s="87">
        <v>0</v>
      </c>
      <c r="D30" s="62"/>
      <c r="E30" s="94">
        <v>0</v>
      </c>
      <c r="F30" s="95">
        <v>0</v>
      </c>
      <c r="G30" s="95">
        <v>0</v>
      </c>
      <c r="H30" s="95">
        <v>0</v>
      </c>
      <c r="I30" s="96">
        <v>0</v>
      </c>
    </row>
    <row r="31" spans="2:9" s="16" customFormat="1" ht="11.1" customHeight="1" x14ac:dyDescent="0.15">
      <c r="B31" s="71" t="s">
        <v>13</v>
      </c>
      <c r="C31" s="87">
        <v>0</v>
      </c>
      <c r="D31" s="62"/>
      <c r="E31" s="94">
        <v>0</v>
      </c>
      <c r="F31" s="95">
        <v>0</v>
      </c>
      <c r="G31" s="95">
        <v>0</v>
      </c>
      <c r="H31" s="95">
        <v>0</v>
      </c>
      <c r="I31" s="96">
        <v>0</v>
      </c>
    </row>
    <row r="32" spans="2:9" s="16" customFormat="1" ht="11.1" customHeight="1" x14ac:dyDescent="0.15">
      <c r="B32" s="71" t="s">
        <v>14</v>
      </c>
      <c r="C32" s="87">
        <v>2</v>
      </c>
      <c r="D32" s="62"/>
      <c r="E32" s="94">
        <v>1</v>
      </c>
      <c r="F32" s="95">
        <v>2</v>
      </c>
      <c r="G32" s="95">
        <v>0</v>
      </c>
      <c r="H32" s="95">
        <v>1</v>
      </c>
      <c r="I32" s="96">
        <v>0</v>
      </c>
    </row>
    <row r="33" spans="2:9" s="35" customFormat="1" ht="11.1" customHeight="1" x14ac:dyDescent="0.15">
      <c r="B33" s="41" t="s">
        <v>15</v>
      </c>
      <c r="C33" s="88">
        <v>23</v>
      </c>
      <c r="D33" s="61"/>
      <c r="E33" s="91">
        <v>27</v>
      </c>
      <c r="F33" s="92">
        <v>45</v>
      </c>
      <c r="G33" s="92">
        <v>6</v>
      </c>
      <c r="H33" s="92">
        <v>13</v>
      </c>
      <c r="I33" s="93">
        <v>3</v>
      </c>
    </row>
    <row r="34" spans="2:9" s="35" customFormat="1" ht="11.1" customHeight="1" x14ac:dyDescent="0.15">
      <c r="B34" s="41" t="s">
        <v>110</v>
      </c>
      <c r="C34" s="88">
        <v>38</v>
      </c>
      <c r="D34" s="61"/>
      <c r="E34" s="91">
        <v>35</v>
      </c>
      <c r="F34" s="92">
        <v>51</v>
      </c>
      <c r="G34" s="92">
        <v>2</v>
      </c>
      <c r="H34" s="92">
        <v>3</v>
      </c>
      <c r="I34" s="93">
        <v>0</v>
      </c>
    </row>
    <row r="35" spans="2:9" s="16" customFormat="1" ht="11.1" customHeight="1" x14ac:dyDescent="0.15">
      <c r="B35" s="71" t="s">
        <v>16</v>
      </c>
      <c r="C35" s="89">
        <v>8</v>
      </c>
      <c r="D35" s="62"/>
      <c r="E35" s="94">
        <v>3</v>
      </c>
      <c r="F35" s="95">
        <v>8</v>
      </c>
      <c r="G35" s="95">
        <v>0</v>
      </c>
      <c r="H35" s="95">
        <v>0</v>
      </c>
      <c r="I35" s="96">
        <v>0</v>
      </c>
    </row>
    <row r="36" spans="2:9" s="16" customFormat="1" ht="11.1" customHeight="1" x14ac:dyDescent="0.15">
      <c r="B36" s="71" t="s">
        <v>17</v>
      </c>
      <c r="C36" s="89">
        <v>1</v>
      </c>
      <c r="D36" s="62"/>
      <c r="E36" s="94">
        <v>1</v>
      </c>
      <c r="F36" s="95">
        <v>0</v>
      </c>
      <c r="G36" s="95">
        <v>0</v>
      </c>
      <c r="H36" s="95">
        <v>0</v>
      </c>
      <c r="I36" s="96">
        <v>0</v>
      </c>
    </row>
    <row r="37" spans="2:9" s="16" customFormat="1" ht="11.1" customHeight="1" x14ac:dyDescent="0.15">
      <c r="B37" s="71" t="s">
        <v>18</v>
      </c>
      <c r="C37" s="89">
        <v>0</v>
      </c>
      <c r="D37" s="62"/>
      <c r="E37" s="94">
        <v>2</v>
      </c>
      <c r="F37" s="95">
        <v>1</v>
      </c>
      <c r="G37" s="95">
        <v>0</v>
      </c>
      <c r="H37" s="95">
        <v>0</v>
      </c>
      <c r="I37" s="96">
        <v>0</v>
      </c>
    </row>
    <row r="38" spans="2:9" s="16" customFormat="1" ht="11.1" customHeight="1" x14ac:dyDescent="0.15">
      <c r="B38" s="71" t="s">
        <v>19</v>
      </c>
      <c r="C38" s="89">
        <v>5</v>
      </c>
      <c r="D38" s="62"/>
      <c r="E38" s="94">
        <v>7</v>
      </c>
      <c r="F38" s="95">
        <v>10</v>
      </c>
      <c r="G38" s="95">
        <v>2</v>
      </c>
      <c r="H38" s="95">
        <v>0</v>
      </c>
      <c r="I38" s="96">
        <v>0</v>
      </c>
    </row>
    <row r="39" spans="2:9" s="16" customFormat="1" ht="11.1" customHeight="1" x14ac:dyDescent="0.15">
      <c r="B39" s="71" t="s">
        <v>20</v>
      </c>
      <c r="C39" s="89">
        <v>10</v>
      </c>
      <c r="D39" s="62"/>
      <c r="E39" s="94">
        <v>4</v>
      </c>
      <c r="F39" s="95">
        <v>3</v>
      </c>
      <c r="G39" s="95">
        <v>0</v>
      </c>
      <c r="H39" s="95">
        <v>0</v>
      </c>
      <c r="I39" s="96">
        <v>0</v>
      </c>
    </row>
    <row r="40" spans="2:9" s="16" customFormat="1" ht="11.1" customHeight="1" x14ac:dyDescent="0.15">
      <c r="B40" s="71" t="s">
        <v>21</v>
      </c>
      <c r="C40" s="89">
        <v>8</v>
      </c>
      <c r="D40" s="62"/>
      <c r="E40" s="94">
        <v>12</v>
      </c>
      <c r="F40" s="95">
        <v>14</v>
      </c>
      <c r="G40" s="95">
        <v>0</v>
      </c>
      <c r="H40" s="95">
        <v>3</v>
      </c>
      <c r="I40" s="96">
        <v>0</v>
      </c>
    </row>
    <row r="41" spans="2:9" s="16" customFormat="1" ht="11.1" customHeight="1" x14ac:dyDescent="0.15">
      <c r="B41" s="71" t="s">
        <v>22</v>
      </c>
      <c r="C41" s="89">
        <v>0</v>
      </c>
      <c r="D41" s="62"/>
      <c r="E41" s="94">
        <v>0</v>
      </c>
      <c r="F41" s="95">
        <v>0</v>
      </c>
      <c r="G41" s="95">
        <v>0</v>
      </c>
      <c r="H41" s="95">
        <v>0</v>
      </c>
      <c r="I41" s="96">
        <v>0</v>
      </c>
    </row>
    <row r="42" spans="2:9" s="16" customFormat="1" ht="11.1" customHeight="1" x14ac:dyDescent="0.15">
      <c r="B42" s="71" t="s">
        <v>23</v>
      </c>
      <c r="C42" s="89">
        <v>1</v>
      </c>
      <c r="D42" s="62"/>
      <c r="E42" s="94">
        <v>1</v>
      </c>
      <c r="F42" s="95">
        <v>7</v>
      </c>
      <c r="G42" s="95">
        <v>0</v>
      </c>
      <c r="H42" s="95">
        <v>0</v>
      </c>
      <c r="I42" s="96">
        <v>0</v>
      </c>
    </row>
    <row r="43" spans="2:9" s="16" customFormat="1" ht="11.1" customHeight="1" x14ac:dyDescent="0.15">
      <c r="B43" s="71" t="s">
        <v>24</v>
      </c>
      <c r="C43" s="89">
        <v>2</v>
      </c>
      <c r="D43" s="62"/>
      <c r="E43" s="94">
        <v>2</v>
      </c>
      <c r="F43" s="95">
        <v>4</v>
      </c>
      <c r="G43" s="95">
        <v>0</v>
      </c>
      <c r="H43" s="95">
        <v>0</v>
      </c>
      <c r="I43" s="96">
        <v>0</v>
      </c>
    </row>
    <row r="44" spans="2:9" s="16" customFormat="1" ht="11.1" customHeight="1" x14ac:dyDescent="0.15">
      <c r="B44" s="71" t="s">
        <v>25</v>
      </c>
      <c r="C44" s="89">
        <v>3</v>
      </c>
      <c r="D44" s="62"/>
      <c r="E44" s="94">
        <v>3</v>
      </c>
      <c r="F44" s="95">
        <v>4</v>
      </c>
      <c r="G44" s="95">
        <v>0</v>
      </c>
      <c r="H44" s="95">
        <v>0</v>
      </c>
      <c r="I44" s="96">
        <v>0</v>
      </c>
    </row>
    <row r="45" spans="2:9" s="35" customFormat="1" ht="11.1" customHeight="1" x14ac:dyDescent="0.15">
      <c r="B45" s="41" t="s">
        <v>111</v>
      </c>
      <c r="C45" s="88">
        <v>8</v>
      </c>
      <c r="D45" s="61"/>
      <c r="E45" s="91">
        <v>7</v>
      </c>
      <c r="F45" s="92">
        <v>17</v>
      </c>
      <c r="G45" s="92">
        <v>0</v>
      </c>
      <c r="H45" s="92">
        <v>4</v>
      </c>
      <c r="I45" s="93">
        <v>0</v>
      </c>
    </row>
    <row r="46" spans="2:9" s="16" customFormat="1" ht="11.1" customHeight="1" x14ac:dyDescent="0.15">
      <c r="B46" s="71" t="s">
        <v>26</v>
      </c>
      <c r="C46" s="89">
        <v>0</v>
      </c>
      <c r="D46" s="62"/>
      <c r="E46" s="94">
        <v>0</v>
      </c>
      <c r="F46" s="95">
        <v>0</v>
      </c>
      <c r="G46" s="95">
        <v>0</v>
      </c>
      <c r="H46" s="95">
        <v>0</v>
      </c>
      <c r="I46" s="96">
        <v>0</v>
      </c>
    </row>
    <row r="47" spans="2:9" s="16" customFormat="1" ht="11.1" customHeight="1" x14ac:dyDescent="0.15">
      <c r="B47" s="71" t="s">
        <v>27</v>
      </c>
      <c r="C47" s="89">
        <v>0</v>
      </c>
      <c r="D47" s="62"/>
      <c r="E47" s="94">
        <v>0</v>
      </c>
      <c r="F47" s="95">
        <v>0</v>
      </c>
      <c r="G47" s="95">
        <v>0</v>
      </c>
      <c r="H47" s="95">
        <v>0</v>
      </c>
      <c r="I47" s="96">
        <v>0</v>
      </c>
    </row>
    <row r="48" spans="2:9" s="16" customFormat="1" ht="11.1" customHeight="1" x14ac:dyDescent="0.15">
      <c r="B48" s="71" t="s">
        <v>28</v>
      </c>
      <c r="C48" s="89">
        <v>0</v>
      </c>
      <c r="D48" s="62"/>
      <c r="E48" s="94">
        <v>0</v>
      </c>
      <c r="F48" s="95">
        <v>0</v>
      </c>
      <c r="G48" s="95">
        <v>0</v>
      </c>
      <c r="H48" s="95">
        <v>0</v>
      </c>
      <c r="I48" s="96">
        <v>0</v>
      </c>
    </row>
    <row r="49" spans="2:9" s="16" customFormat="1" ht="11.1" customHeight="1" x14ac:dyDescent="0.15">
      <c r="B49" s="71" t="s">
        <v>29</v>
      </c>
      <c r="C49" s="89">
        <v>0</v>
      </c>
      <c r="D49" s="62"/>
      <c r="E49" s="94">
        <v>0</v>
      </c>
      <c r="F49" s="95">
        <v>0</v>
      </c>
      <c r="G49" s="95">
        <v>0</v>
      </c>
      <c r="H49" s="95">
        <v>0</v>
      </c>
      <c r="I49" s="96">
        <v>0</v>
      </c>
    </row>
    <row r="50" spans="2:9" s="16" customFormat="1" ht="11.1" customHeight="1" x14ac:dyDescent="0.15">
      <c r="B50" s="71" t="s">
        <v>30</v>
      </c>
      <c r="C50" s="89">
        <v>6</v>
      </c>
      <c r="D50" s="62"/>
      <c r="E50" s="94">
        <v>5</v>
      </c>
      <c r="F50" s="95">
        <v>15</v>
      </c>
      <c r="G50" s="95">
        <v>0</v>
      </c>
      <c r="H50" s="95">
        <v>4</v>
      </c>
      <c r="I50" s="96">
        <v>0</v>
      </c>
    </row>
    <row r="51" spans="2:9" s="16" customFormat="1" ht="11.1" customHeight="1" x14ac:dyDescent="0.15">
      <c r="B51" s="71" t="s">
        <v>31</v>
      </c>
      <c r="C51" s="89">
        <v>2</v>
      </c>
      <c r="D51" s="62"/>
      <c r="E51" s="94">
        <v>2</v>
      </c>
      <c r="F51" s="95">
        <v>2</v>
      </c>
      <c r="G51" s="95">
        <v>0</v>
      </c>
      <c r="H51" s="95">
        <v>0</v>
      </c>
      <c r="I51" s="96">
        <v>0</v>
      </c>
    </row>
    <row r="52" spans="2:9" s="35" customFormat="1" ht="11.1" customHeight="1" x14ac:dyDescent="0.15">
      <c r="B52" s="41" t="s">
        <v>112</v>
      </c>
      <c r="C52" s="88">
        <v>19</v>
      </c>
      <c r="D52" s="61"/>
      <c r="E52" s="91">
        <v>21</v>
      </c>
      <c r="F52" s="92">
        <v>38</v>
      </c>
      <c r="G52" s="92">
        <v>5</v>
      </c>
      <c r="H52" s="92">
        <v>5</v>
      </c>
      <c r="I52" s="93">
        <v>2</v>
      </c>
    </row>
    <row r="53" spans="2:9" s="16" customFormat="1" ht="11.1" customHeight="1" x14ac:dyDescent="0.15">
      <c r="B53" s="71" t="s">
        <v>32</v>
      </c>
      <c r="C53" s="89">
        <v>1</v>
      </c>
      <c r="D53" s="62"/>
      <c r="E53" s="94">
        <v>1</v>
      </c>
      <c r="F53" s="95">
        <v>1</v>
      </c>
      <c r="G53" s="95">
        <v>1</v>
      </c>
      <c r="H53" s="95">
        <v>0</v>
      </c>
      <c r="I53" s="96">
        <v>0</v>
      </c>
    </row>
    <row r="54" spans="2:9" s="16" customFormat="1" ht="11.1" customHeight="1" x14ac:dyDescent="0.15">
      <c r="B54" s="71" t="s">
        <v>33</v>
      </c>
      <c r="C54" s="89">
        <v>2</v>
      </c>
      <c r="D54" s="62"/>
      <c r="E54" s="94">
        <v>5</v>
      </c>
      <c r="F54" s="95">
        <v>4</v>
      </c>
      <c r="G54" s="95">
        <v>0</v>
      </c>
      <c r="H54" s="95">
        <v>0</v>
      </c>
      <c r="I54" s="96">
        <v>0</v>
      </c>
    </row>
    <row r="55" spans="2:9" s="16" customFormat="1" ht="11.1" customHeight="1" x14ac:dyDescent="0.15">
      <c r="B55" s="71" t="s">
        <v>34</v>
      </c>
      <c r="C55" s="89">
        <v>11</v>
      </c>
      <c r="D55" s="62"/>
      <c r="E55" s="94">
        <v>9</v>
      </c>
      <c r="F55" s="95">
        <v>24</v>
      </c>
      <c r="G55" s="95">
        <v>3</v>
      </c>
      <c r="H55" s="95">
        <v>5</v>
      </c>
      <c r="I55" s="96">
        <v>2</v>
      </c>
    </row>
    <row r="56" spans="2:9" s="16" customFormat="1" ht="11.1" customHeight="1" x14ac:dyDescent="0.15">
      <c r="B56" s="71" t="s">
        <v>35</v>
      </c>
      <c r="C56" s="89">
        <v>5</v>
      </c>
      <c r="D56" s="62"/>
      <c r="E56" s="94">
        <v>6</v>
      </c>
      <c r="F56" s="95">
        <v>9</v>
      </c>
      <c r="G56" s="95">
        <v>1</v>
      </c>
      <c r="H56" s="95">
        <v>0</v>
      </c>
      <c r="I56" s="96">
        <v>0</v>
      </c>
    </row>
    <row r="57" spans="2:9" s="16" customFormat="1" ht="11.1" customHeight="1" x14ac:dyDescent="0.15">
      <c r="B57" s="71" t="s">
        <v>36</v>
      </c>
      <c r="C57" s="89">
        <v>0</v>
      </c>
      <c r="D57" s="62"/>
      <c r="E57" s="94">
        <v>0</v>
      </c>
      <c r="F57" s="95">
        <v>0</v>
      </c>
      <c r="G57" s="95">
        <v>0</v>
      </c>
      <c r="H57" s="95">
        <v>0</v>
      </c>
      <c r="I57" s="96">
        <v>0</v>
      </c>
    </row>
    <row r="58" spans="2:9" s="16" customFormat="1" ht="11.1" customHeight="1" x14ac:dyDescent="0.15">
      <c r="B58" s="71" t="s">
        <v>37</v>
      </c>
      <c r="C58" s="89">
        <v>0</v>
      </c>
      <c r="D58" s="62"/>
      <c r="E58" s="94">
        <v>0</v>
      </c>
      <c r="F58" s="95">
        <v>0</v>
      </c>
      <c r="G58" s="95">
        <v>0</v>
      </c>
      <c r="H58" s="95">
        <v>0</v>
      </c>
      <c r="I58" s="96">
        <v>0</v>
      </c>
    </row>
    <row r="59" spans="2:9" s="35" customFormat="1" ht="11.1" customHeight="1" x14ac:dyDescent="0.15">
      <c r="B59" s="41" t="s">
        <v>113</v>
      </c>
      <c r="C59" s="88">
        <v>6</v>
      </c>
      <c r="D59" s="61"/>
      <c r="E59" s="91">
        <v>4</v>
      </c>
      <c r="F59" s="92">
        <v>3</v>
      </c>
      <c r="G59" s="92">
        <v>0</v>
      </c>
      <c r="H59" s="92">
        <v>0</v>
      </c>
      <c r="I59" s="93">
        <v>0</v>
      </c>
    </row>
    <row r="60" spans="2:9" s="16" customFormat="1" ht="11.1" customHeight="1" x14ac:dyDescent="0.15">
      <c r="B60" s="71" t="s">
        <v>38</v>
      </c>
      <c r="C60" s="89">
        <v>0</v>
      </c>
      <c r="D60" s="62"/>
      <c r="E60" s="94">
        <v>0</v>
      </c>
      <c r="F60" s="95">
        <v>0</v>
      </c>
      <c r="G60" s="95">
        <v>0</v>
      </c>
      <c r="H60" s="95">
        <v>0</v>
      </c>
      <c r="I60" s="96">
        <v>0</v>
      </c>
    </row>
    <row r="61" spans="2:9" s="16" customFormat="1" ht="11.1" customHeight="1" x14ac:dyDescent="0.15">
      <c r="B61" s="71" t="s">
        <v>39</v>
      </c>
      <c r="C61" s="89">
        <v>0</v>
      </c>
      <c r="D61" s="62"/>
      <c r="E61" s="94">
        <v>0</v>
      </c>
      <c r="F61" s="95">
        <v>0</v>
      </c>
      <c r="G61" s="95">
        <v>0</v>
      </c>
      <c r="H61" s="95">
        <v>0</v>
      </c>
      <c r="I61" s="96">
        <v>0</v>
      </c>
    </row>
    <row r="62" spans="2:9" s="16" customFormat="1" ht="11.1" customHeight="1" x14ac:dyDescent="0.15">
      <c r="B62" s="71" t="s">
        <v>40</v>
      </c>
      <c r="C62" s="89">
        <v>0</v>
      </c>
      <c r="D62" s="62"/>
      <c r="E62" s="94">
        <v>0</v>
      </c>
      <c r="F62" s="95">
        <v>0</v>
      </c>
      <c r="G62" s="95">
        <v>0</v>
      </c>
      <c r="H62" s="95">
        <v>0</v>
      </c>
      <c r="I62" s="96">
        <v>0</v>
      </c>
    </row>
    <row r="63" spans="2:9" s="16" customFormat="1" ht="11.1" customHeight="1" x14ac:dyDescent="0.15">
      <c r="B63" s="71" t="s">
        <v>41</v>
      </c>
      <c r="C63" s="89">
        <v>3</v>
      </c>
      <c r="D63" s="62"/>
      <c r="E63" s="94">
        <v>2</v>
      </c>
      <c r="F63" s="95">
        <v>2</v>
      </c>
      <c r="G63" s="95">
        <v>0</v>
      </c>
      <c r="H63" s="95">
        <v>0</v>
      </c>
      <c r="I63" s="96">
        <v>0</v>
      </c>
    </row>
    <row r="64" spans="2:9" s="16" customFormat="1" ht="11.1" customHeight="1" x14ac:dyDescent="0.15">
      <c r="B64" s="71" t="s">
        <v>42</v>
      </c>
      <c r="C64" s="89">
        <v>3</v>
      </c>
      <c r="D64" s="62"/>
      <c r="E64" s="94">
        <v>2</v>
      </c>
      <c r="F64" s="95">
        <v>1</v>
      </c>
      <c r="G64" s="95">
        <v>0</v>
      </c>
      <c r="H64" s="95">
        <v>0</v>
      </c>
      <c r="I64" s="96">
        <v>0</v>
      </c>
    </row>
    <row r="65" spans="2:9" s="35" customFormat="1" ht="11.1" customHeight="1" x14ac:dyDescent="0.15">
      <c r="B65" s="41" t="s">
        <v>114</v>
      </c>
      <c r="C65" s="88">
        <v>2</v>
      </c>
      <c r="D65" s="61"/>
      <c r="E65" s="91">
        <v>1</v>
      </c>
      <c r="F65" s="92">
        <v>3</v>
      </c>
      <c r="G65" s="92">
        <v>0</v>
      </c>
      <c r="H65" s="92">
        <v>0</v>
      </c>
      <c r="I65" s="93">
        <v>0</v>
      </c>
    </row>
    <row r="66" spans="2:9" s="16" customFormat="1" ht="11.1" customHeight="1" x14ac:dyDescent="0.15">
      <c r="B66" s="71" t="s">
        <v>43</v>
      </c>
      <c r="C66" s="89">
        <v>0</v>
      </c>
      <c r="D66" s="62"/>
      <c r="E66" s="94">
        <v>0</v>
      </c>
      <c r="F66" s="95">
        <v>0</v>
      </c>
      <c r="G66" s="95">
        <v>0</v>
      </c>
      <c r="H66" s="95">
        <v>0</v>
      </c>
      <c r="I66" s="96">
        <v>0</v>
      </c>
    </row>
    <row r="67" spans="2:9" s="16" customFormat="1" ht="11.1" customHeight="1" x14ac:dyDescent="0.15">
      <c r="B67" s="71" t="s">
        <v>44</v>
      </c>
      <c r="C67" s="89">
        <v>1</v>
      </c>
      <c r="D67" s="62"/>
      <c r="E67" s="94">
        <v>1</v>
      </c>
      <c r="F67" s="95">
        <v>2</v>
      </c>
      <c r="G67" s="95">
        <v>0</v>
      </c>
      <c r="H67" s="95">
        <v>0</v>
      </c>
      <c r="I67" s="96">
        <v>0</v>
      </c>
    </row>
    <row r="68" spans="2:9" s="16" customFormat="1" ht="11.1" customHeight="1" x14ac:dyDescent="0.15">
      <c r="B68" s="71" t="s">
        <v>45</v>
      </c>
      <c r="C68" s="89">
        <v>1</v>
      </c>
      <c r="D68" s="62"/>
      <c r="E68" s="94">
        <v>0</v>
      </c>
      <c r="F68" s="95">
        <v>0</v>
      </c>
      <c r="G68" s="95">
        <v>0</v>
      </c>
      <c r="H68" s="95">
        <v>0</v>
      </c>
      <c r="I68" s="96">
        <v>0</v>
      </c>
    </row>
    <row r="69" spans="2:9" s="16" customFormat="1" ht="11.1" customHeight="1" x14ac:dyDescent="0.15">
      <c r="B69" s="71" t="s">
        <v>46</v>
      </c>
      <c r="C69" s="89">
        <v>0</v>
      </c>
      <c r="D69" s="62"/>
      <c r="E69" s="94">
        <v>0</v>
      </c>
      <c r="F69" s="95">
        <v>1</v>
      </c>
      <c r="G69" s="95">
        <v>0</v>
      </c>
      <c r="H69" s="95">
        <v>0</v>
      </c>
      <c r="I69" s="96">
        <v>0</v>
      </c>
    </row>
    <row r="70" spans="2:9" s="35" customFormat="1" ht="11.1" customHeight="1" x14ac:dyDescent="0.15">
      <c r="B70" s="41" t="s">
        <v>115</v>
      </c>
      <c r="C70" s="88">
        <v>5</v>
      </c>
      <c r="D70" s="61"/>
      <c r="E70" s="91">
        <v>3</v>
      </c>
      <c r="F70" s="92">
        <v>7</v>
      </c>
      <c r="G70" s="92">
        <v>0</v>
      </c>
      <c r="H70" s="92">
        <v>1</v>
      </c>
      <c r="I70" s="93">
        <v>0</v>
      </c>
    </row>
    <row r="71" spans="2:9" s="16" customFormat="1" ht="11.1" customHeight="1" x14ac:dyDescent="0.15">
      <c r="B71" s="71" t="s">
        <v>47</v>
      </c>
      <c r="C71" s="89">
        <v>1</v>
      </c>
      <c r="D71" s="62"/>
      <c r="E71" s="94">
        <v>0</v>
      </c>
      <c r="F71" s="95">
        <v>1</v>
      </c>
      <c r="G71" s="95">
        <v>0</v>
      </c>
      <c r="H71" s="95">
        <v>0</v>
      </c>
      <c r="I71" s="96">
        <v>0</v>
      </c>
    </row>
    <row r="72" spans="2:9" s="16" customFormat="1" ht="11.1" customHeight="1" x14ac:dyDescent="0.15">
      <c r="B72" s="71" t="s">
        <v>48</v>
      </c>
      <c r="C72" s="89">
        <v>0</v>
      </c>
      <c r="D72" s="62"/>
      <c r="E72" s="94">
        <v>0</v>
      </c>
      <c r="F72" s="95">
        <v>0</v>
      </c>
      <c r="G72" s="95">
        <v>0</v>
      </c>
      <c r="H72" s="95">
        <v>0</v>
      </c>
      <c r="I72" s="96">
        <v>0</v>
      </c>
    </row>
    <row r="73" spans="2:9" s="16" customFormat="1" ht="11.1" customHeight="1" x14ac:dyDescent="0.15">
      <c r="B73" s="71" t="s">
        <v>49</v>
      </c>
      <c r="C73" s="89">
        <v>0</v>
      </c>
      <c r="D73" s="62"/>
      <c r="E73" s="94">
        <v>0</v>
      </c>
      <c r="F73" s="95">
        <v>0</v>
      </c>
      <c r="G73" s="95">
        <v>0</v>
      </c>
      <c r="H73" s="95">
        <v>0</v>
      </c>
      <c r="I73" s="96">
        <v>0</v>
      </c>
    </row>
    <row r="74" spans="2:9" s="16" customFormat="1" ht="11.1" customHeight="1" x14ac:dyDescent="0.15">
      <c r="B74" s="71" t="s">
        <v>50</v>
      </c>
      <c r="C74" s="89">
        <v>1</v>
      </c>
      <c r="D74" s="62"/>
      <c r="E74" s="94">
        <v>1</v>
      </c>
      <c r="F74" s="95">
        <v>3</v>
      </c>
      <c r="G74" s="95">
        <v>0</v>
      </c>
      <c r="H74" s="95">
        <v>0</v>
      </c>
      <c r="I74" s="96">
        <v>0</v>
      </c>
    </row>
    <row r="75" spans="2:9" s="16" customFormat="1" ht="11.1" customHeight="1" x14ac:dyDescent="0.15">
      <c r="B75" s="71" t="s">
        <v>51</v>
      </c>
      <c r="C75" s="89">
        <v>1</v>
      </c>
      <c r="D75" s="62"/>
      <c r="E75" s="94">
        <v>1</v>
      </c>
      <c r="F75" s="95">
        <v>1</v>
      </c>
      <c r="G75" s="95">
        <v>0</v>
      </c>
      <c r="H75" s="95">
        <v>0</v>
      </c>
      <c r="I75" s="96">
        <v>0</v>
      </c>
    </row>
    <row r="76" spans="2:9" s="16" customFormat="1" ht="11.1" customHeight="1" x14ac:dyDescent="0.15">
      <c r="B76" s="71" t="s">
        <v>52</v>
      </c>
      <c r="C76" s="89">
        <v>1</v>
      </c>
      <c r="D76" s="62"/>
      <c r="E76" s="94">
        <v>1</v>
      </c>
      <c r="F76" s="95">
        <v>2</v>
      </c>
      <c r="G76" s="95">
        <v>0</v>
      </c>
      <c r="H76" s="95">
        <v>1</v>
      </c>
      <c r="I76" s="96">
        <v>0</v>
      </c>
    </row>
    <row r="77" spans="2:9" s="16" customFormat="1" ht="11.1" customHeight="1" x14ac:dyDescent="0.15">
      <c r="B77" s="71" t="s">
        <v>53</v>
      </c>
      <c r="C77" s="89">
        <v>0</v>
      </c>
      <c r="D77" s="62"/>
      <c r="E77" s="94">
        <v>0</v>
      </c>
      <c r="F77" s="95">
        <v>0</v>
      </c>
      <c r="G77" s="95">
        <v>0</v>
      </c>
      <c r="H77" s="95">
        <v>0</v>
      </c>
      <c r="I77" s="96">
        <v>0</v>
      </c>
    </row>
    <row r="78" spans="2:9" s="44" customFormat="1" ht="11.1" customHeight="1" thickBot="1" x14ac:dyDescent="0.2">
      <c r="B78" s="42" t="s">
        <v>54</v>
      </c>
      <c r="C78" s="90">
        <v>1</v>
      </c>
      <c r="D78" s="63"/>
      <c r="E78" s="97">
        <v>0</v>
      </c>
      <c r="F78" s="98">
        <v>0</v>
      </c>
      <c r="G78" s="98">
        <v>0</v>
      </c>
      <c r="H78" s="98">
        <v>0</v>
      </c>
      <c r="I78" s="99">
        <v>0</v>
      </c>
    </row>
    <row r="79" spans="2:9" s="16" customFormat="1" x14ac:dyDescent="0.15">
      <c r="B79" s="247"/>
      <c r="C79" s="247"/>
      <c r="D79" s="247"/>
      <c r="E79" s="247"/>
      <c r="F79" s="247"/>
      <c r="G79" s="247"/>
      <c r="H79" s="247"/>
      <c r="I79" s="247"/>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6">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93</v>
      </c>
    </row>
    <row r="2" spans="2:9" s="14" customFormat="1" ht="14.25" x14ac:dyDescent="0.15">
      <c r="B2" s="228" t="s">
        <v>117</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64</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'A-b-(2)'!B9</f>
        <v>2013  平成25年</v>
      </c>
      <c r="C9" s="30">
        <v>39</v>
      </c>
      <c r="D9" s="29">
        <v>76.923076923076934</v>
      </c>
      <c r="E9" s="1">
        <v>30</v>
      </c>
      <c r="F9" s="73">
        <v>26</v>
      </c>
      <c r="G9" s="73">
        <v>1</v>
      </c>
      <c r="H9" s="73">
        <v>0</v>
      </c>
      <c r="I9" s="73">
        <v>0</v>
      </c>
    </row>
    <row r="10" spans="2:9" s="16" customFormat="1" x14ac:dyDescent="0.15">
      <c r="B10" s="1" t="str">
        <f>'A-b-(2)'!B10</f>
        <v>2014      26</v>
      </c>
      <c r="C10" s="11">
        <v>31</v>
      </c>
      <c r="D10" s="33">
        <v>90.322580645161281</v>
      </c>
      <c r="E10" s="3">
        <v>28</v>
      </c>
      <c r="F10" s="75">
        <v>27</v>
      </c>
      <c r="G10" s="75">
        <v>0</v>
      </c>
      <c r="H10" s="75">
        <v>0</v>
      </c>
      <c r="I10" s="75">
        <v>0</v>
      </c>
    </row>
    <row r="11" spans="2:9" s="16" customFormat="1" x14ac:dyDescent="0.15">
      <c r="B11" s="1" t="str">
        <f>'A-b-(2)'!B11</f>
        <v>2015      27</v>
      </c>
      <c r="C11" s="11">
        <v>33</v>
      </c>
      <c r="D11" s="33">
        <v>78.787878787878782</v>
      </c>
      <c r="E11" s="3">
        <v>26</v>
      </c>
      <c r="F11" s="75">
        <v>24</v>
      </c>
      <c r="G11" s="75">
        <v>2</v>
      </c>
      <c r="H11" s="75">
        <v>0</v>
      </c>
      <c r="I11" s="75">
        <v>0</v>
      </c>
    </row>
    <row r="12" spans="2:9" s="16" customFormat="1" x14ac:dyDescent="0.15">
      <c r="B12" s="1" t="str">
        <f>'A-b-(2)'!B12</f>
        <v>2016      28</v>
      </c>
      <c r="C12" s="11">
        <v>27</v>
      </c>
      <c r="D12" s="33">
        <v>96.296296296296291</v>
      </c>
      <c r="E12" s="3">
        <v>26</v>
      </c>
      <c r="F12" s="75">
        <v>26</v>
      </c>
      <c r="G12" s="75">
        <v>2</v>
      </c>
      <c r="H12" s="75">
        <v>0</v>
      </c>
      <c r="I12" s="75">
        <v>0</v>
      </c>
    </row>
    <row r="13" spans="2:9" s="16" customFormat="1" x14ac:dyDescent="0.15">
      <c r="B13" s="1" t="str">
        <f>'A-b-(2)'!B13</f>
        <v>2017      29</v>
      </c>
      <c r="C13" s="69">
        <v>26</v>
      </c>
      <c r="D13" s="33">
        <v>92.307692307692307</v>
      </c>
      <c r="E13" s="100">
        <v>24</v>
      </c>
      <c r="F13" s="75">
        <v>23</v>
      </c>
      <c r="G13" s="75">
        <v>2</v>
      </c>
      <c r="H13" s="75">
        <v>0</v>
      </c>
      <c r="I13" s="75">
        <v>0</v>
      </c>
    </row>
    <row r="14" spans="2:9" s="16" customFormat="1" x14ac:dyDescent="0.15">
      <c r="B14" s="1" t="str">
        <f>'A-b-(2)'!B14</f>
        <v>2018      30</v>
      </c>
      <c r="C14" s="69">
        <v>17</v>
      </c>
      <c r="D14" s="33">
        <v>94.117647058823522</v>
      </c>
      <c r="E14" s="100">
        <v>16</v>
      </c>
      <c r="F14" s="75">
        <v>14</v>
      </c>
      <c r="G14" s="75">
        <v>0</v>
      </c>
      <c r="H14" s="75">
        <v>0</v>
      </c>
      <c r="I14" s="75">
        <v>0</v>
      </c>
    </row>
    <row r="15" spans="2:9" s="16" customFormat="1" x14ac:dyDescent="0.15">
      <c r="B15" s="1" t="str">
        <f>'A-b-(2)'!B15</f>
        <v>2019  令和元年</v>
      </c>
      <c r="C15" s="11">
        <v>13</v>
      </c>
      <c r="D15" s="33">
        <v>92.307692307692307</v>
      </c>
      <c r="E15" s="85">
        <v>12</v>
      </c>
      <c r="F15" s="75">
        <v>11</v>
      </c>
      <c r="G15" s="75">
        <v>0</v>
      </c>
      <c r="H15" s="75">
        <v>0</v>
      </c>
      <c r="I15" s="75">
        <v>0</v>
      </c>
    </row>
    <row r="16" spans="2:9" s="35" customFormat="1" x14ac:dyDescent="0.15">
      <c r="B16" s="1" t="str">
        <f>'A-b-(2)'!B16</f>
        <v>2020  　　２</v>
      </c>
      <c r="C16" s="11">
        <v>11</v>
      </c>
      <c r="D16" s="33">
        <v>118.18181818181819</v>
      </c>
      <c r="E16" s="74">
        <v>13</v>
      </c>
      <c r="F16" s="74">
        <v>12</v>
      </c>
      <c r="G16" s="74">
        <v>0</v>
      </c>
      <c r="H16" s="74">
        <v>0</v>
      </c>
      <c r="I16" s="85">
        <v>0</v>
      </c>
    </row>
    <row r="17" spans="2:9" s="35" customFormat="1" x14ac:dyDescent="0.15">
      <c r="B17" s="1" t="str">
        <f>'A-b-(2)'!B17</f>
        <v>2021  　　３</v>
      </c>
      <c r="C17" s="11">
        <v>9</v>
      </c>
      <c r="D17" s="33">
        <v>100</v>
      </c>
      <c r="E17" s="74">
        <v>9</v>
      </c>
      <c r="F17" s="74">
        <v>9</v>
      </c>
      <c r="G17" s="74">
        <v>3</v>
      </c>
      <c r="H17" s="74">
        <v>0</v>
      </c>
      <c r="I17" s="85">
        <v>0</v>
      </c>
    </row>
    <row r="18" spans="2:9" s="35" customFormat="1" x14ac:dyDescent="0.15">
      <c r="B18" s="2" t="str">
        <f>'A-b-(2)'!B18</f>
        <v>2022  　　４</v>
      </c>
      <c r="C18" s="6">
        <f>SUM(C20,C26,C33,C34,C45,C52,C59,C65,C70)</f>
        <v>17</v>
      </c>
      <c r="D18" s="36">
        <f>E18/C18*100</f>
        <v>100</v>
      </c>
      <c r="E18" s="60">
        <f>SUM(E20,E26,E33,E34,E45,E52,E59,E65,E70)</f>
        <v>17</v>
      </c>
      <c r="F18" s="60">
        <f>SUM(F20,F26,F33,F34,F45,F52,F59,F65,F70)</f>
        <v>15</v>
      </c>
      <c r="G18" s="60">
        <f>SUM(G20,G26,G33,G34,G45,G52,G59,G65,G70)</f>
        <v>0</v>
      </c>
      <c r="H18" s="60">
        <f>SUM(H20,H26,H33,H34,H45,H52,H59,H65,H70)</f>
        <v>0</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01">
        <v>2</v>
      </c>
      <c r="D20" s="61"/>
      <c r="E20" s="104">
        <v>2</v>
      </c>
      <c r="F20" s="105">
        <v>2</v>
      </c>
      <c r="G20" s="105">
        <v>0</v>
      </c>
      <c r="H20" s="105">
        <v>0</v>
      </c>
      <c r="I20" s="106">
        <v>0</v>
      </c>
    </row>
    <row r="21" spans="2:9" s="16" customFormat="1" ht="11.1" customHeight="1" x14ac:dyDescent="0.15">
      <c r="B21" s="71" t="s">
        <v>4</v>
      </c>
      <c r="C21" s="102">
        <v>2</v>
      </c>
      <c r="D21" s="62"/>
      <c r="E21" s="107">
        <v>2</v>
      </c>
      <c r="F21" s="108">
        <v>2</v>
      </c>
      <c r="G21" s="108">
        <v>0</v>
      </c>
      <c r="H21" s="108">
        <v>0</v>
      </c>
      <c r="I21" s="109">
        <v>0</v>
      </c>
    </row>
    <row r="22" spans="2:9" s="16" customFormat="1" ht="11.1" customHeight="1" x14ac:dyDescent="0.15">
      <c r="B22" s="71" t="s">
        <v>5</v>
      </c>
      <c r="C22" s="102">
        <v>0</v>
      </c>
      <c r="D22" s="62"/>
      <c r="E22" s="107">
        <v>0</v>
      </c>
      <c r="F22" s="108">
        <v>0</v>
      </c>
      <c r="G22" s="108">
        <v>0</v>
      </c>
      <c r="H22" s="108">
        <v>0</v>
      </c>
      <c r="I22" s="109">
        <v>0</v>
      </c>
    </row>
    <row r="23" spans="2:9" s="16" customFormat="1" ht="11.1" customHeight="1" x14ac:dyDescent="0.15">
      <c r="B23" s="71" t="s">
        <v>6</v>
      </c>
      <c r="C23" s="102">
        <v>0</v>
      </c>
      <c r="D23" s="62"/>
      <c r="E23" s="107">
        <v>0</v>
      </c>
      <c r="F23" s="108">
        <v>0</v>
      </c>
      <c r="G23" s="108">
        <v>0</v>
      </c>
      <c r="H23" s="108">
        <v>0</v>
      </c>
      <c r="I23" s="109">
        <v>0</v>
      </c>
    </row>
    <row r="24" spans="2:9" s="16" customFormat="1" ht="11.1" customHeight="1" x14ac:dyDescent="0.15">
      <c r="B24" s="71" t="s">
        <v>7</v>
      </c>
      <c r="C24" s="102">
        <v>0</v>
      </c>
      <c r="D24" s="62"/>
      <c r="E24" s="107">
        <v>0</v>
      </c>
      <c r="F24" s="108">
        <v>0</v>
      </c>
      <c r="G24" s="108">
        <v>0</v>
      </c>
      <c r="H24" s="108">
        <v>0</v>
      </c>
      <c r="I24" s="109">
        <v>0</v>
      </c>
    </row>
    <row r="25" spans="2:9" s="16" customFormat="1" ht="11.1" customHeight="1" x14ac:dyDescent="0.15">
      <c r="B25" s="71" t="s">
        <v>8</v>
      </c>
      <c r="C25" s="102">
        <v>0</v>
      </c>
      <c r="D25" s="62"/>
      <c r="E25" s="107">
        <v>0</v>
      </c>
      <c r="F25" s="108">
        <v>0</v>
      </c>
      <c r="G25" s="108">
        <v>0</v>
      </c>
      <c r="H25" s="108">
        <v>0</v>
      </c>
      <c r="I25" s="109">
        <v>0</v>
      </c>
    </row>
    <row r="26" spans="2:9" s="35" customFormat="1" ht="11.1" customHeight="1" x14ac:dyDescent="0.15">
      <c r="B26" s="41" t="s">
        <v>109</v>
      </c>
      <c r="C26" s="101">
        <v>2</v>
      </c>
      <c r="D26" s="61"/>
      <c r="E26" s="104">
        <v>2</v>
      </c>
      <c r="F26" s="105">
        <v>1</v>
      </c>
      <c r="G26" s="105">
        <v>0</v>
      </c>
      <c r="H26" s="105">
        <v>0</v>
      </c>
      <c r="I26" s="106">
        <v>0</v>
      </c>
    </row>
    <row r="27" spans="2:9" s="16" customFormat="1" ht="11.1" customHeight="1" x14ac:dyDescent="0.15">
      <c r="B27" s="71" t="s">
        <v>9</v>
      </c>
      <c r="C27" s="102">
        <v>0</v>
      </c>
      <c r="D27" s="62"/>
      <c r="E27" s="107">
        <v>0</v>
      </c>
      <c r="F27" s="108">
        <v>0</v>
      </c>
      <c r="G27" s="108">
        <v>0</v>
      </c>
      <c r="H27" s="108">
        <v>0</v>
      </c>
      <c r="I27" s="109">
        <v>0</v>
      </c>
    </row>
    <row r="28" spans="2:9" s="16" customFormat="1" ht="11.1" customHeight="1" x14ac:dyDescent="0.15">
      <c r="B28" s="71" t="s">
        <v>10</v>
      </c>
      <c r="C28" s="102">
        <v>0</v>
      </c>
      <c r="D28" s="62"/>
      <c r="E28" s="107">
        <v>0</v>
      </c>
      <c r="F28" s="108">
        <v>0</v>
      </c>
      <c r="G28" s="108">
        <v>0</v>
      </c>
      <c r="H28" s="108">
        <v>0</v>
      </c>
      <c r="I28" s="109">
        <v>0</v>
      </c>
    </row>
    <row r="29" spans="2:9" s="16" customFormat="1" ht="11.1" customHeight="1" x14ac:dyDescent="0.15">
      <c r="B29" s="71" t="s">
        <v>11</v>
      </c>
      <c r="C29" s="102">
        <v>1</v>
      </c>
      <c r="D29" s="62"/>
      <c r="E29" s="107">
        <v>1</v>
      </c>
      <c r="F29" s="108">
        <v>1</v>
      </c>
      <c r="G29" s="108">
        <v>0</v>
      </c>
      <c r="H29" s="108">
        <v>0</v>
      </c>
      <c r="I29" s="109">
        <v>0</v>
      </c>
    </row>
    <row r="30" spans="2:9" s="16" customFormat="1" ht="11.1" customHeight="1" x14ac:dyDescent="0.15">
      <c r="B30" s="71" t="s">
        <v>12</v>
      </c>
      <c r="C30" s="102">
        <v>0</v>
      </c>
      <c r="D30" s="62"/>
      <c r="E30" s="107">
        <v>0</v>
      </c>
      <c r="F30" s="108">
        <v>0</v>
      </c>
      <c r="G30" s="108">
        <v>0</v>
      </c>
      <c r="H30" s="108">
        <v>0</v>
      </c>
      <c r="I30" s="109">
        <v>0</v>
      </c>
    </row>
    <row r="31" spans="2:9" s="16" customFormat="1" ht="11.1" customHeight="1" x14ac:dyDescent="0.15">
      <c r="B31" s="71" t="s">
        <v>13</v>
      </c>
      <c r="C31" s="102">
        <v>0</v>
      </c>
      <c r="D31" s="62"/>
      <c r="E31" s="107">
        <v>0</v>
      </c>
      <c r="F31" s="108">
        <v>0</v>
      </c>
      <c r="G31" s="108">
        <v>0</v>
      </c>
      <c r="H31" s="108">
        <v>0</v>
      </c>
      <c r="I31" s="109">
        <v>0</v>
      </c>
    </row>
    <row r="32" spans="2:9" s="16" customFormat="1" ht="11.1" customHeight="1" x14ac:dyDescent="0.15">
      <c r="B32" s="71" t="s">
        <v>14</v>
      </c>
      <c r="C32" s="102">
        <v>1</v>
      </c>
      <c r="D32" s="62"/>
      <c r="E32" s="107">
        <v>1</v>
      </c>
      <c r="F32" s="108">
        <v>0</v>
      </c>
      <c r="G32" s="108">
        <v>0</v>
      </c>
      <c r="H32" s="108">
        <v>0</v>
      </c>
      <c r="I32" s="109">
        <v>0</v>
      </c>
    </row>
    <row r="33" spans="2:9" s="35" customFormat="1" ht="11.1" customHeight="1" x14ac:dyDescent="0.15">
      <c r="B33" s="41" t="s">
        <v>15</v>
      </c>
      <c r="C33" s="101">
        <v>0</v>
      </c>
      <c r="D33" s="61"/>
      <c r="E33" s="104">
        <v>0</v>
      </c>
      <c r="F33" s="105">
        <v>0</v>
      </c>
      <c r="G33" s="105">
        <v>0</v>
      </c>
      <c r="H33" s="105">
        <v>0</v>
      </c>
      <c r="I33" s="106">
        <v>0</v>
      </c>
    </row>
    <row r="34" spans="2:9" s="35" customFormat="1" ht="11.1" customHeight="1" x14ac:dyDescent="0.15">
      <c r="B34" s="41" t="s">
        <v>110</v>
      </c>
      <c r="C34" s="101">
        <v>6</v>
      </c>
      <c r="D34" s="61"/>
      <c r="E34" s="104">
        <v>6</v>
      </c>
      <c r="F34" s="105">
        <v>5</v>
      </c>
      <c r="G34" s="105">
        <v>0</v>
      </c>
      <c r="H34" s="105">
        <v>0</v>
      </c>
      <c r="I34" s="106">
        <v>0</v>
      </c>
    </row>
    <row r="35" spans="2:9" s="16" customFormat="1" ht="11.1" customHeight="1" x14ac:dyDescent="0.15">
      <c r="B35" s="71" t="s">
        <v>16</v>
      </c>
      <c r="C35" s="102">
        <v>0</v>
      </c>
      <c r="D35" s="62"/>
      <c r="E35" s="107">
        <v>0</v>
      </c>
      <c r="F35" s="108">
        <v>0</v>
      </c>
      <c r="G35" s="108">
        <v>0</v>
      </c>
      <c r="H35" s="108">
        <v>0</v>
      </c>
      <c r="I35" s="109">
        <v>0</v>
      </c>
    </row>
    <row r="36" spans="2:9" s="16" customFormat="1" ht="11.1" customHeight="1" x14ac:dyDescent="0.15">
      <c r="B36" s="71" t="s">
        <v>17</v>
      </c>
      <c r="C36" s="102">
        <v>0</v>
      </c>
      <c r="D36" s="62"/>
      <c r="E36" s="107">
        <v>0</v>
      </c>
      <c r="F36" s="108">
        <v>0</v>
      </c>
      <c r="G36" s="108">
        <v>0</v>
      </c>
      <c r="H36" s="108">
        <v>0</v>
      </c>
      <c r="I36" s="109">
        <v>0</v>
      </c>
    </row>
    <row r="37" spans="2:9" s="16" customFormat="1" ht="11.1" customHeight="1" x14ac:dyDescent="0.15">
      <c r="B37" s="71" t="s">
        <v>18</v>
      </c>
      <c r="C37" s="102">
        <v>1</v>
      </c>
      <c r="D37" s="62"/>
      <c r="E37" s="107">
        <v>1</v>
      </c>
      <c r="F37" s="108">
        <v>1</v>
      </c>
      <c r="G37" s="108">
        <v>0</v>
      </c>
      <c r="H37" s="108">
        <v>0</v>
      </c>
      <c r="I37" s="109">
        <v>0</v>
      </c>
    </row>
    <row r="38" spans="2:9" s="16" customFormat="1" ht="11.1" customHeight="1" x14ac:dyDescent="0.15">
      <c r="B38" s="71" t="s">
        <v>19</v>
      </c>
      <c r="C38" s="102">
        <v>3</v>
      </c>
      <c r="D38" s="62"/>
      <c r="E38" s="107">
        <v>3</v>
      </c>
      <c r="F38" s="108">
        <v>2</v>
      </c>
      <c r="G38" s="108">
        <v>0</v>
      </c>
      <c r="H38" s="108">
        <v>0</v>
      </c>
      <c r="I38" s="109">
        <v>0</v>
      </c>
    </row>
    <row r="39" spans="2:9" s="16" customFormat="1" ht="11.1" customHeight="1" x14ac:dyDescent="0.15">
      <c r="B39" s="71" t="s">
        <v>20</v>
      </c>
      <c r="C39" s="102">
        <v>0</v>
      </c>
      <c r="D39" s="62"/>
      <c r="E39" s="107">
        <v>0</v>
      </c>
      <c r="F39" s="108">
        <v>0</v>
      </c>
      <c r="G39" s="108">
        <v>0</v>
      </c>
      <c r="H39" s="108">
        <v>0</v>
      </c>
      <c r="I39" s="109">
        <v>0</v>
      </c>
    </row>
    <row r="40" spans="2:9" s="16" customFormat="1" ht="11.1" customHeight="1" x14ac:dyDescent="0.15">
      <c r="B40" s="71" t="s">
        <v>21</v>
      </c>
      <c r="C40" s="102">
        <v>0</v>
      </c>
      <c r="D40" s="62"/>
      <c r="E40" s="107">
        <v>0</v>
      </c>
      <c r="F40" s="108">
        <v>0</v>
      </c>
      <c r="G40" s="108">
        <v>0</v>
      </c>
      <c r="H40" s="108">
        <v>0</v>
      </c>
      <c r="I40" s="109">
        <v>0</v>
      </c>
    </row>
    <row r="41" spans="2:9" s="16" customFormat="1" ht="11.1" customHeight="1" x14ac:dyDescent="0.15">
      <c r="B41" s="71" t="s">
        <v>22</v>
      </c>
      <c r="C41" s="102">
        <v>1</v>
      </c>
      <c r="D41" s="62"/>
      <c r="E41" s="107">
        <v>1</v>
      </c>
      <c r="F41" s="108">
        <v>1</v>
      </c>
      <c r="G41" s="108">
        <v>0</v>
      </c>
      <c r="H41" s="108">
        <v>0</v>
      </c>
      <c r="I41" s="109">
        <v>0</v>
      </c>
    </row>
    <row r="42" spans="2:9" s="16" customFormat="1" ht="11.1" customHeight="1" x14ac:dyDescent="0.15">
      <c r="B42" s="71" t="s">
        <v>23</v>
      </c>
      <c r="C42" s="102">
        <v>0</v>
      </c>
      <c r="D42" s="62"/>
      <c r="E42" s="107">
        <v>0</v>
      </c>
      <c r="F42" s="108">
        <v>0</v>
      </c>
      <c r="G42" s="108">
        <v>0</v>
      </c>
      <c r="H42" s="108">
        <v>0</v>
      </c>
      <c r="I42" s="109">
        <v>0</v>
      </c>
    </row>
    <row r="43" spans="2:9" s="16" customFormat="1" ht="11.1" customHeight="1" x14ac:dyDescent="0.15">
      <c r="B43" s="71" t="s">
        <v>24</v>
      </c>
      <c r="C43" s="102">
        <v>0</v>
      </c>
      <c r="D43" s="62"/>
      <c r="E43" s="107">
        <v>0</v>
      </c>
      <c r="F43" s="108">
        <v>0</v>
      </c>
      <c r="G43" s="108">
        <v>0</v>
      </c>
      <c r="H43" s="108">
        <v>0</v>
      </c>
      <c r="I43" s="109">
        <v>0</v>
      </c>
    </row>
    <row r="44" spans="2:9" s="16" customFormat="1" ht="11.1" customHeight="1" x14ac:dyDescent="0.15">
      <c r="B44" s="71" t="s">
        <v>25</v>
      </c>
      <c r="C44" s="102">
        <v>1</v>
      </c>
      <c r="D44" s="62"/>
      <c r="E44" s="107">
        <v>1</v>
      </c>
      <c r="F44" s="108">
        <v>1</v>
      </c>
      <c r="G44" s="108">
        <v>0</v>
      </c>
      <c r="H44" s="108">
        <v>0</v>
      </c>
      <c r="I44" s="109">
        <v>0</v>
      </c>
    </row>
    <row r="45" spans="2:9" s="35" customFormat="1" ht="11.1" customHeight="1" x14ac:dyDescent="0.15">
      <c r="B45" s="41" t="s">
        <v>111</v>
      </c>
      <c r="C45" s="101">
        <v>2</v>
      </c>
      <c r="D45" s="61"/>
      <c r="E45" s="104">
        <v>2</v>
      </c>
      <c r="F45" s="105">
        <v>2</v>
      </c>
      <c r="G45" s="105">
        <v>0</v>
      </c>
      <c r="H45" s="105">
        <v>0</v>
      </c>
      <c r="I45" s="106">
        <v>0</v>
      </c>
    </row>
    <row r="46" spans="2:9" s="16" customFormat="1" ht="11.1" customHeight="1" x14ac:dyDescent="0.15">
      <c r="B46" s="71" t="s">
        <v>26</v>
      </c>
      <c r="C46" s="102">
        <v>0</v>
      </c>
      <c r="D46" s="62"/>
      <c r="E46" s="107">
        <v>0</v>
      </c>
      <c r="F46" s="108">
        <v>0</v>
      </c>
      <c r="G46" s="108">
        <v>0</v>
      </c>
      <c r="H46" s="108">
        <v>0</v>
      </c>
      <c r="I46" s="109">
        <v>0</v>
      </c>
    </row>
    <row r="47" spans="2:9" s="16" customFormat="1" ht="11.1" customHeight="1" x14ac:dyDescent="0.15">
      <c r="B47" s="71" t="s">
        <v>27</v>
      </c>
      <c r="C47" s="102">
        <v>0</v>
      </c>
      <c r="D47" s="62"/>
      <c r="E47" s="107">
        <v>0</v>
      </c>
      <c r="F47" s="108">
        <v>0</v>
      </c>
      <c r="G47" s="108">
        <v>0</v>
      </c>
      <c r="H47" s="108">
        <v>0</v>
      </c>
      <c r="I47" s="109">
        <v>0</v>
      </c>
    </row>
    <row r="48" spans="2:9" s="16" customFormat="1" ht="11.1" customHeight="1" x14ac:dyDescent="0.15">
      <c r="B48" s="71" t="s">
        <v>28</v>
      </c>
      <c r="C48" s="102">
        <v>0</v>
      </c>
      <c r="D48" s="62"/>
      <c r="E48" s="107">
        <v>0</v>
      </c>
      <c r="F48" s="108">
        <v>0</v>
      </c>
      <c r="G48" s="108">
        <v>0</v>
      </c>
      <c r="H48" s="108">
        <v>0</v>
      </c>
      <c r="I48" s="109">
        <v>0</v>
      </c>
    </row>
    <row r="49" spans="2:9" s="16" customFormat="1" ht="11.1" customHeight="1" x14ac:dyDescent="0.15">
      <c r="B49" s="71" t="s">
        <v>29</v>
      </c>
      <c r="C49" s="102">
        <v>0</v>
      </c>
      <c r="D49" s="62"/>
      <c r="E49" s="107">
        <v>0</v>
      </c>
      <c r="F49" s="108">
        <v>0</v>
      </c>
      <c r="G49" s="108">
        <v>0</v>
      </c>
      <c r="H49" s="108">
        <v>0</v>
      </c>
      <c r="I49" s="109">
        <v>0</v>
      </c>
    </row>
    <row r="50" spans="2:9" s="16" customFormat="1" ht="11.1" customHeight="1" x14ac:dyDescent="0.15">
      <c r="B50" s="71" t="s">
        <v>30</v>
      </c>
      <c r="C50" s="102">
        <v>1</v>
      </c>
      <c r="D50" s="62"/>
      <c r="E50" s="107">
        <v>1</v>
      </c>
      <c r="F50" s="108">
        <v>1</v>
      </c>
      <c r="G50" s="108">
        <v>0</v>
      </c>
      <c r="H50" s="108">
        <v>0</v>
      </c>
      <c r="I50" s="109">
        <v>0</v>
      </c>
    </row>
    <row r="51" spans="2:9" s="16" customFormat="1" ht="11.1" customHeight="1" x14ac:dyDescent="0.15">
      <c r="B51" s="71" t="s">
        <v>31</v>
      </c>
      <c r="C51" s="102">
        <v>1</v>
      </c>
      <c r="D51" s="62"/>
      <c r="E51" s="107">
        <v>1</v>
      </c>
      <c r="F51" s="108">
        <v>1</v>
      </c>
      <c r="G51" s="108">
        <v>0</v>
      </c>
      <c r="H51" s="108">
        <v>0</v>
      </c>
      <c r="I51" s="109">
        <v>0</v>
      </c>
    </row>
    <row r="52" spans="2:9" s="35" customFormat="1" ht="11.1" customHeight="1" x14ac:dyDescent="0.15">
      <c r="B52" s="41" t="s">
        <v>112</v>
      </c>
      <c r="C52" s="101">
        <v>0</v>
      </c>
      <c r="D52" s="61"/>
      <c r="E52" s="104">
        <v>0</v>
      </c>
      <c r="F52" s="105">
        <v>0</v>
      </c>
      <c r="G52" s="105">
        <v>0</v>
      </c>
      <c r="H52" s="105">
        <v>0</v>
      </c>
      <c r="I52" s="106">
        <v>0</v>
      </c>
    </row>
    <row r="53" spans="2:9" s="16" customFormat="1" ht="11.1" customHeight="1" x14ac:dyDescent="0.15">
      <c r="B53" s="71" t="s">
        <v>32</v>
      </c>
      <c r="C53" s="102">
        <v>0</v>
      </c>
      <c r="D53" s="62"/>
      <c r="E53" s="107">
        <v>0</v>
      </c>
      <c r="F53" s="108">
        <v>0</v>
      </c>
      <c r="G53" s="108">
        <v>0</v>
      </c>
      <c r="H53" s="108">
        <v>0</v>
      </c>
      <c r="I53" s="109">
        <v>0</v>
      </c>
    </row>
    <row r="54" spans="2:9" s="16" customFormat="1" ht="11.1" customHeight="1" x14ac:dyDescent="0.15">
      <c r="B54" s="71" t="s">
        <v>33</v>
      </c>
      <c r="C54" s="102">
        <v>0</v>
      </c>
      <c r="D54" s="62"/>
      <c r="E54" s="107">
        <v>0</v>
      </c>
      <c r="F54" s="108">
        <v>0</v>
      </c>
      <c r="G54" s="108">
        <v>0</v>
      </c>
      <c r="H54" s="108">
        <v>0</v>
      </c>
      <c r="I54" s="109">
        <v>0</v>
      </c>
    </row>
    <row r="55" spans="2:9" s="16" customFormat="1" ht="11.1" customHeight="1" x14ac:dyDescent="0.15">
      <c r="B55" s="71" t="s">
        <v>34</v>
      </c>
      <c r="C55" s="102">
        <v>0</v>
      </c>
      <c r="D55" s="62"/>
      <c r="E55" s="107">
        <v>0</v>
      </c>
      <c r="F55" s="108">
        <v>0</v>
      </c>
      <c r="G55" s="108">
        <v>0</v>
      </c>
      <c r="H55" s="108">
        <v>0</v>
      </c>
      <c r="I55" s="109">
        <v>0</v>
      </c>
    </row>
    <row r="56" spans="2:9" s="16" customFormat="1" ht="11.1" customHeight="1" x14ac:dyDescent="0.15">
      <c r="B56" s="71" t="s">
        <v>35</v>
      </c>
      <c r="C56" s="102">
        <v>0</v>
      </c>
      <c r="D56" s="62"/>
      <c r="E56" s="107">
        <v>0</v>
      </c>
      <c r="F56" s="108">
        <v>0</v>
      </c>
      <c r="G56" s="108">
        <v>0</v>
      </c>
      <c r="H56" s="108">
        <v>0</v>
      </c>
      <c r="I56" s="109">
        <v>0</v>
      </c>
    </row>
    <row r="57" spans="2:9" s="16" customFormat="1" ht="11.1" customHeight="1" x14ac:dyDescent="0.15">
      <c r="B57" s="71" t="s">
        <v>36</v>
      </c>
      <c r="C57" s="102">
        <v>0</v>
      </c>
      <c r="D57" s="62"/>
      <c r="E57" s="107">
        <v>0</v>
      </c>
      <c r="F57" s="108">
        <v>0</v>
      </c>
      <c r="G57" s="108">
        <v>0</v>
      </c>
      <c r="H57" s="108">
        <v>0</v>
      </c>
      <c r="I57" s="109">
        <v>0</v>
      </c>
    </row>
    <row r="58" spans="2:9" s="16" customFormat="1" ht="11.1" customHeight="1" x14ac:dyDescent="0.15">
      <c r="B58" s="71" t="s">
        <v>37</v>
      </c>
      <c r="C58" s="102">
        <v>0</v>
      </c>
      <c r="D58" s="62"/>
      <c r="E58" s="107">
        <v>0</v>
      </c>
      <c r="F58" s="108">
        <v>0</v>
      </c>
      <c r="G58" s="108">
        <v>0</v>
      </c>
      <c r="H58" s="108">
        <v>0</v>
      </c>
      <c r="I58" s="109">
        <v>0</v>
      </c>
    </row>
    <row r="59" spans="2:9" s="35" customFormat="1" ht="11.1" customHeight="1" x14ac:dyDescent="0.15">
      <c r="B59" s="41" t="s">
        <v>113</v>
      </c>
      <c r="C59" s="101">
        <v>0</v>
      </c>
      <c r="D59" s="61"/>
      <c r="E59" s="104">
        <v>0</v>
      </c>
      <c r="F59" s="105">
        <v>0</v>
      </c>
      <c r="G59" s="105">
        <v>0</v>
      </c>
      <c r="H59" s="105">
        <v>0</v>
      </c>
      <c r="I59" s="106">
        <v>0</v>
      </c>
    </row>
    <row r="60" spans="2:9" s="16" customFormat="1" ht="11.1" customHeight="1" x14ac:dyDescent="0.15">
      <c r="B60" s="71" t="s">
        <v>38</v>
      </c>
      <c r="C60" s="102">
        <v>0</v>
      </c>
      <c r="D60" s="62"/>
      <c r="E60" s="107">
        <v>0</v>
      </c>
      <c r="F60" s="108">
        <v>0</v>
      </c>
      <c r="G60" s="108">
        <v>0</v>
      </c>
      <c r="H60" s="108">
        <v>0</v>
      </c>
      <c r="I60" s="109">
        <v>0</v>
      </c>
    </row>
    <row r="61" spans="2:9" s="16" customFormat="1" ht="11.1" customHeight="1" x14ac:dyDescent="0.15">
      <c r="B61" s="71" t="s">
        <v>39</v>
      </c>
      <c r="C61" s="102">
        <v>0</v>
      </c>
      <c r="D61" s="62"/>
      <c r="E61" s="107">
        <v>0</v>
      </c>
      <c r="F61" s="108">
        <v>0</v>
      </c>
      <c r="G61" s="108">
        <v>0</v>
      </c>
      <c r="H61" s="108">
        <v>0</v>
      </c>
      <c r="I61" s="109">
        <v>0</v>
      </c>
    </row>
    <row r="62" spans="2:9" s="16" customFormat="1" ht="11.1" customHeight="1" x14ac:dyDescent="0.15">
      <c r="B62" s="71" t="s">
        <v>40</v>
      </c>
      <c r="C62" s="102">
        <v>0</v>
      </c>
      <c r="D62" s="62"/>
      <c r="E62" s="107">
        <v>0</v>
      </c>
      <c r="F62" s="108">
        <v>0</v>
      </c>
      <c r="G62" s="108">
        <v>0</v>
      </c>
      <c r="H62" s="108">
        <v>0</v>
      </c>
      <c r="I62" s="109">
        <v>0</v>
      </c>
    </row>
    <row r="63" spans="2:9" s="16" customFormat="1" ht="11.1" customHeight="1" x14ac:dyDescent="0.15">
      <c r="B63" s="71" t="s">
        <v>41</v>
      </c>
      <c r="C63" s="102">
        <v>0</v>
      </c>
      <c r="D63" s="62"/>
      <c r="E63" s="107">
        <v>0</v>
      </c>
      <c r="F63" s="108">
        <v>0</v>
      </c>
      <c r="G63" s="108">
        <v>0</v>
      </c>
      <c r="H63" s="108">
        <v>0</v>
      </c>
      <c r="I63" s="109">
        <v>0</v>
      </c>
    </row>
    <row r="64" spans="2:9" s="16" customFormat="1" ht="11.1" customHeight="1" x14ac:dyDescent="0.15">
      <c r="B64" s="71" t="s">
        <v>42</v>
      </c>
      <c r="C64" s="102">
        <v>0</v>
      </c>
      <c r="D64" s="62"/>
      <c r="E64" s="107">
        <v>0</v>
      </c>
      <c r="F64" s="108">
        <v>0</v>
      </c>
      <c r="G64" s="108">
        <v>0</v>
      </c>
      <c r="H64" s="108">
        <v>0</v>
      </c>
      <c r="I64" s="109">
        <v>0</v>
      </c>
    </row>
    <row r="65" spans="2:9" s="35" customFormat="1" ht="11.1" customHeight="1" x14ac:dyDescent="0.15">
      <c r="B65" s="41" t="s">
        <v>114</v>
      </c>
      <c r="C65" s="101">
        <v>3</v>
      </c>
      <c r="D65" s="61"/>
      <c r="E65" s="104">
        <v>3</v>
      </c>
      <c r="F65" s="105">
        <v>3</v>
      </c>
      <c r="G65" s="105">
        <v>0</v>
      </c>
      <c r="H65" s="105">
        <v>0</v>
      </c>
      <c r="I65" s="106">
        <v>0</v>
      </c>
    </row>
    <row r="66" spans="2:9" s="16" customFormat="1" ht="11.1" customHeight="1" x14ac:dyDescent="0.15">
      <c r="B66" s="71" t="s">
        <v>43</v>
      </c>
      <c r="C66" s="102">
        <v>0</v>
      </c>
      <c r="D66" s="62"/>
      <c r="E66" s="107">
        <v>0</v>
      </c>
      <c r="F66" s="108">
        <v>0</v>
      </c>
      <c r="G66" s="108">
        <v>0</v>
      </c>
      <c r="H66" s="108">
        <v>0</v>
      </c>
      <c r="I66" s="109">
        <v>0</v>
      </c>
    </row>
    <row r="67" spans="2:9" s="16" customFormat="1" ht="11.1" customHeight="1" x14ac:dyDescent="0.15">
      <c r="B67" s="71" t="s">
        <v>44</v>
      </c>
      <c r="C67" s="102">
        <v>0</v>
      </c>
      <c r="D67" s="62"/>
      <c r="E67" s="107">
        <v>0</v>
      </c>
      <c r="F67" s="108">
        <v>0</v>
      </c>
      <c r="G67" s="108">
        <v>0</v>
      </c>
      <c r="H67" s="108">
        <v>0</v>
      </c>
      <c r="I67" s="109">
        <v>0</v>
      </c>
    </row>
    <row r="68" spans="2:9" s="16" customFormat="1" ht="11.1" customHeight="1" x14ac:dyDescent="0.15">
      <c r="B68" s="71" t="s">
        <v>45</v>
      </c>
      <c r="C68" s="102">
        <v>1</v>
      </c>
      <c r="D68" s="62"/>
      <c r="E68" s="107">
        <v>1</v>
      </c>
      <c r="F68" s="108">
        <v>1</v>
      </c>
      <c r="G68" s="108">
        <v>0</v>
      </c>
      <c r="H68" s="108">
        <v>0</v>
      </c>
      <c r="I68" s="109">
        <v>0</v>
      </c>
    </row>
    <row r="69" spans="2:9" s="16" customFormat="1" ht="11.1" customHeight="1" x14ac:dyDescent="0.15">
      <c r="B69" s="71" t="s">
        <v>46</v>
      </c>
      <c r="C69" s="102">
        <v>2</v>
      </c>
      <c r="D69" s="62"/>
      <c r="E69" s="107">
        <v>2</v>
      </c>
      <c r="F69" s="108">
        <v>2</v>
      </c>
      <c r="G69" s="108">
        <v>0</v>
      </c>
      <c r="H69" s="108">
        <v>0</v>
      </c>
      <c r="I69" s="109">
        <v>0</v>
      </c>
    </row>
    <row r="70" spans="2:9" s="35" customFormat="1" ht="11.1" customHeight="1" x14ac:dyDescent="0.15">
      <c r="B70" s="41" t="s">
        <v>115</v>
      </c>
      <c r="C70" s="101">
        <v>2</v>
      </c>
      <c r="D70" s="61"/>
      <c r="E70" s="104">
        <v>2</v>
      </c>
      <c r="F70" s="105">
        <v>2</v>
      </c>
      <c r="G70" s="105">
        <v>0</v>
      </c>
      <c r="H70" s="105">
        <v>0</v>
      </c>
      <c r="I70" s="106">
        <v>0</v>
      </c>
    </row>
    <row r="71" spans="2:9" s="16" customFormat="1" ht="11.1" customHeight="1" x14ac:dyDescent="0.15">
      <c r="B71" s="71" t="s">
        <v>47</v>
      </c>
      <c r="C71" s="102">
        <v>2</v>
      </c>
      <c r="D71" s="62"/>
      <c r="E71" s="107">
        <v>2</v>
      </c>
      <c r="F71" s="108">
        <v>2</v>
      </c>
      <c r="G71" s="108">
        <v>0</v>
      </c>
      <c r="H71" s="108">
        <v>0</v>
      </c>
      <c r="I71" s="109">
        <v>0</v>
      </c>
    </row>
    <row r="72" spans="2:9" s="16" customFormat="1" ht="11.1" customHeight="1" x14ac:dyDescent="0.15">
      <c r="B72" s="71" t="s">
        <v>48</v>
      </c>
      <c r="C72" s="102">
        <v>0</v>
      </c>
      <c r="D72" s="62"/>
      <c r="E72" s="107">
        <v>0</v>
      </c>
      <c r="F72" s="108">
        <v>0</v>
      </c>
      <c r="G72" s="108">
        <v>0</v>
      </c>
      <c r="H72" s="108">
        <v>0</v>
      </c>
      <c r="I72" s="109">
        <v>0</v>
      </c>
    </row>
    <row r="73" spans="2:9" s="16" customFormat="1" ht="11.1" customHeight="1" x14ac:dyDescent="0.15">
      <c r="B73" s="71" t="s">
        <v>49</v>
      </c>
      <c r="C73" s="102">
        <v>0</v>
      </c>
      <c r="D73" s="62"/>
      <c r="E73" s="107">
        <v>0</v>
      </c>
      <c r="F73" s="108">
        <v>0</v>
      </c>
      <c r="G73" s="108">
        <v>0</v>
      </c>
      <c r="H73" s="108">
        <v>0</v>
      </c>
      <c r="I73" s="109">
        <v>0</v>
      </c>
    </row>
    <row r="74" spans="2:9" s="16" customFormat="1" ht="11.1" customHeight="1" x14ac:dyDescent="0.15">
      <c r="B74" s="71" t="s">
        <v>50</v>
      </c>
      <c r="C74" s="102">
        <v>0</v>
      </c>
      <c r="D74" s="62"/>
      <c r="E74" s="107">
        <v>0</v>
      </c>
      <c r="F74" s="108">
        <v>0</v>
      </c>
      <c r="G74" s="108">
        <v>0</v>
      </c>
      <c r="H74" s="108">
        <v>0</v>
      </c>
      <c r="I74" s="109">
        <v>0</v>
      </c>
    </row>
    <row r="75" spans="2:9" s="16" customFormat="1" ht="11.1" customHeight="1" x14ac:dyDescent="0.15">
      <c r="B75" s="71" t="s">
        <v>51</v>
      </c>
      <c r="C75" s="102">
        <v>0</v>
      </c>
      <c r="D75" s="62"/>
      <c r="E75" s="107">
        <v>0</v>
      </c>
      <c r="F75" s="108">
        <v>0</v>
      </c>
      <c r="G75" s="108">
        <v>0</v>
      </c>
      <c r="H75" s="108">
        <v>0</v>
      </c>
      <c r="I75" s="109">
        <v>0</v>
      </c>
    </row>
    <row r="76" spans="2:9" s="16" customFormat="1" ht="11.1" customHeight="1" x14ac:dyDescent="0.15">
      <c r="B76" s="71" t="s">
        <v>52</v>
      </c>
      <c r="C76" s="102">
        <v>0</v>
      </c>
      <c r="D76" s="62"/>
      <c r="E76" s="107">
        <v>0</v>
      </c>
      <c r="F76" s="108">
        <v>0</v>
      </c>
      <c r="G76" s="108">
        <v>0</v>
      </c>
      <c r="H76" s="108">
        <v>0</v>
      </c>
      <c r="I76" s="109">
        <v>0</v>
      </c>
    </row>
    <row r="77" spans="2:9" s="16" customFormat="1" ht="11.1" customHeight="1" x14ac:dyDescent="0.15">
      <c r="B77" s="71" t="s">
        <v>53</v>
      </c>
      <c r="C77" s="102">
        <v>0</v>
      </c>
      <c r="D77" s="62"/>
      <c r="E77" s="107">
        <v>0</v>
      </c>
      <c r="F77" s="108">
        <v>0</v>
      </c>
      <c r="G77" s="108">
        <v>0</v>
      </c>
      <c r="H77" s="108">
        <v>0</v>
      </c>
      <c r="I77" s="109">
        <v>0</v>
      </c>
    </row>
    <row r="78" spans="2:9" s="44" customFormat="1" ht="11.1" customHeight="1" thickBot="1" x14ac:dyDescent="0.2">
      <c r="B78" s="42" t="s">
        <v>54</v>
      </c>
      <c r="C78" s="103">
        <v>0</v>
      </c>
      <c r="D78" s="63"/>
      <c r="E78" s="110">
        <v>0</v>
      </c>
      <c r="F78" s="111">
        <v>0</v>
      </c>
      <c r="G78" s="111">
        <v>0</v>
      </c>
      <c r="H78" s="111">
        <v>0</v>
      </c>
      <c r="I78" s="112">
        <v>0</v>
      </c>
    </row>
    <row r="79" spans="2:9" s="16" customFormat="1" x14ac:dyDescent="0.15">
      <c r="B79" s="248" t="s">
        <v>74</v>
      </c>
      <c r="C79" s="248"/>
      <c r="D79" s="248"/>
      <c r="E79" s="248"/>
      <c r="F79" s="248"/>
      <c r="G79" s="248"/>
      <c r="H79" s="248"/>
      <c r="I79" s="248"/>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8">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94</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66</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3" t="str">
        <f>'A-b-(3)'!B9</f>
        <v>2013  平成25年</v>
      </c>
      <c r="C9" s="49">
        <v>590</v>
      </c>
      <c r="D9" s="46">
        <v>65.254237288135599</v>
      </c>
      <c r="E9" s="81">
        <v>385</v>
      </c>
      <c r="F9" s="82">
        <v>285</v>
      </c>
      <c r="G9" s="82">
        <v>6</v>
      </c>
      <c r="H9" s="82">
        <v>24</v>
      </c>
      <c r="I9" s="83">
        <v>2</v>
      </c>
    </row>
    <row r="10" spans="2:9" s="16" customFormat="1" x14ac:dyDescent="0.15">
      <c r="B10" s="3" t="str">
        <f>'A-b-(3)'!B10</f>
        <v>2014      26</v>
      </c>
      <c r="C10" s="49">
        <v>607</v>
      </c>
      <c r="D10" s="46">
        <v>70.840197693574964</v>
      </c>
      <c r="E10" s="81">
        <v>430</v>
      </c>
      <c r="F10" s="82">
        <v>281</v>
      </c>
      <c r="G10" s="82">
        <v>5</v>
      </c>
      <c r="H10" s="82">
        <v>28</v>
      </c>
      <c r="I10" s="83">
        <v>0</v>
      </c>
    </row>
    <row r="11" spans="2:9" s="16" customFormat="1" x14ac:dyDescent="0.15">
      <c r="B11" s="3" t="str">
        <f>'A-b-(3)'!B11</f>
        <v>2015      27</v>
      </c>
      <c r="C11" s="49">
        <v>341</v>
      </c>
      <c r="D11" s="46">
        <v>92.668621700879754</v>
      </c>
      <c r="E11" s="81">
        <v>316</v>
      </c>
      <c r="F11" s="82">
        <v>249</v>
      </c>
      <c r="G11" s="82">
        <v>5</v>
      </c>
      <c r="H11" s="82">
        <v>32</v>
      </c>
      <c r="I11" s="83">
        <v>1</v>
      </c>
    </row>
    <row r="12" spans="2:9" s="16" customFormat="1" x14ac:dyDescent="0.15">
      <c r="B12" s="3" t="str">
        <f>'A-b-(3)'!B12</f>
        <v>2016      28</v>
      </c>
      <c r="C12" s="49">
        <v>384</v>
      </c>
      <c r="D12" s="33">
        <v>78.125</v>
      </c>
      <c r="E12" s="81">
        <v>300</v>
      </c>
      <c r="F12" s="82">
        <v>232</v>
      </c>
      <c r="G12" s="82">
        <v>6</v>
      </c>
      <c r="H12" s="82">
        <v>21</v>
      </c>
      <c r="I12" s="83">
        <v>0</v>
      </c>
    </row>
    <row r="13" spans="2:9" s="16" customFormat="1" x14ac:dyDescent="0.15">
      <c r="B13" s="3" t="str">
        <f>'A-b-(3)'!B13</f>
        <v>2017      29</v>
      </c>
      <c r="C13" s="49">
        <v>245</v>
      </c>
      <c r="D13" s="33">
        <v>78.367346938775512</v>
      </c>
      <c r="E13" s="81">
        <v>192</v>
      </c>
      <c r="F13" s="82">
        <v>179</v>
      </c>
      <c r="G13" s="82">
        <v>11</v>
      </c>
      <c r="H13" s="82">
        <v>19</v>
      </c>
      <c r="I13" s="83">
        <v>2</v>
      </c>
    </row>
    <row r="14" spans="2:9" s="16" customFormat="1" x14ac:dyDescent="0.15">
      <c r="B14" s="3" t="str">
        <f>'A-b-(3)'!B14</f>
        <v>2018      30</v>
      </c>
      <c r="C14" s="49">
        <v>245</v>
      </c>
      <c r="D14" s="33">
        <v>90.204081632653072</v>
      </c>
      <c r="E14" s="81">
        <v>221</v>
      </c>
      <c r="F14" s="82">
        <v>179</v>
      </c>
      <c r="G14" s="82">
        <v>5</v>
      </c>
      <c r="H14" s="82">
        <v>15</v>
      </c>
      <c r="I14" s="83">
        <v>0</v>
      </c>
    </row>
    <row r="15" spans="2:9" s="16" customFormat="1" x14ac:dyDescent="0.15">
      <c r="B15" s="3" t="str">
        <f>'A-b-(3)'!B15</f>
        <v>2019  令和元年</v>
      </c>
      <c r="C15" s="49">
        <v>167</v>
      </c>
      <c r="D15" s="33">
        <v>86.82634730538922</v>
      </c>
      <c r="E15" s="81">
        <v>145</v>
      </c>
      <c r="F15" s="82">
        <v>134</v>
      </c>
      <c r="G15" s="82">
        <v>5</v>
      </c>
      <c r="H15" s="82">
        <v>5</v>
      </c>
      <c r="I15" s="83">
        <v>0</v>
      </c>
    </row>
    <row r="16" spans="2:9" s="35" customFormat="1" x14ac:dyDescent="0.15">
      <c r="B16" s="3" t="str">
        <f>'A-b-(3)'!B16</f>
        <v>2020  　　２</v>
      </c>
      <c r="C16" s="49">
        <v>122</v>
      </c>
      <c r="D16" s="33">
        <v>99.180327868852459</v>
      </c>
      <c r="E16" s="81">
        <v>121</v>
      </c>
      <c r="F16" s="81">
        <v>106</v>
      </c>
      <c r="G16" s="81">
        <v>4</v>
      </c>
      <c r="H16" s="81">
        <v>8</v>
      </c>
      <c r="I16" s="84">
        <v>1</v>
      </c>
    </row>
    <row r="17" spans="2:9" s="35" customFormat="1" x14ac:dyDescent="0.15">
      <c r="B17" s="3" t="str">
        <f>'A-b-(3)'!B17</f>
        <v>2021  　　３</v>
      </c>
      <c r="C17" s="11">
        <v>106</v>
      </c>
      <c r="D17" s="33">
        <v>99.056603773584911</v>
      </c>
      <c r="E17" s="74">
        <v>105</v>
      </c>
      <c r="F17" s="74">
        <v>101</v>
      </c>
      <c r="G17" s="74">
        <v>5</v>
      </c>
      <c r="H17" s="74">
        <v>9</v>
      </c>
      <c r="I17" s="85">
        <v>0</v>
      </c>
    </row>
    <row r="18" spans="2:9" s="35" customFormat="1" x14ac:dyDescent="0.15">
      <c r="B18" s="2" t="str">
        <f>'A-b-(3)'!B18</f>
        <v>2022  　　４</v>
      </c>
      <c r="C18" s="6">
        <f>SUM(C20,C26,C33,C34,C45,C52,C59,C65,C70)</f>
        <v>74</v>
      </c>
      <c r="D18" s="36">
        <f>E18/C18*100</f>
        <v>104.05405405405406</v>
      </c>
      <c r="E18" s="60">
        <f>SUM(E20,E26,E33,E34,E45,E52,E59,E65,E70)</f>
        <v>77</v>
      </c>
      <c r="F18" s="60">
        <f>SUM(F20,F26,F33,F34,F45,F52,F59,F65,F70)</f>
        <v>74</v>
      </c>
      <c r="G18" s="60">
        <f>SUM(G20,G26,G33,G34,G45,G52,G59,G65,G70)</f>
        <v>5</v>
      </c>
      <c r="H18" s="60">
        <f>SUM(H20,H26,H33,H34,H45,H52,H59,H65,H70)</f>
        <v>5</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13">
        <v>4</v>
      </c>
      <c r="D20" s="61"/>
      <c r="E20" s="116">
        <v>5</v>
      </c>
      <c r="F20" s="117">
        <v>5</v>
      </c>
      <c r="G20" s="117">
        <v>0</v>
      </c>
      <c r="H20" s="117">
        <v>0</v>
      </c>
      <c r="I20" s="118">
        <v>0</v>
      </c>
    </row>
    <row r="21" spans="2:9" s="16" customFormat="1" ht="11.1" customHeight="1" x14ac:dyDescent="0.15">
      <c r="B21" s="71" t="s">
        <v>4</v>
      </c>
      <c r="C21" s="114">
        <v>4</v>
      </c>
      <c r="D21" s="62"/>
      <c r="E21" s="119">
        <v>5</v>
      </c>
      <c r="F21" s="120">
        <v>5</v>
      </c>
      <c r="G21" s="120">
        <v>0</v>
      </c>
      <c r="H21" s="120">
        <v>0</v>
      </c>
      <c r="I21" s="121">
        <v>0</v>
      </c>
    </row>
    <row r="22" spans="2:9" s="16" customFormat="1" ht="11.1" customHeight="1" x14ac:dyDescent="0.15">
      <c r="B22" s="71" t="s">
        <v>5</v>
      </c>
      <c r="C22" s="114">
        <v>0</v>
      </c>
      <c r="D22" s="62"/>
      <c r="E22" s="119">
        <v>0</v>
      </c>
      <c r="F22" s="120">
        <v>0</v>
      </c>
      <c r="G22" s="120">
        <v>0</v>
      </c>
      <c r="H22" s="120">
        <v>0</v>
      </c>
      <c r="I22" s="121">
        <v>0</v>
      </c>
    </row>
    <row r="23" spans="2:9" s="16" customFormat="1" ht="11.1" customHeight="1" x14ac:dyDescent="0.15">
      <c r="B23" s="71" t="s">
        <v>6</v>
      </c>
      <c r="C23" s="114">
        <v>0</v>
      </c>
      <c r="D23" s="62"/>
      <c r="E23" s="119">
        <v>0</v>
      </c>
      <c r="F23" s="120">
        <v>0</v>
      </c>
      <c r="G23" s="120">
        <v>0</v>
      </c>
      <c r="H23" s="120">
        <v>0</v>
      </c>
      <c r="I23" s="121">
        <v>0</v>
      </c>
    </row>
    <row r="24" spans="2:9" s="16" customFormat="1" ht="11.1" customHeight="1" x14ac:dyDescent="0.15">
      <c r="B24" s="71" t="s">
        <v>7</v>
      </c>
      <c r="C24" s="114">
        <v>0</v>
      </c>
      <c r="D24" s="62"/>
      <c r="E24" s="119">
        <v>0</v>
      </c>
      <c r="F24" s="120">
        <v>0</v>
      </c>
      <c r="G24" s="120">
        <v>0</v>
      </c>
      <c r="H24" s="120">
        <v>0</v>
      </c>
      <c r="I24" s="121">
        <v>0</v>
      </c>
    </row>
    <row r="25" spans="2:9" s="16" customFormat="1" ht="11.1" customHeight="1" x14ac:dyDescent="0.15">
      <c r="B25" s="71" t="s">
        <v>8</v>
      </c>
      <c r="C25" s="114">
        <v>0</v>
      </c>
      <c r="D25" s="62"/>
      <c r="E25" s="119">
        <v>0</v>
      </c>
      <c r="F25" s="120">
        <v>0</v>
      </c>
      <c r="G25" s="120">
        <v>0</v>
      </c>
      <c r="H25" s="120">
        <v>0</v>
      </c>
      <c r="I25" s="121">
        <v>0</v>
      </c>
    </row>
    <row r="26" spans="2:9" s="35" customFormat="1" ht="11.1" customHeight="1" x14ac:dyDescent="0.15">
      <c r="B26" s="41" t="s">
        <v>109</v>
      </c>
      <c r="C26" s="113">
        <v>7</v>
      </c>
      <c r="D26" s="61"/>
      <c r="E26" s="116">
        <v>7</v>
      </c>
      <c r="F26" s="117">
        <v>7</v>
      </c>
      <c r="G26" s="117">
        <v>0</v>
      </c>
      <c r="H26" s="117">
        <v>0</v>
      </c>
      <c r="I26" s="118">
        <v>0</v>
      </c>
    </row>
    <row r="27" spans="2:9" s="16" customFormat="1" ht="11.1" customHeight="1" x14ac:dyDescent="0.15">
      <c r="B27" s="71" t="s">
        <v>9</v>
      </c>
      <c r="C27" s="114">
        <v>0</v>
      </c>
      <c r="D27" s="62"/>
      <c r="E27" s="119">
        <v>0</v>
      </c>
      <c r="F27" s="120">
        <v>0</v>
      </c>
      <c r="G27" s="120">
        <v>0</v>
      </c>
      <c r="H27" s="120">
        <v>0</v>
      </c>
      <c r="I27" s="121">
        <v>0</v>
      </c>
    </row>
    <row r="28" spans="2:9" s="16" customFormat="1" ht="11.1" customHeight="1" x14ac:dyDescent="0.15">
      <c r="B28" s="71" t="s">
        <v>10</v>
      </c>
      <c r="C28" s="114">
        <v>1</v>
      </c>
      <c r="D28" s="62"/>
      <c r="E28" s="119">
        <v>1</v>
      </c>
      <c r="F28" s="120">
        <v>1</v>
      </c>
      <c r="G28" s="120">
        <v>0</v>
      </c>
      <c r="H28" s="120">
        <v>0</v>
      </c>
      <c r="I28" s="121">
        <v>0</v>
      </c>
    </row>
    <row r="29" spans="2:9" s="16" customFormat="1" ht="11.1" customHeight="1" x14ac:dyDescent="0.15">
      <c r="B29" s="71" t="s">
        <v>11</v>
      </c>
      <c r="C29" s="114">
        <v>3</v>
      </c>
      <c r="D29" s="62"/>
      <c r="E29" s="119">
        <v>3</v>
      </c>
      <c r="F29" s="120">
        <v>3</v>
      </c>
      <c r="G29" s="120">
        <v>0</v>
      </c>
      <c r="H29" s="120">
        <v>0</v>
      </c>
      <c r="I29" s="121">
        <v>0</v>
      </c>
    </row>
    <row r="30" spans="2:9" s="16" customFormat="1" ht="11.1" customHeight="1" x14ac:dyDescent="0.15">
      <c r="B30" s="71" t="s">
        <v>12</v>
      </c>
      <c r="C30" s="114">
        <v>2</v>
      </c>
      <c r="D30" s="62"/>
      <c r="E30" s="119">
        <v>2</v>
      </c>
      <c r="F30" s="120">
        <v>2</v>
      </c>
      <c r="G30" s="120">
        <v>0</v>
      </c>
      <c r="H30" s="120">
        <v>0</v>
      </c>
      <c r="I30" s="121">
        <v>0</v>
      </c>
    </row>
    <row r="31" spans="2:9" s="16" customFormat="1" ht="11.1" customHeight="1" x14ac:dyDescent="0.15">
      <c r="B31" s="71" t="s">
        <v>13</v>
      </c>
      <c r="C31" s="114">
        <v>0</v>
      </c>
      <c r="D31" s="62"/>
      <c r="E31" s="119">
        <v>0</v>
      </c>
      <c r="F31" s="120">
        <v>0</v>
      </c>
      <c r="G31" s="120">
        <v>0</v>
      </c>
      <c r="H31" s="120">
        <v>0</v>
      </c>
      <c r="I31" s="121">
        <v>0</v>
      </c>
    </row>
    <row r="32" spans="2:9" s="16" customFormat="1" ht="11.1" customHeight="1" x14ac:dyDescent="0.15">
      <c r="B32" s="71" t="s">
        <v>14</v>
      </c>
      <c r="C32" s="114">
        <v>1</v>
      </c>
      <c r="D32" s="62"/>
      <c r="E32" s="119">
        <v>1</v>
      </c>
      <c r="F32" s="120">
        <v>1</v>
      </c>
      <c r="G32" s="120">
        <v>0</v>
      </c>
      <c r="H32" s="120">
        <v>0</v>
      </c>
      <c r="I32" s="121">
        <v>0</v>
      </c>
    </row>
    <row r="33" spans="2:9" s="35" customFormat="1" ht="11.1" customHeight="1" x14ac:dyDescent="0.15">
      <c r="B33" s="41" t="s">
        <v>15</v>
      </c>
      <c r="C33" s="113">
        <v>8</v>
      </c>
      <c r="D33" s="61"/>
      <c r="E33" s="116">
        <v>9</v>
      </c>
      <c r="F33" s="117">
        <v>8</v>
      </c>
      <c r="G33" s="117">
        <v>1</v>
      </c>
      <c r="H33" s="117">
        <v>2</v>
      </c>
      <c r="I33" s="118">
        <v>0</v>
      </c>
    </row>
    <row r="34" spans="2:9" s="35" customFormat="1" ht="11.1" customHeight="1" x14ac:dyDescent="0.15">
      <c r="B34" s="41" t="s">
        <v>110</v>
      </c>
      <c r="C34" s="113">
        <v>29</v>
      </c>
      <c r="D34" s="61"/>
      <c r="E34" s="116">
        <v>29</v>
      </c>
      <c r="F34" s="117">
        <v>29</v>
      </c>
      <c r="G34" s="117">
        <v>3</v>
      </c>
      <c r="H34" s="117">
        <v>2</v>
      </c>
      <c r="I34" s="118">
        <v>0</v>
      </c>
    </row>
    <row r="35" spans="2:9" s="16" customFormat="1" ht="11.1" customHeight="1" x14ac:dyDescent="0.15">
      <c r="B35" s="71" t="s">
        <v>16</v>
      </c>
      <c r="C35" s="114">
        <v>1</v>
      </c>
      <c r="D35" s="62"/>
      <c r="E35" s="119">
        <v>0</v>
      </c>
      <c r="F35" s="120">
        <v>0</v>
      </c>
      <c r="G35" s="120">
        <v>0</v>
      </c>
      <c r="H35" s="120">
        <v>0</v>
      </c>
      <c r="I35" s="121">
        <v>0</v>
      </c>
    </row>
    <row r="36" spans="2:9" s="16" customFormat="1" ht="11.1" customHeight="1" x14ac:dyDescent="0.15">
      <c r="B36" s="71" t="s">
        <v>17</v>
      </c>
      <c r="C36" s="114">
        <v>3</v>
      </c>
      <c r="D36" s="62"/>
      <c r="E36" s="119">
        <v>3</v>
      </c>
      <c r="F36" s="120">
        <v>3</v>
      </c>
      <c r="G36" s="120">
        <v>0</v>
      </c>
      <c r="H36" s="120">
        <v>0</v>
      </c>
      <c r="I36" s="121">
        <v>0</v>
      </c>
    </row>
    <row r="37" spans="2:9" s="16" customFormat="1" ht="11.1" customHeight="1" x14ac:dyDescent="0.15">
      <c r="B37" s="71" t="s">
        <v>18</v>
      </c>
      <c r="C37" s="114">
        <v>1</v>
      </c>
      <c r="D37" s="62"/>
      <c r="E37" s="119">
        <v>1</v>
      </c>
      <c r="F37" s="120">
        <v>3</v>
      </c>
      <c r="G37" s="120">
        <v>0</v>
      </c>
      <c r="H37" s="120">
        <v>2</v>
      </c>
      <c r="I37" s="121">
        <v>0</v>
      </c>
    </row>
    <row r="38" spans="2:9" s="16" customFormat="1" ht="11.1" customHeight="1" x14ac:dyDescent="0.15">
      <c r="B38" s="71" t="s">
        <v>19</v>
      </c>
      <c r="C38" s="114">
        <v>4</v>
      </c>
      <c r="D38" s="62"/>
      <c r="E38" s="119">
        <v>4</v>
      </c>
      <c r="F38" s="120">
        <v>4</v>
      </c>
      <c r="G38" s="120">
        <v>0</v>
      </c>
      <c r="H38" s="120">
        <v>0</v>
      </c>
      <c r="I38" s="121">
        <v>0</v>
      </c>
    </row>
    <row r="39" spans="2:9" s="16" customFormat="1" ht="11.1" customHeight="1" x14ac:dyDescent="0.15">
      <c r="B39" s="71" t="s">
        <v>20</v>
      </c>
      <c r="C39" s="114">
        <v>5</v>
      </c>
      <c r="D39" s="62"/>
      <c r="E39" s="119">
        <v>6</v>
      </c>
      <c r="F39" s="120">
        <v>4</v>
      </c>
      <c r="G39" s="120">
        <v>1</v>
      </c>
      <c r="H39" s="120">
        <v>0</v>
      </c>
      <c r="I39" s="121">
        <v>0</v>
      </c>
    </row>
    <row r="40" spans="2:9" s="16" customFormat="1" ht="11.1" customHeight="1" x14ac:dyDescent="0.15">
      <c r="B40" s="71" t="s">
        <v>21</v>
      </c>
      <c r="C40" s="114">
        <v>9</v>
      </c>
      <c r="D40" s="62"/>
      <c r="E40" s="119">
        <v>7</v>
      </c>
      <c r="F40" s="120">
        <v>8</v>
      </c>
      <c r="G40" s="120">
        <v>2</v>
      </c>
      <c r="H40" s="120">
        <v>0</v>
      </c>
      <c r="I40" s="121">
        <v>0</v>
      </c>
    </row>
    <row r="41" spans="2:9" s="16" customFormat="1" ht="11.1" customHeight="1" x14ac:dyDescent="0.15">
      <c r="B41" s="71" t="s">
        <v>22</v>
      </c>
      <c r="C41" s="114">
        <v>1</v>
      </c>
      <c r="D41" s="62"/>
      <c r="E41" s="119">
        <v>2</v>
      </c>
      <c r="F41" s="120">
        <v>2</v>
      </c>
      <c r="G41" s="120">
        <v>0</v>
      </c>
      <c r="H41" s="120">
        <v>0</v>
      </c>
      <c r="I41" s="121">
        <v>0</v>
      </c>
    </row>
    <row r="42" spans="2:9" s="16" customFormat="1" ht="11.1" customHeight="1" x14ac:dyDescent="0.15">
      <c r="B42" s="71" t="s">
        <v>23</v>
      </c>
      <c r="C42" s="114">
        <v>1</v>
      </c>
      <c r="D42" s="62"/>
      <c r="E42" s="119">
        <v>1</v>
      </c>
      <c r="F42" s="120">
        <v>1</v>
      </c>
      <c r="G42" s="120">
        <v>0</v>
      </c>
      <c r="H42" s="120">
        <v>0</v>
      </c>
      <c r="I42" s="121">
        <v>0</v>
      </c>
    </row>
    <row r="43" spans="2:9" s="16" customFormat="1" ht="11.1" customHeight="1" x14ac:dyDescent="0.15">
      <c r="B43" s="71" t="s">
        <v>24</v>
      </c>
      <c r="C43" s="114">
        <v>4</v>
      </c>
      <c r="D43" s="62"/>
      <c r="E43" s="119">
        <v>5</v>
      </c>
      <c r="F43" s="120">
        <v>3</v>
      </c>
      <c r="G43" s="120">
        <v>0</v>
      </c>
      <c r="H43" s="120">
        <v>0</v>
      </c>
      <c r="I43" s="121">
        <v>0</v>
      </c>
    </row>
    <row r="44" spans="2:9" s="16" customFormat="1" ht="11.1" customHeight="1" x14ac:dyDescent="0.15">
      <c r="B44" s="71" t="s">
        <v>25</v>
      </c>
      <c r="C44" s="114">
        <v>0</v>
      </c>
      <c r="D44" s="62"/>
      <c r="E44" s="119">
        <v>0</v>
      </c>
      <c r="F44" s="120">
        <v>1</v>
      </c>
      <c r="G44" s="120">
        <v>0</v>
      </c>
      <c r="H44" s="120">
        <v>0</v>
      </c>
      <c r="I44" s="121">
        <v>0</v>
      </c>
    </row>
    <row r="45" spans="2:9" s="35" customFormat="1" ht="11.1" customHeight="1" x14ac:dyDescent="0.15">
      <c r="B45" s="41" t="s">
        <v>111</v>
      </c>
      <c r="C45" s="113">
        <v>10</v>
      </c>
      <c r="D45" s="61"/>
      <c r="E45" s="116">
        <v>10</v>
      </c>
      <c r="F45" s="117">
        <v>6</v>
      </c>
      <c r="G45" s="117">
        <v>0</v>
      </c>
      <c r="H45" s="117">
        <v>0</v>
      </c>
      <c r="I45" s="118">
        <v>0</v>
      </c>
    </row>
    <row r="46" spans="2:9" s="16" customFormat="1" ht="11.1" customHeight="1" x14ac:dyDescent="0.15">
      <c r="B46" s="71" t="s">
        <v>26</v>
      </c>
      <c r="C46" s="114">
        <v>1</v>
      </c>
      <c r="D46" s="62"/>
      <c r="E46" s="119">
        <v>1</v>
      </c>
      <c r="F46" s="120">
        <v>1</v>
      </c>
      <c r="G46" s="120">
        <v>0</v>
      </c>
      <c r="H46" s="120">
        <v>0</v>
      </c>
      <c r="I46" s="121">
        <v>0</v>
      </c>
    </row>
    <row r="47" spans="2:9" s="16" customFormat="1" ht="11.1" customHeight="1" x14ac:dyDescent="0.15">
      <c r="B47" s="71" t="s">
        <v>27</v>
      </c>
      <c r="C47" s="114">
        <v>1</v>
      </c>
      <c r="D47" s="62"/>
      <c r="E47" s="119">
        <v>1</v>
      </c>
      <c r="F47" s="120">
        <v>1</v>
      </c>
      <c r="G47" s="120">
        <v>0</v>
      </c>
      <c r="H47" s="120">
        <v>0</v>
      </c>
      <c r="I47" s="121">
        <v>0</v>
      </c>
    </row>
    <row r="48" spans="2:9" s="16" customFormat="1" ht="11.1" customHeight="1" x14ac:dyDescent="0.15">
      <c r="B48" s="71" t="s">
        <v>28</v>
      </c>
      <c r="C48" s="114">
        <v>0</v>
      </c>
      <c r="D48" s="62"/>
      <c r="E48" s="119">
        <v>0</v>
      </c>
      <c r="F48" s="120">
        <v>0</v>
      </c>
      <c r="G48" s="120">
        <v>0</v>
      </c>
      <c r="H48" s="120">
        <v>0</v>
      </c>
      <c r="I48" s="121">
        <v>0</v>
      </c>
    </row>
    <row r="49" spans="2:9" s="16" customFormat="1" ht="11.1" customHeight="1" x14ac:dyDescent="0.15">
      <c r="B49" s="71" t="s">
        <v>29</v>
      </c>
      <c r="C49" s="114">
        <v>3</v>
      </c>
      <c r="D49" s="62"/>
      <c r="E49" s="119">
        <v>2</v>
      </c>
      <c r="F49" s="120">
        <v>1</v>
      </c>
      <c r="G49" s="120">
        <v>0</v>
      </c>
      <c r="H49" s="120">
        <v>0</v>
      </c>
      <c r="I49" s="121">
        <v>0</v>
      </c>
    </row>
    <row r="50" spans="2:9" s="16" customFormat="1" ht="11.1" customHeight="1" x14ac:dyDescent="0.15">
      <c r="B50" s="71" t="s">
        <v>30</v>
      </c>
      <c r="C50" s="114">
        <v>4</v>
      </c>
      <c r="D50" s="62"/>
      <c r="E50" s="119">
        <v>5</v>
      </c>
      <c r="F50" s="120">
        <v>3</v>
      </c>
      <c r="G50" s="120">
        <v>0</v>
      </c>
      <c r="H50" s="120">
        <v>0</v>
      </c>
      <c r="I50" s="121">
        <v>0</v>
      </c>
    </row>
    <row r="51" spans="2:9" s="16" customFormat="1" ht="11.1" customHeight="1" x14ac:dyDescent="0.15">
      <c r="B51" s="71" t="s">
        <v>31</v>
      </c>
      <c r="C51" s="114">
        <v>1</v>
      </c>
      <c r="D51" s="62"/>
      <c r="E51" s="119">
        <v>1</v>
      </c>
      <c r="F51" s="120">
        <v>0</v>
      </c>
      <c r="G51" s="120">
        <v>0</v>
      </c>
      <c r="H51" s="120">
        <v>0</v>
      </c>
      <c r="I51" s="121">
        <v>0</v>
      </c>
    </row>
    <row r="52" spans="2:9" s="35" customFormat="1" ht="11.1" customHeight="1" x14ac:dyDescent="0.15">
      <c r="B52" s="41" t="s">
        <v>112</v>
      </c>
      <c r="C52" s="113">
        <v>5</v>
      </c>
      <c r="D52" s="61"/>
      <c r="E52" s="116">
        <v>6</v>
      </c>
      <c r="F52" s="117">
        <v>4</v>
      </c>
      <c r="G52" s="117">
        <v>1</v>
      </c>
      <c r="H52" s="117">
        <v>0</v>
      </c>
      <c r="I52" s="118">
        <v>0</v>
      </c>
    </row>
    <row r="53" spans="2:9" s="16" customFormat="1" ht="11.1" customHeight="1" x14ac:dyDescent="0.15">
      <c r="B53" s="71" t="s">
        <v>32</v>
      </c>
      <c r="C53" s="114">
        <v>0</v>
      </c>
      <c r="D53" s="62"/>
      <c r="E53" s="119">
        <v>0</v>
      </c>
      <c r="F53" s="120">
        <v>0</v>
      </c>
      <c r="G53" s="120">
        <v>0</v>
      </c>
      <c r="H53" s="120">
        <v>0</v>
      </c>
      <c r="I53" s="121">
        <v>0</v>
      </c>
    </row>
    <row r="54" spans="2:9" s="16" customFormat="1" ht="11.1" customHeight="1" x14ac:dyDescent="0.15">
      <c r="B54" s="71" t="s">
        <v>33</v>
      </c>
      <c r="C54" s="114">
        <v>1</v>
      </c>
      <c r="D54" s="62"/>
      <c r="E54" s="119">
        <v>1</v>
      </c>
      <c r="F54" s="120">
        <v>1</v>
      </c>
      <c r="G54" s="120">
        <v>0</v>
      </c>
      <c r="H54" s="120">
        <v>0</v>
      </c>
      <c r="I54" s="121">
        <v>0</v>
      </c>
    </row>
    <row r="55" spans="2:9" s="16" customFormat="1" ht="11.1" customHeight="1" x14ac:dyDescent="0.15">
      <c r="B55" s="71" t="s">
        <v>34</v>
      </c>
      <c r="C55" s="114">
        <v>2</v>
      </c>
      <c r="D55" s="62"/>
      <c r="E55" s="119">
        <v>4</v>
      </c>
      <c r="F55" s="120">
        <v>2</v>
      </c>
      <c r="G55" s="120">
        <v>1</v>
      </c>
      <c r="H55" s="120">
        <v>0</v>
      </c>
      <c r="I55" s="121">
        <v>0</v>
      </c>
    </row>
    <row r="56" spans="2:9" s="16" customFormat="1" ht="11.1" customHeight="1" x14ac:dyDescent="0.15">
      <c r="B56" s="71" t="s">
        <v>35</v>
      </c>
      <c r="C56" s="114">
        <v>2</v>
      </c>
      <c r="D56" s="62"/>
      <c r="E56" s="119">
        <v>1</v>
      </c>
      <c r="F56" s="120">
        <v>1</v>
      </c>
      <c r="G56" s="120">
        <v>0</v>
      </c>
      <c r="H56" s="120">
        <v>0</v>
      </c>
      <c r="I56" s="121">
        <v>0</v>
      </c>
    </row>
    <row r="57" spans="2:9" s="16" customFormat="1" ht="11.1" customHeight="1" x14ac:dyDescent="0.15">
      <c r="B57" s="71" t="s">
        <v>36</v>
      </c>
      <c r="C57" s="114">
        <v>0</v>
      </c>
      <c r="D57" s="62"/>
      <c r="E57" s="119">
        <v>0</v>
      </c>
      <c r="F57" s="120">
        <v>0</v>
      </c>
      <c r="G57" s="120">
        <v>0</v>
      </c>
      <c r="H57" s="120">
        <v>0</v>
      </c>
      <c r="I57" s="121">
        <v>0</v>
      </c>
    </row>
    <row r="58" spans="2:9" s="16" customFormat="1" ht="11.1" customHeight="1" x14ac:dyDescent="0.15">
      <c r="B58" s="71" t="s">
        <v>37</v>
      </c>
      <c r="C58" s="114">
        <v>0</v>
      </c>
      <c r="D58" s="62"/>
      <c r="E58" s="119">
        <v>0</v>
      </c>
      <c r="F58" s="120">
        <v>0</v>
      </c>
      <c r="G58" s="120">
        <v>0</v>
      </c>
      <c r="H58" s="120">
        <v>0</v>
      </c>
      <c r="I58" s="121">
        <v>0</v>
      </c>
    </row>
    <row r="59" spans="2:9" s="35" customFormat="1" ht="11.1" customHeight="1" x14ac:dyDescent="0.15">
      <c r="B59" s="41" t="s">
        <v>113</v>
      </c>
      <c r="C59" s="113">
        <v>5</v>
      </c>
      <c r="D59" s="61"/>
      <c r="E59" s="116">
        <v>5</v>
      </c>
      <c r="F59" s="117">
        <v>5</v>
      </c>
      <c r="G59" s="117">
        <v>0</v>
      </c>
      <c r="H59" s="117">
        <v>0</v>
      </c>
      <c r="I59" s="118">
        <v>0</v>
      </c>
    </row>
    <row r="60" spans="2:9" s="16" customFormat="1" ht="11.1" customHeight="1" x14ac:dyDescent="0.15">
      <c r="B60" s="71" t="s">
        <v>38</v>
      </c>
      <c r="C60" s="114">
        <v>0</v>
      </c>
      <c r="D60" s="62"/>
      <c r="E60" s="119">
        <v>0</v>
      </c>
      <c r="F60" s="120">
        <v>0</v>
      </c>
      <c r="G60" s="120">
        <v>0</v>
      </c>
      <c r="H60" s="120">
        <v>0</v>
      </c>
      <c r="I60" s="121">
        <v>0</v>
      </c>
    </row>
    <row r="61" spans="2:9" s="16" customFormat="1" ht="11.1" customHeight="1" x14ac:dyDescent="0.15">
      <c r="B61" s="71" t="s">
        <v>39</v>
      </c>
      <c r="C61" s="114">
        <v>0</v>
      </c>
      <c r="D61" s="62"/>
      <c r="E61" s="119">
        <v>0</v>
      </c>
      <c r="F61" s="120">
        <v>0</v>
      </c>
      <c r="G61" s="120">
        <v>0</v>
      </c>
      <c r="H61" s="120">
        <v>0</v>
      </c>
      <c r="I61" s="121">
        <v>0</v>
      </c>
    </row>
    <row r="62" spans="2:9" s="16" customFormat="1" ht="11.1" customHeight="1" x14ac:dyDescent="0.15">
      <c r="B62" s="71" t="s">
        <v>40</v>
      </c>
      <c r="C62" s="114">
        <v>0</v>
      </c>
      <c r="D62" s="62"/>
      <c r="E62" s="119">
        <v>0</v>
      </c>
      <c r="F62" s="120">
        <v>0</v>
      </c>
      <c r="G62" s="120">
        <v>0</v>
      </c>
      <c r="H62" s="120">
        <v>0</v>
      </c>
      <c r="I62" s="121">
        <v>0</v>
      </c>
    </row>
    <row r="63" spans="2:9" s="16" customFormat="1" ht="11.1" customHeight="1" x14ac:dyDescent="0.15">
      <c r="B63" s="71" t="s">
        <v>41</v>
      </c>
      <c r="C63" s="114">
        <v>4</v>
      </c>
      <c r="D63" s="62"/>
      <c r="E63" s="119">
        <v>4</v>
      </c>
      <c r="F63" s="120">
        <v>4</v>
      </c>
      <c r="G63" s="120">
        <v>0</v>
      </c>
      <c r="H63" s="120">
        <v>0</v>
      </c>
      <c r="I63" s="121">
        <v>0</v>
      </c>
    </row>
    <row r="64" spans="2:9" s="16" customFormat="1" ht="11.1" customHeight="1" x14ac:dyDescent="0.15">
      <c r="B64" s="71" t="s">
        <v>42</v>
      </c>
      <c r="C64" s="114">
        <v>1</v>
      </c>
      <c r="D64" s="62"/>
      <c r="E64" s="119">
        <v>1</v>
      </c>
      <c r="F64" s="120">
        <v>1</v>
      </c>
      <c r="G64" s="120">
        <v>0</v>
      </c>
      <c r="H64" s="120">
        <v>0</v>
      </c>
      <c r="I64" s="121">
        <v>0</v>
      </c>
    </row>
    <row r="65" spans="2:9" s="35" customFormat="1" ht="11.1" customHeight="1" x14ac:dyDescent="0.15">
      <c r="B65" s="41" t="s">
        <v>114</v>
      </c>
      <c r="C65" s="113">
        <v>1</v>
      </c>
      <c r="D65" s="61"/>
      <c r="E65" s="116">
        <v>1</v>
      </c>
      <c r="F65" s="117">
        <v>2</v>
      </c>
      <c r="G65" s="117">
        <v>0</v>
      </c>
      <c r="H65" s="117">
        <v>0</v>
      </c>
      <c r="I65" s="118">
        <v>0</v>
      </c>
    </row>
    <row r="66" spans="2:9" s="16" customFormat="1" ht="11.1" customHeight="1" x14ac:dyDescent="0.15">
      <c r="B66" s="71" t="s">
        <v>43</v>
      </c>
      <c r="C66" s="114">
        <v>0</v>
      </c>
      <c r="D66" s="62"/>
      <c r="E66" s="119">
        <v>0</v>
      </c>
      <c r="F66" s="120">
        <v>0</v>
      </c>
      <c r="G66" s="120">
        <v>0</v>
      </c>
      <c r="H66" s="120">
        <v>0</v>
      </c>
      <c r="I66" s="121">
        <v>0</v>
      </c>
    </row>
    <row r="67" spans="2:9" s="16" customFormat="1" ht="11.1" customHeight="1" x14ac:dyDescent="0.15">
      <c r="B67" s="71" t="s">
        <v>44</v>
      </c>
      <c r="C67" s="114">
        <v>1</v>
      </c>
      <c r="D67" s="62"/>
      <c r="E67" s="119">
        <v>1</v>
      </c>
      <c r="F67" s="120">
        <v>1</v>
      </c>
      <c r="G67" s="120">
        <v>0</v>
      </c>
      <c r="H67" s="120">
        <v>0</v>
      </c>
      <c r="I67" s="121">
        <v>0</v>
      </c>
    </row>
    <row r="68" spans="2:9" s="16" customFormat="1" ht="11.1" customHeight="1" x14ac:dyDescent="0.15">
      <c r="B68" s="71" t="s">
        <v>45</v>
      </c>
      <c r="C68" s="114">
        <v>0</v>
      </c>
      <c r="D68" s="62"/>
      <c r="E68" s="119">
        <v>0</v>
      </c>
      <c r="F68" s="120">
        <v>1</v>
      </c>
      <c r="G68" s="120">
        <v>0</v>
      </c>
      <c r="H68" s="120">
        <v>0</v>
      </c>
      <c r="I68" s="121">
        <v>0</v>
      </c>
    </row>
    <row r="69" spans="2:9" s="16" customFormat="1" ht="11.1" customHeight="1" x14ac:dyDescent="0.15">
      <c r="B69" s="71" t="s">
        <v>46</v>
      </c>
      <c r="C69" s="114">
        <v>0</v>
      </c>
      <c r="D69" s="62"/>
      <c r="E69" s="119">
        <v>0</v>
      </c>
      <c r="F69" s="120">
        <v>0</v>
      </c>
      <c r="G69" s="120">
        <v>0</v>
      </c>
      <c r="H69" s="120">
        <v>0</v>
      </c>
      <c r="I69" s="121">
        <v>0</v>
      </c>
    </row>
    <row r="70" spans="2:9" s="35" customFormat="1" ht="11.1" customHeight="1" x14ac:dyDescent="0.15">
      <c r="B70" s="41" t="s">
        <v>115</v>
      </c>
      <c r="C70" s="113">
        <v>5</v>
      </c>
      <c r="D70" s="61"/>
      <c r="E70" s="116">
        <v>5</v>
      </c>
      <c r="F70" s="117">
        <v>8</v>
      </c>
      <c r="G70" s="117">
        <v>0</v>
      </c>
      <c r="H70" s="117">
        <v>1</v>
      </c>
      <c r="I70" s="118">
        <v>0</v>
      </c>
    </row>
    <row r="71" spans="2:9" s="16" customFormat="1" ht="11.1" customHeight="1" x14ac:dyDescent="0.15">
      <c r="B71" s="71" t="s">
        <v>47</v>
      </c>
      <c r="C71" s="114">
        <v>3</v>
      </c>
      <c r="D71" s="62"/>
      <c r="E71" s="119">
        <v>3</v>
      </c>
      <c r="F71" s="120">
        <v>6</v>
      </c>
      <c r="G71" s="120">
        <v>0</v>
      </c>
      <c r="H71" s="120">
        <v>1</v>
      </c>
      <c r="I71" s="121">
        <v>0</v>
      </c>
    </row>
    <row r="72" spans="2:9" s="16" customFormat="1" ht="11.1" customHeight="1" x14ac:dyDescent="0.15">
      <c r="B72" s="71" t="s">
        <v>48</v>
      </c>
      <c r="C72" s="114">
        <v>0</v>
      </c>
      <c r="D72" s="62"/>
      <c r="E72" s="119">
        <v>0</v>
      </c>
      <c r="F72" s="120">
        <v>0</v>
      </c>
      <c r="G72" s="120">
        <v>0</v>
      </c>
      <c r="H72" s="120">
        <v>0</v>
      </c>
      <c r="I72" s="121">
        <v>0</v>
      </c>
    </row>
    <row r="73" spans="2:9" s="16" customFormat="1" ht="11.1" customHeight="1" x14ac:dyDescent="0.15">
      <c r="B73" s="71" t="s">
        <v>49</v>
      </c>
      <c r="C73" s="114">
        <v>0</v>
      </c>
      <c r="D73" s="62"/>
      <c r="E73" s="119">
        <v>0</v>
      </c>
      <c r="F73" s="120">
        <v>0</v>
      </c>
      <c r="G73" s="120">
        <v>0</v>
      </c>
      <c r="H73" s="120">
        <v>0</v>
      </c>
      <c r="I73" s="121">
        <v>0</v>
      </c>
    </row>
    <row r="74" spans="2:9" s="16" customFormat="1" ht="11.1" customHeight="1" x14ac:dyDescent="0.15">
      <c r="B74" s="71" t="s">
        <v>50</v>
      </c>
      <c r="C74" s="114">
        <v>0</v>
      </c>
      <c r="D74" s="62"/>
      <c r="E74" s="119">
        <v>0</v>
      </c>
      <c r="F74" s="120">
        <v>0</v>
      </c>
      <c r="G74" s="120">
        <v>0</v>
      </c>
      <c r="H74" s="120">
        <v>0</v>
      </c>
      <c r="I74" s="121">
        <v>0</v>
      </c>
    </row>
    <row r="75" spans="2:9" s="16" customFormat="1" ht="11.1" customHeight="1" x14ac:dyDescent="0.15">
      <c r="B75" s="71" t="s">
        <v>51</v>
      </c>
      <c r="C75" s="114">
        <v>0</v>
      </c>
      <c r="D75" s="62"/>
      <c r="E75" s="119">
        <v>0</v>
      </c>
      <c r="F75" s="120">
        <v>0</v>
      </c>
      <c r="G75" s="120">
        <v>0</v>
      </c>
      <c r="H75" s="120">
        <v>0</v>
      </c>
      <c r="I75" s="121">
        <v>0</v>
      </c>
    </row>
    <row r="76" spans="2:9" s="16" customFormat="1" ht="11.1" customHeight="1" x14ac:dyDescent="0.15">
      <c r="B76" s="71" t="s">
        <v>52</v>
      </c>
      <c r="C76" s="114">
        <v>0</v>
      </c>
      <c r="D76" s="62"/>
      <c r="E76" s="119">
        <v>0</v>
      </c>
      <c r="F76" s="120">
        <v>0</v>
      </c>
      <c r="G76" s="120">
        <v>0</v>
      </c>
      <c r="H76" s="120">
        <v>0</v>
      </c>
      <c r="I76" s="121">
        <v>0</v>
      </c>
    </row>
    <row r="77" spans="2:9" s="16" customFormat="1" ht="11.1" customHeight="1" x14ac:dyDescent="0.15">
      <c r="B77" s="71" t="s">
        <v>53</v>
      </c>
      <c r="C77" s="114">
        <v>0</v>
      </c>
      <c r="D77" s="62"/>
      <c r="E77" s="119">
        <v>0</v>
      </c>
      <c r="F77" s="120">
        <v>0</v>
      </c>
      <c r="G77" s="120">
        <v>0</v>
      </c>
      <c r="H77" s="120">
        <v>0</v>
      </c>
      <c r="I77" s="121">
        <v>0</v>
      </c>
    </row>
    <row r="78" spans="2:9" s="44" customFormat="1" ht="11.1" customHeight="1" thickBot="1" x14ac:dyDescent="0.2">
      <c r="B78" s="42" t="s">
        <v>54</v>
      </c>
      <c r="C78" s="115">
        <v>2</v>
      </c>
      <c r="D78" s="63"/>
      <c r="E78" s="122">
        <v>2</v>
      </c>
      <c r="F78" s="123">
        <v>2</v>
      </c>
      <c r="G78" s="123">
        <v>0</v>
      </c>
      <c r="H78" s="123">
        <v>0</v>
      </c>
      <c r="I78" s="124">
        <v>0</v>
      </c>
    </row>
    <row r="79" spans="2:9" s="16" customFormat="1" x14ac:dyDescent="0.15">
      <c r="B79" s="248"/>
      <c r="C79" s="248"/>
      <c r="D79" s="248"/>
      <c r="E79" s="248"/>
      <c r="F79" s="248"/>
      <c r="G79" s="248"/>
      <c r="H79" s="248"/>
      <c r="I79" s="248"/>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9">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95</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67</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'A-b-(4)'!B9</f>
        <v>2013  平成25年</v>
      </c>
      <c r="C9" s="45">
        <v>298</v>
      </c>
      <c r="D9" s="46">
        <v>59.060402684563762</v>
      </c>
      <c r="E9" s="79">
        <v>176</v>
      </c>
      <c r="F9" s="80">
        <v>161</v>
      </c>
      <c r="G9" s="80">
        <v>11</v>
      </c>
      <c r="H9" s="80">
        <v>24</v>
      </c>
      <c r="I9" s="24">
        <v>3</v>
      </c>
    </row>
    <row r="10" spans="2:9" s="16" customFormat="1" x14ac:dyDescent="0.15">
      <c r="B10" s="1" t="str">
        <f>'A-b-(4)'!B10</f>
        <v>2014      26</v>
      </c>
      <c r="C10" s="45">
        <v>273</v>
      </c>
      <c r="D10" s="46">
        <v>78.754578754578759</v>
      </c>
      <c r="E10" s="79">
        <v>215</v>
      </c>
      <c r="F10" s="80">
        <v>206</v>
      </c>
      <c r="G10" s="80">
        <v>8</v>
      </c>
      <c r="H10" s="80">
        <v>21</v>
      </c>
      <c r="I10" s="24">
        <v>2</v>
      </c>
    </row>
    <row r="11" spans="2:9" s="16" customFormat="1" x14ac:dyDescent="0.15">
      <c r="B11" s="1" t="str">
        <f>'A-b-(4)'!B11</f>
        <v>2015      27</v>
      </c>
      <c r="C11" s="49">
        <v>159</v>
      </c>
      <c r="D11" s="46">
        <v>84.276729559748432</v>
      </c>
      <c r="E11" s="81">
        <v>134</v>
      </c>
      <c r="F11" s="82">
        <v>130</v>
      </c>
      <c r="G11" s="82">
        <v>4</v>
      </c>
      <c r="H11" s="82">
        <v>23</v>
      </c>
      <c r="I11" s="83">
        <v>0</v>
      </c>
    </row>
    <row r="12" spans="2:9" s="16" customFormat="1" x14ac:dyDescent="0.15">
      <c r="B12" s="1" t="str">
        <f>'A-b-(4)'!B12</f>
        <v>2016      28</v>
      </c>
      <c r="C12" s="49">
        <v>163</v>
      </c>
      <c r="D12" s="33">
        <v>73.00613496932516</v>
      </c>
      <c r="E12" s="81">
        <v>119</v>
      </c>
      <c r="F12" s="82">
        <v>125</v>
      </c>
      <c r="G12" s="82">
        <v>5</v>
      </c>
      <c r="H12" s="82">
        <v>10</v>
      </c>
      <c r="I12" s="83">
        <v>0</v>
      </c>
    </row>
    <row r="13" spans="2:9" s="16" customFormat="1" x14ac:dyDescent="0.15">
      <c r="B13" s="1" t="str">
        <f>'A-b-(4)'!B13</f>
        <v>2017      29</v>
      </c>
      <c r="C13" s="49">
        <v>120</v>
      </c>
      <c r="D13" s="33">
        <v>85.833333333333329</v>
      </c>
      <c r="E13" s="81">
        <v>103</v>
      </c>
      <c r="F13" s="82">
        <v>133</v>
      </c>
      <c r="G13" s="82">
        <v>11</v>
      </c>
      <c r="H13" s="82">
        <v>18</v>
      </c>
      <c r="I13" s="83">
        <v>2</v>
      </c>
    </row>
    <row r="14" spans="2:9" s="16" customFormat="1" x14ac:dyDescent="0.15">
      <c r="B14" s="1" t="str">
        <f>'A-b-(4)'!B14</f>
        <v>2018      30</v>
      </c>
      <c r="C14" s="49">
        <v>96</v>
      </c>
      <c r="D14" s="33">
        <v>96.875</v>
      </c>
      <c r="E14" s="81">
        <v>93</v>
      </c>
      <c r="F14" s="82">
        <v>108</v>
      </c>
      <c r="G14" s="82">
        <v>8</v>
      </c>
      <c r="H14" s="82">
        <v>14</v>
      </c>
      <c r="I14" s="83">
        <v>2</v>
      </c>
    </row>
    <row r="15" spans="2:9" s="16" customFormat="1" x14ac:dyDescent="0.15">
      <c r="B15" s="1" t="str">
        <f>'A-b-(4)'!B15</f>
        <v>2019  令和元年</v>
      </c>
      <c r="C15" s="49">
        <v>87</v>
      </c>
      <c r="D15" s="33">
        <v>88.505747126436788</v>
      </c>
      <c r="E15" s="81">
        <v>77</v>
      </c>
      <c r="F15" s="82">
        <v>96</v>
      </c>
      <c r="G15" s="82">
        <v>3</v>
      </c>
      <c r="H15" s="82">
        <v>13</v>
      </c>
      <c r="I15" s="83">
        <v>1</v>
      </c>
    </row>
    <row r="16" spans="2:9" s="35" customFormat="1" x14ac:dyDescent="0.15">
      <c r="B16" s="1" t="str">
        <f>'A-b-(4)'!B16</f>
        <v>2020  　　２</v>
      </c>
      <c r="C16" s="49">
        <v>84</v>
      </c>
      <c r="D16" s="33">
        <v>100</v>
      </c>
      <c r="E16" s="81">
        <v>84</v>
      </c>
      <c r="F16" s="81">
        <v>104</v>
      </c>
      <c r="G16" s="81">
        <v>2</v>
      </c>
      <c r="H16" s="81">
        <v>21</v>
      </c>
      <c r="I16" s="84">
        <v>0</v>
      </c>
    </row>
    <row r="17" spans="2:9" s="35" customFormat="1" x14ac:dyDescent="0.15">
      <c r="B17" s="1" t="str">
        <f>'A-b-(4)'!B17</f>
        <v>2021  　　３</v>
      </c>
      <c r="C17" s="11">
        <v>46</v>
      </c>
      <c r="D17" s="33">
        <v>106.5217391304348</v>
      </c>
      <c r="E17" s="74">
        <v>49</v>
      </c>
      <c r="F17" s="74">
        <v>66</v>
      </c>
      <c r="G17" s="74">
        <v>1</v>
      </c>
      <c r="H17" s="74">
        <v>9</v>
      </c>
      <c r="I17" s="85">
        <v>0</v>
      </c>
    </row>
    <row r="18" spans="2:9" s="35" customFormat="1" x14ac:dyDescent="0.15">
      <c r="B18" s="2" t="str">
        <f>'A-b-(4)'!B18</f>
        <v>2022  　　４</v>
      </c>
      <c r="C18" s="6">
        <f>SUM(C20,C26,C33,C34,C45,C52,C59,C65,C70)</f>
        <v>46</v>
      </c>
      <c r="D18" s="36">
        <f>E18/C18*100</f>
        <v>102.17391304347827</v>
      </c>
      <c r="E18" s="60">
        <f>SUM(E20,E26,E33,E34,E45,E52,E59,E65,E70)</f>
        <v>47</v>
      </c>
      <c r="F18" s="60">
        <f>SUM(F20,F26,F33,F34,F45,F52,F59,F65,F70)</f>
        <v>40</v>
      </c>
      <c r="G18" s="60">
        <f>SUM(G20,G26,G33,G34,G45,G52,G59,G65,G70)</f>
        <v>4</v>
      </c>
      <c r="H18" s="60">
        <f>SUM(H20,H26,H33,H34,H45,H52,H59,H65,H70)</f>
        <v>5</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25">
        <v>1</v>
      </c>
      <c r="D20" s="61"/>
      <c r="E20" s="128">
        <v>1</v>
      </c>
      <c r="F20" s="129">
        <v>0</v>
      </c>
      <c r="G20" s="129">
        <v>0</v>
      </c>
      <c r="H20" s="129">
        <v>0</v>
      </c>
      <c r="I20" s="130">
        <v>0</v>
      </c>
    </row>
    <row r="21" spans="2:9" s="16" customFormat="1" ht="11.1" customHeight="1" x14ac:dyDescent="0.15">
      <c r="B21" s="71" t="s">
        <v>4</v>
      </c>
      <c r="C21" s="126">
        <v>1</v>
      </c>
      <c r="D21" s="62"/>
      <c r="E21" s="131">
        <v>1</v>
      </c>
      <c r="F21" s="132">
        <v>0</v>
      </c>
      <c r="G21" s="132">
        <v>0</v>
      </c>
      <c r="H21" s="132">
        <v>0</v>
      </c>
      <c r="I21" s="133">
        <v>0</v>
      </c>
    </row>
    <row r="22" spans="2:9" s="16" customFormat="1" ht="11.1" customHeight="1" x14ac:dyDescent="0.15">
      <c r="B22" s="71" t="s">
        <v>5</v>
      </c>
      <c r="C22" s="126">
        <v>0</v>
      </c>
      <c r="D22" s="62"/>
      <c r="E22" s="131">
        <v>0</v>
      </c>
      <c r="F22" s="132">
        <v>0</v>
      </c>
      <c r="G22" s="132">
        <v>0</v>
      </c>
      <c r="H22" s="132">
        <v>0</v>
      </c>
      <c r="I22" s="133">
        <v>0</v>
      </c>
    </row>
    <row r="23" spans="2:9" s="16" customFormat="1" ht="11.1" customHeight="1" x14ac:dyDescent="0.15">
      <c r="B23" s="71" t="s">
        <v>6</v>
      </c>
      <c r="C23" s="126">
        <v>0</v>
      </c>
      <c r="D23" s="62"/>
      <c r="E23" s="131">
        <v>0</v>
      </c>
      <c r="F23" s="132">
        <v>0</v>
      </c>
      <c r="G23" s="132">
        <v>0</v>
      </c>
      <c r="H23" s="132">
        <v>0</v>
      </c>
      <c r="I23" s="133">
        <v>0</v>
      </c>
    </row>
    <row r="24" spans="2:9" s="16" customFormat="1" ht="11.1" customHeight="1" x14ac:dyDescent="0.15">
      <c r="B24" s="71" t="s">
        <v>7</v>
      </c>
      <c r="C24" s="126">
        <v>0</v>
      </c>
      <c r="D24" s="62"/>
      <c r="E24" s="131">
        <v>0</v>
      </c>
      <c r="F24" s="132">
        <v>0</v>
      </c>
      <c r="G24" s="132">
        <v>0</v>
      </c>
      <c r="H24" s="132">
        <v>0</v>
      </c>
      <c r="I24" s="133">
        <v>0</v>
      </c>
    </row>
    <row r="25" spans="2:9" s="16" customFormat="1" ht="11.1" customHeight="1" x14ac:dyDescent="0.15">
      <c r="B25" s="71" t="s">
        <v>8</v>
      </c>
      <c r="C25" s="126">
        <v>0</v>
      </c>
      <c r="D25" s="62"/>
      <c r="E25" s="131">
        <v>0</v>
      </c>
      <c r="F25" s="132">
        <v>0</v>
      </c>
      <c r="G25" s="132">
        <v>0</v>
      </c>
      <c r="H25" s="132">
        <v>0</v>
      </c>
      <c r="I25" s="133">
        <v>0</v>
      </c>
    </row>
    <row r="26" spans="2:9" s="35" customFormat="1" ht="11.1" customHeight="1" x14ac:dyDescent="0.15">
      <c r="B26" s="41" t="s">
        <v>109</v>
      </c>
      <c r="C26" s="125">
        <v>2</v>
      </c>
      <c r="D26" s="61"/>
      <c r="E26" s="128">
        <v>2</v>
      </c>
      <c r="F26" s="129">
        <v>2</v>
      </c>
      <c r="G26" s="129">
        <v>0</v>
      </c>
      <c r="H26" s="129">
        <v>0</v>
      </c>
      <c r="I26" s="130">
        <v>0</v>
      </c>
    </row>
    <row r="27" spans="2:9" s="16" customFormat="1" ht="11.1" customHeight="1" x14ac:dyDescent="0.15">
      <c r="B27" s="71" t="s">
        <v>9</v>
      </c>
      <c r="C27" s="126">
        <v>0</v>
      </c>
      <c r="D27" s="62"/>
      <c r="E27" s="131">
        <v>0</v>
      </c>
      <c r="F27" s="132">
        <v>0</v>
      </c>
      <c r="G27" s="132">
        <v>0</v>
      </c>
      <c r="H27" s="132">
        <v>0</v>
      </c>
      <c r="I27" s="133">
        <v>0</v>
      </c>
    </row>
    <row r="28" spans="2:9" s="16" customFormat="1" ht="11.1" customHeight="1" x14ac:dyDescent="0.15">
      <c r="B28" s="71" t="s">
        <v>10</v>
      </c>
      <c r="C28" s="126">
        <v>0</v>
      </c>
      <c r="D28" s="62"/>
      <c r="E28" s="131">
        <v>0</v>
      </c>
      <c r="F28" s="132">
        <v>0</v>
      </c>
      <c r="G28" s="132">
        <v>0</v>
      </c>
      <c r="H28" s="132">
        <v>0</v>
      </c>
      <c r="I28" s="133">
        <v>0</v>
      </c>
    </row>
    <row r="29" spans="2:9" s="16" customFormat="1" ht="11.1" customHeight="1" x14ac:dyDescent="0.15">
      <c r="B29" s="71" t="s">
        <v>11</v>
      </c>
      <c r="C29" s="126">
        <v>1</v>
      </c>
      <c r="D29" s="62"/>
      <c r="E29" s="131">
        <v>1</v>
      </c>
      <c r="F29" s="132">
        <v>1</v>
      </c>
      <c r="G29" s="132">
        <v>0</v>
      </c>
      <c r="H29" s="132">
        <v>0</v>
      </c>
      <c r="I29" s="133">
        <v>0</v>
      </c>
    </row>
    <row r="30" spans="2:9" s="16" customFormat="1" ht="11.1" customHeight="1" x14ac:dyDescent="0.15">
      <c r="B30" s="71" t="s">
        <v>12</v>
      </c>
      <c r="C30" s="126">
        <v>0</v>
      </c>
      <c r="D30" s="62"/>
      <c r="E30" s="131">
        <v>0</v>
      </c>
      <c r="F30" s="132">
        <v>0</v>
      </c>
      <c r="G30" s="132">
        <v>0</v>
      </c>
      <c r="H30" s="132">
        <v>0</v>
      </c>
      <c r="I30" s="133">
        <v>0</v>
      </c>
    </row>
    <row r="31" spans="2:9" s="16" customFormat="1" ht="11.1" customHeight="1" x14ac:dyDescent="0.15">
      <c r="B31" s="71" t="s">
        <v>13</v>
      </c>
      <c r="C31" s="126">
        <v>0</v>
      </c>
      <c r="D31" s="62"/>
      <c r="E31" s="131">
        <v>0</v>
      </c>
      <c r="F31" s="132">
        <v>0</v>
      </c>
      <c r="G31" s="132">
        <v>0</v>
      </c>
      <c r="H31" s="132">
        <v>0</v>
      </c>
      <c r="I31" s="133">
        <v>0</v>
      </c>
    </row>
    <row r="32" spans="2:9" s="16" customFormat="1" ht="11.1" customHeight="1" x14ac:dyDescent="0.15">
      <c r="B32" s="71" t="s">
        <v>14</v>
      </c>
      <c r="C32" s="126">
        <v>1</v>
      </c>
      <c r="D32" s="62"/>
      <c r="E32" s="131">
        <v>1</v>
      </c>
      <c r="F32" s="132">
        <v>1</v>
      </c>
      <c r="G32" s="132">
        <v>0</v>
      </c>
      <c r="H32" s="132">
        <v>0</v>
      </c>
      <c r="I32" s="133">
        <v>0</v>
      </c>
    </row>
    <row r="33" spans="2:9" s="35" customFormat="1" ht="11.1" customHeight="1" x14ac:dyDescent="0.15">
      <c r="B33" s="41" t="s">
        <v>15</v>
      </c>
      <c r="C33" s="125">
        <v>10</v>
      </c>
      <c r="D33" s="61"/>
      <c r="E33" s="128">
        <v>8</v>
      </c>
      <c r="F33" s="129">
        <v>7</v>
      </c>
      <c r="G33" s="129">
        <v>1</v>
      </c>
      <c r="H33" s="129">
        <v>0</v>
      </c>
      <c r="I33" s="130">
        <v>0</v>
      </c>
    </row>
    <row r="34" spans="2:9" s="35" customFormat="1" ht="11.1" customHeight="1" x14ac:dyDescent="0.15">
      <c r="B34" s="41" t="s">
        <v>110</v>
      </c>
      <c r="C34" s="125">
        <v>15</v>
      </c>
      <c r="D34" s="61"/>
      <c r="E34" s="128">
        <v>22</v>
      </c>
      <c r="F34" s="129">
        <v>11</v>
      </c>
      <c r="G34" s="129">
        <v>0</v>
      </c>
      <c r="H34" s="129">
        <v>1</v>
      </c>
      <c r="I34" s="130">
        <v>0</v>
      </c>
    </row>
    <row r="35" spans="2:9" s="16" customFormat="1" ht="11.1" customHeight="1" x14ac:dyDescent="0.15">
      <c r="B35" s="71" t="s">
        <v>16</v>
      </c>
      <c r="C35" s="126">
        <v>3</v>
      </c>
      <c r="D35" s="62"/>
      <c r="E35" s="131">
        <v>2</v>
      </c>
      <c r="F35" s="132">
        <v>3</v>
      </c>
      <c r="G35" s="132">
        <v>0</v>
      </c>
      <c r="H35" s="132">
        <v>0</v>
      </c>
      <c r="I35" s="133">
        <v>0</v>
      </c>
    </row>
    <row r="36" spans="2:9" s="16" customFormat="1" ht="11.1" customHeight="1" x14ac:dyDescent="0.15">
      <c r="B36" s="71" t="s">
        <v>17</v>
      </c>
      <c r="C36" s="126">
        <v>1</v>
      </c>
      <c r="D36" s="62"/>
      <c r="E36" s="131">
        <v>2</v>
      </c>
      <c r="F36" s="132">
        <v>1</v>
      </c>
      <c r="G36" s="132">
        <v>0</v>
      </c>
      <c r="H36" s="132">
        <v>0</v>
      </c>
      <c r="I36" s="133">
        <v>0</v>
      </c>
    </row>
    <row r="37" spans="2:9" s="16" customFormat="1" ht="11.1" customHeight="1" x14ac:dyDescent="0.15">
      <c r="B37" s="71" t="s">
        <v>18</v>
      </c>
      <c r="C37" s="126">
        <v>0</v>
      </c>
      <c r="D37" s="62"/>
      <c r="E37" s="131">
        <v>0</v>
      </c>
      <c r="F37" s="132">
        <v>0</v>
      </c>
      <c r="G37" s="132">
        <v>0</v>
      </c>
      <c r="H37" s="132">
        <v>0</v>
      </c>
      <c r="I37" s="133">
        <v>0</v>
      </c>
    </row>
    <row r="38" spans="2:9" s="16" customFormat="1" ht="11.1" customHeight="1" x14ac:dyDescent="0.15">
      <c r="B38" s="71" t="s">
        <v>19</v>
      </c>
      <c r="C38" s="126">
        <v>2</v>
      </c>
      <c r="D38" s="62"/>
      <c r="E38" s="131">
        <v>3</v>
      </c>
      <c r="F38" s="132">
        <v>2</v>
      </c>
      <c r="G38" s="132">
        <v>0</v>
      </c>
      <c r="H38" s="132">
        <v>1</v>
      </c>
      <c r="I38" s="133">
        <v>0</v>
      </c>
    </row>
    <row r="39" spans="2:9" s="16" customFormat="1" ht="11.1" customHeight="1" x14ac:dyDescent="0.15">
      <c r="B39" s="71" t="s">
        <v>20</v>
      </c>
      <c r="C39" s="126">
        <v>3</v>
      </c>
      <c r="D39" s="62"/>
      <c r="E39" s="131">
        <v>6</v>
      </c>
      <c r="F39" s="132">
        <v>3</v>
      </c>
      <c r="G39" s="132">
        <v>0</v>
      </c>
      <c r="H39" s="132">
        <v>0</v>
      </c>
      <c r="I39" s="133">
        <v>0</v>
      </c>
    </row>
    <row r="40" spans="2:9" s="16" customFormat="1" ht="11.1" customHeight="1" x14ac:dyDescent="0.15">
      <c r="B40" s="71" t="s">
        <v>21</v>
      </c>
      <c r="C40" s="126">
        <v>4</v>
      </c>
      <c r="D40" s="62"/>
      <c r="E40" s="131">
        <v>2</v>
      </c>
      <c r="F40" s="132">
        <v>1</v>
      </c>
      <c r="G40" s="132">
        <v>0</v>
      </c>
      <c r="H40" s="132">
        <v>0</v>
      </c>
      <c r="I40" s="133">
        <v>0</v>
      </c>
    </row>
    <row r="41" spans="2:9" s="16" customFormat="1" ht="11.1" customHeight="1" x14ac:dyDescent="0.15">
      <c r="B41" s="71" t="s">
        <v>22</v>
      </c>
      <c r="C41" s="126">
        <v>1</v>
      </c>
      <c r="D41" s="62"/>
      <c r="E41" s="131">
        <v>6</v>
      </c>
      <c r="F41" s="132">
        <v>1</v>
      </c>
      <c r="G41" s="132">
        <v>0</v>
      </c>
      <c r="H41" s="132">
        <v>0</v>
      </c>
      <c r="I41" s="133">
        <v>0</v>
      </c>
    </row>
    <row r="42" spans="2:9" s="16" customFormat="1" ht="11.1" customHeight="1" x14ac:dyDescent="0.15">
      <c r="B42" s="71" t="s">
        <v>23</v>
      </c>
      <c r="C42" s="126">
        <v>0</v>
      </c>
      <c r="D42" s="62"/>
      <c r="E42" s="131">
        <v>1</v>
      </c>
      <c r="F42" s="132">
        <v>0</v>
      </c>
      <c r="G42" s="132">
        <v>0</v>
      </c>
      <c r="H42" s="132">
        <v>0</v>
      </c>
      <c r="I42" s="133">
        <v>0</v>
      </c>
    </row>
    <row r="43" spans="2:9" s="16" customFormat="1" ht="11.1" customHeight="1" x14ac:dyDescent="0.15">
      <c r="B43" s="71" t="s">
        <v>24</v>
      </c>
      <c r="C43" s="126">
        <v>0</v>
      </c>
      <c r="D43" s="62"/>
      <c r="E43" s="131">
        <v>0</v>
      </c>
      <c r="F43" s="132">
        <v>0</v>
      </c>
      <c r="G43" s="132">
        <v>0</v>
      </c>
      <c r="H43" s="132">
        <v>0</v>
      </c>
      <c r="I43" s="133">
        <v>0</v>
      </c>
    </row>
    <row r="44" spans="2:9" s="16" customFormat="1" ht="11.1" customHeight="1" x14ac:dyDescent="0.15">
      <c r="B44" s="71" t="s">
        <v>25</v>
      </c>
      <c r="C44" s="126">
        <v>1</v>
      </c>
      <c r="D44" s="62"/>
      <c r="E44" s="131">
        <v>0</v>
      </c>
      <c r="F44" s="132">
        <v>0</v>
      </c>
      <c r="G44" s="132">
        <v>0</v>
      </c>
      <c r="H44" s="132">
        <v>0</v>
      </c>
      <c r="I44" s="133">
        <v>0</v>
      </c>
    </row>
    <row r="45" spans="2:9" s="35" customFormat="1" ht="11.1" customHeight="1" x14ac:dyDescent="0.15">
      <c r="B45" s="41" t="s">
        <v>111</v>
      </c>
      <c r="C45" s="125">
        <v>5</v>
      </c>
      <c r="D45" s="61"/>
      <c r="E45" s="128">
        <v>3</v>
      </c>
      <c r="F45" s="129">
        <v>3</v>
      </c>
      <c r="G45" s="129">
        <v>0</v>
      </c>
      <c r="H45" s="129">
        <v>0</v>
      </c>
      <c r="I45" s="130">
        <v>0</v>
      </c>
    </row>
    <row r="46" spans="2:9" s="16" customFormat="1" ht="11.1" customHeight="1" x14ac:dyDescent="0.15">
      <c r="B46" s="71" t="s">
        <v>26</v>
      </c>
      <c r="C46" s="126">
        <v>0</v>
      </c>
      <c r="D46" s="62"/>
      <c r="E46" s="131">
        <v>0</v>
      </c>
      <c r="F46" s="132">
        <v>0</v>
      </c>
      <c r="G46" s="132">
        <v>0</v>
      </c>
      <c r="H46" s="132">
        <v>0</v>
      </c>
      <c r="I46" s="133">
        <v>0</v>
      </c>
    </row>
    <row r="47" spans="2:9" s="16" customFormat="1" ht="11.1" customHeight="1" x14ac:dyDescent="0.15">
      <c r="B47" s="71" t="s">
        <v>27</v>
      </c>
      <c r="C47" s="126">
        <v>0</v>
      </c>
      <c r="D47" s="62"/>
      <c r="E47" s="131">
        <v>0</v>
      </c>
      <c r="F47" s="132">
        <v>0</v>
      </c>
      <c r="G47" s="132">
        <v>0</v>
      </c>
      <c r="H47" s="132">
        <v>0</v>
      </c>
      <c r="I47" s="133">
        <v>0</v>
      </c>
    </row>
    <row r="48" spans="2:9" s="16" customFormat="1" ht="11.1" customHeight="1" x14ac:dyDescent="0.15">
      <c r="B48" s="71" t="s">
        <v>28</v>
      </c>
      <c r="C48" s="126">
        <v>0</v>
      </c>
      <c r="D48" s="62"/>
      <c r="E48" s="131">
        <v>0</v>
      </c>
      <c r="F48" s="132">
        <v>0</v>
      </c>
      <c r="G48" s="132">
        <v>0</v>
      </c>
      <c r="H48" s="132">
        <v>0</v>
      </c>
      <c r="I48" s="133">
        <v>0</v>
      </c>
    </row>
    <row r="49" spans="2:9" s="16" customFormat="1" ht="11.1" customHeight="1" x14ac:dyDescent="0.15">
      <c r="B49" s="71" t="s">
        <v>29</v>
      </c>
      <c r="C49" s="126">
        <v>0</v>
      </c>
      <c r="D49" s="62"/>
      <c r="E49" s="131">
        <v>0</v>
      </c>
      <c r="F49" s="132">
        <v>0</v>
      </c>
      <c r="G49" s="132">
        <v>0</v>
      </c>
      <c r="H49" s="132">
        <v>0</v>
      </c>
      <c r="I49" s="133">
        <v>0</v>
      </c>
    </row>
    <row r="50" spans="2:9" s="16" customFormat="1" ht="11.1" customHeight="1" x14ac:dyDescent="0.15">
      <c r="B50" s="71" t="s">
        <v>30</v>
      </c>
      <c r="C50" s="126">
        <v>2</v>
      </c>
      <c r="D50" s="62"/>
      <c r="E50" s="131">
        <v>0</v>
      </c>
      <c r="F50" s="132">
        <v>0</v>
      </c>
      <c r="G50" s="132">
        <v>0</v>
      </c>
      <c r="H50" s="132">
        <v>0</v>
      </c>
      <c r="I50" s="133">
        <v>0</v>
      </c>
    </row>
    <row r="51" spans="2:9" s="16" customFormat="1" ht="11.1" customHeight="1" x14ac:dyDescent="0.15">
      <c r="B51" s="71" t="s">
        <v>31</v>
      </c>
      <c r="C51" s="126">
        <v>3</v>
      </c>
      <c r="D51" s="62"/>
      <c r="E51" s="131">
        <v>3</v>
      </c>
      <c r="F51" s="132">
        <v>3</v>
      </c>
      <c r="G51" s="132">
        <v>0</v>
      </c>
      <c r="H51" s="132">
        <v>0</v>
      </c>
      <c r="I51" s="133">
        <v>0</v>
      </c>
    </row>
    <row r="52" spans="2:9" s="35" customFormat="1" ht="11.1" customHeight="1" x14ac:dyDescent="0.15">
      <c r="B52" s="41" t="s">
        <v>112</v>
      </c>
      <c r="C52" s="125">
        <v>9</v>
      </c>
      <c r="D52" s="61"/>
      <c r="E52" s="128">
        <v>7</v>
      </c>
      <c r="F52" s="129">
        <v>10</v>
      </c>
      <c r="G52" s="129">
        <v>1</v>
      </c>
      <c r="H52" s="129">
        <v>2</v>
      </c>
      <c r="I52" s="130">
        <v>0</v>
      </c>
    </row>
    <row r="53" spans="2:9" s="16" customFormat="1" ht="11.1" customHeight="1" x14ac:dyDescent="0.15">
      <c r="B53" s="71" t="s">
        <v>32</v>
      </c>
      <c r="C53" s="126">
        <v>1</v>
      </c>
      <c r="D53" s="62"/>
      <c r="E53" s="131">
        <v>1</v>
      </c>
      <c r="F53" s="132">
        <v>1</v>
      </c>
      <c r="G53" s="132">
        <v>0</v>
      </c>
      <c r="H53" s="132">
        <v>0</v>
      </c>
      <c r="I53" s="133">
        <v>0</v>
      </c>
    </row>
    <row r="54" spans="2:9" s="16" customFormat="1" ht="11.1" customHeight="1" x14ac:dyDescent="0.15">
      <c r="B54" s="71" t="s">
        <v>33</v>
      </c>
      <c r="C54" s="126">
        <v>2</v>
      </c>
      <c r="D54" s="62"/>
      <c r="E54" s="131">
        <v>2</v>
      </c>
      <c r="F54" s="132">
        <v>3</v>
      </c>
      <c r="G54" s="132">
        <v>1</v>
      </c>
      <c r="H54" s="132">
        <v>0</v>
      </c>
      <c r="I54" s="133">
        <v>0</v>
      </c>
    </row>
    <row r="55" spans="2:9" s="16" customFormat="1" ht="11.1" customHeight="1" x14ac:dyDescent="0.15">
      <c r="B55" s="71" t="s">
        <v>34</v>
      </c>
      <c r="C55" s="126">
        <v>5</v>
      </c>
      <c r="D55" s="62"/>
      <c r="E55" s="131">
        <v>4</v>
      </c>
      <c r="F55" s="132">
        <v>6</v>
      </c>
      <c r="G55" s="132">
        <v>0</v>
      </c>
      <c r="H55" s="132">
        <v>2</v>
      </c>
      <c r="I55" s="133">
        <v>0</v>
      </c>
    </row>
    <row r="56" spans="2:9" s="16" customFormat="1" ht="11.1" customHeight="1" x14ac:dyDescent="0.15">
      <c r="B56" s="71" t="s">
        <v>35</v>
      </c>
      <c r="C56" s="126">
        <v>0</v>
      </c>
      <c r="D56" s="62"/>
      <c r="E56" s="131">
        <v>0</v>
      </c>
      <c r="F56" s="132">
        <v>0</v>
      </c>
      <c r="G56" s="132">
        <v>0</v>
      </c>
      <c r="H56" s="132">
        <v>0</v>
      </c>
      <c r="I56" s="133">
        <v>0</v>
      </c>
    </row>
    <row r="57" spans="2:9" s="16" customFormat="1" ht="11.1" customHeight="1" x14ac:dyDescent="0.15">
      <c r="B57" s="71" t="s">
        <v>36</v>
      </c>
      <c r="C57" s="126">
        <v>0</v>
      </c>
      <c r="D57" s="62"/>
      <c r="E57" s="131">
        <v>0</v>
      </c>
      <c r="F57" s="132">
        <v>0</v>
      </c>
      <c r="G57" s="132">
        <v>0</v>
      </c>
      <c r="H57" s="132">
        <v>0</v>
      </c>
      <c r="I57" s="133">
        <v>0</v>
      </c>
    </row>
    <row r="58" spans="2:9" s="16" customFormat="1" ht="11.1" customHeight="1" x14ac:dyDescent="0.15">
      <c r="B58" s="71" t="s">
        <v>37</v>
      </c>
      <c r="C58" s="126">
        <v>1</v>
      </c>
      <c r="D58" s="62"/>
      <c r="E58" s="131">
        <v>0</v>
      </c>
      <c r="F58" s="132">
        <v>0</v>
      </c>
      <c r="G58" s="132">
        <v>0</v>
      </c>
      <c r="H58" s="132">
        <v>0</v>
      </c>
      <c r="I58" s="133">
        <v>0</v>
      </c>
    </row>
    <row r="59" spans="2:9" s="35" customFormat="1" ht="11.1" customHeight="1" x14ac:dyDescent="0.15">
      <c r="B59" s="41" t="s">
        <v>113</v>
      </c>
      <c r="C59" s="125">
        <v>2</v>
      </c>
      <c r="D59" s="61"/>
      <c r="E59" s="128">
        <v>2</v>
      </c>
      <c r="F59" s="129">
        <v>3</v>
      </c>
      <c r="G59" s="129">
        <v>2</v>
      </c>
      <c r="H59" s="129">
        <v>0</v>
      </c>
      <c r="I59" s="130">
        <v>0</v>
      </c>
    </row>
    <row r="60" spans="2:9" s="16" customFormat="1" ht="11.1" customHeight="1" x14ac:dyDescent="0.15">
      <c r="B60" s="71" t="s">
        <v>38</v>
      </c>
      <c r="C60" s="126">
        <v>0</v>
      </c>
      <c r="D60" s="62"/>
      <c r="E60" s="131">
        <v>0</v>
      </c>
      <c r="F60" s="132">
        <v>1</v>
      </c>
      <c r="G60" s="132">
        <v>0</v>
      </c>
      <c r="H60" s="132">
        <v>0</v>
      </c>
      <c r="I60" s="133">
        <v>0</v>
      </c>
    </row>
    <row r="61" spans="2:9" s="16" customFormat="1" ht="11.1" customHeight="1" x14ac:dyDescent="0.15">
      <c r="B61" s="71" t="s">
        <v>39</v>
      </c>
      <c r="C61" s="126">
        <v>0</v>
      </c>
      <c r="D61" s="62"/>
      <c r="E61" s="131">
        <v>0</v>
      </c>
      <c r="F61" s="132">
        <v>0</v>
      </c>
      <c r="G61" s="132">
        <v>0</v>
      </c>
      <c r="H61" s="132">
        <v>0</v>
      </c>
      <c r="I61" s="133">
        <v>0</v>
      </c>
    </row>
    <row r="62" spans="2:9" s="16" customFormat="1" ht="11.1" customHeight="1" x14ac:dyDescent="0.15">
      <c r="B62" s="71" t="s">
        <v>40</v>
      </c>
      <c r="C62" s="126">
        <v>0</v>
      </c>
      <c r="D62" s="62"/>
      <c r="E62" s="131">
        <v>0</v>
      </c>
      <c r="F62" s="132">
        <v>0</v>
      </c>
      <c r="G62" s="132">
        <v>0</v>
      </c>
      <c r="H62" s="132">
        <v>0</v>
      </c>
      <c r="I62" s="133">
        <v>0</v>
      </c>
    </row>
    <row r="63" spans="2:9" s="16" customFormat="1" ht="11.1" customHeight="1" x14ac:dyDescent="0.15">
      <c r="B63" s="71" t="s">
        <v>41</v>
      </c>
      <c r="C63" s="126">
        <v>2</v>
      </c>
      <c r="D63" s="62"/>
      <c r="E63" s="131">
        <v>2</v>
      </c>
      <c r="F63" s="132">
        <v>2</v>
      </c>
      <c r="G63" s="132">
        <v>2</v>
      </c>
      <c r="H63" s="132">
        <v>0</v>
      </c>
      <c r="I63" s="133">
        <v>0</v>
      </c>
    </row>
    <row r="64" spans="2:9" s="16" customFormat="1" ht="11.1" customHeight="1" x14ac:dyDescent="0.15">
      <c r="B64" s="71" t="s">
        <v>42</v>
      </c>
      <c r="C64" s="126">
        <v>0</v>
      </c>
      <c r="D64" s="62"/>
      <c r="E64" s="131">
        <v>0</v>
      </c>
      <c r="F64" s="132">
        <v>0</v>
      </c>
      <c r="G64" s="132">
        <v>0</v>
      </c>
      <c r="H64" s="132">
        <v>0</v>
      </c>
      <c r="I64" s="133">
        <v>0</v>
      </c>
    </row>
    <row r="65" spans="2:9" s="35" customFormat="1" ht="11.1" customHeight="1" x14ac:dyDescent="0.15">
      <c r="B65" s="41" t="s">
        <v>114</v>
      </c>
      <c r="C65" s="125">
        <v>1</v>
      </c>
      <c r="D65" s="61"/>
      <c r="E65" s="128">
        <v>1</v>
      </c>
      <c r="F65" s="129">
        <v>1</v>
      </c>
      <c r="G65" s="129">
        <v>0</v>
      </c>
      <c r="H65" s="129">
        <v>0</v>
      </c>
      <c r="I65" s="130">
        <v>0</v>
      </c>
    </row>
    <row r="66" spans="2:9" s="16" customFormat="1" ht="11.1" customHeight="1" x14ac:dyDescent="0.15">
      <c r="B66" s="71" t="s">
        <v>43</v>
      </c>
      <c r="C66" s="126">
        <v>1</v>
      </c>
      <c r="D66" s="62"/>
      <c r="E66" s="131">
        <v>1</v>
      </c>
      <c r="F66" s="132">
        <v>1</v>
      </c>
      <c r="G66" s="132">
        <v>0</v>
      </c>
      <c r="H66" s="132">
        <v>0</v>
      </c>
      <c r="I66" s="133">
        <v>0</v>
      </c>
    </row>
    <row r="67" spans="2:9" s="16" customFormat="1" ht="11.1" customHeight="1" x14ac:dyDescent="0.15">
      <c r="B67" s="71" t="s">
        <v>44</v>
      </c>
      <c r="C67" s="126">
        <v>0</v>
      </c>
      <c r="D67" s="62"/>
      <c r="E67" s="131">
        <v>0</v>
      </c>
      <c r="F67" s="132">
        <v>0</v>
      </c>
      <c r="G67" s="132">
        <v>0</v>
      </c>
      <c r="H67" s="132">
        <v>0</v>
      </c>
      <c r="I67" s="133">
        <v>0</v>
      </c>
    </row>
    <row r="68" spans="2:9" s="16" customFormat="1" ht="11.1" customHeight="1" x14ac:dyDescent="0.15">
      <c r="B68" s="71" t="s">
        <v>45</v>
      </c>
      <c r="C68" s="126">
        <v>0</v>
      </c>
      <c r="D68" s="62"/>
      <c r="E68" s="131">
        <v>0</v>
      </c>
      <c r="F68" s="132">
        <v>0</v>
      </c>
      <c r="G68" s="132">
        <v>0</v>
      </c>
      <c r="H68" s="132">
        <v>0</v>
      </c>
      <c r="I68" s="133">
        <v>0</v>
      </c>
    </row>
    <row r="69" spans="2:9" s="16" customFormat="1" ht="11.1" customHeight="1" x14ac:dyDescent="0.15">
      <c r="B69" s="71" t="s">
        <v>46</v>
      </c>
      <c r="C69" s="126">
        <v>0</v>
      </c>
      <c r="D69" s="62"/>
      <c r="E69" s="131">
        <v>0</v>
      </c>
      <c r="F69" s="132">
        <v>0</v>
      </c>
      <c r="G69" s="132">
        <v>0</v>
      </c>
      <c r="H69" s="132">
        <v>0</v>
      </c>
      <c r="I69" s="133">
        <v>0</v>
      </c>
    </row>
    <row r="70" spans="2:9" s="35" customFormat="1" ht="11.1" customHeight="1" x14ac:dyDescent="0.15">
      <c r="B70" s="41" t="s">
        <v>115</v>
      </c>
      <c r="C70" s="125">
        <v>1</v>
      </c>
      <c r="D70" s="61"/>
      <c r="E70" s="128">
        <v>1</v>
      </c>
      <c r="F70" s="129">
        <v>3</v>
      </c>
      <c r="G70" s="129">
        <v>0</v>
      </c>
      <c r="H70" s="129">
        <v>2</v>
      </c>
      <c r="I70" s="130">
        <v>0</v>
      </c>
    </row>
    <row r="71" spans="2:9" s="16" customFormat="1" ht="11.1" customHeight="1" x14ac:dyDescent="0.15">
      <c r="B71" s="71" t="s">
        <v>47</v>
      </c>
      <c r="C71" s="126">
        <v>0</v>
      </c>
      <c r="D71" s="62"/>
      <c r="E71" s="131">
        <v>0</v>
      </c>
      <c r="F71" s="132">
        <v>2</v>
      </c>
      <c r="G71" s="132">
        <v>0</v>
      </c>
      <c r="H71" s="132">
        <v>2</v>
      </c>
      <c r="I71" s="133">
        <v>0</v>
      </c>
    </row>
    <row r="72" spans="2:9" s="16" customFormat="1" ht="11.1" customHeight="1" x14ac:dyDescent="0.15">
      <c r="B72" s="71" t="s">
        <v>48</v>
      </c>
      <c r="C72" s="126">
        <v>0</v>
      </c>
      <c r="D72" s="62"/>
      <c r="E72" s="131">
        <v>0</v>
      </c>
      <c r="F72" s="132">
        <v>0</v>
      </c>
      <c r="G72" s="132">
        <v>0</v>
      </c>
      <c r="H72" s="132">
        <v>0</v>
      </c>
      <c r="I72" s="133">
        <v>0</v>
      </c>
    </row>
    <row r="73" spans="2:9" s="16" customFormat="1" ht="11.1" customHeight="1" x14ac:dyDescent="0.15">
      <c r="B73" s="71" t="s">
        <v>49</v>
      </c>
      <c r="C73" s="126">
        <v>0</v>
      </c>
      <c r="D73" s="62"/>
      <c r="E73" s="131">
        <v>0</v>
      </c>
      <c r="F73" s="132">
        <v>0</v>
      </c>
      <c r="G73" s="132">
        <v>0</v>
      </c>
      <c r="H73" s="132">
        <v>0</v>
      </c>
      <c r="I73" s="133">
        <v>0</v>
      </c>
    </row>
    <row r="74" spans="2:9" s="16" customFormat="1" ht="11.1" customHeight="1" x14ac:dyDescent="0.15">
      <c r="B74" s="71" t="s">
        <v>50</v>
      </c>
      <c r="C74" s="126">
        <v>0</v>
      </c>
      <c r="D74" s="62"/>
      <c r="E74" s="131">
        <v>0</v>
      </c>
      <c r="F74" s="132">
        <v>0</v>
      </c>
      <c r="G74" s="132">
        <v>0</v>
      </c>
      <c r="H74" s="132">
        <v>0</v>
      </c>
      <c r="I74" s="133">
        <v>0</v>
      </c>
    </row>
    <row r="75" spans="2:9" s="16" customFormat="1" ht="11.1" customHeight="1" x14ac:dyDescent="0.15">
      <c r="B75" s="71" t="s">
        <v>51</v>
      </c>
      <c r="C75" s="126">
        <v>0</v>
      </c>
      <c r="D75" s="62"/>
      <c r="E75" s="131">
        <v>0</v>
      </c>
      <c r="F75" s="132">
        <v>0</v>
      </c>
      <c r="G75" s="132">
        <v>0</v>
      </c>
      <c r="H75" s="132">
        <v>0</v>
      </c>
      <c r="I75" s="133">
        <v>0</v>
      </c>
    </row>
    <row r="76" spans="2:9" s="16" customFormat="1" ht="11.1" customHeight="1" x14ac:dyDescent="0.15">
      <c r="B76" s="71" t="s">
        <v>52</v>
      </c>
      <c r="C76" s="126">
        <v>0</v>
      </c>
      <c r="D76" s="62"/>
      <c r="E76" s="131">
        <v>0</v>
      </c>
      <c r="F76" s="132">
        <v>0</v>
      </c>
      <c r="G76" s="132">
        <v>0</v>
      </c>
      <c r="H76" s="132">
        <v>0</v>
      </c>
      <c r="I76" s="133">
        <v>0</v>
      </c>
    </row>
    <row r="77" spans="2:9" s="16" customFormat="1" ht="11.1" customHeight="1" x14ac:dyDescent="0.15">
      <c r="B77" s="71" t="s">
        <v>53</v>
      </c>
      <c r="C77" s="126">
        <v>1</v>
      </c>
      <c r="D77" s="62"/>
      <c r="E77" s="131">
        <v>1</v>
      </c>
      <c r="F77" s="132">
        <v>1</v>
      </c>
      <c r="G77" s="132">
        <v>0</v>
      </c>
      <c r="H77" s="132">
        <v>0</v>
      </c>
      <c r="I77" s="133">
        <v>0</v>
      </c>
    </row>
    <row r="78" spans="2:9" s="44" customFormat="1" ht="11.1" customHeight="1" thickBot="1" x14ac:dyDescent="0.2">
      <c r="B78" s="42" t="s">
        <v>54</v>
      </c>
      <c r="C78" s="127">
        <v>0</v>
      </c>
      <c r="D78" s="63"/>
      <c r="E78" s="134">
        <v>0</v>
      </c>
      <c r="F78" s="135">
        <v>0</v>
      </c>
      <c r="G78" s="135">
        <v>0</v>
      </c>
      <c r="H78" s="135">
        <v>0</v>
      </c>
      <c r="I78" s="136">
        <v>0</v>
      </c>
    </row>
    <row r="79" spans="2:9" s="16" customFormat="1" x14ac:dyDescent="0.15">
      <c r="B79" s="249"/>
      <c r="C79" s="249"/>
      <c r="D79" s="249"/>
      <c r="E79" s="249"/>
      <c r="F79" s="249"/>
      <c r="G79" s="249"/>
      <c r="H79" s="249"/>
      <c r="I79" s="249"/>
    </row>
    <row r="80" spans="2:9"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0">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18" sqref="C18"/>
    </sheetView>
  </sheetViews>
  <sheetFormatPr defaultColWidth="9.33203125" defaultRowHeight="10.5" x14ac:dyDescent="0.15"/>
  <cols>
    <col min="1" max="1" width="3.83203125" style="13" customWidth="1"/>
    <col min="2" max="2" width="16.83203125" style="13" customWidth="1"/>
    <col min="3" max="5" width="13.83203125" style="13" customWidth="1"/>
    <col min="6" max="6" width="14.33203125" style="13" customWidth="1"/>
    <col min="7" max="7" width="14" style="13" customWidth="1"/>
    <col min="8" max="8" width="14.33203125" style="13" customWidth="1"/>
    <col min="9" max="9" width="14" style="13" customWidth="1"/>
    <col min="10" max="11" width="9.33203125" style="13"/>
    <col min="12" max="12" width="8.83203125" style="13" customWidth="1"/>
    <col min="13" max="16384" width="9.33203125" style="13"/>
  </cols>
  <sheetData>
    <row r="1" spans="2:9" x14ac:dyDescent="0.15">
      <c r="B1" s="12" t="s">
        <v>96</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56</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'A-b-(5)'!B9</f>
        <v>2013  平成25年</v>
      </c>
      <c r="C9" s="45">
        <v>72</v>
      </c>
      <c r="D9" s="46">
        <v>91.666666666666657</v>
      </c>
      <c r="E9" s="79">
        <v>66</v>
      </c>
      <c r="F9" s="80">
        <v>77</v>
      </c>
      <c r="G9" s="80">
        <v>11</v>
      </c>
      <c r="H9" s="80">
        <v>7</v>
      </c>
      <c r="I9" s="24">
        <v>3</v>
      </c>
    </row>
    <row r="10" spans="2:9" s="16" customFormat="1" x14ac:dyDescent="0.15">
      <c r="B10" s="1" t="str">
        <f>'A-b-(5)'!B10</f>
        <v>2014      26</v>
      </c>
      <c r="C10" s="45">
        <v>52</v>
      </c>
      <c r="D10" s="46">
        <v>82.692307692307693</v>
      </c>
      <c r="E10" s="79">
        <v>43</v>
      </c>
      <c r="F10" s="80">
        <v>38</v>
      </c>
      <c r="G10" s="80">
        <v>2</v>
      </c>
      <c r="H10" s="80">
        <v>3</v>
      </c>
      <c r="I10" s="24">
        <v>0</v>
      </c>
    </row>
    <row r="11" spans="2:9" s="16" customFormat="1" x14ac:dyDescent="0.15">
      <c r="B11" s="1" t="str">
        <f>'A-b-(5)'!B11</f>
        <v>2015      27</v>
      </c>
      <c r="C11" s="45">
        <v>67</v>
      </c>
      <c r="D11" s="46">
        <v>79.104477611940297</v>
      </c>
      <c r="E11" s="79">
        <v>53</v>
      </c>
      <c r="F11" s="80">
        <v>56</v>
      </c>
      <c r="G11" s="80">
        <v>1</v>
      </c>
      <c r="H11" s="80">
        <v>3</v>
      </c>
      <c r="I11" s="24">
        <v>0</v>
      </c>
    </row>
    <row r="12" spans="2:9" s="16" customFormat="1" x14ac:dyDescent="0.15">
      <c r="B12" s="1" t="str">
        <f>'A-b-(5)'!B12</f>
        <v>2016      28</v>
      </c>
      <c r="C12" s="49">
        <v>62</v>
      </c>
      <c r="D12" s="33">
        <v>69.354838709677423</v>
      </c>
      <c r="E12" s="81">
        <v>43</v>
      </c>
      <c r="F12" s="82">
        <v>62</v>
      </c>
      <c r="G12" s="82">
        <v>7</v>
      </c>
      <c r="H12" s="82">
        <v>5</v>
      </c>
      <c r="I12" s="83">
        <v>0</v>
      </c>
    </row>
    <row r="13" spans="2:9" s="16" customFormat="1" x14ac:dyDescent="0.15">
      <c r="B13" s="1" t="str">
        <f>'A-b-(5)'!B13</f>
        <v>2017      29</v>
      </c>
      <c r="C13" s="49">
        <v>50</v>
      </c>
      <c r="D13" s="33">
        <v>100</v>
      </c>
      <c r="E13" s="81">
        <v>50</v>
      </c>
      <c r="F13" s="82">
        <v>66</v>
      </c>
      <c r="G13" s="82">
        <v>8</v>
      </c>
      <c r="H13" s="82">
        <v>9</v>
      </c>
      <c r="I13" s="83">
        <v>1</v>
      </c>
    </row>
    <row r="14" spans="2:9" s="16" customFormat="1" x14ac:dyDescent="0.15">
      <c r="B14" s="1" t="str">
        <f>'A-b-(5)'!B14</f>
        <v>2018      30</v>
      </c>
      <c r="C14" s="49">
        <v>65</v>
      </c>
      <c r="D14" s="33">
        <v>84.615384615384613</v>
      </c>
      <c r="E14" s="81">
        <v>55</v>
      </c>
      <c r="F14" s="82">
        <v>82</v>
      </c>
      <c r="G14" s="82">
        <v>2</v>
      </c>
      <c r="H14" s="82">
        <v>7</v>
      </c>
      <c r="I14" s="83">
        <v>0</v>
      </c>
    </row>
    <row r="15" spans="2:9" s="16" customFormat="1" x14ac:dyDescent="0.15">
      <c r="B15" s="1" t="str">
        <f>'A-b-(5)'!B15</f>
        <v>2019  令和元年</v>
      </c>
      <c r="C15" s="49">
        <v>47</v>
      </c>
      <c r="D15" s="33">
        <v>91.489361702127653</v>
      </c>
      <c r="E15" s="81">
        <v>43</v>
      </c>
      <c r="F15" s="82">
        <v>52</v>
      </c>
      <c r="G15" s="82">
        <v>9</v>
      </c>
      <c r="H15" s="82">
        <v>6</v>
      </c>
      <c r="I15" s="83">
        <v>1</v>
      </c>
    </row>
    <row r="16" spans="2:9" s="35" customFormat="1" x14ac:dyDescent="0.15">
      <c r="B16" s="1" t="str">
        <f>'A-b-(5)'!B16</f>
        <v>2020  　　２</v>
      </c>
      <c r="C16" s="49">
        <v>33</v>
      </c>
      <c r="D16" s="33">
        <v>112.12121212121211</v>
      </c>
      <c r="E16" s="81">
        <v>37</v>
      </c>
      <c r="F16" s="81">
        <v>45</v>
      </c>
      <c r="G16" s="81">
        <v>4</v>
      </c>
      <c r="H16" s="81">
        <v>2</v>
      </c>
      <c r="I16" s="84">
        <v>0</v>
      </c>
    </row>
    <row r="17" spans="2:9" s="35" customFormat="1" x14ac:dyDescent="0.15">
      <c r="B17" s="1" t="str">
        <f>'A-b-(5)'!B17</f>
        <v>2021  　　３</v>
      </c>
      <c r="C17" s="11">
        <v>39</v>
      </c>
      <c r="D17" s="33">
        <v>97.435897435897431</v>
      </c>
      <c r="E17" s="74">
        <v>38</v>
      </c>
      <c r="F17" s="74">
        <v>62</v>
      </c>
      <c r="G17" s="74">
        <v>2</v>
      </c>
      <c r="H17" s="74">
        <v>1</v>
      </c>
      <c r="I17" s="85">
        <v>0</v>
      </c>
    </row>
    <row r="18" spans="2:9" s="35" customFormat="1" x14ac:dyDescent="0.15">
      <c r="B18" s="2" t="str">
        <f>'A-b-(5)'!B18</f>
        <v>2022  　　４</v>
      </c>
      <c r="C18" s="6">
        <f>SUM(C20,C26,C33,C34,C45,C52,C59,C65,C70)</f>
        <v>37</v>
      </c>
      <c r="D18" s="36">
        <f>E18/C18*100</f>
        <v>86.486486486486484</v>
      </c>
      <c r="E18" s="60">
        <f>SUM(E20,E26,E33,E34,E45,E52,E59,E65,E70)</f>
        <v>32</v>
      </c>
      <c r="F18" s="60">
        <f>SUM(F20,F26,F33,F34,F45,F52,F59,F65,F70)</f>
        <v>49</v>
      </c>
      <c r="G18" s="60">
        <f>SUM(G20,G26,G33,G34,G45,G52,G59,G65,G70)</f>
        <v>7</v>
      </c>
      <c r="H18" s="60">
        <f>SUM(H20,H26,H33,H34,H45,H52,H59,H65,H70)</f>
        <v>1</v>
      </c>
      <c r="I18" s="76">
        <f>SUM(I20,I26,I33,I34,I45,I52,I59,I65,I70)</f>
        <v>0</v>
      </c>
    </row>
    <row r="19" spans="2:9" s="16" customFormat="1" x14ac:dyDescent="0.15">
      <c r="B19" s="37"/>
      <c r="C19" s="38"/>
      <c r="D19" s="54"/>
      <c r="E19" s="39"/>
      <c r="F19" s="38"/>
      <c r="G19" s="38"/>
      <c r="H19" s="38"/>
      <c r="I19" s="54"/>
    </row>
    <row r="20" spans="2:9" s="35" customFormat="1" ht="11.1" customHeight="1" x14ac:dyDescent="0.15">
      <c r="B20" s="41" t="s">
        <v>3</v>
      </c>
      <c r="C20" s="137">
        <v>0</v>
      </c>
      <c r="D20" s="61"/>
      <c r="E20" s="140">
        <v>0</v>
      </c>
      <c r="F20" s="141">
        <v>0</v>
      </c>
      <c r="G20" s="141">
        <v>0</v>
      </c>
      <c r="H20" s="141">
        <v>0</v>
      </c>
      <c r="I20" s="142">
        <v>0</v>
      </c>
    </row>
    <row r="21" spans="2:9" s="16" customFormat="1" ht="11.1" customHeight="1" x14ac:dyDescent="0.15">
      <c r="B21" s="71" t="s">
        <v>4</v>
      </c>
      <c r="C21" s="138">
        <v>0</v>
      </c>
      <c r="D21" s="62"/>
      <c r="E21" s="143">
        <v>0</v>
      </c>
      <c r="F21" s="144">
        <v>0</v>
      </c>
      <c r="G21" s="144">
        <v>0</v>
      </c>
      <c r="H21" s="144">
        <v>0</v>
      </c>
      <c r="I21" s="145">
        <v>0</v>
      </c>
    </row>
    <row r="22" spans="2:9" s="16" customFormat="1" ht="11.1" customHeight="1" x14ac:dyDescent="0.15">
      <c r="B22" s="71" t="s">
        <v>5</v>
      </c>
      <c r="C22" s="138">
        <v>0</v>
      </c>
      <c r="D22" s="62"/>
      <c r="E22" s="143">
        <v>0</v>
      </c>
      <c r="F22" s="144">
        <v>0</v>
      </c>
      <c r="G22" s="144">
        <v>0</v>
      </c>
      <c r="H22" s="144">
        <v>0</v>
      </c>
      <c r="I22" s="145">
        <v>0</v>
      </c>
    </row>
    <row r="23" spans="2:9" s="16" customFormat="1" ht="11.1" customHeight="1" x14ac:dyDescent="0.15">
      <c r="B23" s="71" t="s">
        <v>6</v>
      </c>
      <c r="C23" s="138">
        <v>0</v>
      </c>
      <c r="D23" s="62"/>
      <c r="E23" s="143">
        <v>0</v>
      </c>
      <c r="F23" s="144">
        <v>0</v>
      </c>
      <c r="G23" s="144">
        <v>0</v>
      </c>
      <c r="H23" s="144">
        <v>0</v>
      </c>
      <c r="I23" s="145">
        <v>0</v>
      </c>
    </row>
    <row r="24" spans="2:9" s="16" customFormat="1" ht="11.1" customHeight="1" x14ac:dyDescent="0.15">
      <c r="B24" s="71" t="s">
        <v>7</v>
      </c>
      <c r="C24" s="138">
        <v>0</v>
      </c>
      <c r="D24" s="62"/>
      <c r="E24" s="143">
        <v>0</v>
      </c>
      <c r="F24" s="144">
        <v>0</v>
      </c>
      <c r="G24" s="144">
        <v>0</v>
      </c>
      <c r="H24" s="144">
        <v>0</v>
      </c>
      <c r="I24" s="145">
        <v>0</v>
      </c>
    </row>
    <row r="25" spans="2:9" s="16" customFormat="1" ht="11.1" customHeight="1" x14ac:dyDescent="0.15">
      <c r="B25" s="71" t="s">
        <v>8</v>
      </c>
      <c r="C25" s="138">
        <v>0</v>
      </c>
      <c r="D25" s="62"/>
      <c r="E25" s="143">
        <v>0</v>
      </c>
      <c r="F25" s="144">
        <v>0</v>
      </c>
      <c r="G25" s="144">
        <v>0</v>
      </c>
      <c r="H25" s="144">
        <v>0</v>
      </c>
      <c r="I25" s="145">
        <v>0</v>
      </c>
    </row>
    <row r="26" spans="2:9" s="35" customFormat="1" ht="11.1" customHeight="1" x14ac:dyDescent="0.15">
      <c r="B26" s="41" t="s">
        <v>109</v>
      </c>
      <c r="C26" s="137">
        <v>0</v>
      </c>
      <c r="D26" s="61"/>
      <c r="E26" s="140">
        <v>0</v>
      </c>
      <c r="F26" s="141">
        <v>0</v>
      </c>
      <c r="G26" s="141">
        <v>0</v>
      </c>
      <c r="H26" s="141">
        <v>0</v>
      </c>
      <c r="I26" s="142">
        <v>0</v>
      </c>
    </row>
    <row r="27" spans="2:9" s="16" customFormat="1" ht="11.1" customHeight="1" x14ac:dyDescent="0.15">
      <c r="B27" s="71" t="s">
        <v>9</v>
      </c>
      <c r="C27" s="138">
        <v>0</v>
      </c>
      <c r="D27" s="62"/>
      <c r="E27" s="143">
        <v>0</v>
      </c>
      <c r="F27" s="144">
        <v>0</v>
      </c>
      <c r="G27" s="144">
        <v>0</v>
      </c>
      <c r="H27" s="144">
        <v>0</v>
      </c>
      <c r="I27" s="145">
        <v>0</v>
      </c>
    </row>
    <row r="28" spans="2:9" s="16" customFormat="1" ht="11.1" customHeight="1" x14ac:dyDescent="0.15">
      <c r="B28" s="71" t="s">
        <v>10</v>
      </c>
      <c r="C28" s="138">
        <v>0</v>
      </c>
      <c r="D28" s="62"/>
      <c r="E28" s="143">
        <v>0</v>
      </c>
      <c r="F28" s="144">
        <v>0</v>
      </c>
      <c r="G28" s="144">
        <v>0</v>
      </c>
      <c r="H28" s="144">
        <v>0</v>
      </c>
      <c r="I28" s="145">
        <v>0</v>
      </c>
    </row>
    <row r="29" spans="2:9" s="16" customFormat="1" ht="11.1" customHeight="1" x14ac:dyDescent="0.15">
      <c r="B29" s="71" t="s">
        <v>11</v>
      </c>
      <c r="C29" s="138">
        <v>0</v>
      </c>
      <c r="D29" s="62"/>
      <c r="E29" s="143">
        <v>0</v>
      </c>
      <c r="F29" s="144">
        <v>0</v>
      </c>
      <c r="G29" s="144">
        <v>0</v>
      </c>
      <c r="H29" s="144">
        <v>0</v>
      </c>
      <c r="I29" s="145">
        <v>0</v>
      </c>
    </row>
    <row r="30" spans="2:9" s="16" customFormat="1" ht="11.1" customHeight="1" x14ac:dyDescent="0.15">
      <c r="B30" s="71" t="s">
        <v>12</v>
      </c>
      <c r="C30" s="138">
        <v>0</v>
      </c>
      <c r="D30" s="62"/>
      <c r="E30" s="143">
        <v>0</v>
      </c>
      <c r="F30" s="144">
        <v>0</v>
      </c>
      <c r="G30" s="144">
        <v>0</v>
      </c>
      <c r="H30" s="144">
        <v>0</v>
      </c>
      <c r="I30" s="145">
        <v>0</v>
      </c>
    </row>
    <row r="31" spans="2:9" s="16" customFormat="1" ht="11.1" customHeight="1" x14ac:dyDescent="0.15">
      <c r="B31" s="71" t="s">
        <v>13</v>
      </c>
      <c r="C31" s="138">
        <v>0</v>
      </c>
      <c r="D31" s="62"/>
      <c r="E31" s="143">
        <v>0</v>
      </c>
      <c r="F31" s="144">
        <v>0</v>
      </c>
      <c r="G31" s="144">
        <v>0</v>
      </c>
      <c r="H31" s="144">
        <v>0</v>
      </c>
      <c r="I31" s="145">
        <v>0</v>
      </c>
    </row>
    <row r="32" spans="2:9" s="16" customFormat="1" ht="11.1" customHeight="1" x14ac:dyDescent="0.15">
      <c r="B32" s="71" t="s">
        <v>14</v>
      </c>
      <c r="C32" s="138">
        <v>0</v>
      </c>
      <c r="D32" s="62"/>
      <c r="E32" s="143">
        <v>0</v>
      </c>
      <c r="F32" s="144">
        <v>0</v>
      </c>
      <c r="G32" s="144">
        <v>0</v>
      </c>
      <c r="H32" s="144">
        <v>0</v>
      </c>
      <c r="I32" s="145">
        <v>0</v>
      </c>
    </row>
    <row r="33" spans="2:9" s="35" customFormat="1" ht="11.1" customHeight="1" x14ac:dyDescent="0.15">
      <c r="B33" s="41" t="s">
        <v>15</v>
      </c>
      <c r="C33" s="137">
        <v>4</v>
      </c>
      <c r="D33" s="61"/>
      <c r="E33" s="140">
        <v>8</v>
      </c>
      <c r="F33" s="141">
        <v>13</v>
      </c>
      <c r="G33" s="141">
        <v>1</v>
      </c>
      <c r="H33" s="141">
        <v>0</v>
      </c>
      <c r="I33" s="142">
        <v>0</v>
      </c>
    </row>
    <row r="34" spans="2:9" s="35" customFormat="1" ht="11.1" customHeight="1" x14ac:dyDescent="0.15">
      <c r="B34" s="41" t="s">
        <v>110</v>
      </c>
      <c r="C34" s="137">
        <v>7</v>
      </c>
      <c r="D34" s="61"/>
      <c r="E34" s="140">
        <v>4</v>
      </c>
      <c r="F34" s="141">
        <v>11</v>
      </c>
      <c r="G34" s="141">
        <v>0</v>
      </c>
      <c r="H34" s="141">
        <v>0</v>
      </c>
      <c r="I34" s="142">
        <v>0</v>
      </c>
    </row>
    <row r="35" spans="2:9" s="16" customFormat="1" ht="11.1" customHeight="1" x14ac:dyDescent="0.15">
      <c r="B35" s="71" t="s">
        <v>16</v>
      </c>
      <c r="C35" s="138">
        <v>1</v>
      </c>
      <c r="D35" s="62"/>
      <c r="E35" s="143">
        <v>0</v>
      </c>
      <c r="F35" s="144">
        <v>3</v>
      </c>
      <c r="G35" s="144">
        <v>0</v>
      </c>
      <c r="H35" s="144">
        <v>0</v>
      </c>
      <c r="I35" s="145">
        <v>0</v>
      </c>
    </row>
    <row r="36" spans="2:9" s="16" customFormat="1" ht="11.1" customHeight="1" x14ac:dyDescent="0.15">
      <c r="B36" s="71" t="s">
        <v>17</v>
      </c>
      <c r="C36" s="138">
        <v>0</v>
      </c>
      <c r="D36" s="62"/>
      <c r="E36" s="143">
        <v>0</v>
      </c>
      <c r="F36" s="144">
        <v>0</v>
      </c>
      <c r="G36" s="144">
        <v>0</v>
      </c>
      <c r="H36" s="144">
        <v>0</v>
      </c>
      <c r="I36" s="145">
        <v>0</v>
      </c>
    </row>
    <row r="37" spans="2:9" s="16" customFormat="1" ht="11.1" customHeight="1" x14ac:dyDescent="0.15">
      <c r="B37" s="71" t="s">
        <v>18</v>
      </c>
      <c r="C37" s="138">
        <v>0</v>
      </c>
      <c r="D37" s="62"/>
      <c r="E37" s="143">
        <v>0</v>
      </c>
      <c r="F37" s="144">
        <v>0</v>
      </c>
      <c r="G37" s="144">
        <v>0</v>
      </c>
      <c r="H37" s="144">
        <v>0</v>
      </c>
      <c r="I37" s="145">
        <v>0</v>
      </c>
    </row>
    <row r="38" spans="2:9" s="16" customFormat="1" ht="11.1" customHeight="1" x14ac:dyDescent="0.15">
      <c r="B38" s="71" t="s">
        <v>19</v>
      </c>
      <c r="C38" s="138">
        <v>3</v>
      </c>
      <c r="D38" s="62"/>
      <c r="E38" s="143">
        <v>3</v>
      </c>
      <c r="F38" s="144">
        <v>3</v>
      </c>
      <c r="G38" s="144">
        <v>0</v>
      </c>
      <c r="H38" s="144">
        <v>0</v>
      </c>
      <c r="I38" s="145">
        <v>0</v>
      </c>
    </row>
    <row r="39" spans="2:9" s="16" customFormat="1" ht="11.1" customHeight="1" x14ac:dyDescent="0.15">
      <c r="B39" s="71" t="s">
        <v>20</v>
      </c>
      <c r="C39" s="138">
        <v>1</v>
      </c>
      <c r="D39" s="62"/>
      <c r="E39" s="143">
        <v>1</v>
      </c>
      <c r="F39" s="144">
        <v>0</v>
      </c>
      <c r="G39" s="144">
        <v>0</v>
      </c>
      <c r="H39" s="144">
        <v>0</v>
      </c>
      <c r="I39" s="145">
        <v>0</v>
      </c>
    </row>
    <row r="40" spans="2:9" s="16" customFormat="1" ht="11.1" customHeight="1" x14ac:dyDescent="0.15">
      <c r="B40" s="71" t="s">
        <v>21</v>
      </c>
      <c r="C40" s="138">
        <v>1</v>
      </c>
      <c r="D40" s="62"/>
      <c r="E40" s="143">
        <v>0</v>
      </c>
      <c r="F40" s="144">
        <v>4</v>
      </c>
      <c r="G40" s="144">
        <v>0</v>
      </c>
      <c r="H40" s="144">
        <v>0</v>
      </c>
      <c r="I40" s="145">
        <v>0</v>
      </c>
    </row>
    <row r="41" spans="2:9" s="16" customFormat="1" ht="11.1" customHeight="1" x14ac:dyDescent="0.15">
      <c r="B41" s="71" t="s">
        <v>22</v>
      </c>
      <c r="C41" s="138">
        <v>0</v>
      </c>
      <c r="D41" s="62"/>
      <c r="E41" s="143">
        <v>0</v>
      </c>
      <c r="F41" s="144">
        <v>0</v>
      </c>
      <c r="G41" s="144">
        <v>0</v>
      </c>
      <c r="H41" s="144">
        <v>0</v>
      </c>
      <c r="I41" s="145">
        <v>0</v>
      </c>
    </row>
    <row r="42" spans="2:9" s="16" customFormat="1" ht="11.1" customHeight="1" x14ac:dyDescent="0.15">
      <c r="B42" s="71" t="s">
        <v>23</v>
      </c>
      <c r="C42" s="138">
        <v>0</v>
      </c>
      <c r="D42" s="62"/>
      <c r="E42" s="143">
        <v>0</v>
      </c>
      <c r="F42" s="144">
        <v>0</v>
      </c>
      <c r="G42" s="144">
        <v>0</v>
      </c>
      <c r="H42" s="144">
        <v>0</v>
      </c>
      <c r="I42" s="145">
        <v>0</v>
      </c>
    </row>
    <row r="43" spans="2:9" s="16" customFormat="1" ht="11.1" customHeight="1" x14ac:dyDescent="0.15">
      <c r="B43" s="71" t="s">
        <v>24</v>
      </c>
      <c r="C43" s="138">
        <v>0</v>
      </c>
      <c r="D43" s="62"/>
      <c r="E43" s="143">
        <v>0</v>
      </c>
      <c r="F43" s="144">
        <v>0</v>
      </c>
      <c r="G43" s="144">
        <v>0</v>
      </c>
      <c r="H43" s="144">
        <v>0</v>
      </c>
      <c r="I43" s="145">
        <v>0</v>
      </c>
    </row>
    <row r="44" spans="2:9" s="16" customFormat="1" ht="11.1" customHeight="1" x14ac:dyDescent="0.15">
      <c r="B44" s="71" t="s">
        <v>25</v>
      </c>
      <c r="C44" s="138">
        <v>1</v>
      </c>
      <c r="D44" s="62"/>
      <c r="E44" s="143">
        <v>0</v>
      </c>
      <c r="F44" s="144">
        <v>1</v>
      </c>
      <c r="G44" s="144">
        <v>0</v>
      </c>
      <c r="H44" s="144">
        <v>0</v>
      </c>
      <c r="I44" s="145">
        <v>0</v>
      </c>
    </row>
    <row r="45" spans="2:9" s="35" customFormat="1" ht="11.1" customHeight="1" x14ac:dyDescent="0.15">
      <c r="B45" s="41" t="s">
        <v>111</v>
      </c>
      <c r="C45" s="137">
        <v>9</v>
      </c>
      <c r="D45" s="61"/>
      <c r="E45" s="140">
        <v>7</v>
      </c>
      <c r="F45" s="141">
        <v>11</v>
      </c>
      <c r="G45" s="141">
        <v>1</v>
      </c>
      <c r="H45" s="141">
        <v>1</v>
      </c>
      <c r="I45" s="142">
        <v>0</v>
      </c>
    </row>
    <row r="46" spans="2:9" s="16" customFormat="1" ht="11.1" customHeight="1" x14ac:dyDescent="0.15">
      <c r="B46" s="71" t="s">
        <v>26</v>
      </c>
      <c r="C46" s="138">
        <v>0</v>
      </c>
      <c r="D46" s="62"/>
      <c r="E46" s="143">
        <v>0</v>
      </c>
      <c r="F46" s="144">
        <v>0</v>
      </c>
      <c r="G46" s="144">
        <v>0</v>
      </c>
      <c r="H46" s="144">
        <v>0</v>
      </c>
      <c r="I46" s="145">
        <v>0</v>
      </c>
    </row>
    <row r="47" spans="2:9" s="16" customFormat="1" ht="11.1" customHeight="1" x14ac:dyDescent="0.15">
      <c r="B47" s="71" t="s">
        <v>27</v>
      </c>
      <c r="C47" s="138">
        <v>0</v>
      </c>
      <c r="D47" s="62"/>
      <c r="E47" s="143">
        <v>0</v>
      </c>
      <c r="F47" s="144">
        <v>0</v>
      </c>
      <c r="G47" s="144">
        <v>0</v>
      </c>
      <c r="H47" s="144">
        <v>0</v>
      </c>
      <c r="I47" s="145">
        <v>0</v>
      </c>
    </row>
    <row r="48" spans="2:9" s="16" customFormat="1" ht="11.1" customHeight="1" x14ac:dyDescent="0.15">
      <c r="B48" s="71" t="s">
        <v>28</v>
      </c>
      <c r="C48" s="138">
        <v>0</v>
      </c>
      <c r="D48" s="62"/>
      <c r="E48" s="143">
        <v>0</v>
      </c>
      <c r="F48" s="144">
        <v>0</v>
      </c>
      <c r="G48" s="144">
        <v>0</v>
      </c>
      <c r="H48" s="144">
        <v>0</v>
      </c>
      <c r="I48" s="145">
        <v>0</v>
      </c>
    </row>
    <row r="49" spans="2:9" s="16" customFormat="1" ht="11.1" customHeight="1" x14ac:dyDescent="0.15">
      <c r="B49" s="71" t="s">
        <v>29</v>
      </c>
      <c r="C49" s="138">
        <v>0</v>
      </c>
      <c r="D49" s="62"/>
      <c r="E49" s="143">
        <v>0</v>
      </c>
      <c r="F49" s="144">
        <v>0</v>
      </c>
      <c r="G49" s="144">
        <v>0</v>
      </c>
      <c r="H49" s="144">
        <v>0</v>
      </c>
      <c r="I49" s="145">
        <v>0</v>
      </c>
    </row>
    <row r="50" spans="2:9" s="16" customFormat="1" ht="11.1" customHeight="1" x14ac:dyDescent="0.15">
      <c r="B50" s="71" t="s">
        <v>30</v>
      </c>
      <c r="C50" s="138">
        <v>9</v>
      </c>
      <c r="D50" s="62"/>
      <c r="E50" s="143">
        <v>7</v>
      </c>
      <c r="F50" s="144">
        <v>11</v>
      </c>
      <c r="G50" s="144">
        <v>1</v>
      </c>
      <c r="H50" s="144">
        <v>1</v>
      </c>
      <c r="I50" s="145">
        <v>0</v>
      </c>
    </row>
    <row r="51" spans="2:9" s="16" customFormat="1" ht="11.1" customHeight="1" x14ac:dyDescent="0.15">
      <c r="B51" s="71" t="s">
        <v>31</v>
      </c>
      <c r="C51" s="138">
        <v>0</v>
      </c>
      <c r="D51" s="62"/>
      <c r="E51" s="143">
        <v>0</v>
      </c>
      <c r="F51" s="144">
        <v>0</v>
      </c>
      <c r="G51" s="144">
        <v>0</v>
      </c>
      <c r="H51" s="144">
        <v>0</v>
      </c>
      <c r="I51" s="145">
        <v>0</v>
      </c>
    </row>
    <row r="52" spans="2:9" s="35" customFormat="1" ht="11.1" customHeight="1" x14ac:dyDescent="0.15">
      <c r="B52" s="41" t="s">
        <v>112</v>
      </c>
      <c r="C52" s="137">
        <v>11</v>
      </c>
      <c r="D52" s="61"/>
      <c r="E52" s="140">
        <v>8</v>
      </c>
      <c r="F52" s="141">
        <v>8</v>
      </c>
      <c r="G52" s="141">
        <v>2</v>
      </c>
      <c r="H52" s="141">
        <v>0</v>
      </c>
      <c r="I52" s="142">
        <v>0</v>
      </c>
    </row>
    <row r="53" spans="2:9" s="16" customFormat="1" ht="11.1" customHeight="1" x14ac:dyDescent="0.15">
      <c r="B53" s="71" t="s">
        <v>32</v>
      </c>
      <c r="C53" s="138">
        <v>1</v>
      </c>
      <c r="D53" s="62"/>
      <c r="E53" s="143">
        <v>1</v>
      </c>
      <c r="F53" s="144">
        <v>1</v>
      </c>
      <c r="G53" s="144">
        <v>1</v>
      </c>
      <c r="H53" s="144">
        <v>0</v>
      </c>
      <c r="I53" s="145">
        <v>0</v>
      </c>
    </row>
    <row r="54" spans="2:9" s="16" customFormat="1" ht="11.1" customHeight="1" x14ac:dyDescent="0.15">
      <c r="B54" s="71" t="s">
        <v>33</v>
      </c>
      <c r="C54" s="138">
        <v>2</v>
      </c>
      <c r="D54" s="62"/>
      <c r="E54" s="143">
        <v>2</v>
      </c>
      <c r="F54" s="144">
        <v>1</v>
      </c>
      <c r="G54" s="144">
        <v>0</v>
      </c>
      <c r="H54" s="144">
        <v>0</v>
      </c>
      <c r="I54" s="145">
        <v>0</v>
      </c>
    </row>
    <row r="55" spans="2:9" s="16" customFormat="1" ht="11.1" customHeight="1" x14ac:dyDescent="0.15">
      <c r="B55" s="71" t="s">
        <v>34</v>
      </c>
      <c r="C55" s="138">
        <v>7</v>
      </c>
      <c r="D55" s="62"/>
      <c r="E55" s="143">
        <v>5</v>
      </c>
      <c r="F55" s="144">
        <v>6</v>
      </c>
      <c r="G55" s="144">
        <v>1</v>
      </c>
      <c r="H55" s="144">
        <v>0</v>
      </c>
      <c r="I55" s="145">
        <v>0</v>
      </c>
    </row>
    <row r="56" spans="2:9" s="16" customFormat="1" ht="11.1" customHeight="1" x14ac:dyDescent="0.15">
      <c r="B56" s="71" t="s">
        <v>35</v>
      </c>
      <c r="C56" s="138">
        <v>1</v>
      </c>
      <c r="D56" s="62"/>
      <c r="E56" s="143">
        <v>0</v>
      </c>
      <c r="F56" s="144">
        <v>0</v>
      </c>
      <c r="G56" s="144">
        <v>0</v>
      </c>
      <c r="H56" s="144">
        <v>0</v>
      </c>
      <c r="I56" s="145">
        <v>0</v>
      </c>
    </row>
    <row r="57" spans="2:9" s="16" customFormat="1" ht="11.1" customHeight="1" x14ac:dyDescent="0.15">
      <c r="B57" s="71" t="s">
        <v>36</v>
      </c>
      <c r="C57" s="138">
        <v>0</v>
      </c>
      <c r="D57" s="62"/>
      <c r="E57" s="143">
        <v>0</v>
      </c>
      <c r="F57" s="144">
        <v>0</v>
      </c>
      <c r="G57" s="144">
        <v>0</v>
      </c>
      <c r="H57" s="144">
        <v>0</v>
      </c>
      <c r="I57" s="145">
        <v>0</v>
      </c>
    </row>
    <row r="58" spans="2:9" s="16" customFormat="1" ht="11.1" customHeight="1" x14ac:dyDescent="0.15">
      <c r="B58" s="71" t="s">
        <v>37</v>
      </c>
      <c r="C58" s="138">
        <v>0</v>
      </c>
      <c r="D58" s="62"/>
      <c r="E58" s="143">
        <v>0</v>
      </c>
      <c r="F58" s="144">
        <v>0</v>
      </c>
      <c r="G58" s="144">
        <v>0</v>
      </c>
      <c r="H58" s="144">
        <v>0</v>
      </c>
      <c r="I58" s="145">
        <v>0</v>
      </c>
    </row>
    <row r="59" spans="2:9" s="35" customFormat="1" ht="11.1" customHeight="1" x14ac:dyDescent="0.15">
      <c r="B59" s="41" t="s">
        <v>113</v>
      </c>
      <c r="C59" s="137">
        <v>1</v>
      </c>
      <c r="D59" s="61"/>
      <c r="E59" s="140">
        <v>1</v>
      </c>
      <c r="F59" s="141">
        <v>0</v>
      </c>
      <c r="G59" s="141">
        <v>0</v>
      </c>
      <c r="H59" s="141">
        <v>0</v>
      </c>
      <c r="I59" s="142">
        <v>0</v>
      </c>
    </row>
    <row r="60" spans="2:9" s="16" customFormat="1" ht="11.1" customHeight="1" x14ac:dyDescent="0.15">
      <c r="B60" s="71" t="s">
        <v>38</v>
      </c>
      <c r="C60" s="138">
        <v>0</v>
      </c>
      <c r="D60" s="62"/>
      <c r="E60" s="143">
        <v>0</v>
      </c>
      <c r="F60" s="144">
        <v>0</v>
      </c>
      <c r="G60" s="144">
        <v>0</v>
      </c>
      <c r="H60" s="144">
        <v>0</v>
      </c>
      <c r="I60" s="145">
        <v>0</v>
      </c>
    </row>
    <row r="61" spans="2:9" s="16" customFormat="1" ht="11.1" customHeight="1" x14ac:dyDescent="0.15">
      <c r="B61" s="71" t="s">
        <v>39</v>
      </c>
      <c r="C61" s="138">
        <v>0</v>
      </c>
      <c r="D61" s="62"/>
      <c r="E61" s="143">
        <v>0</v>
      </c>
      <c r="F61" s="144">
        <v>0</v>
      </c>
      <c r="G61" s="144">
        <v>0</v>
      </c>
      <c r="H61" s="144">
        <v>0</v>
      </c>
      <c r="I61" s="145">
        <v>0</v>
      </c>
    </row>
    <row r="62" spans="2:9" s="16" customFormat="1" ht="11.1" customHeight="1" x14ac:dyDescent="0.15">
      <c r="B62" s="71" t="s">
        <v>40</v>
      </c>
      <c r="C62" s="138">
        <v>1</v>
      </c>
      <c r="D62" s="62"/>
      <c r="E62" s="143">
        <v>1</v>
      </c>
      <c r="F62" s="144">
        <v>0</v>
      </c>
      <c r="G62" s="144">
        <v>0</v>
      </c>
      <c r="H62" s="144">
        <v>0</v>
      </c>
      <c r="I62" s="145">
        <v>0</v>
      </c>
    </row>
    <row r="63" spans="2:9" s="16" customFormat="1" ht="11.1" customHeight="1" x14ac:dyDescent="0.15">
      <c r="B63" s="71" t="s">
        <v>41</v>
      </c>
      <c r="C63" s="138">
        <v>0</v>
      </c>
      <c r="D63" s="62"/>
      <c r="E63" s="143">
        <v>0</v>
      </c>
      <c r="F63" s="144">
        <v>0</v>
      </c>
      <c r="G63" s="144">
        <v>0</v>
      </c>
      <c r="H63" s="144">
        <v>0</v>
      </c>
      <c r="I63" s="145">
        <v>0</v>
      </c>
    </row>
    <row r="64" spans="2:9" s="16" customFormat="1" ht="11.1" customHeight="1" x14ac:dyDescent="0.15">
      <c r="B64" s="71" t="s">
        <v>42</v>
      </c>
      <c r="C64" s="138">
        <v>0</v>
      </c>
      <c r="D64" s="62"/>
      <c r="E64" s="143">
        <v>0</v>
      </c>
      <c r="F64" s="144">
        <v>0</v>
      </c>
      <c r="G64" s="144">
        <v>0</v>
      </c>
      <c r="H64" s="144">
        <v>0</v>
      </c>
      <c r="I64" s="145">
        <v>0</v>
      </c>
    </row>
    <row r="65" spans="2:9" s="35" customFormat="1" ht="11.1" customHeight="1" x14ac:dyDescent="0.15">
      <c r="B65" s="41" t="s">
        <v>114</v>
      </c>
      <c r="C65" s="137">
        <v>0</v>
      </c>
      <c r="D65" s="61"/>
      <c r="E65" s="140">
        <v>0</v>
      </c>
      <c r="F65" s="141">
        <v>0</v>
      </c>
      <c r="G65" s="141">
        <v>0</v>
      </c>
      <c r="H65" s="141">
        <v>0</v>
      </c>
      <c r="I65" s="142">
        <v>0</v>
      </c>
    </row>
    <row r="66" spans="2:9" s="16" customFormat="1" ht="11.1" customHeight="1" x14ac:dyDescent="0.15">
      <c r="B66" s="71" t="s">
        <v>43</v>
      </c>
      <c r="C66" s="138">
        <v>0</v>
      </c>
      <c r="D66" s="62"/>
      <c r="E66" s="143">
        <v>0</v>
      </c>
      <c r="F66" s="144">
        <v>0</v>
      </c>
      <c r="G66" s="144">
        <v>0</v>
      </c>
      <c r="H66" s="144">
        <v>0</v>
      </c>
      <c r="I66" s="145">
        <v>0</v>
      </c>
    </row>
    <row r="67" spans="2:9" s="16" customFormat="1" ht="11.1" customHeight="1" x14ac:dyDescent="0.15">
      <c r="B67" s="71" t="s">
        <v>44</v>
      </c>
      <c r="C67" s="138">
        <v>0</v>
      </c>
      <c r="D67" s="62"/>
      <c r="E67" s="143">
        <v>0</v>
      </c>
      <c r="F67" s="144">
        <v>0</v>
      </c>
      <c r="G67" s="144">
        <v>0</v>
      </c>
      <c r="H67" s="144">
        <v>0</v>
      </c>
      <c r="I67" s="145">
        <v>0</v>
      </c>
    </row>
    <row r="68" spans="2:9" s="16" customFormat="1" ht="11.1" customHeight="1" x14ac:dyDescent="0.15">
      <c r="B68" s="71" t="s">
        <v>45</v>
      </c>
      <c r="C68" s="138">
        <v>0</v>
      </c>
      <c r="D68" s="62"/>
      <c r="E68" s="143">
        <v>0</v>
      </c>
      <c r="F68" s="144">
        <v>0</v>
      </c>
      <c r="G68" s="144">
        <v>0</v>
      </c>
      <c r="H68" s="144">
        <v>0</v>
      </c>
      <c r="I68" s="145">
        <v>0</v>
      </c>
    </row>
    <row r="69" spans="2:9" s="16" customFormat="1" ht="11.1" customHeight="1" x14ac:dyDescent="0.15">
      <c r="B69" s="71" t="s">
        <v>46</v>
      </c>
      <c r="C69" s="138">
        <v>0</v>
      </c>
      <c r="D69" s="62"/>
      <c r="E69" s="143">
        <v>0</v>
      </c>
      <c r="F69" s="144">
        <v>0</v>
      </c>
      <c r="G69" s="144">
        <v>0</v>
      </c>
      <c r="H69" s="144">
        <v>0</v>
      </c>
      <c r="I69" s="145">
        <v>0</v>
      </c>
    </row>
    <row r="70" spans="2:9" s="35" customFormat="1" ht="11.1" customHeight="1" x14ac:dyDescent="0.15">
      <c r="B70" s="41" t="s">
        <v>115</v>
      </c>
      <c r="C70" s="137">
        <v>5</v>
      </c>
      <c r="D70" s="61"/>
      <c r="E70" s="140">
        <v>4</v>
      </c>
      <c r="F70" s="141">
        <v>6</v>
      </c>
      <c r="G70" s="141">
        <v>3</v>
      </c>
      <c r="H70" s="141">
        <v>0</v>
      </c>
      <c r="I70" s="142">
        <v>0</v>
      </c>
    </row>
    <row r="71" spans="2:9" s="16" customFormat="1" ht="11.1" customHeight="1" x14ac:dyDescent="0.15">
      <c r="B71" s="71" t="s">
        <v>47</v>
      </c>
      <c r="C71" s="138">
        <v>1</v>
      </c>
      <c r="D71" s="62"/>
      <c r="E71" s="143">
        <v>1</v>
      </c>
      <c r="F71" s="144">
        <v>1</v>
      </c>
      <c r="G71" s="144">
        <v>0</v>
      </c>
      <c r="H71" s="144">
        <v>0</v>
      </c>
      <c r="I71" s="145">
        <v>0</v>
      </c>
    </row>
    <row r="72" spans="2:9" s="16" customFormat="1" ht="11.1" customHeight="1" x14ac:dyDescent="0.15">
      <c r="B72" s="71" t="s">
        <v>48</v>
      </c>
      <c r="C72" s="138">
        <v>0</v>
      </c>
      <c r="D72" s="62"/>
      <c r="E72" s="143">
        <v>0</v>
      </c>
      <c r="F72" s="144">
        <v>0</v>
      </c>
      <c r="G72" s="144">
        <v>0</v>
      </c>
      <c r="H72" s="144">
        <v>0</v>
      </c>
      <c r="I72" s="145">
        <v>0</v>
      </c>
    </row>
    <row r="73" spans="2:9" s="16" customFormat="1" ht="11.1" customHeight="1" x14ac:dyDescent="0.15">
      <c r="B73" s="71" t="s">
        <v>49</v>
      </c>
      <c r="C73" s="138">
        <v>0</v>
      </c>
      <c r="D73" s="62"/>
      <c r="E73" s="143">
        <v>0</v>
      </c>
      <c r="F73" s="144">
        <v>0</v>
      </c>
      <c r="G73" s="144">
        <v>0</v>
      </c>
      <c r="H73" s="144">
        <v>0</v>
      </c>
      <c r="I73" s="145">
        <v>0</v>
      </c>
    </row>
    <row r="74" spans="2:9" s="16" customFormat="1" ht="11.1" customHeight="1" x14ac:dyDescent="0.15">
      <c r="B74" s="71" t="s">
        <v>50</v>
      </c>
      <c r="C74" s="138">
        <v>0</v>
      </c>
      <c r="D74" s="62"/>
      <c r="E74" s="143">
        <v>0</v>
      </c>
      <c r="F74" s="144">
        <v>0</v>
      </c>
      <c r="G74" s="144">
        <v>0</v>
      </c>
      <c r="H74" s="144">
        <v>0</v>
      </c>
      <c r="I74" s="145">
        <v>0</v>
      </c>
    </row>
    <row r="75" spans="2:9" s="16" customFormat="1" ht="11.1" customHeight="1" x14ac:dyDescent="0.15">
      <c r="B75" s="71" t="s">
        <v>51</v>
      </c>
      <c r="C75" s="138">
        <v>0</v>
      </c>
      <c r="D75" s="62"/>
      <c r="E75" s="143">
        <v>0</v>
      </c>
      <c r="F75" s="144">
        <v>0</v>
      </c>
      <c r="G75" s="144">
        <v>0</v>
      </c>
      <c r="H75" s="144">
        <v>0</v>
      </c>
      <c r="I75" s="145">
        <v>0</v>
      </c>
    </row>
    <row r="76" spans="2:9" s="16" customFormat="1" ht="11.1" customHeight="1" x14ac:dyDescent="0.15">
      <c r="B76" s="71" t="s">
        <v>52</v>
      </c>
      <c r="C76" s="138">
        <v>0</v>
      </c>
      <c r="D76" s="62"/>
      <c r="E76" s="143">
        <v>0</v>
      </c>
      <c r="F76" s="144">
        <v>0</v>
      </c>
      <c r="G76" s="144">
        <v>0</v>
      </c>
      <c r="H76" s="144">
        <v>0</v>
      </c>
      <c r="I76" s="145">
        <v>0</v>
      </c>
    </row>
    <row r="77" spans="2:9" s="16" customFormat="1" ht="11.1" customHeight="1" x14ac:dyDescent="0.15">
      <c r="B77" s="71" t="s">
        <v>53</v>
      </c>
      <c r="C77" s="138">
        <v>2</v>
      </c>
      <c r="D77" s="62"/>
      <c r="E77" s="143">
        <v>2</v>
      </c>
      <c r="F77" s="144">
        <v>4</v>
      </c>
      <c r="G77" s="144">
        <v>2</v>
      </c>
      <c r="H77" s="144">
        <v>0</v>
      </c>
      <c r="I77" s="145">
        <v>0</v>
      </c>
    </row>
    <row r="78" spans="2:9" s="44" customFormat="1" ht="11.1" customHeight="1" thickBot="1" x14ac:dyDescent="0.2">
      <c r="B78" s="42" t="s">
        <v>54</v>
      </c>
      <c r="C78" s="139">
        <v>2</v>
      </c>
      <c r="D78" s="63"/>
      <c r="E78" s="146">
        <v>1</v>
      </c>
      <c r="F78" s="147">
        <v>1</v>
      </c>
      <c r="G78" s="147">
        <v>1</v>
      </c>
      <c r="H78" s="147">
        <v>0</v>
      </c>
      <c r="I78" s="148">
        <v>0</v>
      </c>
    </row>
    <row r="79" spans="2:9" s="16" customFormat="1" x14ac:dyDescent="0.15"/>
    <row r="81" spans="2:9" x14ac:dyDescent="0.15">
      <c r="B81" s="16" t="s">
        <v>77</v>
      </c>
      <c r="C81" s="16"/>
      <c r="D81" s="16"/>
      <c r="E81" s="16"/>
      <c r="F81" s="16"/>
    </row>
    <row r="82" spans="2:9" x14ac:dyDescent="0.15">
      <c r="B82" s="13" t="s">
        <v>78</v>
      </c>
      <c r="C82" s="13">
        <f>SUM(C21:C25,C27:C33,C35:C44,C46:C51,C53:C58,C60:C64,C66:C69,C71:C78)-C18</f>
        <v>0</v>
      </c>
      <c r="E82" s="13">
        <f>SUM(E21:E25,E27:E33,E35:E44,E46:E51,E53:E58,E60:E64,E66:E69,E71:E78)-E18</f>
        <v>0</v>
      </c>
      <c r="F82" s="13">
        <f>SUM(F21:F25,F27:F33,F35:F44,F46:F51,F53:F58,F60:F64,F66:F69,F71:F78)-F18</f>
        <v>0</v>
      </c>
      <c r="G82" s="13">
        <f>SUM(G21:G25,G27:G33,G35:G44,G46:G51,G53:G58,G60:G64,G66:G69,G71:G78)-G18</f>
        <v>0</v>
      </c>
      <c r="H82" s="13">
        <f>SUM(H21:H25,H27:H33,H35:H44,H46:H51,H53:H58,H60:H64,H66:H69,H71:H78)-H18</f>
        <v>0</v>
      </c>
      <c r="I82" s="13">
        <f>SUM(I21:I25,I27:I33,I35:I44,I46:I51,I53:I58,I60:I64,I66:I69,I71:I78)-I18</f>
        <v>0</v>
      </c>
    </row>
    <row r="83" spans="2:9" x14ac:dyDescent="0.15">
      <c r="B83" s="13" t="s">
        <v>79</v>
      </c>
      <c r="C83" s="13">
        <f>SUM(C21:C25)-C20</f>
        <v>0</v>
      </c>
      <c r="E83" s="13">
        <f>SUM(E21:E25)-E20</f>
        <v>0</v>
      </c>
      <c r="F83" s="13">
        <f>SUM(F21:F25)-F20</f>
        <v>0</v>
      </c>
      <c r="G83" s="13">
        <f>SUM(G21:G25)-G20</f>
        <v>0</v>
      </c>
      <c r="H83" s="13">
        <f>SUM(H21:H25)-H20</f>
        <v>0</v>
      </c>
      <c r="I83" s="13">
        <f>SUM(I21:I25)-I20</f>
        <v>0</v>
      </c>
    </row>
    <row r="84" spans="2:9" x14ac:dyDescent="0.15">
      <c r="B84" s="13" t="s">
        <v>80</v>
      </c>
      <c r="C84" s="13">
        <f>SUM(C27:C32)-C26</f>
        <v>0</v>
      </c>
      <c r="E84" s="13">
        <f>SUM(E27:E32)-E26</f>
        <v>0</v>
      </c>
      <c r="F84" s="13">
        <f>SUM(F27:F32)-F26</f>
        <v>0</v>
      </c>
      <c r="G84" s="13">
        <f>SUM(G27:G32)-G26</f>
        <v>0</v>
      </c>
      <c r="H84" s="13">
        <f>SUM(H27:H32)-H26</f>
        <v>0</v>
      </c>
      <c r="I84" s="13">
        <f>SUM(I27:I32)-I26</f>
        <v>0</v>
      </c>
    </row>
    <row r="85" spans="2:9" x14ac:dyDescent="0.15">
      <c r="B85" s="13" t="s">
        <v>81</v>
      </c>
      <c r="C85" s="13">
        <f>SUM(C35:C44)-C34</f>
        <v>0</v>
      </c>
      <c r="E85" s="13">
        <f>SUM(E35:E44)-E34</f>
        <v>0</v>
      </c>
      <c r="F85" s="13">
        <f>SUM(F35:F44)-F34</f>
        <v>0</v>
      </c>
      <c r="G85" s="13">
        <f>SUM(G35:G44)-G34</f>
        <v>0</v>
      </c>
      <c r="H85" s="13">
        <f>SUM(H35:H44)-H34</f>
        <v>0</v>
      </c>
      <c r="I85" s="13">
        <f>SUM(I35:I44)-I34</f>
        <v>0</v>
      </c>
    </row>
    <row r="86" spans="2:9" x14ac:dyDescent="0.15">
      <c r="B86" s="13" t="s">
        <v>82</v>
      </c>
      <c r="C86" s="13">
        <f>SUM(C46:C51)-C45</f>
        <v>0</v>
      </c>
      <c r="E86" s="13">
        <f>SUM(E46:E51)-E45</f>
        <v>0</v>
      </c>
      <c r="F86" s="13">
        <f>SUM(F46:F51)-F45</f>
        <v>0</v>
      </c>
      <c r="G86" s="13">
        <f>SUM(G46:G51)-G45</f>
        <v>0</v>
      </c>
      <c r="H86" s="13">
        <f>SUM(H46:H51)-H45</f>
        <v>0</v>
      </c>
      <c r="I86" s="13">
        <f>SUM(I46:I51)-I45</f>
        <v>0</v>
      </c>
    </row>
    <row r="87" spans="2:9" x14ac:dyDescent="0.15">
      <c r="B87" s="13" t="s">
        <v>83</v>
      </c>
      <c r="C87" s="13">
        <f>SUM(C53:C58)-C52</f>
        <v>0</v>
      </c>
      <c r="E87" s="13">
        <f>SUM(E53:E58)-E52</f>
        <v>0</v>
      </c>
      <c r="F87" s="13">
        <f>SUM(F53:F58)-F52</f>
        <v>0</v>
      </c>
      <c r="G87" s="13">
        <f>SUM(G53:G58)-G52</f>
        <v>0</v>
      </c>
      <c r="H87" s="13">
        <f>SUM(H53:H58)-H52</f>
        <v>0</v>
      </c>
      <c r="I87" s="13">
        <f>SUM(I53:I58)-I52</f>
        <v>0</v>
      </c>
    </row>
    <row r="88" spans="2:9" x14ac:dyDescent="0.15">
      <c r="B88" s="13" t="s">
        <v>84</v>
      </c>
      <c r="C88" s="13">
        <f>SUM(C60:C64)-C59</f>
        <v>0</v>
      </c>
      <c r="E88" s="13">
        <f>SUM(E60:E64)-E59</f>
        <v>0</v>
      </c>
      <c r="F88" s="13">
        <f>SUM(F60:F64)-F59</f>
        <v>0</v>
      </c>
      <c r="G88" s="13">
        <f>SUM(G60:G64)-G59</f>
        <v>0</v>
      </c>
      <c r="H88" s="13">
        <f>SUM(H60:H64)-H59</f>
        <v>0</v>
      </c>
      <c r="I88" s="13">
        <f>SUM(I60:I64)-I59</f>
        <v>0</v>
      </c>
    </row>
    <row r="89" spans="2:9" x14ac:dyDescent="0.15">
      <c r="B89" s="13" t="s">
        <v>85</v>
      </c>
      <c r="C89" s="13">
        <f>SUM(C66:C69)-C65</f>
        <v>0</v>
      </c>
      <c r="E89" s="13">
        <f>SUM(E66:E69)-E65</f>
        <v>0</v>
      </c>
      <c r="F89" s="13">
        <f>SUM(F66:F69)-F65</f>
        <v>0</v>
      </c>
      <c r="G89" s="13">
        <f>SUM(G66:G69)-G65</f>
        <v>0</v>
      </c>
      <c r="H89" s="13">
        <f>SUM(H66:H69)-H65</f>
        <v>0</v>
      </c>
      <c r="I89" s="13">
        <f>SUM(I66:I69)-I65</f>
        <v>0</v>
      </c>
    </row>
    <row r="90" spans="2:9" x14ac:dyDescent="0.15">
      <c r="B90" s="13" t="s">
        <v>86</v>
      </c>
      <c r="C90" s="13">
        <f>SUM(C71:C78)-C70</f>
        <v>0</v>
      </c>
      <c r="E90" s="13">
        <f>SUM(E71:E78)-E70</f>
        <v>0</v>
      </c>
      <c r="F90" s="13">
        <f>SUM(F71:F78)-F70</f>
        <v>0</v>
      </c>
      <c r="G90" s="13">
        <f>SUM(G71:G78)-G70</f>
        <v>0</v>
      </c>
      <c r="H90" s="13">
        <f>SUM(H71:H78)-H70</f>
        <v>0</v>
      </c>
      <c r="I90" s="13">
        <f>SUM(I71:I78)-I70</f>
        <v>0</v>
      </c>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rowBreaks count="1" manualBreakCount="1">
    <brk id="79"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1">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15" x14ac:dyDescent="0.15">
      <c r="B1" s="12" t="s">
        <v>97</v>
      </c>
    </row>
    <row r="2" spans="2:15" s="14" customFormat="1" ht="14.25" x14ac:dyDescent="0.15">
      <c r="B2" s="228" t="str">
        <f>'A-b-(3)'!B2:I2</f>
        <v>４  年次別　都道府県別　強盗　手口別　認知・検挙件数及び検挙人員（つづき）</v>
      </c>
      <c r="C2" s="228"/>
      <c r="D2" s="228"/>
      <c r="E2" s="228"/>
      <c r="F2" s="228"/>
      <c r="G2" s="228"/>
      <c r="H2" s="228"/>
      <c r="I2" s="228"/>
    </row>
    <row r="3" spans="2:15" s="16" customFormat="1" x14ac:dyDescent="0.15">
      <c r="B3" s="15"/>
      <c r="C3" s="15"/>
      <c r="D3" s="15"/>
      <c r="E3" s="15"/>
      <c r="F3" s="15"/>
      <c r="G3" s="15"/>
      <c r="H3" s="15"/>
      <c r="I3" s="15"/>
    </row>
    <row r="4" spans="2:15" s="18" customFormat="1" ht="11.25" thickBot="1" x14ac:dyDescent="0.2">
      <c r="B4" s="17"/>
      <c r="C4" s="231" t="s">
        <v>57</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87</v>
      </c>
      <c r="K7" s="16" t="s">
        <v>88</v>
      </c>
      <c r="L7" s="16" t="s">
        <v>89</v>
      </c>
      <c r="M7" s="16" t="s">
        <v>90</v>
      </c>
      <c r="N7" s="16" t="s">
        <v>91</v>
      </c>
      <c r="O7" s="16" t="s">
        <v>90</v>
      </c>
    </row>
    <row r="8" spans="2:15" s="16" customFormat="1" x14ac:dyDescent="0.15">
      <c r="B8" s="25"/>
      <c r="C8" s="26"/>
      <c r="D8" s="24" t="s">
        <v>2</v>
      </c>
      <c r="E8" s="25"/>
      <c r="F8" s="26"/>
      <c r="G8" s="27"/>
      <c r="H8" s="24"/>
      <c r="I8" s="27"/>
      <c r="J8" s="31">
        <f>SUM('A-b-(8)'!C8,'A-b-(9)'!C8,'A-b-(10)'!C8,'A-b-(11)'!C8)-'A-b-(7)'!C8</f>
        <v>0</v>
      </c>
      <c r="K8" s="31">
        <f>SUM('A-b-(8)'!E9,'A-b-(9)'!E9,'A-b-(10)'!E9,'A-b-(11)'!E9)-'A-b-(7)'!E9</f>
        <v>0</v>
      </c>
      <c r="L8" s="31">
        <f>SUM('A-b-(8)'!F9,'A-b-(9)'!F9,'A-b-(10)'!F9,'A-b-(11)'!F9)-'A-b-(7)'!F9</f>
        <v>0</v>
      </c>
      <c r="M8" s="31">
        <f>SUM('A-b-(8)'!G9,'A-b-(9)'!G9,'A-b-(10)'!G9,'A-b-(11)'!G9)-'A-b-(7)'!G9</f>
        <v>0</v>
      </c>
      <c r="N8" s="31">
        <f>SUM('A-b-(8)'!H9,'A-b-(9)'!H9,'A-b-(10)'!H9,'A-b-(11)'!H9)-'A-b-(7)'!H9</f>
        <v>0</v>
      </c>
      <c r="O8" s="31">
        <f>SUM('A-b-(8)'!I9,'A-b-(9)'!I9,'A-b-(10)'!I9,'A-b-(11)'!I9)-'A-b-(7)'!I9</f>
        <v>0</v>
      </c>
    </row>
    <row r="9" spans="2:15" s="16" customFormat="1" x14ac:dyDescent="0.15">
      <c r="B9" s="1" t="str">
        <f>'A-b-(6)'!B9</f>
        <v>2013  平成25年</v>
      </c>
      <c r="C9" s="30">
        <v>2070</v>
      </c>
      <c r="D9" s="29">
        <v>67.487922705314006</v>
      </c>
      <c r="E9" s="55">
        <v>1397</v>
      </c>
      <c r="F9" s="30">
        <v>1532</v>
      </c>
      <c r="G9" s="30">
        <v>154</v>
      </c>
      <c r="H9" s="30">
        <v>485</v>
      </c>
      <c r="I9" s="30">
        <v>35</v>
      </c>
      <c r="J9" s="31">
        <f>SUM('A-b-(8)'!C9,'A-b-(9)'!C9,'A-b-(10)'!C9,'A-b-(11)'!C9)-'A-b-(7)'!C9</f>
        <v>0</v>
      </c>
      <c r="K9" s="31">
        <f>SUM('A-b-(8)'!E10,'A-b-(9)'!E10,'A-b-(10)'!E10,'A-b-(11)'!E10)-'A-b-(7)'!E10</f>
        <v>0</v>
      </c>
      <c r="L9" s="31">
        <f>SUM('A-b-(8)'!F10,'A-b-(9)'!F10,'A-b-(10)'!F10,'A-b-(11)'!F10)-'A-b-(7)'!F10</f>
        <v>0</v>
      </c>
      <c r="M9" s="31">
        <f>SUM('A-b-(8)'!G10,'A-b-(9)'!G10,'A-b-(10)'!G10,'A-b-(11)'!G10)-'A-b-(7)'!G10</f>
        <v>0</v>
      </c>
      <c r="N9" s="31">
        <f>SUM('A-b-(8)'!H10,'A-b-(9)'!H10,'A-b-(10)'!H10,'A-b-(11)'!H10)-'A-b-(7)'!H10</f>
        <v>0</v>
      </c>
      <c r="O9" s="31">
        <f>SUM('A-b-(8)'!I10,'A-b-(9)'!I10,'A-b-(10)'!I10,'A-b-(11)'!I10)-'A-b-(7)'!I10</f>
        <v>0</v>
      </c>
    </row>
    <row r="10" spans="2:15" s="16" customFormat="1" x14ac:dyDescent="0.15">
      <c r="B10" s="1" t="str">
        <f>'A-b-(6)'!B10</f>
        <v>2014      26</v>
      </c>
      <c r="C10" s="30">
        <v>1861</v>
      </c>
      <c r="D10" s="29">
        <v>69.156367544331005</v>
      </c>
      <c r="E10" s="55">
        <v>1287</v>
      </c>
      <c r="F10" s="30">
        <v>1367</v>
      </c>
      <c r="G10" s="30">
        <v>102</v>
      </c>
      <c r="H10" s="30">
        <v>381</v>
      </c>
      <c r="I10" s="30">
        <v>26</v>
      </c>
      <c r="J10" s="31">
        <f>SUM('A-b-(8)'!C10,'A-b-(9)'!C10,'A-b-(10)'!C10,'A-b-(11)'!C10)-'A-b-(7)'!C10</f>
        <v>0</v>
      </c>
      <c r="K10" s="31">
        <f>SUM('A-b-(8)'!E11,'A-b-(9)'!E11,'A-b-(10)'!E11,'A-b-(11)'!E11)-'A-b-(7)'!E11</f>
        <v>0</v>
      </c>
      <c r="L10" s="31">
        <f>SUM('A-b-(8)'!F11,'A-b-(9)'!F11,'A-b-(10)'!F11,'A-b-(11)'!F11)-'A-b-(7)'!F11</f>
        <v>0</v>
      </c>
      <c r="M10" s="31">
        <f>SUM('A-b-(8)'!G11,'A-b-(9)'!G11,'A-b-(10)'!G11,'A-b-(11)'!G11)-'A-b-(7)'!G11</f>
        <v>0</v>
      </c>
      <c r="N10" s="31">
        <f>SUM('A-b-(8)'!H11,'A-b-(9)'!H11,'A-b-(10)'!H11,'A-b-(11)'!H11)-'A-b-(7)'!H11</f>
        <v>0</v>
      </c>
      <c r="O10" s="31">
        <f>SUM('A-b-(8)'!I11,'A-b-(9)'!I11,'A-b-(10)'!I11,'A-b-(11)'!I11)-'A-b-(7)'!I11</f>
        <v>0</v>
      </c>
    </row>
    <row r="11" spans="2:15" s="16" customFormat="1" x14ac:dyDescent="0.15">
      <c r="B11" s="1" t="str">
        <f>'A-b-(6)'!B11</f>
        <v>2015      27</v>
      </c>
      <c r="C11" s="30">
        <v>1636</v>
      </c>
      <c r="D11" s="29">
        <v>75.244498777506109</v>
      </c>
      <c r="E11" s="55">
        <v>1231</v>
      </c>
      <c r="F11" s="30">
        <v>1340</v>
      </c>
      <c r="G11" s="30">
        <v>124</v>
      </c>
      <c r="H11" s="30">
        <v>333</v>
      </c>
      <c r="I11" s="30">
        <v>20</v>
      </c>
      <c r="J11" s="31">
        <f>SUM('A-b-(8)'!C11,'A-b-(9)'!C11,'A-b-(10)'!C11,'A-b-(11)'!C11)-'A-b-(7)'!C11</f>
        <v>0</v>
      </c>
      <c r="K11" s="31">
        <f>SUM('A-b-(8)'!E12,'A-b-(9)'!E12,'A-b-(10)'!E12,'A-b-(11)'!E12)-'A-b-(7)'!E12</f>
        <v>0</v>
      </c>
      <c r="L11" s="31">
        <f>SUM('A-b-(8)'!F12,'A-b-(9)'!F12,'A-b-(10)'!F12,'A-b-(11)'!F12)-'A-b-(7)'!F12</f>
        <v>0</v>
      </c>
      <c r="M11" s="31">
        <f>SUM('A-b-(8)'!G12,'A-b-(9)'!G12,'A-b-(10)'!G12,'A-b-(11)'!G12)-'A-b-(7)'!G12</f>
        <v>0</v>
      </c>
      <c r="N11" s="31">
        <f>SUM('A-b-(8)'!H12,'A-b-(9)'!H12,'A-b-(10)'!H12,'A-b-(11)'!H12)-'A-b-(7)'!H12</f>
        <v>0</v>
      </c>
      <c r="O11" s="31">
        <f>SUM('A-b-(8)'!I12,'A-b-(9)'!I12,'A-b-(10)'!I12,'A-b-(11)'!I12)-'A-b-(7)'!I12</f>
        <v>0</v>
      </c>
    </row>
    <row r="12" spans="2:15" s="16" customFormat="1" x14ac:dyDescent="0.15">
      <c r="B12" s="1" t="str">
        <f>'A-b-(6)'!B12</f>
        <v>2016      28</v>
      </c>
      <c r="C12" s="11">
        <v>1521</v>
      </c>
      <c r="D12" s="33">
        <v>82.445759368836292</v>
      </c>
      <c r="E12" s="56">
        <v>1254</v>
      </c>
      <c r="F12" s="11">
        <v>1372</v>
      </c>
      <c r="G12" s="11">
        <v>100</v>
      </c>
      <c r="H12" s="11">
        <v>282</v>
      </c>
      <c r="I12" s="11">
        <v>12</v>
      </c>
      <c r="J12" s="31">
        <f>SUM('A-b-(8)'!C12,'A-b-(9)'!C12,'A-b-(10)'!C12,'A-b-(11)'!C12)-'A-b-(7)'!C12</f>
        <v>0</v>
      </c>
      <c r="K12" s="31">
        <f>SUM('A-b-(8)'!E13,'A-b-(9)'!E13,'A-b-(10)'!E13,'A-b-(11)'!E13)-'A-b-(7)'!E13</f>
        <v>0</v>
      </c>
      <c r="L12" s="31">
        <f>SUM('A-b-(8)'!F13,'A-b-(9)'!F13,'A-b-(10)'!F13,'A-b-(11)'!F13)-'A-b-(7)'!F13</f>
        <v>0</v>
      </c>
      <c r="M12" s="31">
        <f>SUM('A-b-(8)'!G13,'A-b-(9)'!G13,'A-b-(10)'!G13,'A-b-(11)'!G13)-'A-b-(7)'!G13</f>
        <v>0</v>
      </c>
      <c r="N12" s="31">
        <f>SUM('A-b-(8)'!H13,'A-b-(9)'!H13,'A-b-(10)'!H13,'A-b-(11)'!H13)-'A-b-(7)'!H13</f>
        <v>0</v>
      </c>
      <c r="O12" s="31">
        <f>SUM('A-b-(8)'!I13,'A-b-(9)'!I13,'A-b-(10)'!I13,'A-b-(11)'!I13)-'A-b-(7)'!I13</f>
        <v>0</v>
      </c>
    </row>
    <row r="13" spans="2:15" s="16" customFormat="1" x14ac:dyDescent="0.15">
      <c r="B13" s="1" t="str">
        <f>'A-b-(6)'!B13</f>
        <v>2017      29</v>
      </c>
      <c r="C13" s="11">
        <v>1264</v>
      </c>
      <c r="D13" s="33">
        <v>80.221518987341767</v>
      </c>
      <c r="E13" s="56">
        <v>1014</v>
      </c>
      <c r="F13" s="11">
        <v>1116</v>
      </c>
      <c r="G13" s="11">
        <v>92</v>
      </c>
      <c r="H13" s="11">
        <v>186</v>
      </c>
      <c r="I13" s="11">
        <v>14</v>
      </c>
      <c r="J13" s="31">
        <f>SUM('A-b-(8)'!C13,'A-b-(9)'!C13,'A-b-(10)'!C13,'A-b-(11)'!C13)-'A-b-(7)'!C13</f>
        <v>0</v>
      </c>
      <c r="K13" s="31">
        <f>SUM('A-b-(8)'!E14,'A-b-(9)'!E14,'A-b-(10)'!E14,'A-b-(11)'!E14)-'A-b-(7)'!E14</f>
        <v>0</v>
      </c>
      <c r="L13" s="31">
        <f>SUM('A-b-(8)'!F14,'A-b-(9)'!F14,'A-b-(10)'!F14,'A-b-(11)'!F14)-'A-b-(7)'!F14</f>
        <v>0</v>
      </c>
      <c r="M13" s="31">
        <f>SUM('A-b-(8)'!G14,'A-b-(9)'!G14,'A-b-(10)'!G14,'A-b-(11)'!G14)-'A-b-(7)'!G14</f>
        <v>0</v>
      </c>
      <c r="N13" s="31">
        <f>SUM('A-b-(8)'!H14,'A-b-(9)'!H14,'A-b-(10)'!H14,'A-b-(11)'!H14)-'A-b-(7)'!H14</f>
        <v>0</v>
      </c>
      <c r="O13" s="31">
        <f>SUM('A-b-(8)'!I14,'A-b-(9)'!I14,'A-b-(10)'!I14,'A-b-(11)'!I14)-'A-b-(7)'!I14</f>
        <v>0</v>
      </c>
    </row>
    <row r="14" spans="2:15" s="16" customFormat="1" x14ac:dyDescent="0.15">
      <c r="B14" s="1" t="str">
        <f>'A-b-(6)'!B14</f>
        <v>2018      30</v>
      </c>
      <c r="C14" s="11">
        <v>1211</v>
      </c>
      <c r="D14" s="33">
        <v>87.613542526837335</v>
      </c>
      <c r="E14" s="56">
        <v>1061</v>
      </c>
      <c r="F14" s="11">
        <v>1187</v>
      </c>
      <c r="G14" s="11">
        <v>120</v>
      </c>
      <c r="H14" s="11">
        <v>212</v>
      </c>
      <c r="I14" s="11">
        <v>19</v>
      </c>
      <c r="J14" s="31">
        <f>SUM('A-b-(8)'!C14,'A-b-(9)'!C14,'A-b-(10)'!C14,'A-b-(11)'!C14)-'A-b-(7)'!C14</f>
        <v>0</v>
      </c>
      <c r="K14" s="31">
        <f>SUM('A-b-(8)'!E15,'A-b-(9)'!E15,'A-b-(10)'!E15,'A-b-(11)'!E15)-'A-b-(7)'!E15</f>
        <v>0</v>
      </c>
      <c r="L14" s="31">
        <f>SUM('A-b-(8)'!F15,'A-b-(9)'!F15,'A-b-(10)'!F15,'A-b-(11)'!F15)-'A-b-(7)'!F15</f>
        <v>0</v>
      </c>
      <c r="M14" s="31">
        <f>SUM('A-b-(8)'!G15,'A-b-(9)'!G15,'A-b-(10)'!G15,'A-b-(11)'!G15)-'A-b-(7)'!G15</f>
        <v>0</v>
      </c>
      <c r="N14" s="31">
        <f>SUM('A-b-(8)'!H15,'A-b-(9)'!H15,'A-b-(10)'!H15,'A-b-(11)'!H15)-'A-b-(7)'!H15</f>
        <v>0</v>
      </c>
      <c r="O14" s="31">
        <f>SUM('A-b-(8)'!I15,'A-b-(9)'!I15,'A-b-(10)'!I15,'A-b-(11)'!I15)-'A-b-(7)'!I15</f>
        <v>0</v>
      </c>
    </row>
    <row r="15" spans="2:15" s="16" customFormat="1" x14ac:dyDescent="0.15">
      <c r="B15" s="1" t="str">
        <f>'A-b-(6)'!B15</f>
        <v>2019  令和元年</v>
      </c>
      <c r="C15" s="11">
        <v>1050</v>
      </c>
      <c r="D15" s="33">
        <v>88</v>
      </c>
      <c r="E15" s="56">
        <v>924</v>
      </c>
      <c r="F15" s="11">
        <v>1129</v>
      </c>
      <c r="G15" s="11">
        <v>105</v>
      </c>
      <c r="H15" s="11">
        <v>204</v>
      </c>
      <c r="I15" s="11">
        <v>15</v>
      </c>
      <c r="J15" s="31">
        <f>SUM('A-b-(8)'!C15,'A-b-(9)'!C15,'A-b-(10)'!C15,'A-b-(11)'!C15)-'A-b-(7)'!C15</f>
        <v>0</v>
      </c>
      <c r="K15" s="31">
        <f>SUM('A-b-(8)'!E16,'A-b-(9)'!E16,'A-b-(10)'!E16,'A-b-(11)'!E16)-'A-b-(7)'!E16</f>
        <v>0</v>
      </c>
      <c r="L15" s="31">
        <f>SUM('A-b-(8)'!F16,'A-b-(9)'!F16,'A-b-(10)'!F16,'A-b-(11)'!F16)-'A-b-(7)'!F16</f>
        <v>0</v>
      </c>
      <c r="M15" s="31">
        <f>SUM('A-b-(8)'!G16,'A-b-(9)'!G16,'A-b-(10)'!G16,'A-b-(11)'!G16)-'A-b-(7)'!G16</f>
        <v>0</v>
      </c>
      <c r="N15" s="31">
        <f>SUM('A-b-(8)'!H16,'A-b-(9)'!H16,'A-b-(10)'!H16,'A-b-(11)'!H16)-'A-b-(7)'!H16</f>
        <v>0</v>
      </c>
      <c r="O15" s="31">
        <f>SUM('A-b-(8)'!I16,'A-b-(9)'!I16,'A-b-(10)'!I16,'A-b-(11)'!I16)-'A-b-(7)'!I16</f>
        <v>0</v>
      </c>
    </row>
    <row r="16" spans="2:15" s="35" customFormat="1" x14ac:dyDescent="0.15">
      <c r="B16" s="1" t="str">
        <f>'A-b-(6)'!B16</f>
        <v>2020  　　２</v>
      </c>
      <c r="C16" s="11">
        <v>996</v>
      </c>
      <c r="D16" s="33">
        <v>95.682730923694777</v>
      </c>
      <c r="E16" s="56">
        <v>953</v>
      </c>
      <c r="F16" s="11">
        <v>1111</v>
      </c>
      <c r="G16" s="11">
        <v>113</v>
      </c>
      <c r="H16" s="11">
        <v>241</v>
      </c>
      <c r="I16" s="11">
        <v>28</v>
      </c>
      <c r="J16" s="31">
        <f>SUM('A-b-(8)'!C16,'A-b-(9)'!C16,'A-b-(10)'!C16,'A-b-(11)'!C16)-'A-b-(7)'!C16</f>
        <v>0</v>
      </c>
      <c r="K16" s="31">
        <f>SUM('A-b-(8)'!E17,'A-b-(9)'!E17,'A-b-(10)'!E17,'A-b-(11)'!E17)-'A-b-(7)'!E17</f>
        <v>0</v>
      </c>
      <c r="L16" s="31">
        <f>SUM('A-b-(8)'!F17,'A-b-(9)'!F17,'A-b-(10)'!F17,'A-b-(11)'!F17)-'A-b-(7)'!F17</f>
        <v>0</v>
      </c>
      <c r="M16" s="31">
        <f>SUM('A-b-(8)'!G17,'A-b-(9)'!G17,'A-b-(10)'!G17,'A-b-(11)'!G17)-'A-b-(7)'!G17</f>
        <v>0</v>
      </c>
      <c r="N16" s="31">
        <f>SUM('A-b-(8)'!H17,'A-b-(9)'!H17,'A-b-(10)'!H17,'A-b-(11)'!H17)-'A-b-(7)'!H17</f>
        <v>0</v>
      </c>
      <c r="O16" s="31">
        <f>SUM('A-b-(8)'!I17,'A-b-(9)'!I17,'A-b-(10)'!I17,'A-b-(11)'!I17)-'A-b-(7)'!I17</f>
        <v>0</v>
      </c>
    </row>
    <row r="17" spans="2:15" s="35" customFormat="1" x14ac:dyDescent="0.15">
      <c r="B17" s="1" t="str">
        <f>'A-b-(6)'!B17</f>
        <v>2021  　　３</v>
      </c>
      <c r="C17" s="32">
        <v>841</v>
      </c>
      <c r="D17" s="33">
        <v>99.167657550535083</v>
      </c>
      <c r="E17" s="34">
        <v>834</v>
      </c>
      <c r="F17" s="32">
        <v>1034</v>
      </c>
      <c r="G17" s="32">
        <v>88</v>
      </c>
      <c r="H17" s="32">
        <v>169</v>
      </c>
      <c r="I17" s="11">
        <v>15</v>
      </c>
      <c r="J17" s="31">
        <f>SUM('A-b-(8)'!C17,'A-b-(9)'!C17,'A-b-(10)'!C17,'A-b-(11)'!C17)-'A-b-(7)'!C17</f>
        <v>0</v>
      </c>
      <c r="K17" s="31">
        <f>SUM('A-b-(8)'!E18,'A-b-(9)'!E18,'A-b-(10)'!E18,'A-b-(11)'!E18)-'A-b-(7)'!E18</f>
        <v>0</v>
      </c>
      <c r="L17" s="31">
        <f>SUM('A-b-(8)'!F18,'A-b-(9)'!F18,'A-b-(10)'!F18,'A-b-(11)'!F18)-'A-b-(7)'!F18</f>
        <v>0</v>
      </c>
      <c r="M17" s="31">
        <f>SUM('A-b-(8)'!G18,'A-b-(9)'!G18,'A-b-(10)'!G18,'A-b-(11)'!G18)-'A-b-(7)'!G18</f>
        <v>0</v>
      </c>
      <c r="N17" s="31">
        <f>SUM('A-b-(8)'!H18,'A-b-(9)'!H18,'A-b-(10)'!H18,'A-b-(11)'!H18)-'A-b-(7)'!H18</f>
        <v>0</v>
      </c>
      <c r="O17" s="31">
        <f>SUM('A-b-(8)'!I18,'A-b-(9)'!I18,'A-b-(10)'!I18,'A-b-(11)'!I18)-'A-b-(7)'!I18</f>
        <v>0</v>
      </c>
    </row>
    <row r="18" spans="2:15" s="35" customFormat="1" x14ac:dyDescent="0.15">
      <c r="B18" s="2" t="str">
        <f>'A-b-(6)'!B18</f>
        <v>2022  　　４</v>
      </c>
      <c r="C18" s="10">
        <f>SUM(C20,C26,C33,C34,C45,C52,C59,C65,C70)</f>
        <v>858</v>
      </c>
      <c r="D18" s="36">
        <f>E18/C18*100</f>
        <v>90.909090909090907</v>
      </c>
      <c r="E18" s="7">
        <f>SUM(E20,E26,E33,E34,E45,E52,E59,E65,E70)</f>
        <v>780</v>
      </c>
      <c r="F18" s="7">
        <f>SUM(F20,F26,F33,F34,F45,F52,F59,F65,F70)</f>
        <v>968</v>
      </c>
      <c r="G18" s="7">
        <f>SUM(G20,G26,G33,G34,G45,G52,G59,G65,G70)</f>
        <v>97</v>
      </c>
      <c r="H18" s="7">
        <f>SUM(H20,H26,H33,H34,H45,H52,H59,H65,H70)</f>
        <v>196</v>
      </c>
      <c r="I18" s="58">
        <f>SUM(I20,I26,I33,I34,I45,I52,I59,I65,I70)</f>
        <v>9</v>
      </c>
      <c r="J18" s="31">
        <f>SUM('A-b-(8)'!C18,'A-b-(9)'!C18,'A-b-(10)'!C18,'A-b-(11)'!C18)-'A-b-(7)'!C18</f>
        <v>0</v>
      </c>
      <c r="K18" s="31">
        <f>SUM('A-b-(8)'!E19,'A-b-(9)'!E19,'A-b-(10)'!E19,'A-b-(11)'!E19)-'A-b-(7)'!E19</f>
        <v>0</v>
      </c>
      <c r="L18" s="31">
        <f>SUM('A-b-(8)'!F19,'A-b-(9)'!F19,'A-b-(10)'!F19,'A-b-(11)'!F19)-'A-b-(7)'!F19</f>
        <v>0</v>
      </c>
      <c r="M18" s="31">
        <f>SUM('A-b-(8)'!G19,'A-b-(9)'!G19,'A-b-(10)'!G19,'A-b-(11)'!G19)-'A-b-(7)'!G19</f>
        <v>0</v>
      </c>
      <c r="N18" s="31">
        <f>SUM('A-b-(8)'!H19,'A-b-(9)'!H19,'A-b-(10)'!H19,'A-b-(11)'!H19)-'A-b-(7)'!H19</f>
        <v>0</v>
      </c>
      <c r="O18" s="31">
        <f>SUM('A-b-(8)'!I19,'A-b-(9)'!I19,'A-b-(10)'!I19,'A-b-(11)'!I19)-'A-b-(7)'!I19</f>
        <v>0</v>
      </c>
    </row>
    <row r="19" spans="2:15" s="16" customFormat="1" x14ac:dyDescent="0.15">
      <c r="B19" s="37"/>
      <c r="C19" s="10"/>
      <c r="D19" s="30"/>
      <c r="E19" s="39"/>
      <c r="F19" s="38"/>
      <c r="G19" s="38"/>
      <c r="H19" s="38"/>
      <c r="I19" s="54"/>
    </row>
    <row r="20" spans="2:15" s="35" customFormat="1" ht="11.1" customHeight="1" x14ac:dyDescent="0.15">
      <c r="B20" s="41" t="s">
        <v>3</v>
      </c>
      <c r="C20" s="149">
        <v>32</v>
      </c>
      <c r="D20" s="64"/>
      <c r="E20" s="152">
        <v>27</v>
      </c>
      <c r="F20" s="153">
        <v>29</v>
      </c>
      <c r="G20" s="153">
        <v>2</v>
      </c>
      <c r="H20" s="153">
        <v>6</v>
      </c>
      <c r="I20" s="154">
        <v>0</v>
      </c>
      <c r="J20" s="31">
        <f>SUM('A-b-(8)'!C20,'A-b-(9)'!C20,'A-b-(10)'!C20,'A-b-(11)'!C20)-'A-b-(7)'!C20</f>
        <v>0</v>
      </c>
      <c r="K20" s="31">
        <f>SUM('A-b-(8)'!E21,'A-b-(9)'!E21,'A-b-(10)'!E21,'A-b-(11)'!E21)-'A-b-(7)'!E21</f>
        <v>0</v>
      </c>
      <c r="L20" s="31">
        <f>SUM('A-b-(8)'!F21,'A-b-(9)'!F21,'A-b-(10)'!F21,'A-b-(11)'!F21)-'A-b-(7)'!F21</f>
        <v>0</v>
      </c>
      <c r="M20" s="31">
        <f>SUM('A-b-(8)'!G21,'A-b-(9)'!G21,'A-b-(10)'!G21,'A-b-(11)'!G21)-'A-b-(7)'!G21</f>
        <v>0</v>
      </c>
      <c r="N20" s="31">
        <f>SUM('A-b-(8)'!H21,'A-b-(9)'!H21,'A-b-(10)'!H21,'A-b-(11)'!H21)-'A-b-(7)'!H21</f>
        <v>0</v>
      </c>
      <c r="O20" s="31">
        <f>SUM('A-b-(8)'!I21,'A-b-(9)'!I21,'A-b-(10)'!I21,'A-b-(11)'!I21)-'A-b-(7)'!I21</f>
        <v>0</v>
      </c>
    </row>
    <row r="21" spans="2:15" s="16" customFormat="1" ht="11.1" customHeight="1" x14ac:dyDescent="0.15">
      <c r="B21" s="71" t="s">
        <v>4</v>
      </c>
      <c r="C21" s="150">
        <v>25</v>
      </c>
      <c r="D21" s="65"/>
      <c r="E21" s="155">
        <v>21</v>
      </c>
      <c r="F21" s="156">
        <v>23</v>
      </c>
      <c r="G21" s="156">
        <v>1</v>
      </c>
      <c r="H21" s="156">
        <v>6</v>
      </c>
      <c r="I21" s="157">
        <v>0</v>
      </c>
      <c r="J21" s="31">
        <f>SUM('A-b-(8)'!C21,'A-b-(9)'!C21,'A-b-(10)'!C21,'A-b-(11)'!C21)-'A-b-(7)'!C21</f>
        <v>0</v>
      </c>
      <c r="K21" s="31">
        <f>SUM('A-b-(8)'!E22,'A-b-(9)'!E22,'A-b-(10)'!E22,'A-b-(11)'!E22)-'A-b-(7)'!E22</f>
        <v>0</v>
      </c>
      <c r="L21" s="31">
        <f>SUM('A-b-(8)'!F22,'A-b-(9)'!F22,'A-b-(10)'!F22,'A-b-(11)'!F22)-'A-b-(7)'!F22</f>
        <v>0</v>
      </c>
      <c r="M21" s="31">
        <f>SUM('A-b-(8)'!G22,'A-b-(9)'!G22,'A-b-(10)'!G22,'A-b-(11)'!G22)-'A-b-(7)'!G22</f>
        <v>0</v>
      </c>
      <c r="N21" s="31">
        <f>SUM('A-b-(8)'!H22,'A-b-(9)'!H22,'A-b-(10)'!H22,'A-b-(11)'!H22)-'A-b-(7)'!H22</f>
        <v>0</v>
      </c>
      <c r="O21" s="31">
        <f>SUM('A-b-(8)'!I22,'A-b-(9)'!I22,'A-b-(10)'!I22,'A-b-(11)'!I22)-'A-b-(7)'!I22</f>
        <v>0</v>
      </c>
    </row>
    <row r="22" spans="2:15" s="16" customFormat="1" ht="11.1" customHeight="1" x14ac:dyDescent="0.15">
      <c r="B22" s="71" t="s">
        <v>5</v>
      </c>
      <c r="C22" s="150">
        <v>2</v>
      </c>
      <c r="D22" s="65"/>
      <c r="E22" s="155">
        <v>2</v>
      </c>
      <c r="F22" s="156">
        <v>3</v>
      </c>
      <c r="G22" s="156">
        <v>1</v>
      </c>
      <c r="H22" s="156">
        <v>0</v>
      </c>
      <c r="I22" s="157">
        <v>0</v>
      </c>
      <c r="J22" s="31">
        <f>SUM('A-b-(8)'!C22,'A-b-(9)'!C22,'A-b-(10)'!C22,'A-b-(11)'!C22)-'A-b-(7)'!C22</f>
        <v>0</v>
      </c>
      <c r="K22" s="31">
        <f>SUM('A-b-(8)'!E23,'A-b-(9)'!E23,'A-b-(10)'!E23,'A-b-(11)'!E23)-'A-b-(7)'!E23</f>
        <v>0</v>
      </c>
      <c r="L22" s="31">
        <f>SUM('A-b-(8)'!F23,'A-b-(9)'!F23,'A-b-(10)'!F23,'A-b-(11)'!F23)-'A-b-(7)'!F23</f>
        <v>0</v>
      </c>
      <c r="M22" s="31">
        <f>SUM('A-b-(8)'!G23,'A-b-(9)'!G23,'A-b-(10)'!G23,'A-b-(11)'!G23)-'A-b-(7)'!G23</f>
        <v>0</v>
      </c>
      <c r="N22" s="31">
        <f>SUM('A-b-(8)'!H23,'A-b-(9)'!H23,'A-b-(10)'!H23,'A-b-(11)'!H23)-'A-b-(7)'!H23</f>
        <v>0</v>
      </c>
      <c r="O22" s="31">
        <f>SUM('A-b-(8)'!I23,'A-b-(9)'!I23,'A-b-(10)'!I23,'A-b-(11)'!I23)-'A-b-(7)'!I23</f>
        <v>0</v>
      </c>
    </row>
    <row r="23" spans="2:15" s="16" customFormat="1" ht="11.1" customHeight="1" x14ac:dyDescent="0.15">
      <c r="B23" s="71" t="s">
        <v>6</v>
      </c>
      <c r="C23" s="150">
        <v>3</v>
      </c>
      <c r="D23" s="65"/>
      <c r="E23" s="155">
        <v>2</v>
      </c>
      <c r="F23" s="156">
        <v>2</v>
      </c>
      <c r="G23" s="156">
        <v>0</v>
      </c>
      <c r="H23" s="156">
        <v>0</v>
      </c>
      <c r="I23" s="157">
        <v>0</v>
      </c>
      <c r="J23" s="31">
        <f>SUM('A-b-(8)'!C23,'A-b-(9)'!C23,'A-b-(10)'!C23,'A-b-(11)'!C23)-'A-b-(7)'!C23</f>
        <v>0</v>
      </c>
      <c r="K23" s="31">
        <f>SUM('A-b-(8)'!E24,'A-b-(9)'!E24,'A-b-(10)'!E24,'A-b-(11)'!E24)-'A-b-(7)'!E24</f>
        <v>0</v>
      </c>
      <c r="L23" s="31">
        <f>SUM('A-b-(8)'!F24,'A-b-(9)'!F24,'A-b-(10)'!F24,'A-b-(11)'!F24)-'A-b-(7)'!F24</f>
        <v>0</v>
      </c>
      <c r="M23" s="31">
        <f>SUM('A-b-(8)'!G24,'A-b-(9)'!G24,'A-b-(10)'!G24,'A-b-(11)'!G24)-'A-b-(7)'!G24</f>
        <v>0</v>
      </c>
      <c r="N23" s="31">
        <f>SUM('A-b-(8)'!H24,'A-b-(9)'!H24,'A-b-(10)'!H24,'A-b-(11)'!H24)-'A-b-(7)'!H24</f>
        <v>0</v>
      </c>
      <c r="O23" s="31">
        <f>SUM('A-b-(8)'!I24,'A-b-(9)'!I24,'A-b-(10)'!I24,'A-b-(11)'!I24)-'A-b-(7)'!I24</f>
        <v>0</v>
      </c>
    </row>
    <row r="24" spans="2:15" s="16" customFormat="1" ht="11.1" customHeight="1" x14ac:dyDescent="0.15">
      <c r="B24" s="71" t="s">
        <v>7</v>
      </c>
      <c r="C24" s="150">
        <v>2</v>
      </c>
      <c r="D24" s="65"/>
      <c r="E24" s="155">
        <v>2</v>
      </c>
      <c r="F24" s="156">
        <v>1</v>
      </c>
      <c r="G24" s="156">
        <v>0</v>
      </c>
      <c r="H24" s="156">
        <v>0</v>
      </c>
      <c r="I24" s="157">
        <v>0</v>
      </c>
      <c r="J24" s="31">
        <f>SUM('A-b-(8)'!C24,'A-b-(9)'!C24,'A-b-(10)'!C24,'A-b-(11)'!C24)-'A-b-(7)'!C24</f>
        <v>0</v>
      </c>
      <c r="K24" s="31">
        <f>SUM('A-b-(8)'!E25,'A-b-(9)'!E25,'A-b-(10)'!E25,'A-b-(11)'!E25)-'A-b-(7)'!E25</f>
        <v>0</v>
      </c>
      <c r="L24" s="31">
        <f>SUM('A-b-(8)'!F25,'A-b-(9)'!F25,'A-b-(10)'!F25,'A-b-(11)'!F25)-'A-b-(7)'!F25</f>
        <v>0</v>
      </c>
      <c r="M24" s="31">
        <f>SUM('A-b-(8)'!G25,'A-b-(9)'!G25,'A-b-(10)'!G25,'A-b-(11)'!G25)-'A-b-(7)'!G25</f>
        <v>0</v>
      </c>
      <c r="N24" s="31">
        <f>SUM('A-b-(8)'!H25,'A-b-(9)'!H25,'A-b-(10)'!H25,'A-b-(11)'!H25)-'A-b-(7)'!H25</f>
        <v>0</v>
      </c>
      <c r="O24" s="31">
        <f>SUM('A-b-(8)'!I25,'A-b-(9)'!I25,'A-b-(10)'!I25,'A-b-(11)'!I25)-'A-b-(7)'!I25</f>
        <v>0</v>
      </c>
    </row>
    <row r="25" spans="2:15" s="16" customFormat="1" ht="11.1" customHeight="1" x14ac:dyDescent="0.15">
      <c r="B25" s="71" t="s">
        <v>8</v>
      </c>
      <c r="C25" s="150">
        <v>0</v>
      </c>
      <c r="D25" s="65"/>
      <c r="E25" s="155">
        <v>0</v>
      </c>
      <c r="F25" s="156">
        <v>0</v>
      </c>
      <c r="G25" s="156">
        <v>0</v>
      </c>
      <c r="H25" s="156">
        <v>0</v>
      </c>
      <c r="I25" s="157">
        <v>0</v>
      </c>
      <c r="J25" s="31">
        <f>SUM('A-b-(8)'!C25,'A-b-(9)'!C25,'A-b-(10)'!C25,'A-b-(11)'!C25)-'A-b-(7)'!C25</f>
        <v>0</v>
      </c>
      <c r="K25" s="31">
        <f>SUM('A-b-(8)'!E26,'A-b-(9)'!E26,'A-b-(10)'!E26,'A-b-(11)'!E26)-'A-b-(7)'!E26</f>
        <v>0</v>
      </c>
      <c r="L25" s="31">
        <f>SUM('A-b-(8)'!F26,'A-b-(9)'!F26,'A-b-(10)'!F26,'A-b-(11)'!F26)-'A-b-(7)'!F26</f>
        <v>0</v>
      </c>
      <c r="M25" s="31">
        <f>SUM('A-b-(8)'!G26,'A-b-(9)'!G26,'A-b-(10)'!G26,'A-b-(11)'!G26)-'A-b-(7)'!G26</f>
        <v>0</v>
      </c>
      <c r="N25" s="31">
        <f>SUM('A-b-(8)'!H26,'A-b-(9)'!H26,'A-b-(10)'!H26,'A-b-(11)'!H26)-'A-b-(7)'!H26</f>
        <v>0</v>
      </c>
      <c r="O25" s="31">
        <f>SUM('A-b-(8)'!I26,'A-b-(9)'!I26,'A-b-(10)'!I26,'A-b-(11)'!I26)-'A-b-(7)'!I26</f>
        <v>0</v>
      </c>
    </row>
    <row r="26" spans="2:15" s="35" customFormat="1" ht="11.1" customHeight="1" x14ac:dyDescent="0.15">
      <c r="B26" s="41" t="s">
        <v>109</v>
      </c>
      <c r="C26" s="149">
        <v>19</v>
      </c>
      <c r="D26" s="61"/>
      <c r="E26" s="152">
        <v>18</v>
      </c>
      <c r="F26" s="153">
        <v>22</v>
      </c>
      <c r="G26" s="153">
        <v>2</v>
      </c>
      <c r="H26" s="153">
        <v>5</v>
      </c>
      <c r="I26" s="154">
        <v>1</v>
      </c>
      <c r="J26" s="31">
        <f>SUM('A-b-(8)'!C26,'A-b-(9)'!C26,'A-b-(10)'!C26,'A-b-(11)'!C26)-'A-b-(7)'!C26</f>
        <v>0</v>
      </c>
      <c r="K26" s="31">
        <f>SUM('A-b-(8)'!E27,'A-b-(9)'!E27,'A-b-(10)'!E27,'A-b-(11)'!E27)-'A-b-(7)'!E27</f>
        <v>0</v>
      </c>
      <c r="L26" s="31">
        <f>SUM('A-b-(8)'!F27,'A-b-(9)'!F27,'A-b-(10)'!F27,'A-b-(11)'!F27)-'A-b-(7)'!F27</f>
        <v>0</v>
      </c>
      <c r="M26" s="31">
        <f>SUM('A-b-(8)'!G27,'A-b-(9)'!G27,'A-b-(10)'!G27,'A-b-(11)'!G27)-'A-b-(7)'!G27</f>
        <v>0</v>
      </c>
      <c r="N26" s="31">
        <f>SUM('A-b-(8)'!H27,'A-b-(9)'!H27,'A-b-(10)'!H27,'A-b-(11)'!H27)-'A-b-(7)'!H27</f>
        <v>0</v>
      </c>
      <c r="O26" s="31">
        <f>SUM('A-b-(8)'!I27,'A-b-(9)'!I27,'A-b-(10)'!I27,'A-b-(11)'!I27)-'A-b-(7)'!I27</f>
        <v>0</v>
      </c>
    </row>
    <row r="27" spans="2:15" s="16" customFormat="1" ht="11.1" customHeight="1" x14ac:dyDescent="0.15">
      <c r="B27" s="71" t="s">
        <v>9</v>
      </c>
      <c r="C27" s="150">
        <v>1</v>
      </c>
      <c r="D27" s="65"/>
      <c r="E27" s="155">
        <v>1</v>
      </c>
      <c r="F27" s="156">
        <v>0</v>
      </c>
      <c r="G27" s="156">
        <v>0</v>
      </c>
      <c r="H27" s="156">
        <v>0</v>
      </c>
      <c r="I27" s="157">
        <v>0</v>
      </c>
      <c r="J27" s="31">
        <f>SUM('A-b-(8)'!C27,'A-b-(9)'!C27,'A-b-(10)'!C27,'A-b-(11)'!C27)-'A-b-(7)'!C27</f>
        <v>0</v>
      </c>
      <c r="K27" s="31">
        <f>SUM('A-b-(8)'!E28,'A-b-(9)'!E28,'A-b-(10)'!E28,'A-b-(11)'!E28)-'A-b-(7)'!E28</f>
        <v>0</v>
      </c>
      <c r="L27" s="31">
        <f>SUM('A-b-(8)'!F28,'A-b-(9)'!F28,'A-b-(10)'!F28,'A-b-(11)'!F28)-'A-b-(7)'!F28</f>
        <v>0</v>
      </c>
      <c r="M27" s="31">
        <f>SUM('A-b-(8)'!G28,'A-b-(9)'!G28,'A-b-(10)'!G28,'A-b-(11)'!G28)-'A-b-(7)'!G28</f>
        <v>0</v>
      </c>
      <c r="N27" s="31">
        <f>SUM('A-b-(8)'!H28,'A-b-(9)'!H28,'A-b-(10)'!H28,'A-b-(11)'!H28)-'A-b-(7)'!H28</f>
        <v>0</v>
      </c>
      <c r="O27" s="31">
        <f>SUM('A-b-(8)'!I28,'A-b-(9)'!I28,'A-b-(10)'!I28,'A-b-(11)'!I28)-'A-b-(7)'!I28</f>
        <v>0</v>
      </c>
    </row>
    <row r="28" spans="2:15" s="16" customFormat="1" ht="11.1" customHeight="1" x14ac:dyDescent="0.15">
      <c r="B28" s="71" t="s">
        <v>10</v>
      </c>
      <c r="C28" s="150">
        <v>1</v>
      </c>
      <c r="D28" s="65"/>
      <c r="E28" s="155">
        <v>1</v>
      </c>
      <c r="F28" s="156">
        <v>1</v>
      </c>
      <c r="G28" s="156">
        <v>0</v>
      </c>
      <c r="H28" s="156">
        <v>0</v>
      </c>
      <c r="I28" s="157">
        <v>0</v>
      </c>
      <c r="J28" s="31">
        <f>SUM('A-b-(8)'!C28,'A-b-(9)'!C28,'A-b-(10)'!C28,'A-b-(11)'!C28)-'A-b-(7)'!C28</f>
        <v>0</v>
      </c>
      <c r="K28" s="31">
        <f>SUM('A-b-(8)'!E29,'A-b-(9)'!E29,'A-b-(10)'!E29,'A-b-(11)'!E29)-'A-b-(7)'!E29</f>
        <v>0</v>
      </c>
      <c r="L28" s="31">
        <f>SUM('A-b-(8)'!F29,'A-b-(9)'!F29,'A-b-(10)'!F29,'A-b-(11)'!F29)-'A-b-(7)'!F29</f>
        <v>0</v>
      </c>
      <c r="M28" s="31">
        <f>SUM('A-b-(8)'!G29,'A-b-(9)'!G29,'A-b-(10)'!G29,'A-b-(11)'!G29)-'A-b-(7)'!G29</f>
        <v>0</v>
      </c>
      <c r="N28" s="31">
        <f>SUM('A-b-(8)'!H29,'A-b-(9)'!H29,'A-b-(10)'!H29,'A-b-(11)'!H29)-'A-b-(7)'!H29</f>
        <v>0</v>
      </c>
      <c r="O28" s="31">
        <f>SUM('A-b-(8)'!I29,'A-b-(9)'!I29,'A-b-(10)'!I29,'A-b-(11)'!I29)-'A-b-(7)'!I29</f>
        <v>0</v>
      </c>
    </row>
    <row r="29" spans="2:15" s="16" customFormat="1" ht="11.1" customHeight="1" x14ac:dyDescent="0.15">
      <c r="B29" s="71" t="s">
        <v>11</v>
      </c>
      <c r="C29" s="150">
        <v>13</v>
      </c>
      <c r="D29" s="65"/>
      <c r="E29" s="155">
        <v>12</v>
      </c>
      <c r="F29" s="156">
        <v>16</v>
      </c>
      <c r="G29" s="156">
        <v>2</v>
      </c>
      <c r="H29" s="156">
        <v>3</v>
      </c>
      <c r="I29" s="157">
        <v>1</v>
      </c>
      <c r="J29" s="31">
        <f>SUM('A-b-(8)'!C29,'A-b-(9)'!C29,'A-b-(10)'!C29,'A-b-(11)'!C29)-'A-b-(7)'!C29</f>
        <v>0</v>
      </c>
      <c r="K29" s="31">
        <f>SUM('A-b-(8)'!E30,'A-b-(9)'!E30,'A-b-(10)'!E30,'A-b-(11)'!E30)-'A-b-(7)'!E30</f>
        <v>0</v>
      </c>
      <c r="L29" s="31">
        <f>SUM('A-b-(8)'!F30,'A-b-(9)'!F30,'A-b-(10)'!F30,'A-b-(11)'!F30)-'A-b-(7)'!F30</f>
        <v>0</v>
      </c>
      <c r="M29" s="31">
        <f>SUM('A-b-(8)'!G30,'A-b-(9)'!G30,'A-b-(10)'!G30,'A-b-(11)'!G30)-'A-b-(7)'!G30</f>
        <v>0</v>
      </c>
      <c r="N29" s="31">
        <f>SUM('A-b-(8)'!H30,'A-b-(9)'!H30,'A-b-(10)'!H30,'A-b-(11)'!H30)-'A-b-(7)'!H30</f>
        <v>0</v>
      </c>
      <c r="O29" s="31">
        <f>SUM('A-b-(8)'!I30,'A-b-(9)'!I30,'A-b-(10)'!I30,'A-b-(11)'!I30)-'A-b-(7)'!I30</f>
        <v>0</v>
      </c>
    </row>
    <row r="30" spans="2:15" s="16" customFormat="1" ht="11.1" customHeight="1" x14ac:dyDescent="0.15">
      <c r="B30" s="71" t="s">
        <v>12</v>
      </c>
      <c r="C30" s="150">
        <v>1</v>
      </c>
      <c r="D30" s="65"/>
      <c r="E30" s="155">
        <v>1</v>
      </c>
      <c r="F30" s="156">
        <v>1</v>
      </c>
      <c r="G30" s="156">
        <v>0</v>
      </c>
      <c r="H30" s="156">
        <v>0</v>
      </c>
      <c r="I30" s="157">
        <v>0</v>
      </c>
      <c r="J30" s="31">
        <f>SUM('A-b-(8)'!C30,'A-b-(9)'!C30,'A-b-(10)'!C30,'A-b-(11)'!C30)-'A-b-(7)'!C30</f>
        <v>0</v>
      </c>
      <c r="K30" s="31">
        <f>SUM('A-b-(8)'!E31,'A-b-(9)'!E31,'A-b-(10)'!E31,'A-b-(11)'!E31)-'A-b-(7)'!E31</f>
        <v>0</v>
      </c>
      <c r="L30" s="31">
        <f>SUM('A-b-(8)'!F31,'A-b-(9)'!F31,'A-b-(10)'!F31,'A-b-(11)'!F31)-'A-b-(7)'!F31</f>
        <v>0</v>
      </c>
      <c r="M30" s="31">
        <f>SUM('A-b-(8)'!G31,'A-b-(9)'!G31,'A-b-(10)'!G31,'A-b-(11)'!G31)-'A-b-(7)'!G31</f>
        <v>0</v>
      </c>
      <c r="N30" s="31">
        <f>SUM('A-b-(8)'!H31,'A-b-(9)'!H31,'A-b-(10)'!H31,'A-b-(11)'!H31)-'A-b-(7)'!H31</f>
        <v>0</v>
      </c>
      <c r="O30" s="31">
        <f>SUM('A-b-(8)'!I31,'A-b-(9)'!I31,'A-b-(10)'!I31,'A-b-(11)'!I31)-'A-b-(7)'!I31</f>
        <v>0</v>
      </c>
    </row>
    <row r="31" spans="2:15" s="16" customFormat="1" ht="11.1" customHeight="1" x14ac:dyDescent="0.15">
      <c r="B31" s="71" t="s">
        <v>13</v>
      </c>
      <c r="C31" s="150">
        <v>0</v>
      </c>
      <c r="D31" s="65"/>
      <c r="E31" s="155">
        <v>0</v>
      </c>
      <c r="F31" s="156">
        <v>0</v>
      </c>
      <c r="G31" s="156">
        <v>0</v>
      </c>
      <c r="H31" s="156">
        <v>0</v>
      </c>
      <c r="I31" s="157">
        <v>0</v>
      </c>
      <c r="J31" s="31">
        <f>SUM('A-b-(8)'!C31,'A-b-(9)'!C31,'A-b-(10)'!C31,'A-b-(11)'!C31)-'A-b-(7)'!C31</f>
        <v>0</v>
      </c>
      <c r="K31" s="31">
        <f>SUM('A-b-(8)'!E32,'A-b-(9)'!E32,'A-b-(10)'!E32,'A-b-(11)'!E32)-'A-b-(7)'!E32</f>
        <v>0</v>
      </c>
      <c r="L31" s="31">
        <f>SUM('A-b-(8)'!F32,'A-b-(9)'!F32,'A-b-(10)'!F32,'A-b-(11)'!F32)-'A-b-(7)'!F32</f>
        <v>0</v>
      </c>
      <c r="M31" s="31">
        <f>SUM('A-b-(8)'!G32,'A-b-(9)'!G32,'A-b-(10)'!G32,'A-b-(11)'!G32)-'A-b-(7)'!G32</f>
        <v>0</v>
      </c>
      <c r="N31" s="31">
        <f>SUM('A-b-(8)'!H32,'A-b-(9)'!H32,'A-b-(10)'!H32,'A-b-(11)'!H32)-'A-b-(7)'!H32</f>
        <v>0</v>
      </c>
      <c r="O31" s="31">
        <f>SUM('A-b-(8)'!I32,'A-b-(9)'!I32,'A-b-(10)'!I32,'A-b-(11)'!I32)-'A-b-(7)'!I32</f>
        <v>0</v>
      </c>
    </row>
    <row r="32" spans="2:15" s="16" customFormat="1" ht="11.1" customHeight="1" x14ac:dyDescent="0.15">
      <c r="B32" s="71" t="s">
        <v>14</v>
      </c>
      <c r="C32" s="150">
        <v>3</v>
      </c>
      <c r="D32" s="65"/>
      <c r="E32" s="155">
        <v>3</v>
      </c>
      <c r="F32" s="156">
        <v>4</v>
      </c>
      <c r="G32" s="156">
        <v>0</v>
      </c>
      <c r="H32" s="156">
        <v>2</v>
      </c>
      <c r="I32" s="157">
        <v>0</v>
      </c>
      <c r="J32" s="31">
        <f>SUM('A-b-(8)'!C32,'A-b-(9)'!C32,'A-b-(10)'!C32,'A-b-(11)'!C32)-'A-b-(7)'!C32</f>
        <v>0</v>
      </c>
      <c r="K32" s="31">
        <f>SUM('A-b-(8)'!E33,'A-b-(9)'!E33,'A-b-(10)'!E33,'A-b-(11)'!E33)-'A-b-(7)'!E33</f>
        <v>0</v>
      </c>
      <c r="L32" s="31">
        <f>SUM('A-b-(8)'!F33,'A-b-(9)'!F33,'A-b-(10)'!F33,'A-b-(11)'!F33)-'A-b-(7)'!F33</f>
        <v>0</v>
      </c>
      <c r="M32" s="31">
        <f>SUM('A-b-(8)'!G33,'A-b-(9)'!G33,'A-b-(10)'!G33,'A-b-(11)'!G33)-'A-b-(7)'!G33</f>
        <v>0</v>
      </c>
      <c r="N32" s="31">
        <f>SUM('A-b-(8)'!H33,'A-b-(9)'!H33,'A-b-(10)'!H33,'A-b-(11)'!H33)-'A-b-(7)'!H33</f>
        <v>0</v>
      </c>
      <c r="O32" s="31">
        <f>SUM('A-b-(8)'!I33,'A-b-(9)'!I33,'A-b-(10)'!I33,'A-b-(11)'!I33)-'A-b-(7)'!I33</f>
        <v>0</v>
      </c>
    </row>
    <row r="33" spans="2:15" s="35" customFormat="1" ht="11.1" customHeight="1" x14ac:dyDescent="0.15">
      <c r="B33" s="41" t="s">
        <v>15</v>
      </c>
      <c r="C33" s="149">
        <v>183</v>
      </c>
      <c r="D33" s="61"/>
      <c r="E33" s="152">
        <v>184</v>
      </c>
      <c r="F33" s="153">
        <v>245</v>
      </c>
      <c r="G33" s="153">
        <v>22</v>
      </c>
      <c r="H33" s="153">
        <v>43</v>
      </c>
      <c r="I33" s="154">
        <v>2</v>
      </c>
      <c r="J33" s="31">
        <f>SUM('A-b-(8)'!C33,'A-b-(9)'!C33,'A-b-(10)'!C33,'A-b-(11)'!C33)-'A-b-(7)'!C33</f>
        <v>0</v>
      </c>
      <c r="K33" s="31">
        <f>SUM('A-b-(8)'!E34,'A-b-(9)'!E34,'A-b-(10)'!E34,'A-b-(11)'!E34)-'A-b-(7)'!E34</f>
        <v>0</v>
      </c>
      <c r="L33" s="31">
        <f>SUM('A-b-(8)'!F34,'A-b-(9)'!F34,'A-b-(10)'!F34,'A-b-(11)'!F34)-'A-b-(7)'!F34</f>
        <v>0</v>
      </c>
      <c r="M33" s="31">
        <f>SUM('A-b-(8)'!G34,'A-b-(9)'!G34,'A-b-(10)'!G34,'A-b-(11)'!G34)-'A-b-(7)'!G34</f>
        <v>0</v>
      </c>
      <c r="N33" s="31">
        <f>SUM('A-b-(8)'!H34,'A-b-(9)'!H34,'A-b-(10)'!H34,'A-b-(11)'!H34)-'A-b-(7)'!H34</f>
        <v>0</v>
      </c>
      <c r="O33" s="31">
        <f>SUM('A-b-(8)'!I34,'A-b-(9)'!I34,'A-b-(10)'!I34,'A-b-(11)'!I34)-'A-b-(7)'!I34</f>
        <v>0</v>
      </c>
    </row>
    <row r="34" spans="2:15" s="35" customFormat="1" ht="11.1" customHeight="1" x14ac:dyDescent="0.15">
      <c r="B34" s="41" t="s">
        <v>110</v>
      </c>
      <c r="C34" s="149">
        <v>259</v>
      </c>
      <c r="D34" s="61"/>
      <c r="E34" s="152">
        <v>234</v>
      </c>
      <c r="F34" s="153">
        <v>275</v>
      </c>
      <c r="G34" s="153">
        <v>29</v>
      </c>
      <c r="H34" s="153">
        <v>54</v>
      </c>
      <c r="I34" s="154">
        <v>2</v>
      </c>
      <c r="J34" s="31">
        <f>SUM('A-b-(8)'!C34,'A-b-(9)'!C34,'A-b-(10)'!C34,'A-b-(11)'!C34)-'A-b-(7)'!C34</f>
        <v>0</v>
      </c>
      <c r="K34" s="31">
        <f>SUM('A-b-(8)'!E35,'A-b-(9)'!E35,'A-b-(10)'!E35,'A-b-(11)'!E35)-'A-b-(7)'!E35</f>
        <v>0</v>
      </c>
      <c r="L34" s="31">
        <f>SUM('A-b-(8)'!F35,'A-b-(9)'!F35,'A-b-(10)'!F35,'A-b-(11)'!F35)-'A-b-(7)'!F35</f>
        <v>0</v>
      </c>
      <c r="M34" s="31">
        <f>SUM('A-b-(8)'!G35,'A-b-(9)'!G35,'A-b-(10)'!G35,'A-b-(11)'!G35)-'A-b-(7)'!G35</f>
        <v>0</v>
      </c>
      <c r="N34" s="31">
        <f>SUM('A-b-(8)'!H35,'A-b-(9)'!H35,'A-b-(10)'!H35,'A-b-(11)'!H35)-'A-b-(7)'!H35</f>
        <v>0</v>
      </c>
      <c r="O34" s="31">
        <f>SUM('A-b-(8)'!I35,'A-b-(9)'!I35,'A-b-(10)'!I35,'A-b-(11)'!I35)-'A-b-(7)'!I35</f>
        <v>0</v>
      </c>
    </row>
    <row r="35" spans="2:15" s="16" customFormat="1" ht="11.1" customHeight="1" x14ac:dyDescent="0.15">
      <c r="B35" s="71" t="s">
        <v>16</v>
      </c>
      <c r="C35" s="150">
        <v>24</v>
      </c>
      <c r="D35" s="65"/>
      <c r="E35" s="155">
        <v>19</v>
      </c>
      <c r="F35" s="156">
        <v>24</v>
      </c>
      <c r="G35" s="156">
        <v>3</v>
      </c>
      <c r="H35" s="156">
        <v>12</v>
      </c>
      <c r="I35" s="157">
        <v>2</v>
      </c>
      <c r="J35" s="31">
        <f>SUM('A-b-(8)'!C35,'A-b-(9)'!C35,'A-b-(10)'!C35,'A-b-(11)'!C35)-'A-b-(7)'!C35</f>
        <v>0</v>
      </c>
      <c r="K35" s="31">
        <f>SUM('A-b-(8)'!E36,'A-b-(9)'!E36,'A-b-(10)'!E36,'A-b-(11)'!E36)-'A-b-(7)'!E36</f>
        <v>0</v>
      </c>
      <c r="L35" s="31">
        <f>SUM('A-b-(8)'!F36,'A-b-(9)'!F36,'A-b-(10)'!F36,'A-b-(11)'!F36)-'A-b-(7)'!F36</f>
        <v>0</v>
      </c>
      <c r="M35" s="31">
        <f>SUM('A-b-(8)'!G36,'A-b-(9)'!G36,'A-b-(10)'!G36,'A-b-(11)'!G36)-'A-b-(7)'!G36</f>
        <v>0</v>
      </c>
      <c r="N35" s="31">
        <f>SUM('A-b-(8)'!H36,'A-b-(9)'!H36,'A-b-(10)'!H36,'A-b-(11)'!H36)-'A-b-(7)'!H36</f>
        <v>0</v>
      </c>
      <c r="O35" s="31">
        <f>SUM('A-b-(8)'!I36,'A-b-(9)'!I36,'A-b-(10)'!I36,'A-b-(11)'!I36)-'A-b-(7)'!I36</f>
        <v>0</v>
      </c>
    </row>
    <row r="36" spans="2:15" s="16" customFormat="1" ht="11.1" customHeight="1" x14ac:dyDescent="0.15">
      <c r="B36" s="71" t="s">
        <v>17</v>
      </c>
      <c r="C36" s="150">
        <v>9</v>
      </c>
      <c r="D36" s="65"/>
      <c r="E36" s="155">
        <v>9</v>
      </c>
      <c r="F36" s="156">
        <v>10</v>
      </c>
      <c r="G36" s="156">
        <v>2</v>
      </c>
      <c r="H36" s="156">
        <v>0</v>
      </c>
      <c r="I36" s="157">
        <v>0</v>
      </c>
      <c r="J36" s="31">
        <f>SUM('A-b-(8)'!C36,'A-b-(9)'!C36,'A-b-(10)'!C36,'A-b-(11)'!C36)-'A-b-(7)'!C36</f>
        <v>0</v>
      </c>
      <c r="K36" s="31">
        <f>SUM('A-b-(8)'!E37,'A-b-(9)'!E37,'A-b-(10)'!E37,'A-b-(11)'!E37)-'A-b-(7)'!E37</f>
        <v>0</v>
      </c>
      <c r="L36" s="31">
        <f>SUM('A-b-(8)'!F37,'A-b-(9)'!F37,'A-b-(10)'!F37,'A-b-(11)'!F37)-'A-b-(7)'!F37</f>
        <v>0</v>
      </c>
      <c r="M36" s="31">
        <f>SUM('A-b-(8)'!G37,'A-b-(9)'!G37,'A-b-(10)'!G37,'A-b-(11)'!G37)-'A-b-(7)'!G37</f>
        <v>0</v>
      </c>
      <c r="N36" s="31">
        <f>SUM('A-b-(8)'!H37,'A-b-(9)'!H37,'A-b-(10)'!H37,'A-b-(11)'!H37)-'A-b-(7)'!H37</f>
        <v>0</v>
      </c>
      <c r="O36" s="31">
        <f>SUM('A-b-(8)'!I37,'A-b-(9)'!I37,'A-b-(10)'!I37,'A-b-(11)'!I37)-'A-b-(7)'!I37</f>
        <v>0</v>
      </c>
    </row>
    <row r="37" spans="2:15" s="16" customFormat="1" ht="11.1" customHeight="1" x14ac:dyDescent="0.15">
      <c r="B37" s="71" t="s">
        <v>18</v>
      </c>
      <c r="C37" s="150">
        <v>10</v>
      </c>
      <c r="D37" s="65"/>
      <c r="E37" s="155">
        <v>8</v>
      </c>
      <c r="F37" s="156">
        <v>13</v>
      </c>
      <c r="G37" s="156">
        <v>0</v>
      </c>
      <c r="H37" s="156">
        <v>4</v>
      </c>
      <c r="I37" s="157">
        <v>0</v>
      </c>
      <c r="J37" s="31">
        <f>SUM('A-b-(8)'!C37,'A-b-(9)'!C37,'A-b-(10)'!C37,'A-b-(11)'!C37)-'A-b-(7)'!C37</f>
        <v>0</v>
      </c>
      <c r="K37" s="31">
        <f>SUM('A-b-(8)'!E38,'A-b-(9)'!E38,'A-b-(10)'!E38,'A-b-(11)'!E38)-'A-b-(7)'!E38</f>
        <v>0</v>
      </c>
      <c r="L37" s="31">
        <f>SUM('A-b-(8)'!F38,'A-b-(9)'!F38,'A-b-(10)'!F38,'A-b-(11)'!F38)-'A-b-(7)'!F38</f>
        <v>0</v>
      </c>
      <c r="M37" s="31">
        <f>SUM('A-b-(8)'!G38,'A-b-(9)'!G38,'A-b-(10)'!G38,'A-b-(11)'!G38)-'A-b-(7)'!G38</f>
        <v>0</v>
      </c>
      <c r="N37" s="31">
        <f>SUM('A-b-(8)'!H38,'A-b-(9)'!H38,'A-b-(10)'!H38,'A-b-(11)'!H38)-'A-b-(7)'!H38</f>
        <v>0</v>
      </c>
      <c r="O37" s="31">
        <f>SUM('A-b-(8)'!I38,'A-b-(9)'!I38,'A-b-(10)'!I38,'A-b-(11)'!I38)-'A-b-(7)'!I38</f>
        <v>0</v>
      </c>
    </row>
    <row r="38" spans="2:15" s="16" customFormat="1" ht="11.1" customHeight="1" x14ac:dyDescent="0.15">
      <c r="B38" s="71" t="s">
        <v>19</v>
      </c>
      <c r="C38" s="150">
        <v>77</v>
      </c>
      <c r="D38" s="65"/>
      <c r="E38" s="155">
        <v>69</v>
      </c>
      <c r="F38" s="156">
        <v>74</v>
      </c>
      <c r="G38" s="156">
        <v>11</v>
      </c>
      <c r="H38" s="156">
        <v>8</v>
      </c>
      <c r="I38" s="157">
        <v>0</v>
      </c>
      <c r="J38" s="31">
        <f>SUM('A-b-(8)'!C38,'A-b-(9)'!C38,'A-b-(10)'!C38,'A-b-(11)'!C38)-'A-b-(7)'!C38</f>
        <v>0</v>
      </c>
      <c r="K38" s="31">
        <f>SUM('A-b-(8)'!E39,'A-b-(9)'!E39,'A-b-(10)'!E39,'A-b-(11)'!E39)-'A-b-(7)'!E39</f>
        <v>0</v>
      </c>
      <c r="L38" s="31">
        <f>SUM('A-b-(8)'!F39,'A-b-(9)'!F39,'A-b-(10)'!F39,'A-b-(11)'!F39)-'A-b-(7)'!F39</f>
        <v>0</v>
      </c>
      <c r="M38" s="31">
        <f>SUM('A-b-(8)'!G39,'A-b-(9)'!G39,'A-b-(10)'!G39,'A-b-(11)'!G39)-'A-b-(7)'!G39</f>
        <v>0</v>
      </c>
      <c r="N38" s="31">
        <f>SUM('A-b-(8)'!H39,'A-b-(9)'!H39,'A-b-(10)'!H39,'A-b-(11)'!H39)-'A-b-(7)'!H39</f>
        <v>0</v>
      </c>
      <c r="O38" s="31">
        <f>SUM('A-b-(8)'!I39,'A-b-(9)'!I39,'A-b-(10)'!I39,'A-b-(11)'!I39)-'A-b-(7)'!I39</f>
        <v>0</v>
      </c>
    </row>
    <row r="39" spans="2:15" s="16" customFormat="1" ht="11.1" customHeight="1" x14ac:dyDescent="0.15">
      <c r="B39" s="71" t="s">
        <v>20</v>
      </c>
      <c r="C39" s="150">
        <v>44</v>
      </c>
      <c r="D39" s="65"/>
      <c r="E39" s="155">
        <v>43</v>
      </c>
      <c r="F39" s="156">
        <v>58</v>
      </c>
      <c r="G39" s="156">
        <v>8</v>
      </c>
      <c r="H39" s="156">
        <v>8</v>
      </c>
      <c r="I39" s="157">
        <v>0</v>
      </c>
      <c r="J39" s="31">
        <f>SUM('A-b-(8)'!C39,'A-b-(9)'!C39,'A-b-(10)'!C39,'A-b-(11)'!C39)-'A-b-(7)'!C39</f>
        <v>0</v>
      </c>
      <c r="K39" s="31">
        <f>SUM('A-b-(8)'!E40,'A-b-(9)'!E40,'A-b-(10)'!E40,'A-b-(11)'!E40)-'A-b-(7)'!E40</f>
        <v>0</v>
      </c>
      <c r="L39" s="31">
        <f>SUM('A-b-(8)'!F40,'A-b-(9)'!F40,'A-b-(10)'!F40,'A-b-(11)'!F40)-'A-b-(7)'!F40</f>
        <v>0</v>
      </c>
      <c r="M39" s="31">
        <f>SUM('A-b-(8)'!G40,'A-b-(9)'!G40,'A-b-(10)'!G40,'A-b-(11)'!G40)-'A-b-(7)'!G40</f>
        <v>0</v>
      </c>
      <c r="N39" s="31">
        <f>SUM('A-b-(8)'!H40,'A-b-(9)'!H40,'A-b-(10)'!H40,'A-b-(11)'!H40)-'A-b-(7)'!H40</f>
        <v>0</v>
      </c>
      <c r="O39" s="31">
        <f>SUM('A-b-(8)'!I40,'A-b-(9)'!I40,'A-b-(10)'!I40,'A-b-(11)'!I40)-'A-b-(7)'!I40</f>
        <v>0</v>
      </c>
    </row>
    <row r="40" spans="2:15" s="16" customFormat="1" ht="11.1" customHeight="1" x14ac:dyDescent="0.15">
      <c r="B40" s="71" t="s">
        <v>21</v>
      </c>
      <c r="C40" s="150">
        <v>66</v>
      </c>
      <c r="D40" s="65"/>
      <c r="E40" s="155">
        <v>57</v>
      </c>
      <c r="F40" s="156">
        <v>61</v>
      </c>
      <c r="G40" s="156">
        <v>1</v>
      </c>
      <c r="H40" s="156">
        <v>15</v>
      </c>
      <c r="I40" s="157">
        <v>0</v>
      </c>
      <c r="J40" s="31">
        <f>SUM('A-b-(8)'!C40,'A-b-(9)'!C40,'A-b-(10)'!C40,'A-b-(11)'!C40)-'A-b-(7)'!C40</f>
        <v>0</v>
      </c>
      <c r="K40" s="31">
        <f>SUM('A-b-(8)'!E41,'A-b-(9)'!E41,'A-b-(10)'!E41,'A-b-(11)'!E41)-'A-b-(7)'!E41</f>
        <v>0</v>
      </c>
      <c r="L40" s="31">
        <f>SUM('A-b-(8)'!F41,'A-b-(9)'!F41,'A-b-(10)'!F41,'A-b-(11)'!F41)-'A-b-(7)'!F41</f>
        <v>0</v>
      </c>
      <c r="M40" s="31">
        <f>SUM('A-b-(8)'!G41,'A-b-(9)'!G41,'A-b-(10)'!G41,'A-b-(11)'!G41)-'A-b-(7)'!G41</f>
        <v>0</v>
      </c>
      <c r="N40" s="31">
        <f>SUM('A-b-(8)'!H41,'A-b-(9)'!H41,'A-b-(10)'!H41,'A-b-(11)'!H41)-'A-b-(7)'!H41</f>
        <v>0</v>
      </c>
      <c r="O40" s="31">
        <f>SUM('A-b-(8)'!I41,'A-b-(9)'!I41,'A-b-(10)'!I41,'A-b-(11)'!I41)-'A-b-(7)'!I41</f>
        <v>0</v>
      </c>
    </row>
    <row r="41" spans="2:15" s="16" customFormat="1" ht="11.1" customHeight="1" x14ac:dyDescent="0.15">
      <c r="B41" s="71" t="s">
        <v>22</v>
      </c>
      <c r="C41" s="150">
        <v>2</v>
      </c>
      <c r="D41" s="65"/>
      <c r="E41" s="155">
        <v>2</v>
      </c>
      <c r="F41" s="156">
        <v>2</v>
      </c>
      <c r="G41" s="156">
        <v>0</v>
      </c>
      <c r="H41" s="156">
        <v>0</v>
      </c>
      <c r="I41" s="157">
        <v>0</v>
      </c>
      <c r="J41" s="31">
        <f>SUM('A-b-(8)'!C41,'A-b-(9)'!C41,'A-b-(10)'!C41,'A-b-(11)'!C41)-'A-b-(7)'!C41</f>
        <v>0</v>
      </c>
      <c r="K41" s="31">
        <f>SUM('A-b-(8)'!E42,'A-b-(9)'!E42,'A-b-(10)'!E42,'A-b-(11)'!E42)-'A-b-(7)'!E42</f>
        <v>0</v>
      </c>
      <c r="L41" s="31">
        <f>SUM('A-b-(8)'!F42,'A-b-(9)'!F42,'A-b-(10)'!F42,'A-b-(11)'!F42)-'A-b-(7)'!F42</f>
        <v>0</v>
      </c>
      <c r="M41" s="31">
        <f>SUM('A-b-(8)'!G42,'A-b-(9)'!G42,'A-b-(10)'!G42,'A-b-(11)'!G42)-'A-b-(7)'!G42</f>
        <v>0</v>
      </c>
      <c r="N41" s="31">
        <f>SUM('A-b-(8)'!H42,'A-b-(9)'!H42,'A-b-(10)'!H42,'A-b-(11)'!H42)-'A-b-(7)'!H42</f>
        <v>0</v>
      </c>
      <c r="O41" s="31">
        <f>SUM('A-b-(8)'!I42,'A-b-(9)'!I42,'A-b-(10)'!I42,'A-b-(11)'!I42)-'A-b-(7)'!I42</f>
        <v>0</v>
      </c>
    </row>
    <row r="42" spans="2:15" s="16" customFormat="1" ht="11.1" customHeight="1" x14ac:dyDescent="0.15">
      <c r="B42" s="71" t="s">
        <v>23</v>
      </c>
      <c r="C42" s="150">
        <v>1</v>
      </c>
      <c r="D42" s="65"/>
      <c r="E42" s="155">
        <v>3</v>
      </c>
      <c r="F42" s="156">
        <v>2</v>
      </c>
      <c r="G42" s="156">
        <v>1</v>
      </c>
      <c r="H42" s="156">
        <v>0</v>
      </c>
      <c r="I42" s="157">
        <v>0</v>
      </c>
      <c r="J42" s="31">
        <f>SUM('A-b-(8)'!C42,'A-b-(9)'!C42,'A-b-(10)'!C42,'A-b-(11)'!C42)-'A-b-(7)'!C42</f>
        <v>0</v>
      </c>
      <c r="K42" s="31">
        <f>SUM('A-b-(8)'!E43,'A-b-(9)'!E43,'A-b-(10)'!E43,'A-b-(11)'!E43)-'A-b-(7)'!E43</f>
        <v>0</v>
      </c>
      <c r="L42" s="31">
        <f>SUM('A-b-(8)'!F43,'A-b-(9)'!F43,'A-b-(10)'!F43,'A-b-(11)'!F43)-'A-b-(7)'!F43</f>
        <v>0</v>
      </c>
      <c r="M42" s="31">
        <f>SUM('A-b-(8)'!G43,'A-b-(9)'!G43,'A-b-(10)'!G43,'A-b-(11)'!G43)-'A-b-(7)'!G43</f>
        <v>0</v>
      </c>
      <c r="N42" s="31">
        <f>SUM('A-b-(8)'!H43,'A-b-(9)'!H43,'A-b-(10)'!H43,'A-b-(11)'!H43)-'A-b-(7)'!H43</f>
        <v>0</v>
      </c>
      <c r="O42" s="31">
        <f>SUM('A-b-(8)'!I43,'A-b-(9)'!I43,'A-b-(10)'!I43,'A-b-(11)'!I43)-'A-b-(7)'!I43</f>
        <v>0</v>
      </c>
    </row>
    <row r="43" spans="2:15" s="16" customFormat="1" ht="11.1" customHeight="1" x14ac:dyDescent="0.15">
      <c r="B43" s="71" t="s">
        <v>24</v>
      </c>
      <c r="C43" s="150">
        <v>3</v>
      </c>
      <c r="D43" s="65"/>
      <c r="E43" s="155">
        <v>3</v>
      </c>
      <c r="F43" s="156">
        <v>3</v>
      </c>
      <c r="G43" s="156">
        <v>0</v>
      </c>
      <c r="H43" s="156">
        <v>1</v>
      </c>
      <c r="I43" s="157">
        <v>0</v>
      </c>
      <c r="J43" s="31">
        <f>SUM('A-b-(8)'!C43,'A-b-(9)'!C43,'A-b-(10)'!C43,'A-b-(11)'!C43)-'A-b-(7)'!C43</f>
        <v>0</v>
      </c>
      <c r="K43" s="31">
        <f>SUM('A-b-(8)'!E44,'A-b-(9)'!E44,'A-b-(10)'!E44,'A-b-(11)'!E44)-'A-b-(7)'!E44</f>
        <v>0</v>
      </c>
      <c r="L43" s="31">
        <f>SUM('A-b-(8)'!F44,'A-b-(9)'!F44,'A-b-(10)'!F44,'A-b-(11)'!F44)-'A-b-(7)'!F44</f>
        <v>0</v>
      </c>
      <c r="M43" s="31">
        <f>SUM('A-b-(8)'!G44,'A-b-(9)'!G44,'A-b-(10)'!G44,'A-b-(11)'!G44)-'A-b-(7)'!G44</f>
        <v>0</v>
      </c>
      <c r="N43" s="31">
        <f>SUM('A-b-(8)'!H44,'A-b-(9)'!H44,'A-b-(10)'!H44,'A-b-(11)'!H44)-'A-b-(7)'!H44</f>
        <v>0</v>
      </c>
      <c r="O43" s="31">
        <f>SUM('A-b-(8)'!I44,'A-b-(9)'!I44,'A-b-(10)'!I44,'A-b-(11)'!I44)-'A-b-(7)'!I44</f>
        <v>0</v>
      </c>
    </row>
    <row r="44" spans="2:15" s="16" customFormat="1" ht="11.1" customHeight="1" x14ac:dyDescent="0.15">
      <c r="B44" s="71" t="s">
        <v>25</v>
      </c>
      <c r="C44" s="150">
        <v>23</v>
      </c>
      <c r="D44" s="65"/>
      <c r="E44" s="155">
        <v>21</v>
      </c>
      <c r="F44" s="156">
        <v>28</v>
      </c>
      <c r="G44" s="156">
        <v>3</v>
      </c>
      <c r="H44" s="156">
        <v>6</v>
      </c>
      <c r="I44" s="157">
        <v>0</v>
      </c>
      <c r="J44" s="31">
        <f>SUM('A-b-(8)'!C44,'A-b-(9)'!C44,'A-b-(10)'!C44,'A-b-(11)'!C44)-'A-b-(7)'!C44</f>
        <v>0</v>
      </c>
      <c r="K44" s="31">
        <f>SUM('A-b-(8)'!E45,'A-b-(9)'!E45,'A-b-(10)'!E45,'A-b-(11)'!E45)-'A-b-(7)'!E45</f>
        <v>0</v>
      </c>
      <c r="L44" s="31">
        <f>SUM('A-b-(8)'!F45,'A-b-(9)'!F45,'A-b-(10)'!F45,'A-b-(11)'!F45)-'A-b-(7)'!F45</f>
        <v>0</v>
      </c>
      <c r="M44" s="31">
        <f>SUM('A-b-(8)'!G45,'A-b-(9)'!G45,'A-b-(10)'!G45,'A-b-(11)'!G45)-'A-b-(7)'!G45</f>
        <v>0</v>
      </c>
      <c r="N44" s="31">
        <f>SUM('A-b-(8)'!H45,'A-b-(9)'!H45,'A-b-(10)'!H45,'A-b-(11)'!H45)-'A-b-(7)'!H45</f>
        <v>0</v>
      </c>
      <c r="O44" s="31">
        <f>SUM('A-b-(8)'!I45,'A-b-(9)'!I45,'A-b-(10)'!I45,'A-b-(11)'!I45)-'A-b-(7)'!I45</f>
        <v>0</v>
      </c>
    </row>
    <row r="45" spans="2:15" s="35" customFormat="1" ht="11.1" customHeight="1" x14ac:dyDescent="0.15">
      <c r="B45" s="41" t="s">
        <v>111</v>
      </c>
      <c r="C45" s="149">
        <v>72</v>
      </c>
      <c r="D45" s="61"/>
      <c r="E45" s="152">
        <v>66</v>
      </c>
      <c r="F45" s="153">
        <v>69</v>
      </c>
      <c r="G45" s="153">
        <v>8</v>
      </c>
      <c r="H45" s="153">
        <v>10</v>
      </c>
      <c r="I45" s="154">
        <v>3</v>
      </c>
      <c r="J45" s="31">
        <f>SUM('A-b-(8)'!C45,'A-b-(9)'!C45,'A-b-(10)'!C45,'A-b-(11)'!C45)-'A-b-(7)'!C45</f>
        <v>0</v>
      </c>
      <c r="K45" s="31">
        <f>SUM('A-b-(8)'!E46,'A-b-(9)'!E46,'A-b-(10)'!E46,'A-b-(11)'!E46)-'A-b-(7)'!E46</f>
        <v>0</v>
      </c>
      <c r="L45" s="31">
        <f>SUM('A-b-(8)'!F46,'A-b-(9)'!F46,'A-b-(10)'!F46,'A-b-(11)'!F46)-'A-b-(7)'!F46</f>
        <v>0</v>
      </c>
      <c r="M45" s="31">
        <f>SUM('A-b-(8)'!G46,'A-b-(9)'!G46,'A-b-(10)'!G46,'A-b-(11)'!G46)-'A-b-(7)'!G46</f>
        <v>0</v>
      </c>
      <c r="N45" s="31">
        <f>SUM('A-b-(8)'!H46,'A-b-(9)'!H46,'A-b-(10)'!H46,'A-b-(11)'!H46)-'A-b-(7)'!H46</f>
        <v>0</v>
      </c>
      <c r="O45" s="31">
        <f>SUM('A-b-(8)'!I46,'A-b-(9)'!I46,'A-b-(10)'!I46,'A-b-(11)'!I46)-'A-b-(7)'!I46</f>
        <v>0</v>
      </c>
    </row>
    <row r="46" spans="2:15" s="16" customFormat="1" ht="11.1" customHeight="1" x14ac:dyDescent="0.15">
      <c r="B46" s="71" t="s">
        <v>26</v>
      </c>
      <c r="C46" s="150">
        <v>3</v>
      </c>
      <c r="D46" s="65"/>
      <c r="E46" s="155">
        <v>3</v>
      </c>
      <c r="F46" s="156">
        <v>2</v>
      </c>
      <c r="G46" s="156">
        <v>0</v>
      </c>
      <c r="H46" s="156">
        <v>0</v>
      </c>
      <c r="I46" s="157">
        <v>0</v>
      </c>
      <c r="J46" s="31">
        <f>SUM('A-b-(8)'!C46,'A-b-(9)'!C46,'A-b-(10)'!C46,'A-b-(11)'!C46)-'A-b-(7)'!C46</f>
        <v>0</v>
      </c>
      <c r="K46" s="31">
        <f>SUM('A-b-(8)'!E47,'A-b-(9)'!E47,'A-b-(10)'!E47,'A-b-(11)'!E47)-'A-b-(7)'!E47</f>
        <v>0</v>
      </c>
      <c r="L46" s="31">
        <f>SUM('A-b-(8)'!F47,'A-b-(9)'!F47,'A-b-(10)'!F47,'A-b-(11)'!F47)-'A-b-(7)'!F47</f>
        <v>0</v>
      </c>
      <c r="M46" s="31">
        <f>SUM('A-b-(8)'!G47,'A-b-(9)'!G47,'A-b-(10)'!G47,'A-b-(11)'!G47)-'A-b-(7)'!G47</f>
        <v>0</v>
      </c>
      <c r="N46" s="31">
        <f>SUM('A-b-(8)'!H47,'A-b-(9)'!H47,'A-b-(10)'!H47,'A-b-(11)'!H47)-'A-b-(7)'!H47</f>
        <v>0</v>
      </c>
      <c r="O46" s="31">
        <f>SUM('A-b-(8)'!I47,'A-b-(9)'!I47,'A-b-(10)'!I47,'A-b-(11)'!I47)-'A-b-(7)'!I47</f>
        <v>0</v>
      </c>
    </row>
    <row r="47" spans="2:15" s="16" customFormat="1" ht="11.1" customHeight="1" x14ac:dyDescent="0.15">
      <c r="B47" s="71" t="s">
        <v>27</v>
      </c>
      <c r="C47" s="150">
        <v>4</v>
      </c>
      <c r="D47" s="65"/>
      <c r="E47" s="155">
        <v>3</v>
      </c>
      <c r="F47" s="156">
        <v>2</v>
      </c>
      <c r="G47" s="156">
        <v>0</v>
      </c>
      <c r="H47" s="156">
        <v>0</v>
      </c>
      <c r="I47" s="157">
        <v>0</v>
      </c>
      <c r="J47" s="31">
        <f>SUM('A-b-(8)'!C47,'A-b-(9)'!C47,'A-b-(10)'!C47,'A-b-(11)'!C47)-'A-b-(7)'!C47</f>
        <v>0</v>
      </c>
      <c r="K47" s="31">
        <f>SUM('A-b-(8)'!E48,'A-b-(9)'!E48,'A-b-(10)'!E48,'A-b-(11)'!E48)-'A-b-(7)'!E48</f>
        <v>0</v>
      </c>
      <c r="L47" s="31">
        <f>SUM('A-b-(8)'!F48,'A-b-(9)'!F48,'A-b-(10)'!F48,'A-b-(11)'!F48)-'A-b-(7)'!F48</f>
        <v>0</v>
      </c>
      <c r="M47" s="31">
        <f>SUM('A-b-(8)'!G48,'A-b-(9)'!G48,'A-b-(10)'!G48,'A-b-(11)'!G48)-'A-b-(7)'!G48</f>
        <v>0</v>
      </c>
      <c r="N47" s="31">
        <f>SUM('A-b-(8)'!H48,'A-b-(9)'!H48,'A-b-(10)'!H48,'A-b-(11)'!H48)-'A-b-(7)'!H48</f>
        <v>0</v>
      </c>
      <c r="O47" s="31">
        <f>SUM('A-b-(8)'!I48,'A-b-(9)'!I48,'A-b-(10)'!I48,'A-b-(11)'!I48)-'A-b-(7)'!I48</f>
        <v>0</v>
      </c>
    </row>
    <row r="48" spans="2:15" s="16" customFormat="1" ht="11.1" customHeight="1" x14ac:dyDescent="0.15">
      <c r="B48" s="71" t="s">
        <v>28</v>
      </c>
      <c r="C48" s="150">
        <v>1</v>
      </c>
      <c r="D48" s="65"/>
      <c r="E48" s="155">
        <v>1</v>
      </c>
      <c r="F48" s="156">
        <v>1</v>
      </c>
      <c r="G48" s="156">
        <v>0</v>
      </c>
      <c r="H48" s="156">
        <v>0</v>
      </c>
      <c r="I48" s="157">
        <v>0</v>
      </c>
      <c r="J48" s="31">
        <f>SUM('A-b-(8)'!C48,'A-b-(9)'!C48,'A-b-(10)'!C48,'A-b-(11)'!C48)-'A-b-(7)'!C48</f>
        <v>0</v>
      </c>
      <c r="K48" s="31">
        <f>SUM('A-b-(8)'!E49,'A-b-(9)'!E49,'A-b-(10)'!E49,'A-b-(11)'!E49)-'A-b-(7)'!E49</f>
        <v>0</v>
      </c>
      <c r="L48" s="31">
        <f>SUM('A-b-(8)'!F49,'A-b-(9)'!F49,'A-b-(10)'!F49,'A-b-(11)'!F49)-'A-b-(7)'!F49</f>
        <v>0</v>
      </c>
      <c r="M48" s="31">
        <f>SUM('A-b-(8)'!G49,'A-b-(9)'!G49,'A-b-(10)'!G49,'A-b-(11)'!G49)-'A-b-(7)'!G49</f>
        <v>0</v>
      </c>
      <c r="N48" s="31">
        <f>SUM('A-b-(8)'!H49,'A-b-(9)'!H49,'A-b-(10)'!H49,'A-b-(11)'!H49)-'A-b-(7)'!H49</f>
        <v>0</v>
      </c>
      <c r="O48" s="31">
        <f>SUM('A-b-(8)'!I49,'A-b-(9)'!I49,'A-b-(10)'!I49,'A-b-(11)'!I49)-'A-b-(7)'!I49</f>
        <v>0</v>
      </c>
    </row>
    <row r="49" spans="2:15" s="16" customFormat="1" ht="11.1" customHeight="1" x14ac:dyDescent="0.15">
      <c r="B49" s="71" t="s">
        <v>29</v>
      </c>
      <c r="C49" s="150">
        <v>7</v>
      </c>
      <c r="D49" s="65"/>
      <c r="E49" s="155">
        <v>5</v>
      </c>
      <c r="F49" s="156">
        <v>5</v>
      </c>
      <c r="G49" s="156">
        <v>0</v>
      </c>
      <c r="H49" s="156">
        <v>0</v>
      </c>
      <c r="I49" s="157">
        <v>0</v>
      </c>
      <c r="J49" s="31">
        <f>SUM('A-b-(8)'!C49,'A-b-(9)'!C49,'A-b-(10)'!C49,'A-b-(11)'!C49)-'A-b-(7)'!C49</f>
        <v>0</v>
      </c>
      <c r="K49" s="31">
        <f>SUM('A-b-(8)'!E50,'A-b-(9)'!E50,'A-b-(10)'!E50,'A-b-(11)'!E50)-'A-b-(7)'!E50</f>
        <v>0</v>
      </c>
      <c r="L49" s="31">
        <f>SUM('A-b-(8)'!F50,'A-b-(9)'!F50,'A-b-(10)'!F50,'A-b-(11)'!F50)-'A-b-(7)'!F50</f>
        <v>0</v>
      </c>
      <c r="M49" s="31">
        <f>SUM('A-b-(8)'!G50,'A-b-(9)'!G50,'A-b-(10)'!G50,'A-b-(11)'!G50)-'A-b-(7)'!G50</f>
        <v>0</v>
      </c>
      <c r="N49" s="31">
        <f>SUM('A-b-(8)'!H50,'A-b-(9)'!H50,'A-b-(10)'!H50,'A-b-(11)'!H50)-'A-b-(7)'!H50</f>
        <v>0</v>
      </c>
      <c r="O49" s="31">
        <f>SUM('A-b-(8)'!I50,'A-b-(9)'!I50,'A-b-(10)'!I50,'A-b-(11)'!I50)-'A-b-(7)'!I50</f>
        <v>0</v>
      </c>
    </row>
    <row r="50" spans="2:15" s="16" customFormat="1" ht="11.1" customHeight="1" x14ac:dyDescent="0.15">
      <c r="B50" s="71" t="s">
        <v>30</v>
      </c>
      <c r="C50" s="150">
        <v>52</v>
      </c>
      <c r="D50" s="65"/>
      <c r="E50" s="155">
        <v>50</v>
      </c>
      <c r="F50" s="156">
        <v>53</v>
      </c>
      <c r="G50" s="156">
        <v>8</v>
      </c>
      <c r="H50" s="156">
        <v>7</v>
      </c>
      <c r="I50" s="157">
        <v>3</v>
      </c>
      <c r="J50" s="31">
        <f>SUM('A-b-(8)'!C50,'A-b-(9)'!C50,'A-b-(10)'!C50,'A-b-(11)'!C50)-'A-b-(7)'!C50</f>
        <v>0</v>
      </c>
      <c r="K50" s="31">
        <f>SUM('A-b-(8)'!E51,'A-b-(9)'!E51,'A-b-(10)'!E51,'A-b-(11)'!E51)-'A-b-(7)'!E51</f>
        <v>0</v>
      </c>
      <c r="L50" s="31">
        <f>SUM('A-b-(8)'!F51,'A-b-(9)'!F51,'A-b-(10)'!F51,'A-b-(11)'!F51)-'A-b-(7)'!F51</f>
        <v>0</v>
      </c>
      <c r="M50" s="31">
        <f>SUM('A-b-(8)'!G51,'A-b-(9)'!G51,'A-b-(10)'!G51,'A-b-(11)'!G51)-'A-b-(7)'!G51</f>
        <v>0</v>
      </c>
      <c r="N50" s="31">
        <f>SUM('A-b-(8)'!H51,'A-b-(9)'!H51,'A-b-(10)'!H51,'A-b-(11)'!H51)-'A-b-(7)'!H51</f>
        <v>0</v>
      </c>
      <c r="O50" s="31">
        <f>SUM('A-b-(8)'!I51,'A-b-(9)'!I51,'A-b-(10)'!I51,'A-b-(11)'!I51)-'A-b-(7)'!I51</f>
        <v>0</v>
      </c>
    </row>
    <row r="51" spans="2:15" s="16" customFormat="1" ht="11.1" customHeight="1" x14ac:dyDescent="0.15">
      <c r="B51" s="71" t="s">
        <v>31</v>
      </c>
      <c r="C51" s="150">
        <v>5</v>
      </c>
      <c r="D51" s="65"/>
      <c r="E51" s="155">
        <v>4</v>
      </c>
      <c r="F51" s="156">
        <v>6</v>
      </c>
      <c r="G51" s="156">
        <v>0</v>
      </c>
      <c r="H51" s="156">
        <v>3</v>
      </c>
      <c r="I51" s="157">
        <v>0</v>
      </c>
      <c r="J51" s="31">
        <f>SUM('A-b-(8)'!C51,'A-b-(9)'!C51,'A-b-(10)'!C51,'A-b-(11)'!C51)-'A-b-(7)'!C51</f>
        <v>0</v>
      </c>
      <c r="K51" s="31">
        <f>SUM('A-b-(8)'!E52,'A-b-(9)'!E52,'A-b-(10)'!E52,'A-b-(11)'!E52)-'A-b-(7)'!E52</f>
        <v>0</v>
      </c>
      <c r="L51" s="31">
        <f>SUM('A-b-(8)'!F52,'A-b-(9)'!F52,'A-b-(10)'!F52,'A-b-(11)'!F52)-'A-b-(7)'!F52</f>
        <v>0</v>
      </c>
      <c r="M51" s="31">
        <f>SUM('A-b-(8)'!G52,'A-b-(9)'!G52,'A-b-(10)'!G52,'A-b-(11)'!G52)-'A-b-(7)'!G52</f>
        <v>0</v>
      </c>
      <c r="N51" s="31">
        <f>SUM('A-b-(8)'!H52,'A-b-(9)'!H52,'A-b-(10)'!H52,'A-b-(11)'!H52)-'A-b-(7)'!H52</f>
        <v>0</v>
      </c>
      <c r="O51" s="31">
        <f>SUM('A-b-(8)'!I52,'A-b-(9)'!I52,'A-b-(10)'!I52,'A-b-(11)'!I52)-'A-b-(7)'!I52</f>
        <v>0</v>
      </c>
    </row>
    <row r="52" spans="2:15" s="35" customFormat="1" ht="11.1" customHeight="1" x14ac:dyDescent="0.15">
      <c r="B52" s="41" t="s">
        <v>112</v>
      </c>
      <c r="C52" s="149">
        <v>210</v>
      </c>
      <c r="D52" s="61"/>
      <c r="E52" s="152">
        <v>183</v>
      </c>
      <c r="F52" s="153">
        <v>237</v>
      </c>
      <c r="G52" s="153">
        <v>28</v>
      </c>
      <c r="H52" s="153">
        <v>50</v>
      </c>
      <c r="I52" s="154">
        <v>1</v>
      </c>
      <c r="J52" s="31">
        <f>SUM('A-b-(8)'!C52,'A-b-(9)'!C52,'A-b-(10)'!C52,'A-b-(11)'!C52)-'A-b-(7)'!C52</f>
        <v>0</v>
      </c>
      <c r="K52" s="31">
        <f>SUM('A-b-(8)'!E53,'A-b-(9)'!E53,'A-b-(10)'!E53,'A-b-(11)'!E53)-'A-b-(7)'!E53</f>
        <v>0</v>
      </c>
      <c r="L52" s="31">
        <f>SUM('A-b-(8)'!F53,'A-b-(9)'!F53,'A-b-(10)'!F53,'A-b-(11)'!F53)-'A-b-(7)'!F53</f>
        <v>0</v>
      </c>
      <c r="M52" s="31">
        <f>SUM('A-b-(8)'!G53,'A-b-(9)'!G53,'A-b-(10)'!G53,'A-b-(11)'!G53)-'A-b-(7)'!G53</f>
        <v>0</v>
      </c>
      <c r="N52" s="31">
        <f>SUM('A-b-(8)'!H53,'A-b-(9)'!H53,'A-b-(10)'!H53,'A-b-(11)'!H53)-'A-b-(7)'!H53</f>
        <v>0</v>
      </c>
      <c r="O52" s="31">
        <f>SUM('A-b-(8)'!I53,'A-b-(9)'!I53,'A-b-(10)'!I53,'A-b-(11)'!I53)-'A-b-(7)'!I53</f>
        <v>0</v>
      </c>
    </row>
    <row r="53" spans="2:15" s="16" customFormat="1" ht="11.1" customHeight="1" x14ac:dyDescent="0.15">
      <c r="B53" s="71" t="s">
        <v>32</v>
      </c>
      <c r="C53" s="150">
        <v>4</v>
      </c>
      <c r="D53" s="65"/>
      <c r="E53" s="155">
        <v>4</v>
      </c>
      <c r="F53" s="156">
        <v>10</v>
      </c>
      <c r="G53" s="156">
        <v>0</v>
      </c>
      <c r="H53" s="156">
        <v>2</v>
      </c>
      <c r="I53" s="157">
        <v>0</v>
      </c>
      <c r="J53" s="31">
        <f>SUM('A-b-(8)'!C53,'A-b-(9)'!C53,'A-b-(10)'!C53,'A-b-(11)'!C53)-'A-b-(7)'!C53</f>
        <v>0</v>
      </c>
      <c r="K53" s="31">
        <f>SUM('A-b-(8)'!E54,'A-b-(9)'!E54,'A-b-(10)'!E54,'A-b-(11)'!E54)-'A-b-(7)'!E54</f>
        <v>0</v>
      </c>
      <c r="L53" s="31">
        <f>SUM('A-b-(8)'!F54,'A-b-(9)'!F54,'A-b-(10)'!F54,'A-b-(11)'!F54)-'A-b-(7)'!F54</f>
        <v>0</v>
      </c>
      <c r="M53" s="31">
        <f>SUM('A-b-(8)'!G54,'A-b-(9)'!G54,'A-b-(10)'!G54,'A-b-(11)'!G54)-'A-b-(7)'!G54</f>
        <v>0</v>
      </c>
      <c r="N53" s="31">
        <f>SUM('A-b-(8)'!H54,'A-b-(9)'!H54,'A-b-(10)'!H54,'A-b-(11)'!H54)-'A-b-(7)'!H54</f>
        <v>0</v>
      </c>
      <c r="O53" s="31">
        <f>SUM('A-b-(8)'!I54,'A-b-(9)'!I54,'A-b-(10)'!I54,'A-b-(11)'!I54)-'A-b-(7)'!I54</f>
        <v>0</v>
      </c>
    </row>
    <row r="54" spans="2:15" s="16" customFormat="1" ht="11.1" customHeight="1" x14ac:dyDescent="0.15">
      <c r="B54" s="71" t="s">
        <v>33</v>
      </c>
      <c r="C54" s="150">
        <v>15</v>
      </c>
      <c r="D54" s="65"/>
      <c r="E54" s="155">
        <v>17</v>
      </c>
      <c r="F54" s="156">
        <v>21</v>
      </c>
      <c r="G54" s="156">
        <v>2</v>
      </c>
      <c r="H54" s="156">
        <v>1</v>
      </c>
      <c r="I54" s="157">
        <v>0</v>
      </c>
      <c r="J54" s="31">
        <f>SUM('A-b-(8)'!C54,'A-b-(9)'!C54,'A-b-(10)'!C54,'A-b-(11)'!C54)-'A-b-(7)'!C54</f>
        <v>0</v>
      </c>
      <c r="K54" s="31">
        <f>SUM('A-b-(8)'!E55,'A-b-(9)'!E55,'A-b-(10)'!E55,'A-b-(11)'!E55)-'A-b-(7)'!E55</f>
        <v>0</v>
      </c>
      <c r="L54" s="31">
        <f>SUM('A-b-(8)'!F55,'A-b-(9)'!F55,'A-b-(10)'!F55,'A-b-(11)'!F55)-'A-b-(7)'!F55</f>
        <v>0</v>
      </c>
      <c r="M54" s="31">
        <f>SUM('A-b-(8)'!G55,'A-b-(9)'!G55,'A-b-(10)'!G55,'A-b-(11)'!G55)-'A-b-(7)'!G55</f>
        <v>0</v>
      </c>
      <c r="N54" s="31">
        <f>SUM('A-b-(8)'!H55,'A-b-(9)'!H55,'A-b-(10)'!H55,'A-b-(11)'!H55)-'A-b-(7)'!H55</f>
        <v>0</v>
      </c>
      <c r="O54" s="31">
        <f>SUM('A-b-(8)'!I55,'A-b-(9)'!I55,'A-b-(10)'!I55,'A-b-(11)'!I55)-'A-b-(7)'!I55</f>
        <v>0</v>
      </c>
    </row>
    <row r="55" spans="2:15" s="16" customFormat="1" ht="11.1" customHeight="1" x14ac:dyDescent="0.15">
      <c r="B55" s="71" t="s">
        <v>34</v>
      </c>
      <c r="C55" s="150">
        <v>143</v>
      </c>
      <c r="D55" s="65"/>
      <c r="E55" s="155">
        <v>113</v>
      </c>
      <c r="F55" s="156">
        <v>143</v>
      </c>
      <c r="G55" s="156">
        <v>18</v>
      </c>
      <c r="H55" s="156">
        <v>36</v>
      </c>
      <c r="I55" s="157">
        <v>1</v>
      </c>
      <c r="J55" s="31">
        <f>SUM('A-b-(8)'!C55,'A-b-(9)'!C55,'A-b-(10)'!C55,'A-b-(11)'!C55)-'A-b-(7)'!C55</f>
        <v>0</v>
      </c>
      <c r="K55" s="31">
        <f>SUM('A-b-(8)'!E56,'A-b-(9)'!E56,'A-b-(10)'!E56,'A-b-(11)'!E56)-'A-b-(7)'!E56</f>
        <v>0</v>
      </c>
      <c r="L55" s="31">
        <f>SUM('A-b-(8)'!F56,'A-b-(9)'!F56,'A-b-(10)'!F56,'A-b-(11)'!F56)-'A-b-(7)'!F56</f>
        <v>0</v>
      </c>
      <c r="M55" s="31">
        <f>SUM('A-b-(8)'!G56,'A-b-(9)'!G56,'A-b-(10)'!G56,'A-b-(11)'!G56)-'A-b-(7)'!G56</f>
        <v>0</v>
      </c>
      <c r="N55" s="31">
        <f>SUM('A-b-(8)'!H56,'A-b-(9)'!H56,'A-b-(10)'!H56,'A-b-(11)'!H56)-'A-b-(7)'!H56</f>
        <v>0</v>
      </c>
      <c r="O55" s="31">
        <f>SUM('A-b-(8)'!I56,'A-b-(9)'!I56,'A-b-(10)'!I56,'A-b-(11)'!I56)-'A-b-(7)'!I56</f>
        <v>0</v>
      </c>
    </row>
    <row r="56" spans="2:15" s="16" customFormat="1" ht="11.1" customHeight="1" x14ac:dyDescent="0.15">
      <c r="B56" s="71" t="s">
        <v>35</v>
      </c>
      <c r="C56" s="150">
        <v>45</v>
      </c>
      <c r="D56" s="65"/>
      <c r="E56" s="155">
        <v>47</v>
      </c>
      <c r="F56" s="156">
        <v>60</v>
      </c>
      <c r="G56" s="156">
        <v>7</v>
      </c>
      <c r="H56" s="156">
        <v>11</v>
      </c>
      <c r="I56" s="157">
        <v>0</v>
      </c>
      <c r="J56" s="31">
        <f>SUM('A-b-(8)'!C56,'A-b-(9)'!C56,'A-b-(10)'!C56,'A-b-(11)'!C56)-'A-b-(7)'!C56</f>
        <v>0</v>
      </c>
      <c r="K56" s="31">
        <f>SUM('A-b-(8)'!E57,'A-b-(9)'!E57,'A-b-(10)'!E57,'A-b-(11)'!E57)-'A-b-(7)'!E57</f>
        <v>0</v>
      </c>
      <c r="L56" s="31">
        <f>SUM('A-b-(8)'!F57,'A-b-(9)'!F57,'A-b-(10)'!F57,'A-b-(11)'!F57)-'A-b-(7)'!F57</f>
        <v>0</v>
      </c>
      <c r="M56" s="31">
        <f>SUM('A-b-(8)'!G57,'A-b-(9)'!G57,'A-b-(10)'!G57,'A-b-(11)'!G57)-'A-b-(7)'!G57</f>
        <v>0</v>
      </c>
      <c r="N56" s="31">
        <f>SUM('A-b-(8)'!H57,'A-b-(9)'!H57,'A-b-(10)'!H57,'A-b-(11)'!H57)-'A-b-(7)'!H57</f>
        <v>0</v>
      </c>
      <c r="O56" s="31">
        <f>SUM('A-b-(8)'!I57,'A-b-(9)'!I57,'A-b-(10)'!I57,'A-b-(11)'!I57)-'A-b-(7)'!I57</f>
        <v>0</v>
      </c>
    </row>
    <row r="57" spans="2:15" s="16" customFormat="1" ht="11.1" customHeight="1" x14ac:dyDescent="0.15">
      <c r="B57" s="71" t="s">
        <v>36</v>
      </c>
      <c r="C57" s="150">
        <v>0</v>
      </c>
      <c r="D57" s="65"/>
      <c r="E57" s="155">
        <v>0</v>
      </c>
      <c r="F57" s="156">
        <v>0</v>
      </c>
      <c r="G57" s="156">
        <v>0</v>
      </c>
      <c r="H57" s="156">
        <v>0</v>
      </c>
      <c r="I57" s="157">
        <v>0</v>
      </c>
      <c r="J57" s="31">
        <f>SUM('A-b-(8)'!C57,'A-b-(9)'!C57,'A-b-(10)'!C57,'A-b-(11)'!C57)-'A-b-(7)'!C57</f>
        <v>0</v>
      </c>
      <c r="K57" s="31">
        <f>SUM('A-b-(8)'!E58,'A-b-(9)'!E58,'A-b-(10)'!E58,'A-b-(11)'!E58)-'A-b-(7)'!E58</f>
        <v>0</v>
      </c>
      <c r="L57" s="31">
        <f>SUM('A-b-(8)'!F58,'A-b-(9)'!F58,'A-b-(10)'!F58,'A-b-(11)'!F58)-'A-b-(7)'!F58</f>
        <v>0</v>
      </c>
      <c r="M57" s="31">
        <f>SUM('A-b-(8)'!G58,'A-b-(9)'!G58,'A-b-(10)'!G58,'A-b-(11)'!G58)-'A-b-(7)'!G58</f>
        <v>0</v>
      </c>
      <c r="N57" s="31">
        <f>SUM('A-b-(8)'!H58,'A-b-(9)'!H58,'A-b-(10)'!H58,'A-b-(11)'!H58)-'A-b-(7)'!H58</f>
        <v>0</v>
      </c>
      <c r="O57" s="31">
        <f>SUM('A-b-(8)'!I58,'A-b-(9)'!I58,'A-b-(10)'!I58,'A-b-(11)'!I58)-'A-b-(7)'!I58</f>
        <v>0</v>
      </c>
    </row>
    <row r="58" spans="2:15" s="16" customFormat="1" ht="11.1" customHeight="1" x14ac:dyDescent="0.15">
      <c r="B58" s="71" t="s">
        <v>37</v>
      </c>
      <c r="C58" s="150">
        <v>3</v>
      </c>
      <c r="D58" s="65"/>
      <c r="E58" s="155">
        <v>2</v>
      </c>
      <c r="F58" s="156">
        <v>3</v>
      </c>
      <c r="G58" s="156">
        <v>1</v>
      </c>
      <c r="H58" s="156">
        <v>0</v>
      </c>
      <c r="I58" s="157">
        <v>0</v>
      </c>
      <c r="J58" s="31">
        <f>SUM('A-b-(8)'!C58,'A-b-(9)'!C58,'A-b-(10)'!C58,'A-b-(11)'!C58)-'A-b-(7)'!C58</f>
        <v>0</v>
      </c>
      <c r="K58" s="31">
        <f>SUM('A-b-(8)'!E59,'A-b-(9)'!E59,'A-b-(10)'!E59,'A-b-(11)'!E59)-'A-b-(7)'!E59</f>
        <v>0</v>
      </c>
      <c r="L58" s="31">
        <f>SUM('A-b-(8)'!F59,'A-b-(9)'!F59,'A-b-(10)'!F59,'A-b-(11)'!F59)-'A-b-(7)'!F59</f>
        <v>0</v>
      </c>
      <c r="M58" s="31">
        <f>SUM('A-b-(8)'!G59,'A-b-(9)'!G59,'A-b-(10)'!G59,'A-b-(11)'!G59)-'A-b-(7)'!G59</f>
        <v>0</v>
      </c>
      <c r="N58" s="31">
        <f>SUM('A-b-(8)'!H59,'A-b-(9)'!H59,'A-b-(10)'!H59,'A-b-(11)'!H59)-'A-b-(7)'!H59</f>
        <v>0</v>
      </c>
      <c r="O58" s="31">
        <f>SUM('A-b-(8)'!I59,'A-b-(9)'!I59,'A-b-(10)'!I59,'A-b-(11)'!I59)-'A-b-(7)'!I59</f>
        <v>0</v>
      </c>
    </row>
    <row r="59" spans="2:15" s="35" customFormat="1" ht="11.1" customHeight="1" x14ac:dyDescent="0.15">
      <c r="B59" s="41" t="s">
        <v>113</v>
      </c>
      <c r="C59" s="149">
        <v>29</v>
      </c>
      <c r="D59" s="61"/>
      <c r="E59" s="152">
        <v>27</v>
      </c>
      <c r="F59" s="153">
        <v>31</v>
      </c>
      <c r="G59" s="153">
        <v>2</v>
      </c>
      <c r="H59" s="153">
        <v>5</v>
      </c>
      <c r="I59" s="154">
        <v>0</v>
      </c>
      <c r="J59" s="31">
        <f>SUM('A-b-(8)'!C59,'A-b-(9)'!C59,'A-b-(10)'!C59,'A-b-(11)'!C59)-'A-b-(7)'!C59</f>
        <v>0</v>
      </c>
      <c r="K59" s="31">
        <f>SUM('A-b-(8)'!E60,'A-b-(9)'!E60,'A-b-(10)'!E60,'A-b-(11)'!E60)-'A-b-(7)'!E60</f>
        <v>0</v>
      </c>
      <c r="L59" s="31">
        <f>SUM('A-b-(8)'!F60,'A-b-(9)'!F60,'A-b-(10)'!F60,'A-b-(11)'!F60)-'A-b-(7)'!F60</f>
        <v>0</v>
      </c>
      <c r="M59" s="31">
        <f>SUM('A-b-(8)'!G60,'A-b-(9)'!G60,'A-b-(10)'!G60,'A-b-(11)'!G60)-'A-b-(7)'!G60</f>
        <v>0</v>
      </c>
      <c r="N59" s="31">
        <f>SUM('A-b-(8)'!H60,'A-b-(9)'!H60,'A-b-(10)'!H60,'A-b-(11)'!H60)-'A-b-(7)'!H60</f>
        <v>0</v>
      </c>
      <c r="O59" s="31">
        <f>SUM('A-b-(8)'!I60,'A-b-(9)'!I60,'A-b-(10)'!I60,'A-b-(11)'!I60)-'A-b-(7)'!I60</f>
        <v>0</v>
      </c>
    </row>
    <row r="60" spans="2:15" s="16" customFormat="1" ht="11.1" customHeight="1" x14ac:dyDescent="0.15">
      <c r="B60" s="71" t="s">
        <v>38</v>
      </c>
      <c r="C60" s="150">
        <v>1</v>
      </c>
      <c r="D60" s="65"/>
      <c r="E60" s="155">
        <v>1</v>
      </c>
      <c r="F60" s="156">
        <v>0</v>
      </c>
      <c r="G60" s="156">
        <v>0</v>
      </c>
      <c r="H60" s="156">
        <v>0</v>
      </c>
      <c r="I60" s="157">
        <v>0</v>
      </c>
      <c r="J60" s="31">
        <f>SUM('A-b-(8)'!C60,'A-b-(9)'!C60,'A-b-(10)'!C60,'A-b-(11)'!C60)-'A-b-(7)'!C60</f>
        <v>0</v>
      </c>
      <c r="K60" s="31">
        <f>SUM('A-b-(8)'!E61,'A-b-(9)'!E61,'A-b-(10)'!E61,'A-b-(11)'!E61)-'A-b-(7)'!E61</f>
        <v>0</v>
      </c>
      <c r="L60" s="31">
        <f>SUM('A-b-(8)'!F61,'A-b-(9)'!F61,'A-b-(10)'!F61,'A-b-(11)'!F61)-'A-b-(7)'!F61</f>
        <v>0</v>
      </c>
      <c r="M60" s="31">
        <f>SUM('A-b-(8)'!G61,'A-b-(9)'!G61,'A-b-(10)'!G61,'A-b-(11)'!G61)-'A-b-(7)'!G61</f>
        <v>0</v>
      </c>
      <c r="N60" s="31">
        <f>SUM('A-b-(8)'!H61,'A-b-(9)'!H61,'A-b-(10)'!H61,'A-b-(11)'!H61)-'A-b-(7)'!H61</f>
        <v>0</v>
      </c>
      <c r="O60" s="31">
        <f>SUM('A-b-(8)'!I61,'A-b-(9)'!I61,'A-b-(10)'!I61,'A-b-(11)'!I61)-'A-b-(7)'!I61</f>
        <v>0</v>
      </c>
    </row>
    <row r="61" spans="2:15" s="16" customFormat="1" ht="11.1" customHeight="1" x14ac:dyDescent="0.15">
      <c r="B61" s="71" t="s">
        <v>39</v>
      </c>
      <c r="C61" s="150">
        <v>2</v>
      </c>
      <c r="D61" s="65"/>
      <c r="E61" s="155">
        <v>2</v>
      </c>
      <c r="F61" s="156">
        <v>2</v>
      </c>
      <c r="G61" s="156">
        <v>0</v>
      </c>
      <c r="H61" s="156">
        <v>0</v>
      </c>
      <c r="I61" s="157">
        <v>0</v>
      </c>
      <c r="J61" s="31">
        <f>SUM('A-b-(8)'!C61,'A-b-(9)'!C61,'A-b-(10)'!C61,'A-b-(11)'!C61)-'A-b-(7)'!C61</f>
        <v>0</v>
      </c>
      <c r="K61" s="31">
        <f>SUM('A-b-(8)'!E62,'A-b-(9)'!E62,'A-b-(10)'!E62,'A-b-(11)'!E62)-'A-b-(7)'!E62</f>
        <v>0</v>
      </c>
      <c r="L61" s="31">
        <f>SUM('A-b-(8)'!F62,'A-b-(9)'!F62,'A-b-(10)'!F62,'A-b-(11)'!F62)-'A-b-(7)'!F62</f>
        <v>0</v>
      </c>
      <c r="M61" s="31">
        <f>SUM('A-b-(8)'!G62,'A-b-(9)'!G62,'A-b-(10)'!G62,'A-b-(11)'!G62)-'A-b-(7)'!G62</f>
        <v>0</v>
      </c>
      <c r="N61" s="31">
        <f>SUM('A-b-(8)'!H62,'A-b-(9)'!H62,'A-b-(10)'!H62,'A-b-(11)'!H62)-'A-b-(7)'!H62</f>
        <v>0</v>
      </c>
      <c r="O61" s="31">
        <f>SUM('A-b-(8)'!I62,'A-b-(9)'!I62,'A-b-(10)'!I62,'A-b-(11)'!I62)-'A-b-(7)'!I62</f>
        <v>0</v>
      </c>
    </row>
    <row r="62" spans="2:15" s="16" customFormat="1" ht="11.1" customHeight="1" x14ac:dyDescent="0.15">
      <c r="B62" s="71" t="s">
        <v>40</v>
      </c>
      <c r="C62" s="150">
        <v>3</v>
      </c>
      <c r="D62" s="65"/>
      <c r="E62" s="155">
        <v>3</v>
      </c>
      <c r="F62" s="156">
        <v>3</v>
      </c>
      <c r="G62" s="156">
        <v>0</v>
      </c>
      <c r="H62" s="156">
        <v>0</v>
      </c>
      <c r="I62" s="157">
        <v>0</v>
      </c>
      <c r="J62" s="31">
        <f>SUM('A-b-(8)'!C62,'A-b-(9)'!C62,'A-b-(10)'!C62,'A-b-(11)'!C62)-'A-b-(7)'!C62</f>
        <v>0</v>
      </c>
      <c r="K62" s="31">
        <f>SUM('A-b-(8)'!E63,'A-b-(9)'!E63,'A-b-(10)'!E63,'A-b-(11)'!E63)-'A-b-(7)'!E63</f>
        <v>0</v>
      </c>
      <c r="L62" s="31">
        <f>SUM('A-b-(8)'!F63,'A-b-(9)'!F63,'A-b-(10)'!F63,'A-b-(11)'!F63)-'A-b-(7)'!F63</f>
        <v>0</v>
      </c>
      <c r="M62" s="31">
        <f>SUM('A-b-(8)'!G63,'A-b-(9)'!G63,'A-b-(10)'!G63,'A-b-(11)'!G63)-'A-b-(7)'!G63</f>
        <v>0</v>
      </c>
      <c r="N62" s="31">
        <f>SUM('A-b-(8)'!H63,'A-b-(9)'!H63,'A-b-(10)'!H63,'A-b-(11)'!H63)-'A-b-(7)'!H63</f>
        <v>0</v>
      </c>
      <c r="O62" s="31">
        <f>SUM('A-b-(8)'!I63,'A-b-(9)'!I63,'A-b-(10)'!I63,'A-b-(11)'!I63)-'A-b-(7)'!I63</f>
        <v>0</v>
      </c>
    </row>
    <row r="63" spans="2:15" s="16" customFormat="1" ht="11.1" customHeight="1" x14ac:dyDescent="0.15">
      <c r="B63" s="71" t="s">
        <v>41</v>
      </c>
      <c r="C63" s="150">
        <v>19</v>
      </c>
      <c r="D63" s="65"/>
      <c r="E63" s="155">
        <v>18</v>
      </c>
      <c r="F63" s="156">
        <v>22</v>
      </c>
      <c r="G63" s="156">
        <v>2</v>
      </c>
      <c r="H63" s="156">
        <v>4</v>
      </c>
      <c r="I63" s="157">
        <v>0</v>
      </c>
      <c r="J63" s="31">
        <f>SUM('A-b-(8)'!C63,'A-b-(9)'!C63,'A-b-(10)'!C63,'A-b-(11)'!C63)-'A-b-(7)'!C63</f>
        <v>0</v>
      </c>
      <c r="K63" s="31">
        <f>SUM('A-b-(8)'!E64,'A-b-(9)'!E64,'A-b-(10)'!E64,'A-b-(11)'!E64)-'A-b-(7)'!E64</f>
        <v>0</v>
      </c>
      <c r="L63" s="31">
        <f>SUM('A-b-(8)'!F64,'A-b-(9)'!F64,'A-b-(10)'!F64,'A-b-(11)'!F64)-'A-b-(7)'!F64</f>
        <v>0</v>
      </c>
      <c r="M63" s="31">
        <f>SUM('A-b-(8)'!G64,'A-b-(9)'!G64,'A-b-(10)'!G64,'A-b-(11)'!G64)-'A-b-(7)'!G64</f>
        <v>0</v>
      </c>
      <c r="N63" s="31">
        <f>SUM('A-b-(8)'!H64,'A-b-(9)'!H64,'A-b-(10)'!H64,'A-b-(11)'!H64)-'A-b-(7)'!H64</f>
        <v>0</v>
      </c>
      <c r="O63" s="31">
        <f>SUM('A-b-(8)'!I64,'A-b-(9)'!I64,'A-b-(10)'!I64,'A-b-(11)'!I64)-'A-b-(7)'!I64</f>
        <v>0</v>
      </c>
    </row>
    <row r="64" spans="2:15" s="16" customFormat="1" ht="11.1" customHeight="1" x14ac:dyDescent="0.15">
      <c r="B64" s="71" t="s">
        <v>42</v>
      </c>
      <c r="C64" s="150">
        <v>4</v>
      </c>
      <c r="D64" s="65"/>
      <c r="E64" s="155">
        <v>3</v>
      </c>
      <c r="F64" s="156">
        <v>4</v>
      </c>
      <c r="G64" s="156">
        <v>0</v>
      </c>
      <c r="H64" s="156">
        <v>1</v>
      </c>
      <c r="I64" s="157">
        <v>0</v>
      </c>
      <c r="J64" s="31">
        <f>SUM('A-b-(8)'!C64,'A-b-(9)'!C64,'A-b-(10)'!C64,'A-b-(11)'!C64)-'A-b-(7)'!C64</f>
        <v>0</v>
      </c>
      <c r="K64" s="31">
        <f>SUM('A-b-(8)'!E65,'A-b-(9)'!E65,'A-b-(10)'!E65,'A-b-(11)'!E65)-'A-b-(7)'!E65</f>
        <v>0</v>
      </c>
      <c r="L64" s="31">
        <f>SUM('A-b-(8)'!F65,'A-b-(9)'!F65,'A-b-(10)'!F65,'A-b-(11)'!F65)-'A-b-(7)'!F65</f>
        <v>0</v>
      </c>
      <c r="M64" s="31">
        <f>SUM('A-b-(8)'!G65,'A-b-(9)'!G65,'A-b-(10)'!G65,'A-b-(11)'!G65)-'A-b-(7)'!G65</f>
        <v>0</v>
      </c>
      <c r="N64" s="31">
        <f>SUM('A-b-(8)'!H65,'A-b-(9)'!H65,'A-b-(10)'!H65,'A-b-(11)'!H65)-'A-b-(7)'!H65</f>
        <v>0</v>
      </c>
      <c r="O64" s="31">
        <f>SUM('A-b-(8)'!I65,'A-b-(9)'!I65,'A-b-(10)'!I65,'A-b-(11)'!I65)-'A-b-(7)'!I65</f>
        <v>0</v>
      </c>
    </row>
    <row r="65" spans="2:15" s="35" customFormat="1" ht="11.1" customHeight="1" x14ac:dyDescent="0.15">
      <c r="B65" s="41" t="s">
        <v>114</v>
      </c>
      <c r="C65" s="149">
        <v>9</v>
      </c>
      <c r="D65" s="61"/>
      <c r="E65" s="152">
        <v>9</v>
      </c>
      <c r="F65" s="153">
        <v>18</v>
      </c>
      <c r="G65" s="153">
        <v>1</v>
      </c>
      <c r="H65" s="153">
        <v>6</v>
      </c>
      <c r="I65" s="154">
        <v>0</v>
      </c>
      <c r="J65" s="31">
        <f>SUM('A-b-(8)'!C65,'A-b-(9)'!C65,'A-b-(10)'!C65,'A-b-(11)'!C65)-'A-b-(7)'!C65</f>
        <v>0</v>
      </c>
      <c r="K65" s="31">
        <f>SUM('A-b-(8)'!E66,'A-b-(9)'!E66,'A-b-(10)'!E66,'A-b-(11)'!E66)-'A-b-(7)'!E66</f>
        <v>0</v>
      </c>
      <c r="L65" s="31">
        <f>SUM('A-b-(8)'!F66,'A-b-(9)'!F66,'A-b-(10)'!F66,'A-b-(11)'!F66)-'A-b-(7)'!F66</f>
        <v>0</v>
      </c>
      <c r="M65" s="31">
        <f>SUM('A-b-(8)'!G66,'A-b-(9)'!G66,'A-b-(10)'!G66,'A-b-(11)'!G66)-'A-b-(7)'!G66</f>
        <v>0</v>
      </c>
      <c r="N65" s="31">
        <f>SUM('A-b-(8)'!H66,'A-b-(9)'!H66,'A-b-(10)'!H66,'A-b-(11)'!H66)-'A-b-(7)'!H66</f>
        <v>0</v>
      </c>
      <c r="O65" s="31">
        <f>SUM('A-b-(8)'!I66,'A-b-(9)'!I66,'A-b-(10)'!I66,'A-b-(11)'!I66)-'A-b-(7)'!I66</f>
        <v>0</v>
      </c>
    </row>
    <row r="66" spans="2:15" s="16" customFormat="1" ht="11.1" customHeight="1" x14ac:dyDescent="0.15">
      <c r="B66" s="71" t="s">
        <v>43</v>
      </c>
      <c r="C66" s="150">
        <v>1</v>
      </c>
      <c r="D66" s="65"/>
      <c r="E66" s="155">
        <v>1</v>
      </c>
      <c r="F66" s="156">
        <v>4</v>
      </c>
      <c r="G66" s="156">
        <v>0</v>
      </c>
      <c r="H66" s="156">
        <v>2</v>
      </c>
      <c r="I66" s="157">
        <v>0</v>
      </c>
      <c r="J66" s="31">
        <f>SUM('A-b-(8)'!C66,'A-b-(9)'!C66,'A-b-(10)'!C66,'A-b-(11)'!C66)-'A-b-(7)'!C66</f>
        <v>0</v>
      </c>
      <c r="K66" s="31">
        <f>SUM('A-b-(8)'!E67,'A-b-(9)'!E67,'A-b-(10)'!E67,'A-b-(11)'!E67)-'A-b-(7)'!E67</f>
        <v>0</v>
      </c>
      <c r="L66" s="31">
        <f>SUM('A-b-(8)'!F67,'A-b-(9)'!F67,'A-b-(10)'!F67,'A-b-(11)'!F67)-'A-b-(7)'!F67</f>
        <v>0</v>
      </c>
      <c r="M66" s="31">
        <f>SUM('A-b-(8)'!G67,'A-b-(9)'!G67,'A-b-(10)'!G67,'A-b-(11)'!G67)-'A-b-(7)'!G67</f>
        <v>0</v>
      </c>
      <c r="N66" s="31">
        <f>SUM('A-b-(8)'!H67,'A-b-(9)'!H67,'A-b-(10)'!H67,'A-b-(11)'!H67)-'A-b-(7)'!H67</f>
        <v>0</v>
      </c>
      <c r="O66" s="31">
        <f>SUM('A-b-(8)'!I67,'A-b-(9)'!I67,'A-b-(10)'!I67,'A-b-(11)'!I67)-'A-b-(7)'!I67</f>
        <v>0</v>
      </c>
    </row>
    <row r="67" spans="2:15" s="16" customFormat="1" ht="11.1" customHeight="1" x14ac:dyDescent="0.15">
      <c r="B67" s="71" t="s">
        <v>44</v>
      </c>
      <c r="C67" s="150">
        <v>3</v>
      </c>
      <c r="D67" s="65"/>
      <c r="E67" s="155">
        <v>3</v>
      </c>
      <c r="F67" s="156">
        <v>4</v>
      </c>
      <c r="G67" s="156">
        <v>0</v>
      </c>
      <c r="H67" s="156">
        <v>0</v>
      </c>
      <c r="I67" s="157">
        <v>0</v>
      </c>
      <c r="J67" s="31">
        <f>SUM('A-b-(8)'!C67,'A-b-(9)'!C67,'A-b-(10)'!C67,'A-b-(11)'!C67)-'A-b-(7)'!C67</f>
        <v>0</v>
      </c>
      <c r="K67" s="31">
        <f>SUM('A-b-(8)'!E68,'A-b-(9)'!E68,'A-b-(10)'!E68,'A-b-(11)'!E68)-'A-b-(7)'!E68</f>
        <v>0</v>
      </c>
      <c r="L67" s="31">
        <f>SUM('A-b-(8)'!F68,'A-b-(9)'!F68,'A-b-(10)'!F68,'A-b-(11)'!F68)-'A-b-(7)'!F68</f>
        <v>0</v>
      </c>
      <c r="M67" s="31">
        <f>SUM('A-b-(8)'!G68,'A-b-(9)'!G68,'A-b-(10)'!G68,'A-b-(11)'!G68)-'A-b-(7)'!G68</f>
        <v>0</v>
      </c>
      <c r="N67" s="31">
        <f>SUM('A-b-(8)'!H68,'A-b-(9)'!H68,'A-b-(10)'!H68,'A-b-(11)'!H68)-'A-b-(7)'!H68</f>
        <v>0</v>
      </c>
      <c r="O67" s="31">
        <f>SUM('A-b-(8)'!I68,'A-b-(9)'!I68,'A-b-(10)'!I68,'A-b-(11)'!I68)-'A-b-(7)'!I68</f>
        <v>0</v>
      </c>
    </row>
    <row r="68" spans="2:15" s="16" customFormat="1" ht="11.1" customHeight="1" x14ac:dyDescent="0.15">
      <c r="B68" s="71" t="s">
        <v>45</v>
      </c>
      <c r="C68" s="150">
        <v>2</v>
      </c>
      <c r="D68" s="65"/>
      <c r="E68" s="155">
        <v>2</v>
      </c>
      <c r="F68" s="156">
        <v>6</v>
      </c>
      <c r="G68" s="156">
        <v>1</v>
      </c>
      <c r="H68" s="156">
        <v>4</v>
      </c>
      <c r="I68" s="157">
        <v>0</v>
      </c>
      <c r="J68" s="31">
        <f>SUM('A-b-(8)'!C68,'A-b-(9)'!C68,'A-b-(10)'!C68,'A-b-(11)'!C68)-'A-b-(7)'!C68</f>
        <v>0</v>
      </c>
      <c r="K68" s="31">
        <f>SUM('A-b-(8)'!E69,'A-b-(9)'!E69,'A-b-(10)'!E69,'A-b-(11)'!E69)-'A-b-(7)'!E69</f>
        <v>0</v>
      </c>
      <c r="L68" s="31">
        <f>SUM('A-b-(8)'!F69,'A-b-(9)'!F69,'A-b-(10)'!F69,'A-b-(11)'!F69)-'A-b-(7)'!F69</f>
        <v>0</v>
      </c>
      <c r="M68" s="31">
        <f>SUM('A-b-(8)'!G69,'A-b-(9)'!G69,'A-b-(10)'!G69,'A-b-(11)'!G69)-'A-b-(7)'!G69</f>
        <v>0</v>
      </c>
      <c r="N68" s="31">
        <f>SUM('A-b-(8)'!H69,'A-b-(9)'!H69,'A-b-(10)'!H69,'A-b-(11)'!H69)-'A-b-(7)'!H69</f>
        <v>0</v>
      </c>
      <c r="O68" s="31">
        <f>SUM('A-b-(8)'!I69,'A-b-(9)'!I69,'A-b-(10)'!I69,'A-b-(11)'!I69)-'A-b-(7)'!I69</f>
        <v>0</v>
      </c>
    </row>
    <row r="69" spans="2:15" s="16" customFormat="1" ht="11.1" customHeight="1" x14ac:dyDescent="0.15">
      <c r="B69" s="71" t="s">
        <v>46</v>
      </c>
      <c r="C69" s="150">
        <v>3</v>
      </c>
      <c r="D69" s="65"/>
      <c r="E69" s="155">
        <v>3</v>
      </c>
      <c r="F69" s="156">
        <v>4</v>
      </c>
      <c r="G69" s="156">
        <v>0</v>
      </c>
      <c r="H69" s="156">
        <v>0</v>
      </c>
      <c r="I69" s="157">
        <v>0</v>
      </c>
      <c r="J69" s="31">
        <f>SUM('A-b-(8)'!C69,'A-b-(9)'!C69,'A-b-(10)'!C69,'A-b-(11)'!C69)-'A-b-(7)'!C69</f>
        <v>0</v>
      </c>
      <c r="K69" s="31">
        <f>SUM('A-b-(8)'!E70,'A-b-(9)'!E70,'A-b-(10)'!E70,'A-b-(11)'!E70)-'A-b-(7)'!E70</f>
        <v>0</v>
      </c>
      <c r="L69" s="31">
        <f>SUM('A-b-(8)'!F70,'A-b-(9)'!F70,'A-b-(10)'!F70,'A-b-(11)'!F70)-'A-b-(7)'!F70</f>
        <v>0</v>
      </c>
      <c r="M69" s="31">
        <f>SUM('A-b-(8)'!G70,'A-b-(9)'!G70,'A-b-(10)'!G70,'A-b-(11)'!G70)-'A-b-(7)'!G70</f>
        <v>0</v>
      </c>
      <c r="N69" s="31">
        <f>SUM('A-b-(8)'!H70,'A-b-(9)'!H70,'A-b-(10)'!H70,'A-b-(11)'!H70)-'A-b-(7)'!H70</f>
        <v>0</v>
      </c>
      <c r="O69" s="31">
        <f>SUM('A-b-(8)'!I70,'A-b-(9)'!I70,'A-b-(10)'!I70,'A-b-(11)'!I70)-'A-b-(7)'!I70</f>
        <v>0</v>
      </c>
    </row>
    <row r="70" spans="2:15" s="35" customFormat="1" ht="11.1" customHeight="1" x14ac:dyDescent="0.15">
      <c r="B70" s="41" t="s">
        <v>115</v>
      </c>
      <c r="C70" s="149">
        <v>45</v>
      </c>
      <c r="D70" s="61"/>
      <c r="E70" s="152">
        <v>32</v>
      </c>
      <c r="F70" s="153">
        <v>42</v>
      </c>
      <c r="G70" s="153">
        <v>3</v>
      </c>
      <c r="H70" s="153">
        <v>17</v>
      </c>
      <c r="I70" s="154">
        <v>0</v>
      </c>
      <c r="J70" s="31">
        <f>SUM('A-b-(8)'!C70,'A-b-(9)'!C70,'A-b-(10)'!C70,'A-b-(11)'!C70)-'A-b-(7)'!C70</f>
        <v>0</v>
      </c>
      <c r="K70" s="31">
        <f>SUM('A-b-(8)'!E71,'A-b-(9)'!E71,'A-b-(10)'!E71,'A-b-(11)'!E71)-'A-b-(7)'!E71</f>
        <v>0</v>
      </c>
      <c r="L70" s="31">
        <f>SUM('A-b-(8)'!F71,'A-b-(9)'!F71,'A-b-(10)'!F71,'A-b-(11)'!F71)-'A-b-(7)'!F71</f>
        <v>0</v>
      </c>
      <c r="M70" s="31">
        <f>SUM('A-b-(8)'!G71,'A-b-(9)'!G71,'A-b-(10)'!G71,'A-b-(11)'!G71)-'A-b-(7)'!G71</f>
        <v>0</v>
      </c>
      <c r="N70" s="31">
        <f>SUM('A-b-(8)'!H71,'A-b-(9)'!H71,'A-b-(10)'!H71,'A-b-(11)'!H71)-'A-b-(7)'!H71</f>
        <v>0</v>
      </c>
      <c r="O70" s="31">
        <f>SUM('A-b-(8)'!I71,'A-b-(9)'!I71,'A-b-(10)'!I71,'A-b-(11)'!I71)-'A-b-(7)'!I71</f>
        <v>0</v>
      </c>
    </row>
    <row r="71" spans="2:15" s="16" customFormat="1" ht="11.1" customHeight="1" x14ac:dyDescent="0.15">
      <c r="B71" s="71" t="s">
        <v>47</v>
      </c>
      <c r="C71" s="150">
        <v>23</v>
      </c>
      <c r="D71" s="65"/>
      <c r="E71" s="155">
        <v>14</v>
      </c>
      <c r="F71" s="156">
        <v>18</v>
      </c>
      <c r="G71" s="156">
        <v>2</v>
      </c>
      <c r="H71" s="156">
        <v>9</v>
      </c>
      <c r="I71" s="157">
        <v>0</v>
      </c>
      <c r="J71" s="31">
        <f>SUM('A-b-(8)'!C71,'A-b-(9)'!C71,'A-b-(10)'!C71,'A-b-(11)'!C71)-'A-b-(7)'!C71</f>
        <v>0</v>
      </c>
      <c r="K71" s="31">
        <f>SUM('A-b-(8)'!E72,'A-b-(9)'!E72,'A-b-(10)'!E72,'A-b-(11)'!E72)-'A-b-(7)'!E72</f>
        <v>0</v>
      </c>
      <c r="L71" s="31">
        <f>SUM('A-b-(8)'!F72,'A-b-(9)'!F72,'A-b-(10)'!F72,'A-b-(11)'!F72)-'A-b-(7)'!F72</f>
        <v>0</v>
      </c>
      <c r="M71" s="31">
        <f>SUM('A-b-(8)'!G72,'A-b-(9)'!G72,'A-b-(10)'!G72,'A-b-(11)'!G72)-'A-b-(7)'!G72</f>
        <v>0</v>
      </c>
      <c r="N71" s="31">
        <f>SUM('A-b-(8)'!H72,'A-b-(9)'!H72,'A-b-(10)'!H72,'A-b-(11)'!H72)-'A-b-(7)'!H72</f>
        <v>0</v>
      </c>
      <c r="O71" s="31">
        <f>SUM('A-b-(8)'!I72,'A-b-(9)'!I72,'A-b-(10)'!I72,'A-b-(11)'!I72)-'A-b-(7)'!I72</f>
        <v>0</v>
      </c>
    </row>
    <row r="72" spans="2:15" s="16" customFormat="1" ht="11.1" customHeight="1" x14ac:dyDescent="0.15">
      <c r="B72" s="71" t="s">
        <v>48</v>
      </c>
      <c r="C72" s="150">
        <v>0</v>
      </c>
      <c r="D72" s="65"/>
      <c r="E72" s="155">
        <v>0</v>
      </c>
      <c r="F72" s="156">
        <v>0</v>
      </c>
      <c r="G72" s="156">
        <v>0</v>
      </c>
      <c r="H72" s="156">
        <v>0</v>
      </c>
      <c r="I72" s="157">
        <v>0</v>
      </c>
      <c r="J72" s="31">
        <f>SUM('A-b-(8)'!C72,'A-b-(9)'!C72,'A-b-(10)'!C72,'A-b-(11)'!C72)-'A-b-(7)'!C72</f>
        <v>0</v>
      </c>
      <c r="K72" s="31">
        <f>SUM('A-b-(8)'!E73,'A-b-(9)'!E73,'A-b-(10)'!E73,'A-b-(11)'!E73)-'A-b-(7)'!E73</f>
        <v>0</v>
      </c>
      <c r="L72" s="31">
        <f>SUM('A-b-(8)'!F73,'A-b-(9)'!F73,'A-b-(10)'!F73,'A-b-(11)'!F73)-'A-b-(7)'!F73</f>
        <v>0</v>
      </c>
      <c r="M72" s="31">
        <f>SUM('A-b-(8)'!G73,'A-b-(9)'!G73,'A-b-(10)'!G73,'A-b-(11)'!G73)-'A-b-(7)'!G73</f>
        <v>0</v>
      </c>
      <c r="N72" s="31">
        <f>SUM('A-b-(8)'!H73,'A-b-(9)'!H73,'A-b-(10)'!H73,'A-b-(11)'!H73)-'A-b-(7)'!H73</f>
        <v>0</v>
      </c>
      <c r="O72" s="31">
        <f>SUM('A-b-(8)'!I73,'A-b-(9)'!I73,'A-b-(10)'!I73,'A-b-(11)'!I73)-'A-b-(7)'!I73</f>
        <v>0</v>
      </c>
    </row>
    <row r="73" spans="2:15" s="16" customFormat="1" ht="11.1" customHeight="1" x14ac:dyDescent="0.15">
      <c r="B73" s="71" t="s">
        <v>49</v>
      </c>
      <c r="C73" s="150">
        <v>0</v>
      </c>
      <c r="D73" s="65"/>
      <c r="E73" s="155">
        <v>0</v>
      </c>
      <c r="F73" s="156">
        <v>0</v>
      </c>
      <c r="G73" s="156">
        <v>0</v>
      </c>
      <c r="H73" s="156">
        <v>0</v>
      </c>
      <c r="I73" s="157">
        <v>0</v>
      </c>
      <c r="J73" s="31">
        <f>SUM('A-b-(8)'!C73,'A-b-(9)'!C73,'A-b-(10)'!C73,'A-b-(11)'!C73)-'A-b-(7)'!C73</f>
        <v>0</v>
      </c>
      <c r="K73" s="31">
        <f>SUM('A-b-(8)'!E74,'A-b-(9)'!E74,'A-b-(10)'!E74,'A-b-(11)'!E74)-'A-b-(7)'!E74</f>
        <v>0</v>
      </c>
      <c r="L73" s="31">
        <f>SUM('A-b-(8)'!F74,'A-b-(9)'!F74,'A-b-(10)'!F74,'A-b-(11)'!F74)-'A-b-(7)'!F74</f>
        <v>0</v>
      </c>
      <c r="M73" s="31">
        <f>SUM('A-b-(8)'!G74,'A-b-(9)'!G74,'A-b-(10)'!G74,'A-b-(11)'!G74)-'A-b-(7)'!G74</f>
        <v>0</v>
      </c>
      <c r="N73" s="31">
        <f>SUM('A-b-(8)'!H74,'A-b-(9)'!H74,'A-b-(10)'!H74,'A-b-(11)'!H74)-'A-b-(7)'!H74</f>
        <v>0</v>
      </c>
      <c r="O73" s="31">
        <f>SUM('A-b-(8)'!I74,'A-b-(9)'!I74,'A-b-(10)'!I74,'A-b-(11)'!I74)-'A-b-(7)'!I74</f>
        <v>0</v>
      </c>
    </row>
    <row r="74" spans="2:15" s="16" customFormat="1" ht="11.1" customHeight="1" x14ac:dyDescent="0.15">
      <c r="B74" s="71" t="s">
        <v>50</v>
      </c>
      <c r="C74" s="150">
        <v>4</v>
      </c>
      <c r="D74" s="65"/>
      <c r="E74" s="155">
        <v>4</v>
      </c>
      <c r="F74" s="156">
        <v>6</v>
      </c>
      <c r="G74" s="156">
        <v>0</v>
      </c>
      <c r="H74" s="156">
        <v>1</v>
      </c>
      <c r="I74" s="157">
        <v>0</v>
      </c>
      <c r="J74" s="31">
        <f>SUM('A-b-(8)'!C74,'A-b-(9)'!C74,'A-b-(10)'!C74,'A-b-(11)'!C74)-'A-b-(7)'!C74</f>
        <v>0</v>
      </c>
      <c r="K74" s="31">
        <f>SUM('A-b-(8)'!E75,'A-b-(9)'!E75,'A-b-(10)'!E75,'A-b-(11)'!E75)-'A-b-(7)'!E75</f>
        <v>0</v>
      </c>
      <c r="L74" s="31">
        <f>SUM('A-b-(8)'!F75,'A-b-(9)'!F75,'A-b-(10)'!F75,'A-b-(11)'!F75)-'A-b-(7)'!F75</f>
        <v>0</v>
      </c>
      <c r="M74" s="31">
        <f>SUM('A-b-(8)'!G75,'A-b-(9)'!G75,'A-b-(10)'!G75,'A-b-(11)'!G75)-'A-b-(7)'!G75</f>
        <v>0</v>
      </c>
      <c r="N74" s="31">
        <f>SUM('A-b-(8)'!H75,'A-b-(9)'!H75,'A-b-(10)'!H75,'A-b-(11)'!H75)-'A-b-(7)'!H75</f>
        <v>0</v>
      </c>
      <c r="O74" s="31">
        <f>SUM('A-b-(8)'!I75,'A-b-(9)'!I75,'A-b-(10)'!I75,'A-b-(11)'!I75)-'A-b-(7)'!I75</f>
        <v>0</v>
      </c>
    </row>
    <row r="75" spans="2:15" s="16" customFormat="1" ht="11.1" customHeight="1" x14ac:dyDescent="0.15">
      <c r="B75" s="71" t="s">
        <v>51</v>
      </c>
      <c r="C75" s="150">
        <v>1</v>
      </c>
      <c r="D75" s="65"/>
      <c r="E75" s="155">
        <v>1</v>
      </c>
      <c r="F75" s="156">
        <v>1</v>
      </c>
      <c r="G75" s="156">
        <v>0</v>
      </c>
      <c r="H75" s="156">
        <v>0</v>
      </c>
      <c r="I75" s="157">
        <v>0</v>
      </c>
      <c r="J75" s="31">
        <f>SUM('A-b-(8)'!C75,'A-b-(9)'!C75,'A-b-(10)'!C75,'A-b-(11)'!C75)-'A-b-(7)'!C75</f>
        <v>0</v>
      </c>
      <c r="K75" s="31">
        <f>SUM('A-b-(8)'!E76,'A-b-(9)'!E76,'A-b-(10)'!E76,'A-b-(11)'!E76)-'A-b-(7)'!E76</f>
        <v>0</v>
      </c>
      <c r="L75" s="31">
        <f>SUM('A-b-(8)'!F76,'A-b-(9)'!F76,'A-b-(10)'!F76,'A-b-(11)'!F76)-'A-b-(7)'!F76</f>
        <v>0</v>
      </c>
      <c r="M75" s="31">
        <f>SUM('A-b-(8)'!G76,'A-b-(9)'!G76,'A-b-(10)'!G76,'A-b-(11)'!G76)-'A-b-(7)'!G76</f>
        <v>0</v>
      </c>
      <c r="N75" s="31">
        <f>SUM('A-b-(8)'!H76,'A-b-(9)'!H76,'A-b-(10)'!H76,'A-b-(11)'!H76)-'A-b-(7)'!H76</f>
        <v>0</v>
      </c>
      <c r="O75" s="31">
        <f>SUM('A-b-(8)'!I76,'A-b-(9)'!I76,'A-b-(10)'!I76,'A-b-(11)'!I76)-'A-b-(7)'!I76</f>
        <v>0</v>
      </c>
    </row>
    <row r="76" spans="2:15" s="16" customFormat="1" ht="11.1" customHeight="1" x14ac:dyDescent="0.15">
      <c r="B76" s="71" t="s">
        <v>52</v>
      </c>
      <c r="C76" s="150">
        <v>2</v>
      </c>
      <c r="D76" s="65"/>
      <c r="E76" s="155">
        <v>1</v>
      </c>
      <c r="F76" s="156">
        <v>2</v>
      </c>
      <c r="G76" s="156">
        <v>0</v>
      </c>
      <c r="H76" s="156">
        <v>1</v>
      </c>
      <c r="I76" s="157">
        <v>0</v>
      </c>
      <c r="J76" s="31">
        <f>SUM('A-b-(8)'!C76,'A-b-(9)'!C76,'A-b-(10)'!C76,'A-b-(11)'!C76)-'A-b-(7)'!C76</f>
        <v>0</v>
      </c>
      <c r="K76" s="31">
        <f>SUM('A-b-(8)'!E77,'A-b-(9)'!E77,'A-b-(10)'!E77,'A-b-(11)'!E77)-'A-b-(7)'!E77</f>
        <v>0</v>
      </c>
      <c r="L76" s="31">
        <f>SUM('A-b-(8)'!F77,'A-b-(9)'!F77,'A-b-(10)'!F77,'A-b-(11)'!F77)-'A-b-(7)'!F77</f>
        <v>0</v>
      </c>
      <c r="M76" s="31">
        <f>SUM('A-b-(8)'!G77,'A-b-(9)'!G77,'A-b-(10)'!G77,'A-b-(11)'!G77)-'A-b-(7)'!G77</f>
        <v>0</v>
      </c>
      <c r="N76" s="31">
        <f>SUM('A-b-(8)'!H77,'A-b-(9)'!H77,'A-b-(10)'!H77,'A-b-(11)'!H77)-'A-b-(7)'!H77</f>
        <v>0</v>
      </c>
      <c r="O76" s="31">
        <f>SUM('A-b-(8)'!I77,'A-b-(9)'!I77,'A-b-(10)'!I77,'A-b-(11)'!I77)-'A-b-(7)'!I77</f>
        <v>0</v>
      </c>
    </row>
    <row r="77" spans="2:15" s="16" customFormat="1" ht="11.1" customHeight="1" x14ac:dyDescent="0.15">
      <c r="B77" s="71" t="s">
        <v>53</v>
      </c>
      <c r="C77" s="150">
        <v>7</v>
      </c>
      <c r="D77" s="65"/>
      <c r="E77" s="155">
        <v>5</v>
      </c>
      <c r="F77" s="156">
        <v>2</v>
      </c>
      <c r="G77" s="156">
        <v>0</v>
      </c>
      <c r="H77" s="156">
        <v>0</v>
      </c>
      <c r="I77" s="157">
        <v>0</v>
      </c>
      <c r="J77" s="31">
        <f>SUM('A-b-(8)'!C77,'A-b-(9)'!C77,'A-b-(10)'!C77,'A-b-(11)'!C77)-'A-b-(7)'!C77</f>
        <v>0</v>
      </c>
      <c r="K77" s="31">
        <f>SUM('A-b-(8)'!E78,'A-b-(9)'!E78,'A-b-(10)'!E78,'A-b-(11)'!E78)-'A-b-(7)'!E78</f>
        <v>0</v>
      </c>
      <c r="L77" s="31">
        <f>SUM('A-b-(8)'!F78,'A-b-(9)'!F78,'A-b-(10)'!F78,'A-b-(11)'!F78)-'A-b-(7)'!F78</f>
        <v>0</v>
      </c>
      <c r="M77" s="31">
        <f>SUM('A-b-(8)'!G78,'A-b-(9)'!G78,'A-b-(10)'!G78,'A-b-(11)'!G78)-'A-b-(7)'!G78</f>
        <v>0</v>
      </c>
      <c r="N77" s="31">
        <f>SUM('A-b-(8)'!H78,'A-b-(9)'!H78,'A-b-(10)'!H78,'A-b-(11)'!H78)-'A-b-(7)'!H78</f>
        <v>0</v>
      </c>
      <c r="O77" s="31">
        <f>SUM('A-b-(8)'!I78,'A-b-(9)'!I78,'A-b-(10)'!I78,'A-b-(11)'!I78)-'A-b-(7)'!I78</f>
        <v>0</v>
      </c>
    </row>
    <row r="78" spans="2:15" s="44" customFormat="1" ht="11.1" customHeight="1" thickBot="1" x14ac:dyDescent="0.2">
      <c r="B78" s="42" t="s">
        <v>54</v>
      </c>
      <c r="C78" s="151">
        <v>8</v>
      </c>
      <c r="D78" s="66"/>
      <c r="E78" s="158">
        <v>7</v>
      </c>
      <c r="F78" s="159">
        <v>13</v>
      </c>
      <c r="G78" s="159">
        <v>1</v>
      </c>
      <c r="H78" s="159">
        <v>6</v>
      </c>
      <c r="I78" s="160">
        <v>0</v>
      </c>
      <c r="J78" s="31">
        <f>SUM('A-b-(8)'!C78,'A-b-(9)'!C78,'A-b-(10)'!C78,'A-b-(11)'!C78)-'A-b-(7)'!C78</f>
        <v>0</v>
      </c>
      <c r="K78" s="31">
        <f>SUM('A-b-(8)'!E79,'A-b-(9)'!E79,'A-b-(10)'!E79,'A-b-(11)'!E79)-'A-b-(7)'!E79</f>
        <v>0</v>
      </c>
      <c r="L78" s="31">
        <f>SUM('A-b-(8)'!F79,'A-b-(9)'!F79,'A-b-(10)'!F79,'A-b-(11)'!F79)-'A-b-(7)'!F79</f>
        <v>0</v>
      </c>
      <c r="M78" s="31">
        <f>SUM('A-b-(8)'!G79,'A-b-(9)'!G79,'A-b-(10)'!G79,'A-b-(11)'!G79)-'A-b-(7)'!G79</f>
        <v>0</v>
      </c>
      <c r="N78" s="31">
        <f>SUM('A-b-(8)'!H79,'A-b-(9)'!H79,'A-b-(10)'!H79,'A-b-(11)'!H79)-'A-b-(7)'!H79</f>
        <v>0</v>
      </c>
      <c r="O78" s="31">
        <f>SUM('A-b-(8)'!I79,'A-b-(9)'!I79,'A-b-(10)'!I79,'A-b-(11)'!I79)-'A-b-(7)'!I79</f>
        <v>0</v>
      </c>
    </row>
    <row r="79" spans="2:15" s="16" customFormat="1" x14ac:dyDescent="0.15">
      <c r="J79" s="31"/>
      <c r="K79" s="31"/>
      <c r="L79" s="31"/>
      <c r="M79" s="31"/>
      <c r="N79" s="31"/>
      <c r="O79" s="31"/>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2">
    <tabColor indexed="12"/>
  </sheetPr>
  <dimension ref="B1:I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9" x14ac:dyDescent="0.15">
      <c r="B1" s="12" t="s">
        <v>98</v>
      </c>
    </row>
    <row r="2" spans="2:9" s="14" customFormat="1" ht="14.25" x14ac:dyDescent="0.15">
      <c r="B2" s="228" t="str">
        <f>'A-b-(3)'!B2:I2</f>
        <v>４  年次別　都道府県別　強盗　手口別　認知・検挙件数及び検挙人員（つづき）</v>
      </c>
      <c r="C2" s="228"/>
      <c r="D2" s="228"/>
      <c r="E2" s="228"/>
      <c r="F2" s="228"/>
      <c r="G2" s="228"/>
      <c r="H2" s="228"/>
      <c r="I2" s="228"/>
    </row>
    <row r="3" spans="2:9" s="16" customFormat="1" x14ac:dyDescent="0.15">
      <c r="B3" s="15"/>
      <c r="C3" s="15"/>
      <c r="D3" s="15"/>
      <c r="E3" s="15"/>
      <c r="F3" s="15"/>
      <c r="G3" s="15"/>
      <c r="H3" s="15"/>
      <c r="I3" s="15"/>
    </row>
    <row r="4" spans="2:9" s="18" customFormat="1" ht="11.25" thickBot="1" x14ac:dyDescent="0.2">
      <c r="B4" s="17"/>
      <c r="C4" s="231" t="s">
        <v>58</v>
      </c>
      <c r="D4" s="231"/>
      <c r="E4" s="231"/>
      <c r="F4" s="231"/>
      <c r="G4" s="231"/>
      <c r="H4" s="231"/>
      <c r="I4" s="231"/>
    </row>
    <row r="5" spans="2:9" s="16" customFormat="1" x14ac:dyDescent="0.15">
      <c r="B5" s="232" t="s">
        <v>59</v>
      </c>
      <c r="C5" s="241" t="s">
        <v>0</v>
      </c>
      <c r="D5" s="235" t="s">
        <v>60</v>
      </c>
      <c r="E5" s="236"/>
      <c r="F5" s="229" t="s">
        <v>61</v>
      </c>
      <c r="G5" s="230"/>
      <c r="H5" s="230"/>
      <c r="I5" s="230"/>
    </row>
    <row r="6" spans="2:9" s="16" customFormat="1" x14ac:dyDescent="0.15">
      <c r="B6" s="233"/>
      <c r="C6" s="242"/>
      <c r="D6" s="237"/>
      <c r="E6" s="238"/>
      <c r="F6" s="244" t="s">
        <v>62</v>
      </c>
      <c r="G6" s="21"/>
      <c r="H6" s="246" t="s">
        <v>63</v>
      </c>
      <c r="I6" s="21"/>
    </row>
    <row r="7" spans="2:9" s="16" customFormat="1" x14ac:dyDescent="0.15">
      <c r="B7" s="234"/>
      <c r="C7" s="243"/>
      <c r="D7" s="239"/>
      <c r="E7" s="240"/>
      <c r="F7" s="245"/>
      <c r="G7" s="19" t="s">
        <v>1</v>
      </c>
      <c r="H7" s="229"/>
      <c r="I7" s="19" t="s">
        <v>1</v>
      </c>
    </row>
    <row r="8" spans="2:9" s="16" customFormat="1" x14ac:dyDescent="0.15">
      <c r="B8" s="25"/>
      <c r="C8" s="26"/>
      <c r="D8" s="24" t="s">
        <v>2</v>
      </c>
      <c r="E8" s="25"/>
      <c r="F8" s="26"/>
      <c r="G8" s="27"/>
      <c r="H8" s="24"/>
      <c r="I8" s="27"/>
    </row>
    <row r="9" spans="2:9" s="16" customFormat="1" x14ac:dyDescent="0.15">
      <c r="B9" s="1" t="str">
        <f>'A-b-(7)'!B9</f>
        <v>2013  平成25年</v>
      </c>
      <c r="C9" s="30">
        <v>20</v>
      </c>
      <c r="D9" s="29">
        <v>60</v>
      </c>
      <c r="E9" s="1">
        <v>12</v>
      </c>
      <c r="F9" s="73">
        <v>14</v>
      </c>
      <c r="G9" s="73">
        <v>0</v>
      </c>
      <c r="H9" s="73">
        <v>1</v>
      </c>
      <c r="I9" s="73">
        <v>0</v>
      </c>
    </row>
    <row r="10" spans="2:9" s="16" customFormat="1" x14ac:dyDescent="0.15">
      <c r="B10" s="1" t="str">
        <f>'A-b-(7)'!B10</f>
        <v>2014      26</v>
      </c>
      <c r="C10" s="30">
        <v>12</v>
      </c>
      <c r="D10" s="29">
        <v>33.333333333333329</v>
      </c>
      <c r="E10" s="1">
        <v>4</v>
      </c>
      <c r="F10" s="73">
        <v>5</v>
      </c>
      <c r="G10" s="73">
        <v>0</v>
      </c>
      <c r="H10" s="73">
        <v>2</v>
      </c>
      <c r="I10" s="73">
        <v>0</v>
      </c>
    </row>
    <row r="11" spans="2:9" s="16" customFormat="1" x14ac:dyDescent="0.15">
      <c r="B11" s="1" t="str">
        <f>'A-b-(7)'!B11</f>
        <v>2015      27</v>
      </c>
      <c r="C11" s="11">
        <v>7</v>
      </c>
      <c r="D11" s="33">
        <v>128.57142857142858</v>
      </c>
      <c r="E11" s="3">
        <v>9</v>
      </c>
      <c r="F11" s="75">
        <v>11</v>
      </c>
      <c r="G11" s="75">
        <v>0</v>
      </c>
      <c r="H11" s="75">
        <v>2</v>
      </c>
      <c r="I11" s="75">
        <v>0</v>
      </c>
    </row>
    <row r="12" spans="2:9" s="16" customFormat="1" x14ac:dyDescent="0.15">
      <c r="B12" s="1" t="str">
        <f>'A-b-(7)'!B12</f>
        <v>2016      28</v>
      </c>
      <c r="C12" s="11">
        <v>12</v>
      </c>
      <c r="D12" s="33">
        <v>66.666666666666657</v>
      </c>
      <c r="E12" s="3">
        <v>8</v>
      </c>
      <c r="F12" s="75">
        <v>19</v>
      </c>
      <c r="G12" s="75">
        <v>0</v>
      </c>
      <c r="H12" s="75">
        <v>2</v>
      </c>
      <c r="I12" s="75">
        <v>0</v>
      </c>
    </row>
    <row r="13" spans="2:9" s="16" customFormat="1" x14ac:dyDescent="0.15">
      <c r="B13" s="1" t="str">
        <f>'A-b-(7)'!B13</f>
        <v>2017      29</v>
      </c>
      <c r="C13" s="69">
        <v>5</v>
      </c>
      <c r="D13" s="33">
        <v>180</v>
      </c>
      <c r="E13" s="100">
        <v>9</v>
      </c>
      <c r="F13" s="75">
        <v>26</v>
      </c>
      <c r="G13" s="75">
        <v>1</v>
      </c>
      <c r="H13" s="75">
        <v>3</v>
      </c>
      <c r="I13" s="75">
        <v>0</v>
      </c>
    </row>
    <row r="14" spans="2:9" s="16" customFormat="1" x14ac:dyDescent="0.15">
      <c r="B14" s="1" t="str">
        <f>'A-b-(7)'!B14</f>
        <v>2018      30</v>
      </c>
      <c r="C14" s="69">
        <v>7</v>
      </c>
      <c r="D14" s="33">
        <v>71.428571428571431</v>
      </c>
      <c r="E14" s="100">
        <v>5</v>
      </c>
      <c r="F14" s="75">
        <v>14</v>
      </c>
      <c r="G14" s="75">
        <v>0</v>
      </c>
      <c r="H14" s="75">
        <v>4</v>
      </c>
      <c r="I14" s="75">
        <v>0</v>
      </c>
    </row>
    <row r="15" spans="2:9" s="16" customFormat="1" x14ac:dyDescent="0.15">
      <c r="B15" s="1" t="str">
        <f>'A-b-(7)'!B15</f>
        <v>2019  令和元年</v>
      </c>
      <c r="C15" s="11">
        <v>5</v>
      </c>
      <c r="D15" s="33">
        <v>80</v>
      </c>
      <c r="E15" s="85">
        <v>4</v>
      </c>
      <c r="F15" s="75">
        <v>8</v>
      </c>
      <c r="G15" s="75">
        <v>1</v>
      </c>
      <c r="H15" s="75">
        <v>0</v>
      </c>
      <c r="I15" s="75">
        <v>0</v>
      </c>
    </row>
    <row r="16" spans="2:9" s="35" customFormat="1" x14ac:dyDescent="0.15">
      <c r="B16" s="1" t="str">
        <f>'A-b-(7)'!B16</f>
        <v>2020  　　２</v>
      </c>
      <c r="C16" s="11">
        <v>5</v>
      </c>
      <c r="D16" s="33">
        <v>80</v>
      </c>
      <c r="E16" s="74">
        <v>4</v>
      </c>
      <c r="F16" s="74">
        <v>6</v>
      </c>
      <c r="G16" s="74">
        <v>0</v>
      </c>
      <c r="H16" s="74">
        <v>4</v>
      </c>
      <c r="I16" s="85">
        <v>0</v>
      </c>
    </row>
    <row r="17" spans="2:9" s="35" customFormat="1" x14ac:dyDescent="0.15">
      <c r="B17" s="1" t="str">
        <f>'A-b-(7)'!B17</f>
        <v>2021  　　３</v>
      </c>
      <c r="C17" s="11">
        <v>3</v>
      </c>
      <c r="D17" s="33">
        <v>133.33333333333331</v>
      </c>
      <c r="E17" s="74">
        <v>4</v>
      </c>
      <c r="F17" s="74">
        <v>5</v>
      </c>
      <c r="G17" s="74">
        <v>0</v>
      </c>
      <c r="H17" s="74">
        <v>0</v>
      </c>
      <c r="I17" s="85">
        <v>0</v>
      </c>
    </row>
    <row r="18" spans="2:9" s="35" customFormat="1" x14ac:dyDescent="0.15">
      <c r="B18" s="2" t="str">
        <f>'A-b-(7)'!B18</f>
        <v>2022  　　４</v>
      </c>
      <c r="C18" s="6">
        <f>SUM(C20,C26,C33,C34,C45,C52,C59,C65,C70)</f>
        <v>3</v>
      </c>
      <c r="D18" s="36">
        <f>E18/C18*100</f>
        <v>33.333333333333329</v>
      </c>
      <c r="E18" s="60">
        <f>SUM(E20,E26,E33,E34,E45,E52,E59,E65,E70)</f>
        <v>1</v>
      </c>
      <c r="F18" s="60">
        <f>SUM(F20,F26,F33,F34,F45,F52,F59,F65,F70)</f>
        <v>2</v>
      </c>
      <c r="G18" s="60">
        <f>SUM(G20,G26,G33,G34,G45,G52,G59,G65,G70)</f>
        <v>0</v>
      </c>
      <c r="H18" s="60">
        <f>SUM(H20,H26,H33,H34,H45,H52,H59,H65,H70)</f>
        <v>1</v>
      </c>
      <c r="I18" s="76">
        <f>SUM(I20,I26,I33,I34,I45,I52,I59,I65,I70)</f>
        <v>0</v>
      </c>
    </row>
    <row r="19" spans="2:9" s="16" customFormat="1" x14ac:dyDescent="0.15">
      <c r="B19" s="37"/>
      <c r="C19" s="38"/>
      <c r="D19" s="54"/>
      <c r="E19" s="39"/>
      <c r="F19" s="38"/>
      <c r="G19" s="38"/>
      <c r="H19" s="38"/>
      <c r="I19" s="54"/>
    </row>
    <row r="20" spans="2:9" s="35" customFormat="1" ht="10.5" customHeight="1" x14ac:dyDescent="0.15">
      <c r="B20" s="41" t="s">
        <v>3</v>
      </c>
      <c r="C20" s="161">
        <v>0</v>
      </c>
      <c r="D20" s="61"/>
      <c r="E20" s="164">
        <v>0</v>
      </c>
      <c r="F20" s="165">
        <v>0</v>
      </c>
      <c r="G20" s="165">
        <v>0</v>
      </c>
      <c r="H20" s="165">
        <v>0</v>
      </c>
      <c r="I20" s="166">
        <v>0</v>
      </c>
    </row>
    <row r="21" spans="2:9" s="16" customFormat="1" ht="10.5" customHeight="1" x14ac:dyDescent="0.15">
      <c r="B21" s="71" t="s">
        <v>4</v>
      </c>
      <c r="C21" s="162">
        <v>0</v>
      </c>
      <c r="D21" s="67"/>
      <c r="E21" s="167">
        <v>0</v>
      </c>
      <c r="F21" s="168">
        <v>0</v>
      </c>
      <c r="G21" s="168">
        <v>0</v>
      </c>
      <c r="H21" s="168">
        <v>0</v>
      </c>
      <c r="I21" s="169">
        <v>0</v>
      </c>
    </row>
    <row r="22" spans="2:9" s="16" customFormat="1" ht="10.5" customHeight="1" x14ac:dyDescent="0.15">
      <c r="B22" s="71" t="s">
        <v>5</v>
      </c>
      <c r="C22" s="162">
        <v>0</v>
      </c>
      <c r="D22" s="67"/>
      <c r="E22" s="167">
        <v>0</v>
      </c>
      <c r="F22" s="168">
        <v>0</v>
      </c>
      <c r="G22" s="168">
        <v>0</v>
      </c>
      <c r="H22" s="168">
        <v>0</v>
      </c>
      <c r="I22" s="169">
        <v>0</v>
      </c>
    </row>
    <row r="23" spans="2:9" s="16" customFormat="1" ht="10.5" customHeight="1" x14ac:dyDescent="0.15">
      <c r="B23" s="71" t="s">
        <v>6</v>
      </c>
      <c r="C23" s="162">
        <v>0</v>
      </c>
      <c r="D23" s="67"/>
      <c r="E23" s="167">
        <v>0</v>
      </c>
      <c r="F23" s="168">
        <v>0</v>
      </c>
      <c r="G23" s="168">
        <v>0</v>
      </c>
      <c r="H23" s="168">
        <v>0</v>
      </c>
      <c r="I23" s="169">
        <v>0</v>
      </c>
    </row>
    <row r="24" spans="2:9" s="16" customFormat="1" ht="10.5" customHeight="1" x14ac:dyDescent="0.15">
      <c r="B24" s="71" t="s">
        <v>7</v>
      </c>
      <c r="C24" s="162">
        <v>0</v>
      </c>
      <c r="D24" s="67"/>
      <c r="E24" s="167">
        <v>0</v>
      </c>
      <c r="F24" s="168">
        <v>0</v>
      </c>
      <c r="G24" s="168">
        <v>0</v>
      </c>
      <c r="H24" s="168">
        <v>0</v>
      </c>
      <c r="I24" s="169">
        <v>0</v>
      </c>
    </row>
    <row r="25" spans="2:9" s="16" customFormat="1" ht="10.5" customHeight="1" x14ac:dyDescent="0.15">
      <c r="B25" s="71" t="s">
        <v>8</v>
      </c>
      <c r="C25" s="162">
        <v>0</v>
      </c>
      <c r="D25" s="67"/>
      <c r="E25" s="167">
        <v>0</v>
      </c>
      <c r="F25" s="168">
        <v>0</v>
      </c>
      <c r="G25" s="168">
        <v>0</v>
      </c>
      <c r="H25" s="168">
        <v>0</v>
      </c>
      <c r="I25" s="169">
        <v>0</v>
      </c>
    </row>
    <row r="26" spans="2:9" s="35" customFormat="1" ht="10.5" customHeight="1" x14ac:dyDescent="0.15">
      <c r="B26" s="41" t="s">
        <v>109</v>
      </c>
      <c r="C26" s="161">
        <v>0</v>
      </c>
      <c r="D26" s="61"/>
      <c r="E26" s="164">
        <v>0</v>
      </c>
      <c r="F26" s="165">
        <v>0</v>
      </c>
      <c r="G26" s="165">
        <v>0</v>
      </c>
      <c r="H26" s="165">
        <v>0</v>
      </c>
      <c r="I26" s="166">
        <v>0</v>
      </c>
    </row>
    <row r="27" spans="2:9" s="16" customFormat="1" ht="10.5" customHeight="1" x14ac:dyDescent="0.15">
      <c r="B27" s="71" t="s">
        <v>9</v>
      </c>
      <c r="C27" s="162">
        <v>0</v>
      </c>
      <c r="D27" s="67"/>
      <c r="E27" s="167">
        <v>0</v>
      </c>
      <c r="F27" s="168">
        <v>0</v>
      </c>
      <c r="G27" s="168">
        <v>0</v>
      </c>
      <c r="H27" s="168">
        <v>0</v>
      </c>
      <c r="I27" s="169">
        <v>0</v>
      </c>
    </row>
    <row r="28" spans="2:9" s="16" customFormat="1" ht="10.5" customHeight="1" x14ac:dyDescent="0.15">
      <c r="B28" s="71" t="s">
        <v>10</v>
      </c>
      <c r="C28" s="162">
        <v>0</v>
      </c>
      <c r="D28" s="67"/>
      <c r="E28" s="167">
        <v>0</v>
      </c>
      <c r="F28" s="168">
        <v>0</v>
      </c>
      <c r="G28" s="168">
        <v>0</v>
      </c>
      <c r="H28" s="168">
        <v>0</v>
      </c>
      <c r="I28" s="169">
        <v>0</v>
      </c>
    </row>
    <row r="29" spans="2:9" s="16" customFormat="1" ht="10.5" customHeight="1" x14ac:dyDescent="0.15">
      <c r="B29" s="71" t="s">
        <v>11</v>
      </c>
      <c r="C29" s="162">
        <v>0</v>
      </c>
      <c r="D29" s="67"/>
      <c r="E29" s="167">
        <v>0</v>
      </c>
      <c r="F29" s="168">
        <v>0</v>
      </c>
      <c r="G29" s="168">
        <v>0</v>
      </c>
      <c r="H29" s="168">
        <v>0</v>
      </c>
      <c r="I29" s="169">
        <v>0</v>
      </c>
    </row>
    <row r="30" spans="2:9" s="16" customFormat="1" ht="10.5" customHeight="1" x14ac:dyDescent="0.15">
      <c r="B30" s="71" t="s">
        <v>12</v>
      </c>
      <c r="C30" s="162">
        <v>0</v>
      </c>
      <c r="D30" s="67"/>
      <c r="E30" s="167">
        <v>0</v>
      </c>
      <c r="F30" s="168">
        <v>0</v>
      </c>
      <c r="G30" s="168">
        <v>0</v>
      </c>
      <c r="H30" s="168">
        <v>0</v>
      </c>
      <c r="I30" s="169">
        <v>0</v>
      </c>
    </row>
    <row r="31" spans="2:9" s="16" customFormat="1" ht="10.5" customHeight="1" x14ac:dyDescent="0.15">
      <c r="B31" s="71" t="s">
        <v>13</v>
      </c>
      <c r="C31" s="162">
        <v>0</v>
      </c>
      <c r="D31" s="67"/>
      <c r="E31" s="167">
        <v>0</v>
      </c>
      <c r="F31" s="168">
        <v>0</v>
      </c>
      <c r="G31" s="168">
        <v>0</v>
      </c>
      <c r="H31" s="168">
        <v>0</v>
      </c>
      <c r="I31" s="169">
        <v>0</v>
      </c>
    </row>
    <row r="32" spans="2:9" s="16" customFormat="1" ht="10.5" customHeight="1" x14ac:dyDescent="0.15">
      <c r="B32" s="71" t="s">
        <v>14</v>
      </c>
      <c r="C32" s="162">
        <v>0</v>
      </c>
      <c r="D32" s="67"/>
      <c r="E32" s="167">
        <v>0</v>
      </c>
      <c r="F32" s="168">
        <v>0</v>
      </c>
      <c r="G32" s="168">
        <v>0</v>
      </c>
      <c r="H32" s="168">
        <v>0</v>
      </c>
      <c r="I32" s="169">
        <v>0</v>
      </c>
    </row>
    <row r="33" spans="2:9" s="35" customFormat="1" ht="10.5" customHeight="1" x14ac:dyDescent="0.15">
      <c r="B33" s="41" t="s">
        <v>15</v>
      </c>
      <c r="C33" s="161">
        <v>0</v>
      </c>
      <c r="D33" s="61"/>
      <c r="E33" s="164">
        <v>0</v>
      </c>
      <c r="F33" s="165">
        <v>0</v>
      </c>
      <c r="G33" s="165">
        <v>0</v>
      </c>
      <c r="H33" s="165">
        <v>0</v>
      </c>
      <c r="I33" s="166">
        <v>0</v>
      </c>
    </row>
    <row r="34" spans="2:9" s="35" customFormat="1" ht="10.5" customHeight="1" x14ac:dyDescent="0.15">
      <c r="B34" s="41" t="s">
        <v>110</v>
      </c>
      <c r="C34" s="161">
        <v>0</v>
      </c>
      <c r="D34" s="61"/>
      <c r="E34" s="164">
        <v>0</v>
      </c>
      <c r="F34" s="165">
        <v>0</v>
      </c>
      <c r="G34" s="165">
        <v>0</v>
      </c>
      <c r="H34" s="165">
        <v>0</v>
      </c>
      <c r="I34" s="166">
        <v>0</v>
      </c>
    </row>
    <row r="35" spans="2:9" s="16" customFormat="1" ht="10.5" customHeight="1" x14ac:dyDescent="0.15">
      <c r="B35" s="71" t="s">
        <v>16</v>
      </c>
      <c r="C35" s="162">
        <v>0</v>
      </c>
      <c r="D35" s="67"/>
      <c r="E35" s="167">
        <v>0</v>
      </c>
      <c r="F35" s="168">
        <v>0</v>
      </c>
      <c r="G35" s="168">
        <v>0</v>
      </c>
      <c r="H35" s="168">
        <v>0</v>
      </c>
      <c r="I35" s="169">
        <v>0</v>
      </c>
    </row>
    <row r="36" spans="2:9" s="16" customFormat="1" ht="10.5" customHeight="1" x14ac:dyDescent="0.15">
      <c r="B36" s="71" t="s">
        <v>17</v>
      </c>
      <c r="C36" s="162">
        <v>0</v>
      </c>
      <c r="D36" s="67"/>
      <c r="E36" s="167">
        <v>0</v>
      </c>
      <c r="F36" s="168">
        <v>0</v>
      </c>
      <c r="G36" s="168">
        <v>0</v>
      </c>
      <c r="H36" s="168">
        <v>0</v>
      </c>
      <c r="I36" s="169">
        <v>0</v>
      </c>
    </row>
    <row r="37" spans="2:9" s="16" customFormat="1" ht="10.5" customHeight="1" x14ac:dyDescent="0.15">
      <c r="B37" s="71" t="s">
        <v>18</v>
      </c>
      <c r="C37" s="162">
        <v>0</v>
      </c>
      <c r="D37" s="67"/>
      <c r="E37" s="167">
        <v>0</v>
      </c>
      <c r="F37" s="168">
        <v>0</v>
      </c>
      <c r="G37" s="168">
        <v>0</v>
      </c>
      <c r="H37" s="168">
        <v>0</v>
      </c>
      <c r="I37" s="169">
        <v>0</v>
      </c>
    </row>
    <row r="38" spans="2:9" s="16" customFormat="1" ht="10.5" customHeight="1" x14ac:dyDescent="0.15">
      <c r="B38" s="71" t="s">
        <v>19</v>
      </c>
      <c r="C38" s="162">
        <v>0</v>
      </c>
      <c r="D38" s="67"/>
      <c r="E38" s="167">
        <v>0</v>
      </c>
      <c r="F38" s="168">
        <v>0</v>
      </c>
      <c r="G38" s="168">
        <v>0</v>
      </c>
      <c r="H38" s="168">
        <v>0</v>
      </c>
      <c r="I38" s="169">
        <v>0</v>
      </c>
    </row>
    <row r="39" spans="2:9" s="16" customFormat="1" ht="10.5" customHeight="1" x14ac:dyDescent="0.15">
      <c r="B39" s="71" t="s">
        <v>20</v>
      </c>
      <c r="C39" s="162">
        <v>0</v>
      </c>
      <c r="D39" s="67"/>
      <c r="E39" s="167">
        <v>0</v>
      </c>
      <c r="F39" s="168">
        <v>0</v>
      </c>
      <c r="G39" s="168">
        <v>0</v>
      </c>
      <c r="H39" s="168">
        <v>0</v>
      </c>
      <c r="I39" s="169">
        <v>0</v>
      </c>
    </row>
    <row r="40" spans="2:9" s="16" customFormat="1" ht="10.5" customHeight="1" x14ac:dyDescent="0.15">
      <c r="B40" s="71" t="s">
        <v>21</v>
      </c>
      <c r="C40" s="162">
        <v>0</v>
      </c>
      <c r="D40" s="67"/>
      <c r="E40" s="167">
        <v>0</v>
      </c>
      <c r="F40" s="168">
        <v>0</v>
      </c>
      <c r="G40" s="168">
        <v>0</v>
      </c>
      <c r="H40" s="168">
        <v>0</v>
      </c>
      <c r="I40" s="169">
        <v>0</v>
      </c>
    </row>
    <row r="41" spans="2:9" s="16" customFormat="1" ht="10.5" customHeight="1" x14ac:dyDescent="0.15">
      <c r="B41" s="71" t="s">
        <v>22</v>
      </c>
      <c r="C41" s="162">
        <v>0</v>
      </c>
      <c r="D41" s="67"/>
      <c r="E41" s="167">
        <v>0</v>
      </c>
      <c r="F41" s="168">
        <v>0</v>
      </c>
      <c r="G41" s="168">
        <v>0</v>
      </c>
      <c r="H41" s="168">
        <v>0</v>
      </c>
      <c r="I41" s="169">
        <v>0</v>
      </c>
    </row>
    <row r="42" spans="2:9" s="16" customFormat="1" ht="10.5" customHeight="1" x14ac:dyDescent="0.15">
      <c r="B42" s="71" t="s">
        <v>23</v>
      </c>
      <c r="C42" s="162">
        <v>0</v>
      </c>
      <c r="D42" s="67"/>
      <c r="E42" s="167">
        <v>0</v>
      </c>
      <c r="F42" s="168">
        <v>0</v>
      </c>
      <c r="G42" s="168">
        <v>0</v>
      </c>
      <c r="H42" s="168">
        <v>0</v>
      </c>
      <c r="I42" s="169">
        <v>0</v>
      </c>
    </row>
    <row r="43" spans="2:9" s="16" customFormat="1" ht="10.5" customHeight="1" x14ac:dyDescent="0.15">
      <c r="B43" s="71" t="s">
        <v>24</v>
      </c>
      <c r="C43" s="162">
        <v>0</v>
      </c>
      <c r="D43" s="67"/>
      <c r="E43" s="167">
        <v>0</v>
      </c>
      <c r="F43" s="168">
        <v>0</v>
      </c>
      <c r="G43" s="168">
        <v>0</v>
      </c>
      <c r="H43" s="168">
        <v>0</v>
      </c>
      <c r="I43" s="169">
        <v>0</v>
      </c>
    </row>
    <row r="44" spans="2:9" s="16" customFormat="1" ht="10.5" customHeight="1" x14ac:dyDescent="0.15">
      <c r="B44" s="71" t="s">
        <v>25</v>
      </c>
      <c r="C44" s="162">
        <v>0</v>
      </c>
      <c r="D44" s="67"/>
      <c r="E44" s="167">
        <v>0</v>
      </c>
      <c r="F44" s="168">
        <v>0</v>
      </c>
      <c r="G44" s="168">
        <v>0</v>
      </c>
      <c r="H44" s="168">
        <v>0</v>
      </c>
      <c r="I44" s="169">
        <v>0</v>
      </c>
    </row>
    <row r="45" spans="2:9" s="35" customFormat="1" ht="10.5" customHeight="1" x14ac:dyDescent="0.15">
      <c r="B45" s="41" t="s">
        <v>111</v>
      </c>
      <c r="C45" s="161">
        <v>1</v>
      </c>
      <c r="D45" s="61"/>
      <c r="E45" s="164">
        <v>0</v>
      </c>
      <c r="F45" s="165">
        <v>0</v>
      </c>
      <c r="G45" s="165">
        <v>0</v>
      </c>
      <c r="H45" s="165">
        <v>0</v>
      </c>
      <c r="I45" s="166">
        <v>0</v>
      </c>
    </row>
    <row r="46" spans="2:9" s="16" customFormat="1" ht="10.5" customHeight="1" x14ac:dyDescent="0.15">
      <c r="B46" s="71" t="s">
        <v>26</v>
      </c>
      <c r="C46" s="162">
        <v>0</v>
      </c>
      <c r="D46" s="67"/>
      <c r="E46" s="167">
        <v>0</v>
      </c>
      <c r="F46" s="168">
        <v>0</v>
      </c>
      <c r="G46" s="168">
        <v>0</v>
      </c>
      <c r="H46" s="168">
        <v>0</v>
      </c>
      <c r="I46" s="169">
        <v>0</v>
      </c>
    </row>
    <row r="47" spans="2:9" s="16" customFormat="1" ht="10.5" customHeight="1" x14ac:dyDescent="0.15">
      <c r="B47" s="71" t="s">
        <v>27</v>
      </c>
      <c r="C47" s="162">
        <v>0</v>
      </c>
      <c r="D47" s="67"/>
      <c r="E47" s="167">
        <v>0</v>
      </c>
      <c r="F47" s="168">
        <v>0</v>
      </c>
      <c r="G47" s="168">
        <v>0</v>
      </c>
      <c r="H47" s="168">
        <v>0</v>
      </c>
      <c r="I47" s="169">
        <v>0</v>
      </c>
    </row>
    <row r="48" spans="2:9" s="16" customFormat="1" ht="10.5" customHeight="1" x14ac:dyDescent="0.15">
      <c r="B48" s="71" t="s">
        <v>28</v>
      </c>
      <c r="C48" s="162">
        <v>0</v>
      </c>
      <c r="D48" s="67"/>
      <c r="E48" s="167">
        <v>0</v>
      </c>
      <c r="F48" s="168">
        <v>0</v>
      </c>
      <c r="G48" s="168">
        <v>0</v>
      </c>
      <c r="H48" s="168">
        <v>0</v>
      </c>
      <c r="I48" s="169">
        <v>0</v>
      </c>
    </row>
    <row r="49" spans="2:9" s="16" customFormat="1" ht="10.5" customHeight="1" x14ac:dyDescent="0.15">
      <c r="B49" s="71" t="s">
        <v>29</v>
      </c>
      <c r="C49" s="162">
        <v>1</v>
      </c>
      <c r="D49" s="67"/>
      <c r="E49" s="167">
        <v>0</v>
      </c>
      <c r="F49" s="168">
        <v>0</v>
      </c>
      <c r="G49" s="168">
        <v>0</v>
      </c>
      <c r="H49" s="168">
        <v>0</v>
      </c>
      <c r="I49" s="169">
        <v>0</v>
      </c>
    </row>
    <row r="50" spans="2:9" s="16" customFormat="1" ht="10.5" customHeight="1" x14ac:dyDescent="0.15">
      <c r="B50" s="71" t="s">
        <v>30</v>
      </c>
      <c r="C50" s="162">
        <v>0</v>
      </c>
      <c r="D50" s="67"/>
      <c r="E50" s="167">
        <v>0</v>
      </c>
      <c r="F50" s="168">
        <v>0</v>
      </c>
      <c r="G50" s="168">
        <v>0</v>
      </c>
      <c r="H50" s="168">
        <v>0</v>
      </c>
      <c r="I50" s="169">
        <v>0</v>
      </c>
    </row>
    <row r="51" spans="2:9" s="16" customFormat="1" ht="10.5" customHeight="1" x14ac:dyDescent="0.15">
      <c r="B51" s="71" t="s">
        <v>31</v>
      </c>
      <c r="C51" s="162">
        <v>0</v>
      </c>
      <c r="D51" s="67"/>
      <c r="E51" s="167">
        <v>0</v>
      </c>
      <c r="F51" s="168">
        <v>0</v>
      </c>
      <c r="G51" s="168">
        <v>0</v>
      </c>
      <c r="H51" s="168">
        <v>0</v>
      </c>
      <c r="I51" s="169">
        <v>0</v>
      </c>
    </row>
    <row r="52" spans="2:9" s="35" customFormat="1" ht="10.5" customHeight="1" x14ac:dyDescent="0.15">
      <c r="B52" s="41" t="s">
        <v>112</v>
      </c>
      <c r="C52" s="161">
        <v>1</v>
      </c>
      <c r="D52" s="61"/>
      <c r="E52" s="164">
        <v>1</v>
      </c>
      <c r="F52" s="165">
        <v>2</v>
      </c>
      <c r="G52" s="165">
        <v>0</v>
      </c>
      <c r="H52" s="165">
        <v>1</v>
      </c>
      <c r="I52" s="166">
        <v>0</v>
      </c>
    </row>
    <row r="53" spans="2:9" s="16" customFormat="1" ht="10.5" customHeight="1" x14ac:dyDescent="0.15">
      <c r="B53" s="71" t="s">
        <v>32</v>
      </c>
      <c r="C53" s="162">
        <v>0</v>
      </c>
      <c r="D53" s="67"/>
      <c r="E53" s="167">
        <v>0</v>
      </c>
      <c r="F53" s="168">
        <v>0</v>
      </c>
      <c r="G53" s="168">
        <v>0</v>
      </c>
      <c r="H53" s="168">
        <v>0</v>
      </c>
      <c r="I53" s="169">
        <v>0</v>
      </c>
    </row>
    <row r="54" spans="2:9" s="16" customFormat="1" ht="10.5" customHeight="1" x14ac:dyDescent="0.15">
      <c r="B54" s="71" t="s">
        <v>33</v>
      </c>
      <c r="C54" s="162">
        <v>0</v>
      </c>
      <c r="D54" s="67"/>
      <c r="E54" s="167">
        <v>0</v>
      </c>
      <c r="F54" s="168">
        <v>0</v>
      </c>
      <c r="G54" s="168">
        <v>0</v>
      </c>
      <c r="H54" s="168">
        <v>0</v>
      </c>
      <c r="I54" s="169">
        <v>0</v>
      </c>
    </row>
    <row r="55" spans="2:9" s="16" customFormat="1" ht="10.5" customHeight="1" x14ac:dyDescent="0.15">
      <c r="B55" s="71" t="s">
        <v>34</v>
      </c>
      <c r="C55" s="162">
        <v>1</v>
      </c>
      <c r="D55" s="67"/>
      <c r="E55" s="167">
        <v>1</v>
      </c>
      <c r="F55" s="168">
        <v>1</v>
      </c>
      <c r="G55" s="168">
        <v>0</v>
      </c>
      <c r="H55" s="168">
        <v>0</v>
      </c>
      <c r="I55" s="169">
        <v>0</v>
      </c>
    </row>
    <row r="56" spans="2:9" s="16" customFormat="1" ht="10.5" customHeight="1" x14ac:dyDescent="0.15">
      <c r="B56" s="71" t="s">
        <v>35</v>
      </c>
      <c r="C56" s="162">
        <v>0</v>
      </c>
      <c r="D56" s="67"/>
      <c r="E56" s="167">
        <v>0</v>
      </c>
      <c r="F56" s="168">
        <v>1</v>
      </c>
      <c r="G56" s="168">
        <v>0</v>
      </c>
      <c r="H56" s="168">
        <v>1</v>
      </c>
      <c r="I56" s="169">
        <v>0</v>
      </c>
    </row>
    <row r="57" spans="2:9" s="16" customFormat="1" ht="10.5" customHeight="1" x14ac:dyDescent="0.15">
      <c r="B57" s="71" t="s">
        <v>36</v>
      </c>
      <c r="C57" s="162">
        <v>0</v>
      </c>
      <c r="D57" s="67"/>
      <c r="E57" s="167">
        <v>0</v>
      </c>
      <c r="F57" s="168">
        <v>0</v>
      </c>
      <c r="G57" s="168">
        <v>0</v>
      </c>
      <c r="H57" s="168">
        <v>0</v>
      </c>
      <c r="I57" s="169">
        <v>0</v>
      </c>
    </row>
    <row r="58" spans="2:9" s="16" customFormat="1" ht="10.5" customHeight="1" x14ac:dyDescent="0.15">
      <c r="B58" s="71" t="s">
        <v>37</v>
      </c>
      <c r="C58" s="162">
        <v>0</v>
      </c>
      <c r="D58" s="67"/>
      <c r="E58" s="167">
        <v>0</v>
      </c>
      <c r="F58" s="168">
        <v>0</v>
      </c>
      <c r="G58" s="168">
        <v>0</v>
      </c>
      <c r="H58" s="168">
        <v>0</v>
      </c>
      <c r="I58" s="169">
        <v>0</v>
      </c>
    </row>
    <row r="59" spans="2:9" s="35" customFormat="1" ht="10.5" customHeight="1" x14ac:dyDescent="0.15">
      <c r="B59" s="41" t="s">
        <v>113</v>
      </c>
      <c r="C59" s="161">
        <v>0</v>
      </c>
      <c r="D59" s="61"/>
      <c r="E59" s="164">
        <v>0</v>
      </c>
      <c r="F59" s="165">
        <v>0</v>
      </c>
      <c r="G59" s="165">
        <v>0</v>
      </c>
      <c r="H59" s="165">
        <v>0</v>
      </c>
      <c r="I59" s="166">
        <v>0</v>
      </c>
    </row>
    <row r="60" spans="2:9" s="16" customFormat="1" ht="10.5" customHeight="1" x14ac:dyDescent="0.15">
      <c r="B60" s="71" t="s">
        <v>38</v>
      </c>
      <c r="C60" s="162">
        <v>0</v>
      </c>
      <c r="D60" s="67"/>
      <c r="E60" s="167">
        <v>0</v>
      </c>
      <c r="F60" s="168">
        <v>0</v>
      </c>
      <c r="G60" s="168">
        <v>0</v>
      </c>
      <c r="H60" s="168">
        <v>0</v>
      </c>
      <c r="I60" s="169">
        <v>0</v>
      </c>
    </row>
    <row r="61" spans="2:9" s="16" customFormat="1" ht="10.5" customHeight="1" x14ac:dyDescent="0.15">
      <c r="B61" s="71" t="s">
        <v>39</v>
      </c>
      <c r="C61" s="162">
        <v>0</v>
      </c>
      <c r="D61" s="67"/>
      <c r="E61" s="167">
        <v>0</v>
      </c>
      <c r="F61" s="168">
        <v>0</v>
      </c>
      <c r="G61" s="168">
        <v>0</v>
      </c>
      <c r="H61" s="168">
        <v>0</v>
      </c>
      <c r="I61" s="169">
        <v>0</v>
      </c>
    </row>
    <row r="62" spans="2:9" s="16" customFormat="1" ht="10.5" customHeight="1" x14ac:dyDescent="0.15">
      <c r="B62" s="71" t="s">
        <v>40</v>
      </c>
      <c r="C62" s="162">
        <v>0</v>
      </c>
      <c r="D62" s="67"/>
      <c r="E62" s="167">
        <v>0</v>
      </c>
      <c r="F62" s="168">
        <v>0</v>
      </c>
      <c r="G62" s="168">
        <v>0</v>
      </c>
      <c r="H62" s="168">
        <v>0</v>
      </c>
      <c r="I62" s="169">
        <v>0</v>
      </c>
    </row>
    <row r="63" spans="2:9" s="16" customFormat="1" ht="10.5" customHeight="1" x14ac:dyDescent="0.15">
      <c r="B63" s="71" t="s">
        <v>41</v>
      </c>
      <c r="C63" s="162">
        <v>0</v>
      </c>
      <c r="D63" s="67"/>
      <c r="E63" s="167">
        <v>0</v>
      </c>
      <c r="F63" s="168">
        <v>0</v>
      </c>
      <c r="G63" s="168">
        <v>0</v>
      </c>
      <c r="H63" s="168">
        <v>0</v>
      </c>
      <c r="I63" s="169">
        <v>0</v>
      </c>
    </row>
    <row r="64" spans="2:9" s="16" customFormat="1" ht="10.5" customHeight="1" x14ac:dyDescent="0.15">
      <c r="B64" s="71" t="s">
        <v>42</v>
      </c>
      <c r="C64" s="162">
        <v>0</v>
      </c>
      <c r="D64" s="67"/>
      <c r="E64" s="167">
        <v>0</v>
      </c>
      <c r="F64" s="168">
        <v>0</v>
      </c>
      <c r="G64" s="168">
        <v>0</v>
      </c>
      <c r="H64" s="168">
        <v>0</v>
      </c>
      <c r="I64" s="169">
        <v>0</v>
      </c>
    </row>
    <row r="65" spans="2:9" s="35" customFormat="1" ht="10.5" customHeight="1" x14ac:dyDescent="0.15">
      <c r="B65" s="41" t="s">
        <v>114</v>
      </c>
      <c r="C65" s="161">
        <v>0</v>
      </c>
      <c r="D65" s="61"/>
      <c r="E65" s="164">
        <v>0</v>
      </c>
      <c r="F65" s="165">
        <v>0</v>
      </c>
      <c r="G65" s="165">
        <v>0</v>
      </c>
      <c r="H65" s="165">
        <v>0</v>
      </c>
      <c r="I65" s="166">
        <v>0</v>
      </c>
    </row>
    <row r="66" spans="2:9" s="16" customFormat="1" ht="10.5" customHeight="1" x14ac:dyDescent="0.15">
      <c r="B66" s="71" t="s">
        <v>43</v>
      </c>
      <c r="C66" s="162">
        <v>0</v>
      </c>
      <c r="D66" s="67"/>
      <c r="E66" s="167">
        <v>0</v>
      </c>
      <c r="F66" s="168">
        <v>0</v>
      </c>
      <c r="G66" s="168">
        <v>0</v>
      </c>
      <c r="H66" s="168">
        <v>0</v>
      </c>
      <c r="I66" s="169">
        <v>0</v>
      </c>
    </row>
    <row r="67" spans="2:9" s="16" customFormat="1" ht="10.5" customHeight="1" x14ac:dyDescent="0.15">
      <c r="B67" s="71" t="s">
        <v>44</v>
      </c>
      <c r="C67" s="162">
        <v>0</v>
      </c>
      <c r="D67" s="67"/>
      <c r="E67" s="167">
        <v>0</v>
      </c>
      <c r="F67" s="168">
        <v>0</v>
      </c>
      <c r="G67" s="168">
        <v>0</v>
      </c>
      <c r="H67" s="168">
        <v>0</v>
      </c>
      <c r="I67" s="169">
        <v>0</v>
      </c>
    </row>
    <row r="68" spans="2:9" s="16" customFormat="1" ht="10.5" customHeight="1" x14ac:dyDescent="0.15">
      <c r="B68" s="71" t="s">
        <v>45</v>
      </c>
      <c r="C68" s="162">
        <v>0</v>
      </c>
      <c r="D68" s="67"/>
      <c r="E68" s="167">
        <v>0</v>
      </c>
      <c r="F68" s="168">
        <v>0</v>
      </c>
      <c r="G68" s="168">
        <v>0</v>
      </c>
      <c r="H68" s="168">
        <v>0</v>
      </c>
      <c r="I68" s="169">
        <v>0</v>
      </c>
    </row>
    <row r="69" spans="2:9" s="16" customFormat="1" ht="10.5" customHeight="1" x14ac:dyDescent="0.15">
      <c r="B69" s="71" t="s">
        <v>46</v>
      </c>
      <c r="C69" s="162">
        <v>0</v>
      </c>
      <c r="D69" s="67"/>
      <c r="E69" s="167">
        <v>0</v>
      </c>
      <c r="F69" s="168">
        <v>0</v>
      </c>
      <c r="G69" s="168">
        <v>0</v>
      </c>
      <c r="H69" s="168">
        <v>0</v>
      </c>
      <c r="I69" s="169">
        <v>0</v>
      </c>
    </row>
    <row r="70" spans="2:9" s="35" customFormat="1" ht="10.5" customHeight="1" x14ac:dyDescent="0.15">
      <c r="B70" s="41" t="s">
        <v>115</v>
      </c>
      <c r="C70" s="161">
        <v>1</v>
      </c>
      <c r="D70" s="61"/>
      <c r="E70" s="164">
        <v>0</v>
      </c>
      <c r="F70" s="165">
        <v>0</v>
      </c>
      <c r="G70" s="165">
        <v>0</v>
      </c>
      <c r="H70" s="165">
        <v>0</v>
      </c>
      <c r="I70" s="166">
        <v>0</v>
      </c>
    </row>
    <row r="71" spans="2:9" s="16" customFormat="1" ht="10.5" customHeight="1" x14ac:dyDescent="0.15">
      <c r="B71" s="71" t="s">
        <v>47</v>
      </c>
      <c r="C71" s="162">
        <v>1</v>
      </c>
      <c r="D71" s="67"/>
      <c r="E71" s="167">
        <v>0</v>
      </c>
      <c r="F71" s="168">
        <v>0</v>
      </c>
      <c r="G71" s="168">
        <v>0</v>
      </c>
      <c r="H71" s="168">
        <v>0</v>
      </c>
      <c r="I71" s="169">
        <v>0</v>
      </c>
    </row>
    <row r="72" spans="2:9" s="16" customFormat="1" ht="10.5" customHeight="1" x14ac:dyDescent="0.15">
      <c r="B72" s="71" t="s">
        <v>48</v>
      </c>
      <c r="C72" s="162">
        <v>0</v>
      </c>
      <c r="D72" s="67"/>
      <c r="E72" s="167">
        <v>0</v>
      </c>
      <c r="F72" s="168">
        <v>0</v>
      </c>
      <c r="G72" s="168">
        <v>0</v>
      </c>
      <c r="H72" s="168">
        <v>0</v>
      </c>
      <c r="I72" s="169">
        <v>0</v>
      </c>
    </row>
    <row r="73" spans="2:9" s="16" customFormat="1" ht="10.5" customHeight="1" x14ac:dyDescent="0.15">
      <c r="B73" s="71" t="s">
        <v>49</v>
      </c>
      <c r="C73" s="162">
        <v>0</v>
      </c>
      <c r="D73" s="67"/>
      <c r="E73" s="167">
        <v>0</v>
      </c>
      <c r="F73" s="168">
        <v>0</v>
      </c>
      <c r="G73" s="168">
        <v>0</v>
      </c>
      <c r="H73" s="168">
        <v>0</v>
      </c>
      <c r="I73" s="169">
        <v>0</v>
      </c>
    </row>
    <row r="74" spans="2:9" s="16" customFormat="1" ht="10.5" customHeight="1" x14ac:dyDescent="0.15">
      <c r="B74" s="71" t="s">
        <v>50</v>
      </c>
      <c r="C74" s="162">
        <v>0</v>
      </c>
      <c r="D74" s="67"/>
      <c r="E74" s="167">
        <v>0</v>
      </c>
      <c r="F74" s="168">
        <v>0</v>
      </c>
      <c r="G74" s="168">
        <v>0</v>
      </c>
      <c r="H74" s="168">
        <v>0</v>
      </c>
      <c r="I74" s="169">
        <v>0</v>
      </c>
    </row>
    <row r="75" spans="2:9" s="16" customFormat="1" ht="10.5" customHeight="1" x14ac:dyDescent="0.15">
      <c r="B75" s="71" t="s">
        <v>51</v>
      </c>
      <c r="C75" s="162">
        <v>0</v>
      </c>
      <c r="D75" s="67"/>
      <c r="E75" s="167">
        <v>0</v>
      </c>
      <c r="F75" s="168">
        <v>0</v>
      </c>
      <c r="G75" s="168">
        <v>0</v>
      </c>
      <c r="H75" s="168">
        <v>0</v>
      </c>
      <c r="I75" s="169">
        <v>0</v>
      </c>
    </row>
    <row r="76" spans="2:9" s="16" customFormat="1" ht="10.5" customHeight="1" x14ac:dyDescent="0.15">
      <c r="B76" s="71" t="s">
        <v>52</v>
      </c>
      <c r="C76" s="162">
        <v>0</v>
      </c>
      <c r="D76" s="67"/>
      <c r="E76" s="167">
        <v>0</v>
      </c>
      <c r="F76" s="168">
        <v>0</v>
      </c>
      <c r="G76" s="168">
        <v>0</v>
      </c>
      <c r="H76" s="168">
        <v>0</v>
      </c>
      <c r="I76" s="169">
        <v>0</v>
      </c>
    </row>
    <row r="77" spans="2:9" s="16" customFormat="1" ht="10.5" customHeight="1" x14ac:dyDescent="0.15">
      <c r="B77" s="71" t="s">
        <v>53</v>
      </c>
      <c r="C77" s="162">
        <v>0</v>
      </c>
      <c r="D77" s="67"/>
      <c r="E77" s="167">
        <v>0</v>
      </c>
      <c r="F77" s="168">
        <v>0</v>
      </c>
      <c r="G77" s="168">
        <v>0</v>
      </c>
      <c r="H77" s="168">
        <v>0</v>
      </c>
      <c r="I77" s="169">
        <v>0</v>
      </c>
    </row>
    <row r="78" spans="2:9" s="44" customFormat="1" ht="10.5" customHeight="1" thickBot="1" x14ac:dyDescent="0.2">
      <c r="B78" s="42" t="s">
        <v>54</v>
      </c>
      <c r="C78" s="163">
        <v>0</v>
      </c>
      <c r="D78" s="68"/>
      <c r="E78" s="170">
        <v>0</v>
      </c>
      <c r="F78" s="171">
        <v>0</v>
      </c>
      <c r="G78" s="171">
        <v>0</v>
      </c>
      <c r="H78" s="171">
        <v>0</v>
      </c>
      <c r="I78" s="172">
        <v>0</v>
      </c>
    </row>
    <row r="79" spans="2:9" ht="10.5" customHeight="1" x14ac:dyDescent="0.15">
      <c r="B79" s="250" t="s">
        <v>76</v>
      </c>
      <c r="C79" s="250"/>
      <c r="D79" s="250"/>
      <c r="E79" s="250"/>
      <c r="F79" s="250"/>
      <c r="G79" s="250"/>
      <c r="H79" s="250"/>
      <c r="I79" s="250"/>
    </row>
    <row r="80" spans="2:9" ht="10.5" customHeight="1" x14ac:dyDescent="0.15">
      <c r="B80" s="250"/>
      <c r="C80" s="250"/>
      <c r="D80" s="250"/>
      <c r="E80" s="250"/>
      <c r="F80" s="250"/>
      <c r="G80" s="250"/>
      <c r="H80" s="250"/>
      <c r="I80" s="250"/>
    </row>
    <row r="81" spans="2:9" ht="10.5" customHeight="1" x14ac:dyDescent="0.15">
      <c r="B81" s="250"/>
      <c r="C81" s="250"/>
      <c r="D81" s="250"/>
      <c r="E81" s="250"/>
      <c r="F81" s="250"/>
      <c r="G81" s="250"/>
      <c r="H81" s="250"/>
      <c r="I81" s="250"/>
    </row>
    <row r="82" spans="2:9" x14ac:dyDescent="0.15">
      <c r="B82" s="16" t="s">
        <v>77</v>
      </c>
      <c r="C82" s="16"/>
      <c r="D82" s="16"/>
      <c r="E82" s="16"/>
      <c r="F82" s="16"/>
    </row>
    <row r="83" spans="2:9" x14ac:dyDescent="0.15">
      <c r="B83" s="13" t="s">
        <v>78</v>
      </c>
      <c r="C83" s="13">
        <f>SUM(C21:C25,C27:C33,C35:C44,C46:C51,C53:C58,C60:C64,C66:C69,C71:C78)-C18</f>
        <v>0</v>
      </c>
      <c r="E83" s="13">
        <f>SUM(E21:E25,E27:E33,E35:E44,E46:E51,E53:E58,E60:E64,E66:E69,E71:E78)-E18</f>
        <v>0</v>
      </c>
      <c r="F83" s="13">
        <f>SUM(F21:F25,F27:F33,F35:F44,F46:F51,F53:F58,F60:F64,F66:F69,F71:F78)-F18</f>
        <v>0</v>
      </c>
      <c r="G83" s="13">
        <f>SUM(G21:G25,G27:G33,G35:G44,G46:G51,G53:G58,G60:G64,G66:G69,G71:G78)-G18</f>
        <v>0</v>
      </c>
      <c r="H83" s="13">
        <f>SUM(H21:H25,H27:H33,H35:H44,H46:H51,H53:H58,H60:H64,H66:H69,H71:H78)-H18</f>
        <v>0</v>
      </c>
      <c r="I83" s="13">
        <f>SUM(I21:I25,I27:I33,I35:I44,I46:I51,I53:I58,I60:I64,I66:I69,I71:I78)-I18</f>
        <v>0</v>
      </c>
    </row>
    <row r="84" spans="2:9" x14ac:dyDescent="0.15">
      <c r="B84" s="13" t="s">
        <v>79</v>
      </c>
      <c r="C84" s="13">
        <f>SUM(C21:C25)-C20</f>
        <v>0</v>
      </c>
      <c r="E84" s="13">
        <f>SUM(E21:E25)-E20</f>
        <v>0</v>
      </c>
      <c r="F84" s="13">
        <f>SUM(F21:F25)-F20</f>
        <v>0</v>
      </c>
      <c r="G84" s="13">
        <f>SUM(G21:G25)-G20</f>
        <v>0</v>
      </c>
      <c r="H84" s="13">
        <f>SUM(H21:H25)-H20</f>
        <v>0</v>
      </c>
      <c r="I84" s="13">
        <f>SUM(I21:I25)-I20</f>
        <v>0</v>
      </c>
    </row>
    <row r="85" spans="2:9" x14ac:dyDescent="0.15">
      <c r="B85" s="13" t="s">
        <v>80</v>
      </c>
      <c r="C85" s="13">
        <f>SUM(C27:C32)-C26</f>
        <v>0</v>
      </c>
      <c r="E85" s="13">
        <f>SUM(E27:E32)-E26</f>
        <v>0</v>
      </c>
      <c r="F85" s="13">
        <f>SUM(F27:F32)-F26</f>
        <v>0</v>
      </c>
      <c r="G85" s="13">
        <f>SUM(G27:G32)-G26</f>
        <v>0</v>
      </c>
      <c r="H85" s="13">
        <f>SUM(H27:H32)-H26</f>
        <v>0</v>
      </c>
      <c r="I85" s="13">
        <f>SUM(I27:I32)-I26</f>
        <v>0</v>
      </c>
    </row>
    <row r="86" spans="2:9" x14ac:dyDescent="0.15">
      <c r="B86" s="13" t="s">
        <v>81</v>
      </c>
      <c r="C86" s="13">
        <f>SUM(C35:C44)-C34</f>
        <v>0</v>
      </c>
      <c r="E86" s="13">
        <f>SUM(E35:E44)-E34</f>
        <v>0</v>
      </c>
      <c r="F86" s="13">
        <f>SUM(F35:F44)-F34</f>
        <v>0</v>
      </c>
      <c r="G86" s="13">
        <f>SUM(G35:G44)-G34</f>
        <v>0</v>
      </c>
      <c r="H86" s="13">
        <f>SUM(H35:H44)-H34</f>
        <v>0</v>
      </c>
      <c r="I86" s="13">
        <f>SUM(I35:I44)-I34</f>
        <v>0</v>
      </c>
    </row>
    <row r="87" spans="2:9" x14ac:dyDescent="0.15">
      <c r="B87" s="13" t="s">
        <v>82</v>
      </c>
      <c r="C87" s="13">
        <f>SUM(C46:C51)-C45</f>
        <v>0</v>
      </c>
      <c r="E87" s="13">
        <f>SUM(E46:E51)-E45</f>
        <v>0</v>
      </c>
      <c r="F87" s="13">
        <f>SUM(F46:F51)-F45</f>
        <v>0</v>
      </c>
      <c r="G87" s="13">
        <f>SUM(G46:G51)-G45</f>
        <v>0</v>
      </c>
      <c r="H87" s="13">
        <f>SUM(H46:H51)-H45</f>
        <v>0</v>
      </c>
      <c r="I87" s="13">
        <f>SUM(I46:I51)-I45</f>
        <v>0</v>
      </c>
    </row>
    <row r="88" spans="2:9" x14ac:dyDescent="0.15">
      <c r="B88" s="13" t="s">
        <v>83</v>
      </c>
      <c r="C88" s="13">
        <f>SUM(C53:C58)-C52</f>
        <v>0</v>
      </c>
      <c r="E88" s="13">
        <f>SUM(E53:E58)-E52</f>
        <v>0</v>
      </c>
      <c r="F88" s="13">
        <f>SUM(F53:F58)-F52</f>
        <v>0</v>
      </c>
      <c r="G88" s="13">
        <f>SUM(G53:G58)-G52</f>
        <v>0</v>
      </c>
      <c r="H88" s="13">
        <f>SUM(H53:H58)-H52</f>
        <v>0</v>
      </c>
      <c r="I88" s="13">
        <f>SUM(I53:I58)-I52</f>
        <v>0</v>
      </c>
    </row>
    <row r="89" spans="2:9" x14ac:dyDescent="0.15">
      <c r="B89" s="13" t="s">
        <v>84</v>
      </c>
      <c r="C89" s="13">
        <f>SUM(C60:C64)-C59</f>
        <v>0</v>
      </c>
      <c r="E89" s="13">
        <f>SUM(E60:E64)-E59</f>
        <v>0</v>
      </c>
      <c r="F89" s="13">
        <f>SUM(F60:F64)-F59</f>
        <v>0</v>
      </c>
      <c r="G89" s="13">
        <f>SUM(G60:G64)-G59</f>
        <v>0</v>
      </c>
      <c r="H89" s="13">
        <f>SUM(H60:H64)-H59</f>
        <v>0</v>
      </c>
      <c r="I89" s="13">
        <f>SUM(I60:I64)-I59</f>
        <v>0</v>
      </c>
    </row>
    <row r="90" spans="2:9" x14ac:dyDescent="0.15">
      <c r="B90" s="13" t="s">
        <v>85</v>
      </c>
      <c r="C90" s="13">
        <f>SUM(C66:C69)-C65</f>
        <v>0</v>
      </c>
      <c r="E90" s="13">
        <f>SUM(E66:E69)-E65</f>
        <v>0</v>
      </c>
      <c r="F90" s="13">
        <f>SUM(F66:F69)-F65</f>
        <v>0</v>
      </c>
      <c r="G90" s="13">
        <f>SUM(G66:G69)-G65</f>
        <v>0</v>
      </c>
      <c r="H90" s="13">
        <f>SUM(H66:H69)-H65</f>
        <v>0</v>
      </c>
      <c r="I90" s="13">
        <f>SUM(I66:I69)-I65</f>
        <v>0</v>
      </c>
    </row>
    <row r="91" spans="2:9" x14ac:dyDescent="0.15">
      <c r="B91" s="13" t="s">
        <v>86</v>
      </c>
      <c r="C91" s="13">
        <f>SUM(C71:C78)-C70</f>
        <v>0</v>
      </c>
      <c r="E91" s="13">
        <f>SUM(E71:E78)-E70</f>
        <v>0</v>
      </c>
      <c r="F91" s="13">
        <f>SUM(F71:F78)-F70</f>
        <v>0</v>
      </c>
      <c r="G91" s="13">
        <f>SUM(G71:G78)-G70</f>
        <v>0</v>
      </c>
      <c r="H91" s="13">
        <f>SUM(H71:H78)-H70</f>
        <v>0</v>
      </c>
      <c r="I91" s="13">
        <f>SUM(I71:I78)-I70</f>
        <v>0</v>
      </c>
    </row>
  </sheetData>
  <mergeCells count="9">
    <mergeCell ref="B79:I81"/>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4">
    <tabColor indexed="10"/>
  </sheetPr>
  <dimension ref="B1:O91"/>
  <sheetViews>
    <sheetView view="pageBreakPreview" zoomScale="115" zoomScaleNormal="100" zoomScaleSheetLayoutView="115" workbookViewId="0">
      <pane xSplit="2" ySplit="7" topLeftCell="C8" activePane="bottomRight" state="frozen"/>
      <selection activeCell="B4" sqref="B4"/>
      <selection pane="topRight" activeCell="B4" sqref="B4"/>
      <selection pane="bottomLeft" activeCell="B4" sqref="B4"/>
      <selection pane="bottomRight" activeCell="C9" sqref="C9"/>
    </sheetView>
  </sheetViews>
  <sheetFormatPr defaultColWidth="9.33203125" defaultRowHeight="10.5" x14ac:dyDescent="0.15"/>
  <cols>
    <col min="1" max="1" width="3.83203125" style="13" customWidth="1"/>
    <col min="2" max="2" width="16.83203125" style="13" customWidth="1"/>
    <col min="3" max="9" width="13.83203125" style="13" customWidth="1"/>
    <col min="10" max="11" width="9.33203125" style="13"/>
    <col min="12" max="12" width="8.83203125" style="13" customWidth="1"/>
    <col min="13" max="16384" width="9.33203125" style="13"/>
  </cols>
  <sheetData>
    <row r="1" spans="2:15" x14ac:dyDescent="0.15">
      <c r="B1" s="12" t="s">
        <v>99</v>
      </c>
    </row>
    <row r="2" spans="2:15" s="14" customFormat="1" ht="14.25" x14ac:dyDescent="0.15">
      <c r="B2" s="228" t="str">
        <f>'A-b-(3)'!B2:I2</f>
        <v>４  年次別　都道府県別　強盗　手口別　認知・検挙件数及び検挙人員（つづき）</v>
      </c>
      <c r="C2" s="228"/>
      <c r="D2" s="228"/>
      <c r="E2" s="228"/>
      <c r="F2" s="228"/>
      <c r="G2" s="228"/>
      <c r="H2" s="228"/>
      <c r="I2" s="228"/>
    </row>
    <row r="3" spans="2:15" s="16" customFormat="1" x14ac:dyDescent="0.15">
      <c r="B3" s="15"/>
      <c r="C3" s="15"/>
      <c r="D3" s="15"/>
      <c r="E3" s="15"/>
      <c r="F3" s="15"/>
      <c r="G3" s="15"/>
      <c r="H3" s="15"/>
      <c r="I3" s="15"/>
    </row>
    <row r="4" spans="2:15" s="18" customFormat="1" ht="11.25" thickBot="1" x14ac:dyDescent="0.2">
      <c r="B4" s="17"/>
      <c r="C4" s="231" t="s">
        <v>72</v>
      </c>
      <c r="D4" s="231"/>
      <c r="E4" s="231"/>
      <c r="F4" s="231"/>
      <c r="G4" s="231"/>
      <c r="H4" s="231"/>
      <c r="I4" s="231"/>
    </row>
    <row r="5" spans="2:15" s="16" customFormat="1" x14ac:dyDescent="0.15">
      <c r="B5" s="232" t="s">
        <v>59</v>
      </c>
      <c r="C5" s="241" t="s">
        <v>0</v>
      </c>
      <c r="D5" s="235" t="s">
        <v>60</v>
      </c>
      <c r="E5" s="236"/>
      <c r="F5" s="229" t="s">
        <v>61</v>
      </c>
      <c r="G5" s="230"/>
      <c r="H5" s="230"/>
      <c r="I5" s="230"/>
    </row>
    <row r="6" spans="2:15" s="16" customFormat="1" x14ac:dyDescent="0.15">
      <c r="B6" s="233"/>
      <c r="C6" s="242"/>
      <c r="D6" s="237"/>
      <c r="E6" s="238"/>
      <c r="F6" s="244" t="s">
        <v>62</v>
      </c>
      <c r="G6" s="21"/>
      <c r="H6" s="246" t="s">
        <v>63</v>
      </c>
      <c r="I6" s="21"/>
      <c r="J6" s="22" t="s">
        <v>73</v>
      </c>
    </row>
    <row r="7" spans="2:15" s="16" customFormat="1" x14ac:dyDescent="0.15">
      <c r="B7" s="234"/>
      <c r="C7" s="243"/>
      <c r="D7" s="239"/>
      <c r="E7" s="240"/>
      <c r="F7" s="245"/>
      <c r="G7" s="19" t="s">
        <v>1</v>
      </c>
      <c r="H7" s="229"/>
      <c r="I7" s="19" t="s">
        <v>1</v>
      </c>
      <c r="J7" s="16" t="s">
        <v>87</v>
      </c>
      <c r="K7" s="16" t="s">
        <v>88</v>
      </c>
      <c r="L7" s="16" t="s">
        <v>89</v>
      </c>
      <c r="M7" s="16" t="s">
        <v>90</v>
      </c>
      <c r="N7" s="16" t="s">
        <v>91</v>
      </c>
      <c r="O7" s="16" t="s">
        <v>90</v>
      </c>
    </row>
    <row r="8" spans="2:15" s="16" customFormat="1" x14ac:dyDescent="0.15">
      <c r="B8" s="25"/>
      <c r="C8" s="26"/>
      <c r="D8" s="24" t="s">
        <v>2</v>
      </c>
      <c r="E8" s="25"/>
      <c r="F8" s="26"/>
      <c r="G8" s="27"/>
      <c r="H8" s="24"/>
      <c r="I8" s="27"/>
    </row>
    <row r="9" spans="2:15" s="16" customFormat="1" x14ac:dyDescent="0.15">
      <c r="B9" s="1" t="str">
        <f>'A-b-(8)'!B9</f>
        <v>2013  平成25年</v>
      </c>
      <c r="C9" s="30">
        <v>125</v>
      </c>
      <c r="D9" s="29">
        <v>85.6</v>
      </c>
      <c r="E9" s="1">
        <v>107</v>
      </c>
      <c r="F9" s="73">
        <v>118</v>
      </c>
      <c r="G9" s="73">
        <v>5</v>
      </c>
      <c r="H9" s="73">
        <v>5</v>
      </c>
      <c r="I9" s="73">
        <v>0</v>
      </c>
      <c r="J9" s="31">
        <f>SUM('A-b-(9)1'!C9,'A-b-(9)2'!C9)-'A-b-(9)'!C9</f>
        <v>0</v>
      </c>
      <c r="K9" s="31">
        <f>SUM('A-b-(9)1'!E9,'A-b-(9)2'!E9)-'A-b-(9)'!E9</f>
        <v>0</v>
      </c>
      <c r="L9" s="70">
        <f>SUM('A-b-(9)1'!F9,'A-b-(9)2'!F9)-'A-b-(9)'!F9</f>
        <v>0</v>
      </c>
      <c r="M9" s="70">
        <f>SUM('A-b-(9)1'!G9,'A-b-(9)2'!G9)-'A-b-(9)'!G9</f>
        <v>0</v>
      </c>
      <c r="N9" s="70">
        <f>SUM('A-b-(9)1'!H9,'A-b-(9)2'!H9)-'A-b-(9)'!H9</f>
        <v>0</v>
      </c>
      <c r="O9" s="70">
        <f>SUM('A-b-(9)1'!I9,'A-b-(9)2'!I9)-'A-b-(9)'!I9</f>
        <v>0</v>
      </c>
    </row>
    <row r="10" spans="2:15" s="16" customFormat="1" x14ac:dyDescent="0.15">
      <c r="B10" s="1" t="str">
        <f>'A-b-(8)'!B10</f>
        <v>2014      26</v>
      </c>
      <c r="C10" s="30">
        <v>134</v>
      </c>
      <c r="D10" s="29">
        <v>82.835820895522389</v>
      </c>
      <c r="E10" s="1">
        <v>111</v>
      </c>
      <c r="F10" s="73">
        <v>111</v>
      </c>
      <c r="G10" s="73">
        <v>2</v>
      </c>
      <c r="H10" s="73">
        <v>5</v>
      </c>
      <c r="I10" s="73">
        <v>0</v>
      </c>
      <c r="J10" s="31">
        <f>SUM('A-b-(9)1'!C10,'A-b-(9)2'!C10)-'A-b-(9)'!C10</f>
        <v>0</v>
      </c>
      <c r="K10" s="31">
        <f>SUM('A-b-(9)1'!E10,'A-b-(9)2'!E10)-'A-b-(9)'!E10</f>
        <v>0</v>
      </c>
      <c r="L10" s="70">
        <f>SUM('A-b-(9)1'!F10,'A-b-(9)2'!F10)-'A-b-(9)'!F10</f>
        <v>0</v>
      </c>
      <c r="M10" s="70">
        <f>SUM('A-b-(9)1'!G10,'A-b-(9)2'!G10)-'A-b-(9)'!G10</f>
        <v>0</v>
      </c>
      <c r="N10" s="70">
        <f>SUM('A-b-(9)1'!H10,'A-b-(9)2'!H10)-'A-b-(9)'!H10</f>
        <v>0</v>
      </c>
      <c r="O10" s="70">
        <f>SUM('A-b-(9)1'!I10,'A-b-(9)2'!I10)-'A-b-(9)'!I10</f>
        <v>0</v>
      </c>
    </row>
    <row r="11" spans="2:15" s="16" customFormat="1" x14ac:dyDescent="0.15">
      <c r="B11" s="1" t="str">
        <f>'A-b-(8)'!B11</f>
        <v>2015      27</v>
      </c>
      <c r="C11" s="11">
        <v>132</v>
      </c>
      <c r="D11" s="33">
        <v>93.939393939393938</v>
      </c>
      <c r="E11" s="3">
        <v>124</v>
      </c>
      <c r="F11" s="75">
        <v>141</v>
      </c>
      <c r="G11" s="75">
        <v>6</v>
      </c>
      <c r="H11" s="75">
        <v>13</v>
      </c>
      <c r="I11" s="75">
        <v>1</v>
      </c>
      <c r="J11" s="31">
        <f>SUM('A-b-(9)1'!C11,'A-b-(9)2'!C11)-'A-b-(9)'!C11</f>
        <v>0</v>
      </c>
      <c r="K11" s="31">
        <f>SUM('A-b-(9)1'!E11,'A-b-(9)2'!E11)-'A-b-(9)'!E11</f>
        <v>0</v>
      </c>
      <c r="L11" s="70">
        <f>SUM('A-b-(9)1'!F11,'A-b-(9)2'!F11)-'A-b-(9)'!F11</f>
        <v>0</v>
      </c>
      <c r="M11" s="70">
        <f>SUM('A-b-(9)1'!G11,'A-b-(9)2'!G11)-'A-b-(9)'!G11</f>
        <v>0</v>
      </c>
      <c r="N11" s="70">
        <f>SUM('A-b-(9)1'!H11,'A-b-(9)2'!H11)-'A-b-(9)'!H11</f>
        <v>0</v>
      </c>
      <c r="O11" s="70">
        <f>SUM('A-b-(9)1'!I11,'A-b-(9)2'!I11)-'A-b-(9)'!I11</f>
        <v>0</v>
      </c>
    </row>
    <row r="12" spans="2:15" s="16" customFormat="1" x14ac:dyDescent="0.15">
      <c r="B12" s="1" t="str">
        <f>'A-b-(8)'!B12</f>
        <v>2016      28</v>
      </c>
      <c r="C12" s="11">
        <v>146</v>
      </c>
      <c r="D12" s="33">
        <v>91.780821917808225</v>
      </c>
      <c r="E12" s="3">
        <v>134</v>
      </c>
      <c r="F12" s="75">
        <v>125</v>
      </c>
      <c r="G12" s="75">
        <v>3</v>
      </c>
      <c r="H12" s="75">
        <v>6</v>
      </c>
      <c r="I12" s="75">
        <v>0</v>
      </c>
      <c r="J12" s="31">
        <f>SUM('A-b-(9)1'!C12,'A-b-(9)2'!C12)-'A-b-(9)'!C12</f>
        <v>0</v>
      </c>
      <c r="K12" s="31">
        <f>SUM('A-b-(9)1'!E12,'A-b-(9)2'!E12)-'A-b-(9)'!E12</f>
        <v>0</v>
      </c>
      <c r="L12" s="70">
        <f>SUM('A-b-(9)1'!F12,'A-b-(9)2'!F12)-'A-b-(9)'!F12</f>
        <v>0</v>
      </c>
      <c r="M12" s="70">
        <f>SUM('A-b-(9)1'!G12,'A-b-(9)2'!G12)-'A-b-(9)'!G12</f>
        <v>0</v>
      </c>
      <c r="N12" s="70">
        <f>SUM('A-b-(9)1'!H12,'A-b-(9)2'!H12)-'A-b-(9)'!H12</f>
        <v>0</v>
      </c>
      <c r="O12" s="70">
        <f>SUM('A-b-(9)1'!I12,'A-b-(9)2'!I12)-'A-b-(9)'!I12</f>
        <v>0</v>
      </c>
    </row>
    <row r="13" spans="2:15" s="16" customFormat="1" x14ac:dyDescent="0.15">
      <c r="B13" s="1" t="str">
        <f>'A-b-(8)'!B13</f>
        <v>2017      29</v>
      </c>
      <c r="C13" s="69">
        <v>120</v>
      </c>
      <c r="D13" s="33">
        <v>95</v>
      </c>
      <c r="E13" s="100">
        <v>114</v>
      </c>
      <c r="F13" s="75">
        <v>108</v>
      </c>
      <c r="G13" s="75">
        <v>3</v>
      </c>
      <c r="H13" s="75">
        <v>3</v>
      </c>
      <c r="I13" s="75">
        <v>0</v>
      </c>
      <c r="J13" s="31">
        <f>SUM('A-b-(9)1'!C13,'A-b-(9)2'!C13)-'A-b-(9)'!C13</f>
        <v>0</v>
      </c>
      <c r="K13" s="31">
        <f>SUM('A-b-(9)1'!E13,'A-b-(9)2'!E13)-'A-b-(9)'!E13</f>
        <v>0</v>
      </c>
      <c r="L13" s="31">
        <f>SUM('A-b-(9)1'!F13,'A-b-(9)2'!F13)-'A-b-(9)'!F13</f>
        <v>0</v>
      </c>
      <c r="M13" s="31">
        <f>SUM('A-b-(9)1'!G13,'A-b-(9)2'!G13)-'A-b-(9)'!G13</f>
        <v>0</v>
      </c>
      <c r="N13" s="31">
        <f>SUM('A-b-(9)1'!H13,'A-b-(9)2'!H13)-'A-b-(9)'!H13</f>
        <v>0</v>
      </c>
      <c r="O13" s="31">
        <f>SUM('A-b-(9)1'!I13,'A-b-(9)2'!I13)-'A-b-(9)'!I13</f>
        <v>0</v>
      </c>
    </row>
    <row r="14" spans="2:15" s="16" customFormat="1" x14ac:dyDescent="0.15">
      <c r="B14" s="1" t="str">
        <f>'A-b-(8)'!B14</f>
        <v>2018      30</v>
      </c>
      <c r="C14" s="69">
        <v>109</v>
      </c>
      <c r="D14" s="33">
        <v>90.825688073394488</v>
      </c>
      <c r="E14" s="100">
        <v>99</v>
      </c>
      <c r="F14" s="75">
        <v>100</v>
      </c>
      <c r="G14" s="75">
        <v>2</v>
      </c>
      <c r="H14" s="75">
        <v>2</v>
      </c>
      <c r="I14" s="75">
        <v>0</v>
      </c>
      <c r="J14" s="31">
        <f>SUM('A-b-(9)1'!C14,'A-b-(9)2'!C14)-'A-b-(9)'!C14</f>
        <v>0</v>
      </c>
      <c r="K14" s="31">
        <f>SUM('A-b-(9)1'!E14,'A-b-(9)2'!E14)-'A-b-(9)'!E14</f>
        <v>0</v>
      </c>
      <c r="L14" s="31">
        <f>SUM('A-b-(9)1'!F14,'A-b-(9)2'!F14)-'A-b-(9)'!F14</f>
        <v>0</v>
      </c>
      <c r="M14" s="31">
        <f>SUM('A-b-(9)1'!G14,'A-b-(9)2'!G14)-'A-b-(9)'!G14</f>
        <v>0</v>
      </c>
      <c r="N14" s="31">
        <f>SUM('A-b-(9)1'!H14,'A-b-(9)2'!H14)-'A-b-(9)'!H14</f>
        <v>0</v>
      </c>
      <c r="O14" s="31">
        <f>SUM('A-b-(9)1'!I14,'A-b-(9)2'!I14)-'A-b-(9)'!I14</f>
        <v>0</v>
      </c>
    </row>
    <row r="15" spans="2:15" s="16" customFormat="1" x14ac:dyDescent="0.15">
      <c r="B15" s="1" t="str">
        <f>'A-b-(8)'!B15</f>
        <v>2019  令和元年</v>
      </c>
      <c r="C15" s="11">
        <v>112</v>
      </c>
      <c r="D15" s="33">
        <v>95.535714285714292</v>
      </c>
      <c r="E15" s="85">
        <v>107</v>
      </c>
      <c r="F15" s="75">
        <v>98</v>
      </c>
      <c r="G15" s="75">
        <v>2</v>
      </c>
      <c r="H15" s="75">
        <v>2</v>
      </c>
      <c r="I15" s="75">
        <v>0</v>
      </c>
      <c r="J15" s="31">
        <f>SUM('A-b-(9)1'!C15,'A-b-(9)2'!C15)-'A-b-(9)'!C15</f>
        <v>0</v>
      </c>
      <c r="K15" s="31">
        <f>SUM('A-b-(9)1'!E15,'A-b-(9)2'!E15)-'A-b-(9)'!E15</f>
        <v>0</v>
      </c>
      <c r="L15" s="31">
        <f>SUM('A-b-(9)1'!F15,'A-b-(9)2'!F15)-'A-b-(9)'!F15</f>
        <v>0</v>
      </c>
      <c r="M15" s="31">
        <f>SUM('A-b-(9)1'!G15,'A-b-(9)2'!G15)-'A-b-(9)'!G15</f>
        <v>0</v>
      </c>
      <c r="N15" s="31">
        <f>SUM('A-b-(9)1'!H15,'A-b-(9)2'!H15)-'A-b-(9)'!H15</f>
        <v>0</v>
      </c>
      <c r="O15" s="31">
        <f>SUM('A-b-(9)1'!I15,'A-b-(9)2'!I15)-'A-b-(9)'!I15</f>
        <v>0</v>
      </c>
    </row>
    <row r="16" spans="2:15" s="35" customFormat="1" x14ac:dyDescent="0.15">
      <c r="B16" s="1" t="str">
        <f>'A-b-(8)'!B16</f>
        <v>2020  　　２</v>
      </c>
      <c r="C16" s="11">
        <v>99</v>
      </c>
      <c r="D16" s="33">
        <v>90.909090909090907</v>
      </c>
      <c r="E16" s="74">
        <v>90</v>
      </c>
      <c r="F16" s="74">
        <v>89</v>
      </c>
      <c r="G16" s="74">
        <v>0</v>
      </c>
      <c r="H16" s="74">
        <v>3</v>
      </c>
      <c r="I16" s="85">
        <v>0</v>
      </c>
      <c r="J16" s="31">
        <f>SUM('A-b-(9)1'!C16,'A-b-(9)2'!C16)-'A-b-(9)'!C16</f>
        <v>0</v>
      </c>
      <c r="K16" s="31">
        <f>SUM('A-b-(9)1'!E16,'A-b-(9)2'!E16)-'A-b-(9)'!E16</f>
        <v>0</v>
      </c>
      <c r="L16" s="31">
        <f>SUM('A-b-(9)1'!F16,'A-b-(9)2'!F16)-'A-b-(9)'!F16</f>
        <v>0</v>
      </c>
      <c r="M16" s="31">
        <f>SUM('A-b-(9)1'!G16,'A-b-(9)2'!G16)-'A-b-(9)'!G16</f>
        <v>0</v>
      </c>
      <c r="N16" s="31">
        <f>SUM('A-b-(9)1'!H16,'A-b-(9)2'!H16)-'A-b-(9)'!H16</f>
        <v>0</v>
      </c>
      <c r="O16" s="31">
        <f>SUM('A-b-(9)1'!I16,'A-b-(9)2'!I16)-'A-b-(9)'!I16</f>
        <v>0</v>
      </c>
    </row>
    <row r="17" spans="2:15" s="35" customFormat="1" x14ac:dyDescent="0.15">
      <c r="B17" s="1" t="str">
        <f>'A-b-(8)'!B17</f>
        <v>2021  　　３</v>
      </c>
      <c r="C17" s="32">
        <v>82</v>
      </c>
      <c r="D17" s="33">
        <v>104.8780487804878</v>
      </c>
      <c r="E17" s="74">
        <v>86</v>
      </c>
      <c r="F17" s="74">
        <v>96</v>
      </c>
      <c r="G17" s="74">
        <v>2</v>
      </c>
      <c r="H17" s="74">
        <v>2</v>
      </c>
      <c r="I17" s="85">
        <v>0</v>
      </c>
      <c r="J17" s="31">
        <f>SUM('A-b-(9)1'!C17,'A-b-(9)2'!C17)-'A-b-(9)'!C17</f>
        <v>0</v>
      </c>
      <c r="K17" s="31">
        <f>SUM('A-b-(9)1'!E17,'A-b-(9)2'!E17)-'A-b-(9)'!E17</f>
        <v>0</v>
      </c>
      <c r="L17" s="31">
        <f>SUM('A-b-(9)1'!F17,'A-b-(9)2'!F17)-'A-b-(9)'!F17</f>
        <v>0</v>
      </c>
      <c r="M17" s="31">
        <f>SUM('A-b-(9)1'!G17,'A-b-(9)2'!G17)-'A-b-(9)'!G17</f>
        <v>0</v>
      </c>
      <c r="N17" s="31">
        <f>SUM('A-b-(9)1'!H17,'A-b-(9)2'!H17)-'A-b-(9)'!H17</f>
        <v>0</v>
      </c>
      <c r="O17" s="31">
        <f>SUM('A-b-(9)1'!I17,'A-b-(9)2'!I17)-'A-b-(9)'!I17</f>
        <v>0</v>
      </c>
    </row>
    <row r="18" spans="2:15" s="35" customFormat="1" x14ac:dyDescent="0.15">
      <c r="B18" s="2" t="str">
        <f>'A-b-(8)'!B18</f>
        <v>2022  　　４</v>
      </c>
      <c r="C18" s="6">
        <f>SUM(C20,C26,C33,C34,C45,C52,C59,C65,C70)</f>
        <v>92</v>
      </c>
      <c r="D18" s="36">
        <f>E18/C18*100</f>
        <v>91.304347826086953</v>
      </c>
      <c r="E18" s="60">
        <f>SUM(E20,E26,E33,E34,E45,E52,E59,E65,E70)</f>
        <v>84</v>
      </c>
      <c r="F18" s="60">
        <f>SUM(F20,F26,F33,F34,F45,F52,F59,F65,F70)</f>
        <v>92</v>
      </c>
      <c r="G18" s="60">
        <f>SUM(G20,G26,G33,G34,G45,G52,G59,G65,G70)</f>
        <v>6</v>
      </c>
      <c r="H18" s="60">
        <f>SUM(H20,H26,H33,H34,H45,H52,H59,H65,H70)</f>
        <v>10</v>
      </c>
      <c r="I18" s="76">
        <f>SUM(I20,I26,I33,I34,I45,I52,I59,I65,I70)</f>
        <v>2</v>
      </c>
      <c r="J18" s="31">
        <f>SUM('A-b-(9)1'!C18,'A-b-(9)2'!C18)-'A-b-(9)'!C18</f>
        <v>0</v>
      </c>
      <c r="K18" s="31">
        <f>SUM('A-b-(9)1'!E18,'A-b-(9)2'!E18)-'A-b-(9)'!E18</f>
        <v>0</v>
      </c>
      <c r="L18" s="31">
        <f>SUM('A-b-(9)1'!F18,'A-b-(9)2'!F18)-'A-b-(9)'!F18</f>
        <v>0</v>
      </c>
      <c r="M18" s="31">
        <f>SUM('A-b-(9)1'!G18,'A-b-(9)2'!G18)-'A-b-(9)'!G18</f>
        <v>0</v>
      </c>
      <c r="N18" s="31">
        <f>SUM('A-b-(9)1'!H18,'A-b-(9)2'!H18)-'A-b-(9)'!H18</f>
        <v>0</v>
      </c>
      <c r="O18" s="31">
        <f>SUM('A-b-(9)1'!I18,'A-b-(9)2'!I18)-'A-b-(9)'!I18</f>
        <v>0</v>
      </c>
    </row>
    <row r="19" spans="2:15" s="16" customFormat="1" x14ac:dyDescent="0.15">
      <c r="B19" s="37"/>
      <c r="C19" s="38"/>
      <c r="D19" s="54"/>
      <c r="E19" s="39"/>
      <c r="F19" s="38"/>
      <c r="G19" s="38"/>
      <c r="H19" s="38"/>
      <c r="I19" s="40"/>
    </row>
    <row r="20" spans="2:15" s="35" customFormat="1" ht="11.1" customHeight="1" x14ac:dyDescent="0.15">
      <c r="B20" s="41" t="s">
        <v>3</v>
      </c>
      <c r="C20" s="173">
        <f>SUM('A-b-(9)1:A-b-(9)2'!C20)</f>
        <v>2</v>
      </c>
      <c r="D20" s="4"/>
      <c r="E20" s="175">
        <f>SUM('A-b-(9)1:A-b-(9)2'!E20)</f>
        <v>2</v>
      </c>
      <c r="F20" s="173">
        <f>SUM('A-b-(9)1:A-b-(9)2'!F20)</f>
        <v>1</v>
      </c>
      <c r="G20" s="173">
        <f>SUM('A-b-(9)1:A-b-(9)2'!G20)</f>
        <v>0</v>
      </c>
      <c r="H20" s="173">
        <f>SUM('A-b-(9)1:A-b-(9)2'!H20)</f>
        <v>0</v>
      </c>
      <c r="I20" s="176">
        <f>SUM('A-b-(9)1:A-b-(9)2'!I20)</f>
        <v>0</v>
      </c>
      <c r="J20" s="31">
        <f>SUM('A-b-(9)1'!C20,'A-b-(9)2'!C20)-'A-b-(9)'!C20</f>
        <v>0</v>
      </c>
      <c r="K20" s="31">
        <f>SUM('A-b-(9)1'!E20,'A-b-(9)2'!E20)-'A-b-(9)'!E20</f>
        <v>0</v>
      </c>
      <c r="L20" s="31">
        <f>SUM('A-b-(9)1'!F20,'A-b-(9)2'!F20)-'A-b-(9)'!F20</f>
        <v>0</v>
      </c>
      <c r="M20" s="31">
        <f>SUM('A-b-(9)1'!G20,'A-b-(9)2'!G20)-'A-b-(9)'!G20</f>
        <v>0</v>
      </c>
      <c r="N20" s="31">
        <f>SUM('A-b-(9)1'!H20,'A-b-(9)2'!H20)-'A-b-(9)'!H20</f>
        <v>0</v>
      </c>
      <c r="O20" s="31">
        <f>SUM('A-b-(9)1'!I20,'A-b-(9)2'!I20)-'A-b-(9)'!I20</f>
        <v>0</v>
      </c>
    </row>
    <row r="21" spans="2:15" s="16" customFormat="1" ht="11.1" customHeight="1" x14ac:dyDescent="0.15">
      <c r="B21" s="71" t="s">
        <v>4</v>
      </c>
      <c r="C21" s="174">
        <f>SUM('A-b-(9)1:A-b-(9)2'!C21)</f>
        <v>1</v>
      </c>
      <c r="D21" s="8"/>
      <c r="E21" s="177">
        <f>SUM('A-b-(9)1:A-b-(9)2'!E21)</f>
        <v>1</v>
      </c>
      <c r="F21" s="174">
        <f>SUM('A-b-(9)1:A-b-(9)2'!F21)</f>
        <v>0</v>
      </c>
      <c r="G21" s="174">
        <f>SUM('A-b-(9)1:A-b-(9)2'!G21)</f>
        <v>0</v>
      </c>
      <c r="H21" s="174">
        <f>SUM('A-b-(9)1:A-b-(9)2'!H21)</f>
        <v>0</v>
      </c>
      <c r="I21" s="178">
        <f>SUM('A-b-(9)1:A-b-(9)2'!I21)</f>
        <v>0</v>
      </c>
      <c r="J21" s="31">
        <f>SUM('A-b-(9)1'!C21,'A-b-(9)2'!C21)-'A-b-(9)'!C21</f>
        <v>0</v>
      </c>
      <c r="K21" s="31">
        <f>SUM('A-b-(9)1'!E21,'A-b-(9)2'!E21)-'A-b-(9)'!E21</f>
        <v>0</v>
      </c>
      <c r="L21" s="31">
        <f>SUM('A-b-(9)1'!F21,'A-b-(9)2'!F21)-'A-b-(9)'!F21</f>
        <v>0</v>
      </c>
      <c r="M21" s="31">
        <f>SUM('A-b-(9)1'!G21,'A-b-(9)2'!G21)-'A-b-(9)'!G21</f>
        <v>0</v>
      </c>
      <c r="N21" s="31">
        <f>SUM('A-b-(9)1'!H21,'A-b-(9)2'!H21)-'A-b-(9)'!H21</f>
        <v>0</v>
      </c>
      <c r="O21" s="31">
        <f>SUM('A-b-(9)1'!I21,'A-b-(9)2'!I21)-'A-b-(9)'!I21</f>
        <v>0</v>
      </c>
    </row>
    <row r="22" spans="2:15" s="16" customFormat="1" ht="11.1" customHeight="1" x14ac:dyDescent="0.15">
      <c r="B22" s="71" t="s">
        <v>5</v>
      </c>
      <c r="C22" s="174">
        <f>SUM('A-b-(9)1:A-b-(9)2'!C22)</f>
        <v>0</v>
      </c>
      <c r="D22" s="8"/>
      <c r="E22" s="177">
        <f>SUM('A-b-(9)1:A-b-(9)2'!E22)</f>
        <v>0</v>
      </c>
      <c r="F22" s="174">
        <f>SUM('A-b-(9)1:A-b-(9)2'!F22)</f>
        <v>0</v>
      </c>
      <c r="G22" s="174">
        <f>SUM('A-b-(9)1:A-b-(9)2'!G22)</f>
        <v>0</v>
      </c>
      <c r="H22" s="174">
        <f>SUM('A-b-(9)1:A-b-(9)2'!H22)</f>
        <v>0</v>
      </c>
      <c r="I22" s="178">
        <f>SUM('A-b-(9)1:A-b-(9)2'!I22)</f>
        <v>0</v>
      </c>
      <c r="J22" s="31">
        <f>SUM('A-b-(9)1'!C22,'A-b-(9)2'!C22)-'A-b-(9)'!C22</f>
        <v>0</v>
      </c>
      <c r="K22" s="31">
        <f>SUM('A-b-(9)1'!E22,'A-b-(9)2'!E22)-'A-b-(9)'!E22</f>
        <v>0</v>
      </c>
      <c r="L22" s="31">
        <f>SUM('A-b-(9)1'!F22,'A-b-(9)2'!F22)-'A-b-(9)'!F22</f>
        <v>0</v>
      </c>
      <c r="M22" s="31">
        <f>SUM('A-b-(9)1'!G22,'A-b-(9)2'!G22)-'A-b-(9)'!G22</f>
        <v>0</v>
      </c>
      <c r="N22" s="31">
        <f>SUM('A-b-(9)1'!H22,'A-b-(9)2'!H22)-'A-b-(9)'!H22</f>
        <v>0</v>
      </c>
      <c r="O22" s="31">
        <f>SUM('A-b-(9)1'!I22,'A-b-(9)2'!I22)-'A-b-(9)'!I22</f>
        <v>0</v>
      </c>
    </row>
    <row r="23" spans="2:15" s="16" customFormat="1" ht="11.1" customHeight="1" x14ac:dyDescent="0.15">
      <c r="B23" s="71" t="s">
        <v>6</v>
      </c>
      <c r="C23" s="174">
        <f>SUM('A-b-(9)1:A-b-(9)2'!C23)</f>
        <v>1</v>
      </c>
      <c r="D23" s="8"/>
      <c r="E23" s="177">
        <f>SUM('A-b-(9)1:A-b-(9)2'!E23)</f>
        <v>1</v>
      </c>
      <c r="F23" s="174">
        <f>SUM('A-b-(9)1:A-b-(9)2'!F23)</f>
        <v>1</v>
      </c>
      <c r="G23" s="174">
        <f>SUM('A-b-(9)1:A-b-(9)2'!G23)</f>
        <v>0</v>
      </c>
      <c r="H23" s="174">
        <f>SUM('A-b-(9)1:A-b-(9)2'!H23)</f>
        <v>0</v>
      </c>
      <c r="I23" s="178">
        <f>SUM('A-b-(9)1:A-b-(9)2'!I23)</f>
        <v>0</v>
      </c>
      <c r="J23" s="31">
        <f>SUM('A-b-(9)1'!C23,'A-b-(9)2'!C23)-'A-b-(9)'!C23</f>
        <v>0</v>
      </c>
      <c r="K23" s="31">
        <f>SUM('A-b-(9)1'!E23,'A-b-(9)2'!E23)-'A-b-(9)'!E23</f>
        <v>0</v>
      </c>
      <c r="L23" s="31">
        <f>SUM('A-b-(9)1'!F23,'A-b-(9)2'!F23)-'A-b-(9)'!F23</f>
        <v>0</v>
      </c>
      <c r="M23" s="31">
        <f>SUM('A-b-(9)1'!G23,'A-b-(9)2'!G23)-'A-b-(9)'!G23</f>
        <v>0</v>
      </c>
      <c r="N23" s="31">
        <f>SUM('A-b-(9)1'!H23,'A-b-(9)2'!H23)-'A-b-(9)'!H23</f>
        <v>0</v>
      </c>
      <c r="O23" s="31">
        <f>SUM('A-b-(9)1'!I23,'A-b-(9)2'!I23)-'A-b-(9)'!I23</f>
        <v>0</v>
      </c>
    </row>
    <row r="24" spans="2:15" s="16" customFormat="1" ht="11.1" customHeight="1" x14ac:dyDescent="0.15">
      <c r="B24" s="71" t="s">
        <v>7</v>
      </c>
      <c r="C24" s="174">
        <f>SUM('A-b-(9)1:A-b-(9)2'!C24)</f>
        <v>0</v>
      </c>
      <c r="D24" s="8"/>
      <c r="E24" s="177">
        <f>SUM('A-b-(9)1:A-b-(9)2'!E24)</f>
        <v>0</v>
      </c>
      <c r="F24" s="174">
        <f>SUM('A-b-(9)1:A-b-(9)2'!F24)</f>
        <v>0</v>
      </c>
      <c r="G24" s="174">
        <f>SUM('A-b-(9)1:A-b-(9)2'!G24)</f>
        <v>0</v>
      </c>
      <c r="H24" s="174">
        <f>SUM('A-b-(9)1:A-b-(9)2'!H24)</f>
        <v>0</v>
      </c>
      <c r="I24" s="178">
        <f>SUM('A-b-(9)1:A-b-(9)2'!I24)</f>
        <v>0</v>
      </c>
      <c r="J24" s="31">
        <f>SUM('A-b-(9)1'!C24,'A-b-(9)2'!C24)-'A-b-(9)'!C24</f>
        <v>0</v>
      </c>
      <c r="K24" s="31">
        <f>SUM('A-b-(9)1'!E24,'A-b-(9)2'!E24)-'A-b-(9)'!E24</f>
        <v>0</v>
      </c>
      <c r="L24" s="31">
        <f>SUM('A-b-(9)1'!F24,'A-b-(9)2'!F24)-'A-b-(9)'!F24</f>
        <v>0</v>
      </c>
      <c r="M24" s="31">
        <f>SUM('A-b-(9)1'!G24,'A-b-(9)2'!G24)-'A-b-(9)'!G24</f>
        <v>0</v>
      </c>
      <c r="N24" s="31">
        <f>SUM('A-b-(9)1'!H24,'A-b-(9)2'!H24)-'A-b-(9)'!H24</f>
        <v>0</v>
      </c>
      <c r="O24" s="31">
        <f>SUM('A-b-(9)1'!I24,'A-b-(9)2'!I24)-'A-b-(9)'!I24</f>
        <v>0</v>
      </c>
    </row>
    <row r="25" spans="2:15" s="16" customFormat="1" ht="11.1" customHeight="1" x14ac:dyDescent="0.15">
      <c r="B25" s="71" t="s">
        <v>8</v>
      </c>
      <c r="C25" s="174">
        <f>SUM('A-b-(9)1:A-b-(9)2'!C25)</f>
        <v>0</v>
      </c>
      <c r="D25" s="8"/>
      <c r="E25" s="177">
        <f>SUM('A-b-(9)1:A-b-(9)2'!E25)</f>
        <v>0</v>
      </c>
      <c r="F25" s="174">
        <f>SUM('A-b-(9)1:A-b-(9)2'!F25)</f>
        <v>0</v>
      </c>
      <c r="G25" s="174">
        <f>SUM('A-b-(9)1:A-b-(9)2'!G25)</f>
        <v>0</v>
      </c>
      <c r="H25" s="174">
        <f>SUM('A-b-(9)1:A-b-(9)2'!H25)</f>
        <v>0</v>
      </c>
      <c r="I25" s="178">
        <f>SUM('A-b-(9)1:A-b-(9)2'!I25)</f>
        <v>0</v>
      </c>
      <c r="J25" s="31">
        <f>SUM('A-b-(9)1'!C25,'A-b-(9)2'!C25)-'A-b-(9)'!C25</f>
        <v>0</v>
      </c>
      <c r="K25" s="31">
        <f>SUM('A-b-(9)1'!E25,'A-b-(9)2'!E25)-'A-b-(9)'!E25</f>
        <v>0</v>
      </c>
      <c r="L25" s="31">
        <f>SUM('A-b-(9)1'!F25,'A-b-(9)2'!F25)-'A-b-(9)'!F25</f>
        <v>0</v>
      </c>
      <c r="M25" s="31">
        <f>SUM('A-b-(9)1'!G25,'A-b-(9)2'!G25)-'A-b-(9)'!G25</f>
        <v>0</v>
      </c>
      <c r="N25" s="31">
        <f>SUM('A-b-(9)1'!H25,'A-b-(9)2'!H25)-'A-b-(9)'!H25</f>
        <v>0</v>
      </c>
      <c r="O25" s="31">
        <f>SUM('A-b-(9)1'!I25,'A-b-(9)2'!I25)-'A-b-(9)'!I25</f>
        <v>0</v>
      </c>
    </row>
    <row r="26" spans="2:15" s="35" customFormat="1" ht="11.1" customHeight="1" x14ac:dyDescent="0.15">
      <c r="B26" s="41" t="s">
        <v>109</v>
      </c>
      <c r="C26" s="173">
        <f>SUM('A-b-(9)1:A-b-(9)2'!C26)</f>
        <v>0</v>
      </c>
      <c r="D26" s="4"/>
      <c r="E26" s="175">
        <f>SUM('A-b-(9)1:A-b-(9)2'!E26)</f>
        <v>0</v>
      </c>
      <c r="F26" s="173">
        <f>SUM('A-b-(9)1:A-b-(9)2'!F26)</f>
        <v>0</v>
      </c>
      <c r="G26" s="173">
        <f>SUM('A-b-(9)1:A-b-(9)2'!G26)</f>
        <v>0</v>
      </c>
      <c r="H26" s="173">
        <f>SUM('A-b-(9)1:A-b-(9)2'!H26)</f>
        <v>0</v>
      </c>
      <c r="I26" s="176">
        <f>SUM('A-b-(9)1:A-b-(9)2'!I26)</f>
        <v>0</v>
      </c>
      <c r="J26" s="31">
        <f>SUM('A-b-(9)1'!C26,'A-b-(9)2'!C26)-'A-b-(9)'!C26</f>
        <v>0</v>
      </c>
      <c r="K26" s="31">
        <f>SUM('A-b-(9)1'!E26,'A-b-(9)2'!E26)-'A-b-(9)'!E26</f>
        <v>0</v>
      </c>
      <c r="L26" s="31">
        <f>SUM('A-b-(9)1'!F26,'A-b-(9)2'!F26)-'A-b-(9)'!F26</f>
        <v>0</v>
      </c>
      <c r="M26" s="31">
        <f>SUM('A-b-(9)1'!G26,'A-b-(9)2'!G26)-'A-b-(9)'!G26</f>
        <v>0</v>
      </c>
      <c r="N26" s="31">
        <f>SUM('A-b-(9)1'!H26,'A-b-(9)2'!H26)-'A-b-(9)'!H26</f>
        <v>0</v>
      </c>
      <c r="O26" s="31">
        <f>SUM('A-b-(9)1'!I26,'A-b-(9)2'!I26)-'A-b-(9)'!I26</f>
        <v>0</v>
      </c>
    </row>
    <row r="27" spans="2:15" s="16" customFormat="1" ht="11.1" customHeight="1" x14ac:dyDescent="0.15">
      <c r="B27" s="71" t="s">
        <v>9</v>
      </c>
      <c r="C27" s="174">
        <f>SUM('A-b-(9)1:A-b-(9)2'!C27)</f>
        <v>0</v>
      </c>
      <c r="D27" s="8"/>
      <c r="E27" s="177">
        <f>SUM('A-b-(9)1:A-b-(9)2'!E27)</f>
        <v>0</v>
      </c>
      <c r="F27" s="174">
        <f>SUM('A-b-(9)1:A-b-(9)2'!F27)</f>
        <v>0</v>
      </c>
      <c r="G27" s="174">
        <f>SUM('A-b-(9)1:A-b-(9)2'!G27)</f>
        <v>0</v>
      </c>
      <c r="H27" s="174">
        <f>SUM('A-b-(9)1:A-b-(9)2'!H27)</f>
        <v>0</v>
      </c>
      <c r="I27" s="178">
        <f>SUM('A-b-(9)1:A-b-(9)2'!I27)</f>
        <v>0</v>
      </c>
      <c r="J27" s="31">
        <f>SUM('A-b-(9)1'!C27,'A-b-(9)2'!C27)-'A-b-(9)'!C27</f>
        <v>0</v>
      </c>
      <c r="K27" s="31">
        <f>SUM('A-b-(9)1'!E27,'A-b-(9)2'!E27)-'A-b-(9)'!E27</f>
        <v>0</v>
      </c>
      <c r="L27" s="31">
        <f>SUM('A-b-(9)1'!F27,'A-b-(9)2'!F27)-'A-b-(9)'!F27</f>
        <v>0</v>
      </c>
      <c r="M27" s="31">
        <f>SUM('A-b-(9)1'!G27,'A-b-(9)2'!G27)-'A-b-(9)'!G27</f>
        <v>0</v>
      </c>
      <c r="N27" s="31">
        <f>SUM('A-b-(9)1'!H27,'A-b-(9)2'!H27)-'A-b-(9)'!H27</f>
        <v>0</v>
      </c>
      <c r="O27" s="31">
        <f>SUM('A-b-(9)1'!I27,'A-b-(9)2'!I27)-'A-b-(9)'!I27</f>
        <v>0</v>
      </c>
    </row>
    <row r="28" spans="2:15" s="16" customFormat="1" ht="11.1" customHeight="1" x14ac:dyDescent="0.15">
      <c r="B28" s="71" t="s">
        <v>10</v>
      </c>
      <c r="C28" s="174">
        <f>SUM('A-b-(9)1:A-b-(9)2'!C28)</f>
        <v>0</v>
      </c>
      <c r="D28" s="8"/>
      <c r="E28" s="177">
        <f>SUM('A-b-(9)1:A-b-(9)2'!E28)</f>
        <v>0</v>
      </c>
      <c r="F28" s="174">
        <f>SUM('A-b-(9)1:A-b-(9)2'!F28)</f>
        <v>0</v>
      </c>
      <c r="G28" s="174">
        <f>SUM('A-b-(9)1:A-b-(9)2'!G28)</f>
        <v>0</v>
      </c>
      <c r="H28" s="174">
        <f>SUM('A-b-(9)1:A-b-(9)2'!H28)</f>
        <v>0</v>
      </c>
      <c r="I28" s="178">
        <f>SUM('A-b-(9)1:A-b-(9)2'!I28)</f>
        <v>0</v>
      </c>
      <c r="J28" s="31">
        <f>SUM('A-b-(9)1'!C28,'A-b-(9)2'!C28)-'A-b-(9)'!C28</f>
        <v>0</v>
      </c>
      <c r="K28" s="31">
        <f>SUM('A-b-(9)1'!E28,'A-b-(9)2'!E28)-'A-b-(9)'!E28</f>
        <v>0</v>
      </c>
      <c r="L28" s="31">
        <f>SUM('A-b-(9)1'!F28,'A-b-(9)2'!F28)-'A-b-(9)'!F28</f>
        <v>0</v>
      </c>
      <c r="M28" s="31">
        <f>SUM('A-b-(9)1'!G28,'A-b-(9)2'!G28)-'A-b-(9)'!G28</f>
        <v>0</v>
      </c>
      <c r="N28" s="31">
        <f>SUM('A-b-(9)1'!H28,'A-b-(9)2'!H28)-'A-b-(9)'!H28</f>
        <v>0</v>
      </c>
      <c r="O28" s="31">
        <f>SUM('A-b-(9)1'!I28,'A-b-(9)2'!I28)-'A-b-(9)'!I28</f>
        <v>0</v>
      </c>
    </row>
    <row r="29" spans="2:15" s="16" customFormat="1" ht="11.1" customHeight="1" x14ac:dyDescent="0.15">
      <c r="B29" s="71" t="s">
        <v>11</v>
      </c>
      <c r="C29" s="174">
        <f>SUM('A-b-(9)1:A-b-(9)2'!C29)</f>
        <v>0</v>
      </c>
      <c r="D29" s="8"/>
      <c r="E29" s="177">
        <f>SUM('A-b-(9)1:A-b-(9)2'!E29)</f>
        <v>0</v>
      </c>
      <c r="F29" s="174">
        <f>SUM('A-b-(9)1:A-b-(9)2'!F29)</f>
        <v>0</v>
      </c>
      <c r="G29" s="174">
        <f>SUM('A-b-(9)1:A-b-(9)2'!G29)</f>
        <v>0</v>
      </c>
      <c r="H29" s="174">
        <f>SUM('A-b-(9)1:A-b-(9)2'!H29)</f>
        <v>0</v>
      </c>
      <c r="I29" s="178">
        <f>SUM('A-b-(9)1:A-b-(9)2'!I29)</f>
        <v>0</v>
      </c>
      <c r="J29" s="31">
        <f>SUM('A-b-(9)1'!C29,'A-b-(9)2'!C29)-'A-b-(9)'!C29</f>
        <v>0</v>
      </c>
      <c r="K29" s="31">
        <f>SUM('A-b-(9)1'!E29,'A-b-(9)2'!E29)-'A-b-(9)'!E29</f>
        <v>0</v>
      </c>
      <c r="L29" s="31">
        <f>SUM('A-b-(9)1'!F29,'A-b-(9)2'!F29)-'A-b-(9)'!F29</f>
        <v>0</v>
      </c>
      <c r="M29" s="31">
        <f>SUM('A-b-(9)1'!G29,'A-b-(9)2'!G29)-'A-b-(9)'!G29</f>
        <v>0</v>
      </c>
      <c r="N29" s="31">
        <f>SUM('A-b-(9)1'!H29,'A-b-(9)2'!H29)-'A-b-(9)'!H29</f>
        <v>0</v>
      </c>
      <c r="O29" s="31">
        <f>SUM('A-b-(9)1'!I29,'A-b-(9)2'!I29)-'A-b-(9)'!I29</f>
        <v>0</v>
      </c>
    </row>
    <row r="30" spans="2:15" s="16" customFormat="1" ht="11.1" customHeight="1" x14ac:dyDescent="0.15">
      <c r="B30" s="71" t="s">
        <v>12</v>
      </c>
      <c r="C30" s="174">
        <f>SUM('A-b-(9)1:A-b-(9)2'!C30)</f>
        <v>0</v>
      </c>
      <c r="D30" s="8"/>
      <c r="E30" s="177">
        <f>SUM('A-b-(9)1:A-b-(9)2'!E30)</f>
        <v>0</v>
      </c>
      <c r="F30" s="174">
        <f>SUM('A-b-(9)1:A-b-(9)2'!F30)</f>
        <v>0</v>
      </c>
      <c r="G30" s="174">
        <f>SUM('A-b-(9)1:A-b-(9)2'!G30)</f>
        <v>0</v>
      </c>
      <c r="H30" s="174">
        <f>SUM('A-b-(9)1:A-b-(9)2'!H30)</f>
        <v>0</v>
      </c>
      <c r="I30" s="178">
        <f>SUM('A-b-(9)1:A-b-(9)2'!I30)</f>
        <v>0</v>
      </c>
      <c r="J30" s="31">
        <f>SUM('A-b-(9)1'!C30,'A-b-(9)2'!C30)-'A-b-(9)'!C30</f>
        <v>0</v>
      </c>
      <c r="K30" s="31">
        <f>SUM('A-b-(9)1'!E30,'A-b-(9)2'!E30)-'A-b-(9)'!E30</f>
        <v>0</v>
      </c>
      <c r="L30" s="31">
        <f>SUM('A-b-(9)1'!F30,'A-b-(9)2'!F30)-'A-b-(9)'!F30</f>
        <v>0</v>
      </c>
      <c r="M30" s="31">
        <f>SUM('A-b-(9)1'!G30,'A-b-(9)2'!G30)-'A-b-(9)'!G30</f>
        <v>0</v>
      </c>
      <c r="N30" s="31">
        <f>SUM('A-b-(9)1'!H30,'A-b-(9)2'!H30)-'A-b-(9)'!H30</f>
        <v>0</v>
      </c>
      <c r="O30" s="31">
        <f>SUM('A-b-(9)1'!I30,'A-b-(9)2'!I30)-'A-b-(9)'!I30</f>
        <v>0</v>
      </c>
    </row>
    <row r="31" spans="2:15" s="16" customFormat="1" ht="11.1" customHeight="1" x14ac:dyDescent="0.15">
      <c r="B31" s="71" t="s">
        <v>13</v>
      </c>
      <c r="C31" s="174">
        <f>SUM('A-b-(9)1:A-b-(9)2'!C31)</f>
        <v>0</v>
      </c>
      <c r="D31" s="8"/>
      <c r="E31" s="177">
        <f>SUM('A-b-(9)1:A-b-(9)2'!E31)</f>
        <v>0</v>
      </c>
      <c r="F31" s="174">
        <f>SUM('A-b-(9)1:A-b-(9)2'!F31)</f>
        <v>0</v>
      </c>
      <c r="G31" s="174">
        <f>SUM('A-b-(9)1:A-b-(9)2'!G31)</f>
        <v>0</v>
      </c>
      <c r="H31" s="174">
        <f>SUM('A-b-(9)1:A-b-(9)2'!H31)</f>
        <v>0</v>
      </c>
      <c r="I31" s="178">
        <f>SUM('A-b-(9)1:A-b-(9)2'!I31)</f>
        <v>0</v>
      </c>
      <c r="J31" s="31">
        <f>SUM('A-b-(9)1'!C31,'A-b-(9)2'!C31)-'A-b-(9)'!C31</f>
        <v>0</v>
      </c>
      <c r="K31" s="31">
        <f>SUM('A-b-(9)1'!E31,'A-b-(9)2'!E31)-'A-b-(9)'!E31</f>
        <v>0</v>
      </c>
      <c r="L31" s="31">
        <f>SUM('A-b-(9)1'!F31,'A-b-(9)2'!F31)-'A-b-(9)'!F31</f>
        <v>0</v>
      </c>
      <c r="M31" s="31">
        <f>SUM('A-b-(9)1'!G31,'A-b-(9)2'!G31)-'A-b-(9)'!G31</f>
        <v>0</v>
      </c>
      <c r="N31" s="31">
        <f>SUM('A-b-(9)1'!H31,'A-b-(9)2'!H31)-'A-b-(9)'!H31</f>
        <v>0</v>
      </c>
      <c r="O31" s="31">
        <f>SUM('A-b-(9)1'!I31,'A-b-(9)2'!I31)-'A-b-(9)'!I31</f>
        <v>0</v>
      </c>
    </row>
    <row r="32" spans="2:15" s="16" customFormat="1" ht="11.1" customHeight="1" x14ac:dyDescent="0.15">
      <c r="B32" s="71" t="s">
        <v>14</v>
      </c>
      <c r="C32" s="174">
        <f>SUM('A-b-(9)1:A-b-(9)2'!C32)</f>
        <v>0</v>
      </c>
      <c r="D32" s="8"/>
      <c r="E32" s="177">
        <f>SUM('A-b-(9)1:A-b-(9)2'!E32)</f>
        <v>0</v>
      </c>
      <c r="F32" s="174">
        <f>SUM('A-b-(9)1:A-b-(9)2'!F32)</f>
        <v>0</v>
      </c>
      <c r="G32" s="174">
        <f>SUM('A-b-(9)1:A-b-(9)2'!G32)</f>
        <v>0</v>
      </c>
      <c r="H32" s="174">
        <f>SUM('A-b-(9)1:A-b-(9)2'!H32)</f>
        <v>0</v>
      </c>
      <c r="I32" s="178">
        <f>SUM('A-b-(9)1:A-b-(9)2'!I32)</f>
        <v>0</v>
      </c>
      <c r="J32" s="31">
        <f>SUM('A-b-(9)1'!C32,'A-b-(9)2'!C32)-'A-b-(9)'!C32</f>
        <v>0</v>
      </c>
      <c r="K32" s="31">
        <f>SUM('A-b-(9)1'!E32,'A-b-(9)2'!E32)-'A-b-(9)'!E32</f>
        <v>0</v>
      </c>
      <c r="L32" s="31">
        <f>SUM('A-b-(9)1'!F32,'A-b-(9)2'!F32)-'A-b-(9)'!F32</f>
        <v>0</v>
      </c>
      <c r="M32" s="31">
        <f>SUM('A-b-(9)1'!G32,'A-b-(9)2'!G32)-'A-b-(9)'!G32</f>
        <v>0</v>
      </c>
      <c r="N32" s="31">
        <f>SUM('A-b-(9)1'!H32,'A-b-(9)2'!H32)-'A-b-(9)'!H32</f>
        <v>0</v>
      </c>
      <c r="O32" s="31">
        <f>SUM('A-b-(9)1'!I32,'A-b-(9)2'!I32)-'A-b-(9)'!I32</f>
        <v>0</v>
      </c>
    </row>
    <row r="33" spans="2:15" s="35" customFormat="1" ht="11.1" customHeight="1" x14ac:dyDescent="0.15">
      <c r="B33" s="41" t="s">
        <v>15</v>
      </c>
      <c r="C33" s="173">
        <f>SUM('A-b-(9)1:A-b-(9)2'!C33)</f>
        <v>35</v>
      </c>
      <c r="D33" s="4"/>
      <c r="E33" s="175">
        <f>SUM('A-b-(9)1:A-b-(9)2'!E33)</f>
        <v>34</v>
      </c>
      <c r="F33" s="173">
        <f>SUM('A-b-(9)1:A-b-(9)2'!F33)</f>
        <v>37</v>
      </c>
      <c r="G33" s="173">
        <f>SUM('A-b-(9)1:A-b-(9)2'!G33)</f>
        <v>1</v>
      </c>
      <c r="H33" s="173">
        <f>SUM('A-b-(9)1:A-b-(9)2'!H33)</f>
        <v>0</v>
      </c>
      <c r="I33" s="176">
        <f>SUM('A-b-(9)1:A-b-(9)2'!I33)</f>
        <v>0</v>
      </c>
      <c r="J33" s="31">
        <f>SUM('A-b-(9)1'!C33,'A-b-(9)2'!C33)-'A-b-(9)'!C33</f>
        <v>0</v>
      </c>
      <c r="K33" s="31">
        <f>SUM('A-b-(9)1'!E33,'A-b-(9)2'!E33)-'A-b-(9)'!E33</f>
        <v>0</v>
      </c>
      <c r="L33" s="31">
        <f>SUM('A-b-(9)1'!F33,'A-b-(9)2'!F33)-'A-b-(9)'!F33</f>
        <v>0</v>
      </c>
      <c r="M33" s="31">
        <f>SUM('A-b-(9)1'!G33,'A-b-(9)2'!G33)-'A-b-(9)'!G33</f>
        <v>0</v>
      </c>
      <c r="N33" s="31">
        <f>SUM('A-b-(9)1'!H33,'A-b-(9)2'!H33)-'A-b-(9)'!H33</f>
        <v>0</v>
      </c>
      <c r="O33" s="31">
        <f>SUM('A-b-(9)1'!I33,'A-b-(9)2'!I33)-'A-b-(9)'!I33</f>
        <v>0</v>
      </c>
    </row>
    <row r="34" spans="2:15" s="35" customFormat="1" ht="11.1" customHeight="1" x14ac:dyDescent="0.15">
      <c r="B34" s="41" t="s">
        <v>110</v>
      </c>
      <c r="C34" s="173">
        <f>SUM('A-b-(9)1:A-b-(9)2'!C34)</f>
        <v>28</v>
      </c>
      <c r="D34" s="4"/>
      <c r="E34" s="175">
        <f>SUM('A-b-(9)1:A-b-(9)2'!E34)</f>
        <v>24</v>
      </c>
      <c r="F34" s="173">
        <f>SUM('A-b-(9)1:A-b-(9)2'!F34)</f>
        <v>26</v>
      </c>
      <c r="G34" s="173">
        <f>SUM('A-b-(9)1:A-b-(9)2'!G34)</f>
        <v>2</v>
      </c>
      <c r="H34" s="173">
        <f>SUM('A-b-(9)1:A-b-(9)2'!H34)</f>
        <v>10</v>
      </c>
      <c r="I34" s="176">
        <f>SUM('A-b-(9)1:A-b-(9)2'!I34)</f>
        <v>2</v>
      </c>
      <c r="J34" s="31">
        <f>SUM('A-b-(9)1'!C34,'A-b-(9)2'!C34)-'A-b-(9)'!C34</f>
        <v>0</v>
      </c>
      <c r="K34" s="31">
        <f>SUM('A-b-(9)1'!E34,'A-b-(9)2'!E34)-'A-b-(9)'!E34</f>
        <v>0</v>
      </c>
      <c r="L34" s="31">
        <f>SUM('A-b-(9)1'!F34,'A-b-(9)2'!F34)-'A-b-(9)'!F34</f>
        <v>0</v>
      </c>
      <c r="M34" s="31">
        <f>SUM('A-b-(9)1'!G34,'A-b-(9)2'!G34)-'A-b-(9)'!G34</f>
        <v>0</v>
      </c>
      <c r="N34" s="31">
        <f>SUM('A-b-(9)1'!H34,'A-b-(9)2'!H34)-'A-b-(9)'!H34</f>
        <v>0</v>
      </c>
      <c r="O34" s="31">
        <f>SUM('A-b-(9)1'!I34,'A-b-(9)2'!I34)-'A-b-(9)'!I34</f>
        <v>0</v>
      </c>
    </row>
    <row r="35" spans="2:15" s="16" customFormat="1" ht="11.1" customHeight="1" x14ac:dyDescent="0.15">
      <c r="B35" s="71" t="s">
        <v>16</v>
      </c>
      <c r="C35" s="174">
        <f>SUM('A-b-(9)1:A-b-(9)2'!C35)</f>
        <v>7</v>
      </c>
      <c r="D35" s="8"/>
      <c r="E35" s="177">
        <f>SUM('A-b-(9)1:A-b-(9)2'!E35)</f>
        <v>7</v>
      </c>
      <c r="F35" s="174">
        <f>SUM('A-b-(9)1:A-b-(9)2'!F35)</f>
        <v>7</v>
      </c>
      <c r="G35" s="174">
        <f>SUM('A-b-(9)1:A-b-(9)2'!G35)</f>
        <v>2</v>
      </c>
      <c r="H35" s="174">
        <f>SUM('A-b-(9)1:A-b-(9)2'!H35)</f>
        <v>6</v>
      </c>
      <c r="I35" s="178">
        <f>SUM('A-b-(9)1:A-b-(9)2'!I35)</f>
        <v>2</v>
      </c>
      <c r="J35" s="31">
        <f>SUM('A-b-(9)1'!C35,'A-b-(9)2'!C35)-'A-b-(9)'!C35</f>
        <v>0</v>
      </c>
      <c r="K35" s="31">
        <f>SUM('A-b-(9)1'!E35,'A-b-(9)2'!E35)-'A-b-(9)'!E35</f>
        <v>0</v>
      </c>
      <c r="L35" s="31">
        <f>SUM('A-b-(9)1'!F35,'A-b-(9)2'!F35)-'A-b-(9)'!F35</f>
        <v>0</v>
      </c>
      <c r="M35" s="31">
        <f>SUM('A-b-(9)1'!G35,'A-b-(9)2'!G35)-'A-b-(9)'!G35</f>
        <v>0</v>
      </c>
      <c r="N35" s="31">
        <f>SUM('A-b-(9)1'!H35,'A-b-(9)2'!H35)-'A-b-(9)'!H35</f>
        <v>0</v>
      </c>
      <c r="O35" s="31">
        <f>SUM('A-b-(9)1'!I35,'A-b-(9)2'!I35)-'A-b-(9)'!I35</f>
        <v>0</v>
      </c>
    </row>
    <row r="36" spans="2:15" s="16" customFormat="1" ht="11.1" customHeight="1" x14ac:dyDescent="0.15">
      <c r="B36" s="71" t="s">
        <v>17</v>
      </c>
      <c r="C36" s="174">
        <f>SUM('A-b-(9)1:A-b-(9)2'!C36)</f>
        <v>0</v>
      </c>
      <c r="D36" s="8"/>
      <c r="E36" s="177">
        <f>SUM('A-b-(9)1:A-b-(9)2'!E36)</f>
        <v>0</v>
      </c>
      <c r="F36" s="174">
        <f>SUM('A-b-(9)1:A-b-(9)2'!F36)</f>
        <v>0</v>
      </c>
      <c r="G36" s="174">
        <f>SUM('A-b-(9)1:A-b-(9)2'!G36)</f>
        <v>0</v>
      </c>
      <c r="H36" s="174">
        <f>SUM('A-b-(9)1:A-b-(9)2'!H36)</f>
        <v>0</v>
      </c>
      <c r="I36" s="178">
        <f>SUM('A-b-(9)1:A-b-(9)2'!I36)</f>
        <v>0</v>
      </c>
      <c r="J36" s="31">
        <f>SUM('A-b-(9)1'!C36,'A-b-(9)2'!C36)-'A-b-(9)'!C36</f>
        <v>0</v>
      </c>
      <c r="K36" s="31">
        <f>SUM('A-b-(9)1'!E36,'A-b-(9)2'!E36)-'A-b-(9)'!E36</f>
        <v>0</v>
      </c>
      <c r="L36" s="31">
        <f>SUM('A-b-(9)1'!F36,'A-b-(9)2'!F36)-'A-b-(9)'!F36</f>
        <v>0</v>
      </c>
      <c r="M36" s="31">
        <f>SUM('A-b-(9)1'!G36,'A-b-(9)2'!G36)-'A-b-(9)'!G36</f>
        <v>0</v>
      </c>
      <c r="N36" s="31">
        <f>SUM('A-b-(9)1'!H36,'A-b-(9)2'!H36)-'A-b-(9)'!H36</f>
        <v>0</v>
      </c>
      <c r="O36" s="31">
        <f>SUM('A-b-(9)1'!I36,'A-b-(9)2'!I36)-'A-b-(9)'!I36</f>
        <v>0</v>
      </c>
    </row>
    <row r="37" spans="2:15" s="16" customFormat="1" ht="11.1" customHeight="1" x14ac:dyDescent="0.15">
      <c r="B37" s="71" t="s">
        <v>18</v>
      </c>
      <c r="C37" s="174">
        <f>SUM('A-b-(9)1:A-b-(9)2'!C37)</f>
        <v>0</v>
      </c>
      <c r="D37" s="8"/>
      <c r="E37" s="177">
        <f>SUM('A-b-(9)1:A-b-(9)2'!E37)</f>
        <v>0</v>
      </c>
      <c r="F37" s="174">
        <f>SUM('A-b-(9)1:A-b-(9)2'!F37)</f>
        <v>0</v>
      </c>
      <c r="G37" s="174">
        <f>SUM('A-b-(9)1:A-b-(9)2'!G37)</f>
        <v>0</v>
      </c>
      <c r="H37" s="174">
        <f>SUM('A-b-(9)1:A-b-(9)2'!H37)</f>
        <v>0</v>
      </c>
      <c r="I37" s="178">
        <f>SUM('A-b-(9)1:A-b-(9)2'!I37)</f>
        <v>0</v>
      </c>
      <c r="J37" s="31">
        <f>SUM('A-b-(9)1'!C37,'A-b-(9)2'!C37)-'A-b-(9)'!C37</f>
        <v>0</v>
      </c>
      <c r="K37" s="31">
        <f>SUM('A-b-(9)1'!E37,'A-b-(9)2'!E37)-'A-b-(9)'!E37</f>
        <v>0</v>
      </c>
      <c r="L37" s="31">
        <f>SUM('A-b-(9)1'!F37,'A-b-(9)2'!F37)-'A-b-(9)'!F37</f>
        <v>0</v>
      </c>
      <c r="M37" s="31">
        <f>SUM('A-b-(9)1'!G37,'A-b-(9)2'!G37)-'A-b-(9)'!G37</f>
        <v>0</v>
      </c>
      <c r="N37" s="31">
        <f>SUM('A-b-(9)1'!H37,'A-b-(9)2'!H37)-'A-b-(9)'!H37</f>
        <v>0</v>
      </c>
      <c r="O37" s="31">
        <f>SUM('A-b-(9)1'!I37,'A-b-(9)2'!I37)-'A-b-(9)'!I37</f>
        <v>0</v>
      </c>
    </row>
    <row r="38" spans="2:15" s="16" customFormat="1" ht="11.1" customHeight="1" x14ac:dyDescent="0.15">
      <c r="B38" s="71" t="s">
        <v>19</v>
      </c>
      <c r="C38" s="174">
        <f>SUM('A-b-(9)1:A-b-(9)2'!C38)</f>
        <v>6</v>
      </c>
      <c r="D38" s="8"/>
      <c r="E38" s="177">
        <f>SUM('A-b-(9)1:A-b-(9)2'!E38)</f>
        <v>4</v>
      </c>
      <c r="F38" s="174">
        <f>SUM('A-b-(9)1:A-b-(9)2'!F38)</f>
        <v>4</v>
      </c>
      <c r="G38" s="174">
        <f>SUM('A-b-(9)1:A-b-(9)2'!G38)</f>
        <v>0</v>
      </c>
      <c r="H38" s="174">
        <f>SUM('A-b-(9)1:A-b-(9)2'!H38)</f>
        <v>0</v>
      </c>
      <c r="I38" s="178">
        <f>SUM('A-b-(9)1:A-b-(9)2'!I38)</f>
        <v>0</v>
      </c>
      <c r="J38" s="31">
        <f>SUM('A-b-(9)1'!C38,'A-b-(9)2'!C38)-'A-b-(9)'!C38</f>
        <v>0</v>
      </c>
      <c r="K38" s="31">
        <f>SUM('A-b-(9)1'!E38,'A-b-(9)2'!E38)-'A-b-(9)'!E38</f>
        <v>0</v>
      </c>
      <c r="L38" s="31">
        <f>SUM('A-b-(9)1'!F38,'A-b-(9)2'!F38)-'A-b-(9)'!F38</f>
        <v>0</v>
      </c>
      <c r="M38" s="31">
        <f>SUM('A-b-(9)1'!G38,'A-b-(9)2'!G38)-'A-b-(9)'!G38</f>
        <v>0</v>
      </c>
      <c r="N38" s="31">
        <f>SUM('A-b-(9)1'!H38,'A-b-(9)2'!H38)-'A-b-(9)'!H38</f>
        <v>0</v>
      </c>
      <c r="O38" s="31">
        <f>SUM('A-b-(9)1'!I38,'A-b-(9)2'!I38)-'A-b-(9)'!I38</f>
        <v>0</v>
      </c>
    </row>
    <row r="39" spans="2:15" s="16" customFormat="1" ht="11.1" customHeight="1" x14ac:dyDescent="0.15">
      <c r="B39" s="71" t="s">
        <v>20</v>
      </c>
      <c r="C39" s="174">
        <f>SUM('A-b-(9)1:A-b-(9)2'!C39)</f>
        <v>4</v>
      </c>
      <c r="D39" s="8"/>
      <c r="E39" s="177">
        <f>SUM('A-b-(9)1:A-b-(9)2'!E39)</f>
        <v>5</v>
      </c>
      <c r="F39" s="174">
        <f>SUM('A-b-(9)1:A-b-(9)2'!F39)</f>
        <v>7</v>
      </c>
      <c r="G39" s="174">
        <f>SUM('A-b-(9)1:A-b-(9)2'!G39)</f>
        <v>0</v>
      </c>
      <c r="H39" s="174">
        <f>SUM('A-b-(9)1:A-b-(9)2'!H39)</f>
        <v>4</v>
      </c>
      <c r="I39" s="178">
        <f>SUM('A-b-(9)1:A-b-(9)2'!I39)</f>
        <v>0</v>
      </c>
      <c r="J39" s="31">
        <f>SUM('A-b-(9)1'!C39,'A-b-(9)2'!C39)-'A-b-(9)'!C39</f>
        <v>0</v>
      </c>
      <c r="K39" s="31">
        <f>SUM('A-b-(9)1'!E39,'A-b-(9)2'!E39)-'A-b-(9)'!E39</f>
        <v>0</v>
      </c>
      <c r="L39" s="31">
        <f>SUM('A-b-(9)1'!F39,'A-b-(9)2'!F39)-'A-b-(9)'!F39</f>
        <v>0</v>
      </c>
      <c r="M39" s="31">
        <f>SUM('A-b-(9)1'!G39,'A-b-(9)2'!G39)-'A-b-(9)'!G39</f>
        <v>0</v>
      </c>
      <c r="N39" s="31">
        <f>SUM('A-b-(9)1'!H39,'A-b-(9)2'!H39)-'A-b-(9)'!H39</f>
        <v>0</v>
      </c>
      <c r="O39" s="31">
        <f>SUM('A-b-(9)1'!I39,'A-b-(9)2'!I39)-'A-b-(9)'!I39</f>
        <v>0</v>
      </c>
    </row>
    <row r="40" spans="2:15" s="16" customFormat="1" ht="11.1" customHeight="1" x14ac:dyDescent="0.15">
      <c r="B40" s="71" t="s">
        <v>21</v>
      </c>
      <c r="C40" s="174">
        <f>SUM('A-b-(9)1:A-b-(9)2'!C40)</f>
        <v>10</v>
      </c>
      <c r="D40" s="8"/>
      <c r="E40" s="177">
        <f>SUM('A-b-(9)1:A-b-(9)2'!E40)</f>
        <v>7</v>
      </c>
      <c r="F40" s="174">
        <f>SUM('A-b-(9)1:A-b-(9)2'!F40)</f>
        <v>7</v>
      </c>
      <c r="G40" s="174">
        <f>SUM('A-b-(9)1:A-b-(9)2'!G40)</f>
        <v>0</v>
      </c>
      <c r="H40" s="174">
        <f>SUM('A-b-(9)1:A-b-(9)2'!H40)</f>
        <v>0</v>
      </c>
      <c r="I40" s="178">
        <f>SUM('A-b-(9)1:A-b-(9)2'!I40)</f>
        <v>0</v>
      </c>
      <c r="J40" s="31">
        <f>SUM('A-b-(9)1'!C40,'A-b-(9)2'!C40)-'A-b-(9)'!C40</f>
        <v>0</v>
      </c>
      <c r="K40" s="31">
        <f>SUM('A-b-(9)1'!E40,'A-b-(9)2'!E40)-'A-b-(9)'!E40</f>
        <v>0</v>
      </c>
      <c r="L40" s="31">
        <f>SUM('A-b-(9)1'!F40,'A-b-(9)2'!F40)-'A-b-(9)'!F40</f>
        <v>0</v>
      </c>
      <c r="M40" s="31">
        <f>SUM('A-b-(9)1'!G40,'A-b-(9)2'!G40)-'A-b-(9)'!G40</f>
        <v>0</v>
      </c>
      <c r="N40" s="31">
        <f>SUM('A-b-(9)1'!H40,'A-b-(9)2'!H40)-'A-b-(9)'!H40</f>
        <v>0</v>
      </c>
      <c r="O40" s="31">
        <f>SUM('A-b-(9)1'!I40,'A-b-(9)2'!I40)-'A-b-(9)'!I40</f>
        <v>0</v>
      </c>
    </row>
    <row r="41" spans="2:15" s="16" customFormat="1" ht="11.1" customHeight="1" x14ac:dyDescent="0.15">
      <c r="B41" s="71" t="s">
        <v>22</v>
      </c>
      <c r="C41" s="174">
        <f>SUM('A-b-(9)1:A-b-(9)2'!C41)</f>
        <v>0</v>
      </c>
      <c r="D41" s="8"/>
      <c r="E41" s="177">
        <f>SUM('A-b-(9)1:A-b-(9)2'!E41)</f>
        <v>0</v>
      </c>
      <c r="F41" s="174">
        <f>SUM('A-b-(9)1:A-b-(9)2'!F41)</f>
        <v>0</v>
      </c>
      <c r="G41" s="174">
        <f>SUM('A-b-(9)1:A-b-(9)2'!G41)</f>
        <v>0</v>
      </c>
      <c r="H41" s="174">
        <f>SUM('A-b-(9)1:A-b-(9)2'!H41)</f>
        <v>0</v>
      </c>
      <c r="I41" s="178">
        <f>SUM('A-b-(9)1:A-b-(9)2'!I41)</f>
        <v>0</v>
      </c>
      <c r="J41" s="31">
        <f>SUM('A-b-(9)1'!C41,'A-b-(9)2'!C41)-'A-b-(9)'!C41</f>
        <v>0</v>
      </c>
      <c r="K41" s="31">
        <f>SUM('A-b-(9)1'!E41,'A-b-(9)2'!E41)-'A-b-(9)'!E41</f>
        <v>0</v>
      </c>
      <c r="L41" s="31">
        <f>SUM('A-b-(9)1'!F41,'A-b-(9)2'!F41)-'A-b-(9)'!F41</f>
        <v>0</v>
      </c>
      <c r="M41" s="31">
        <f>SUM('A-b-(9)1'!G41,'A-b-(9)2'!G41)-'A-b-(9)'!G41</f>
        <v>0</v>
      </c>
      <c r="N41" s="31">
        <f>SUM('A-b-(9)1'!H41,'A-b-(9)2'!H41)-'A-b-(9)'!H41</f>
        <v>0</v>
      </c>
      <c r="O41" s="31">
        <f>SUM('A-b-(9)1'!I41,'A-b-(9)2'!I41)-'A-b-(9)'!I41</f>
        <v>0</v>
      </c>
    </row>
    <row r="42" spans="2:15" s="16" customFormat="1" ht="11.1" customHeight="1" x14ac:dyDescent="0.15">
      <c r="B42" s="71" t="s">
        <v>23</v>
      </c>
      <c r="C42" s="174">
        <f>SUM('A-b-(9)1:A-b-(9)2'!C42)</f>
        <v>0</v>
      </c>
      <c r="D42" s="8"/>
      <c r="E42" s="177">
        <f>SUM('A-b-(9)1:A-b-(9)2'!E42)</f>
        <v>0</v>
      </c>
      <c r="F42" s="174">
        <f>SUM('A-b-(9)1:A-b-(9)2'!F42)</f>
        <v>0</v>
      </c>
      <c r="G42" s="174">
        <f>SUM('A-b-(9)1:A-b-(9)2'!G42)</f>
        <v>0</v>
      </c>
      <c r="H42" s="174">
        <f>SUM('A-b-(9)1:A-b-(9)2'!H42)</f>
        <v>0</v>
      </c>
      <c r="I42" s="178">
        <f>SUM('A-b-(9)1:A-b-(9)2'!I42)</f>
        <v>0</v>
      </c>
      <c r="J42" s="31">
        <f>SUM('A-b-(9)1'!C42,'A-b-(9)2'!C42)-'A-b-(9)'!C42</f>
        <v>0</v>
      </c>
      <c r="K42" s="31">
        <f>SUM('A-b-(9)1'!E42,'A-b-(9)2'!E42)-'A-b-(9)'!E42</f>
        <v>0</v>
      </c>
      <c r="L42" s="31">
        <f>SUM('A-b-(9)1'!F42,'A-b-(9)2'!F42)-'A-b-(9)'!F42</f>
        <v>0</v>
      </c>
      <c r="M42" s="31">
        <f>SUM('A-b-(9)1'!G42,'A-b-(9)2'!G42)-'A-b-(9)'!G42</f>
        <v>0</v>
      </c>
      <c r="N42" s="31">
        <f>SUM('A-b-(9)1'!H42,'A-b-(9)2'!H42)-'A-b-(9)'!H42</f>
        <v>0</v>
      </c>
      <c r="O42" s="31">
        <f>SUM('A-b-(9)1'!I42,'A-b-(9)2'!I42)-'A-b-(9)'!I42</f>
        <v>0</v>
      </c>
    </row>
    <row r="43" spans="2:15" s="16" customFormat="1" ht="11.1" customHeight="1" x14ac:dyDescent="0.15">
      <c r="B43" s="71" t="s">
        <v>24</v>
      </c>
      <c r="C43" s="174">
        <f>SUM('A-b-(9)1:A-b-(9)2'!C43)</f>
        <v>0</v>
      </c>
      <c r="D43" s="8"/>
      <c r="E43" s="177">
        <f>SUM('A-b-(9)1:A-b-(9)2'!E43)</f>
        <v>0</v>
      </c>
      <c r="F43" s="174">
        <f>SUM('A-b-(9)1:A-b-(9)2'!F43)</f>
        <v>0</v>
      </c>
      <c r="G43" s="174">
        <f>SUM('A-b-(9)1:A-b-(9)2'!G43)</f>
        <v>0</v>
      </c>
      <c r="H43" s="174">
        <f>SUM('A-b-(9)1:A-b-(9)2'!H43)</f>
        <v>0</v>
      </c>
      <c r="I43" s="178">
        <f>SUM('A-b-(9)1:A-b-(9)2'!I43)</f>
        <v>0</v>
      </c>
      <c r="J43" s="31">
        <f>SUM('A-b-(9)1'!C43,'A-b-(9)2'!C43)-'A-b-(9)'!C43</f>
        <v>0</v>
      </c>
      <c r="K43" s="31">
        <f>SUM('A-b-(9)1'!E43,'A-b-(9)2'!E43)-'A-b-(9)'!E43</f>
        <v>0</v>
      </c>
      <c r="L43" s="31">
        <f>SUM('A-b-(9)1'!F43,'A-b-(9)2'!F43)-'A-b-(9)'!F43</f>
        <v>0</v>
      </c>
      <c r="M43" s="31">
        <f>SUM('A-b-(9)1'!G43,'A-b-(9)2'!G43)-'A-b-(9)'!G43</f>
        <v>0</v>
      </c>
      <c r="N43" s="31">
        <f>SUM('A-b-(9)1'!H43,'A-b-(9)2'!H43)-'A-b-(9)'!H43</f>
        <v>0</v>
      </c>
      <c r="O43" s="31">
        <f>SUM('A-b-(9)1'!I43,'A-b-(9)2'!I43)-'A-b-(9)'!I43</f>
        <v>0</v>
      </c>
    </row>
    <row r="44" spans="2:15" s="16" customFormat="1" ht="11.1" customHeight="1" x14ac:dyDescent="0.15">
      <c r="B44" s="71" t="s">
        <v>25</v>
      </c>
      <c r="C44" s="174">
        <f>SUM('A-b-(9)1:A-b-(9)2'!C44)</f>
        <v>1</v>
      </c>
      <c r="D44" s="8"/>
      <c r="E44" s="177">
        <f>SUM('A-b-(9)1:A-b-(9)2'!E44)</f>
        <v>1</v>
      </c>
      <c r="F44" s="174">
        <f>SUM('A-b-(9)1:A-b-(9)2'!F44)</f>
        <v>1</v>
      </c>
      <c r="G44" s="174">
        <f>SUM('A-b-(9)1:A-b-(9)2'!G44)</f>
        <v>0</v>
      </c>
      <c r="H44" s="174">
        <f>SUM('A-b-(9)1:A-b-(9)2'!H44)</f>
        <v>0</v>
      </c>
      <c r="I44" s="178">
        <f>SUM('A-b-(9)1:A-b-(9)2'!I44)</f>
        <v>0</v>
      </c>
      <c r="J44" s="31">
        <f>SUM('A-b-(9)1'!C44,'A-b-(9)2'!C44)-'A-b-(9)'!C44</f>
        <v>0</v>
      </c>
      <c r="K44" s="31">
        <f>SUM('A-b-(9)1'!E44,'A-b-(9)2'!E44)-'A-b-(9)'!E44</f>
        <v>0</v>
      </c>
      <c r="L44" s="31">
        <f>SUM('A-b-(9)1'!F44,'A-b-(9)2'!F44)-'A-b-(9)'!F44</f>
        <v>0</v>
      </c>
      <c r="M44" s="31">
        <f>SUM('A-b-(9)1'!G44,'A-b-(9)2'!G44)-'A-b-(9)'!G44</f>
        <v>0</v>
      </c>
      <c r="N44" s="31">
        <f>SUM('A-b-(9)1'!H44,'A-b-(9)2'!H44)-'A-b-(9)'!H44</f>
        <v>0</v>
      </c>
      <c r="O44" s="31">
        <f>SUM('A-b-(9)1'!I44,'A-b-(9)2'!I44)-'A-b-(9)'!I44</f>
        <v>0</v>
      </c>
    </row>
    <row r="45" spans="2:15" s="35" customFormat="1" ht="11.1" customHeight="1" x14ac:dyDescent="0.15">
      <c r="B45" s="41" t="s">
        <v>111</v>
      </c>
      <c r="C45" s="173">
        <f>SUM('A-b-(9)1:A-b-(9)2'!C45)</f>
        <v>9</v>
      </c>
      <c r="D45" s="4"/>
      <c r="E45" s="175">
        <f>SUM('A-b-(9)1:A-b-(9)2'!E45)</f>
        <v>7</v>
      </c>
      <c r="F45" s="173">
        <f>SUM('A-b-(9)1:A-b-(9)2'!F45)</f>
        <v>9</v>
      </c>
      <c r="G45" s="173">
        <f>SUM('A-b-(9)1:A-b-(9)2'!G45)</f>
        <v>1</v>
      </c>
      <c r="H45" s="173">
        <f>SUM('A-b-(9)1:A-b-(9)2'!H45)</f>
        <v>0</v>
      </c>
      <c r="I45" s="176">
        <f>SUM('A-b-(9)1:A-b-(9)2'!I45)</f>
        <v>0</v>
      </c>
      <c r="J45" s="31">
        <f>SUM('A-b-(9)1'!C45,'A-b-(9)2'!C45)-'A-b-(9)'!C45</f>
        <v>0</v>
      </c>
      <c r="K45" s="31">
        <f>SUM('A-b-(9)1'!E45,'A-b-(9)2'!E45)-'A-b-(9)'!E45</f>
        <v>0</v>
      </c>
      <c r="L45" s="31">
        <f>SUM('A-b-(9)1'!F45,'A-b-(9)2'!F45)-'A-b-(9)'!F45</f>
        <v>0</v>
      </c>
      <c r="M45" s="31">
        <f>SUM('A-b-(9)1'!G45,'A-b-(9)2'!G45)-'A-b-(9)'!G45</f>
        <v>0</v>
      </c>
      <c r="N45" s="31">
        <f>SUM('A-b-(9)1'!H45,'A-b-(9)2'!H45)-'A-b-(9)'!H45</f>
        <v>0</v>
      </c>
      <c r="O45" s="31">
        <f>SUM('A-b-(9)1'!I45,'A-b-(9)2'!I45)-'A-b-(9)'!I45</f>
        <v>0</v>
      </c>
    </row>
    <row r="46" spans="2:15" s="16" customFormat="1" ht="11.1" customHeight="1" x14ac:dyDescent="0.15">
      <c r="B46" s="71" t="s">
        <v>26</v>
      </c>
      <c r="C46" s="174">
        <f>SUM('A-b-(9)1:A-b-(9)2'!C46)</f>
        <v>0</v>
      </c>
      <c r="D46" s="8"/>
      <c r="E46" s="177">
        <f>SUM('A-b-(9)1:A-b-(9)2'!E46)</f>
        <v>0</v>
      </c>
      <c r="F46" s="174">
        <f>SUM('A-b-(9)1:A-b-(9)2'!F46)</f>
        <v>0</v>
      </c>
      <c r="G46" s="174">
        <f>SUM('A-b-(9)1:A-b-(9)2'!G46)</f>
        <v>0</v>
      </c>
      <c r="H46" s="174">
        <f>SUM('A-b-(9)1:A-b-(9)2'!H46)</f>
        <v>0</v>
      </c>
      <c r="I46" s="178">
        <f>SUM('A-b-(9)1:A-b-(9)2'!I46)</f>
        <v>0</v>
      </c>
      <c r="J46" s="31">
        <f>SUM('A-b-(9)1'!C46,'A-b-(9)2'!C46)-'A-b-(9)'!C46</f>
        <v>0</v>
      </c>
      <c r="K46" s="31">
        <f>SUM('A-b-(9)1'!E46,'A-b-(9)2'!E46)-'A-b-(9)'!E46</f>
        <v>0</v>
      </c>
      <c r="L46" s="31">
        <f>SUM('A-b-(9)1'!F46,'A-b-(9)2'!F46)-'A-b-(9)'!F46</f>
        <v>0</v>
      </c>
      <c r="M46" s="31">
        <f>SUM('A-b-(9)1'!G46,'A-b-(9)2'!G46)-'A-b-(9)'!G46</f>
        <v>0</v>
      </c>
      <c r="N46" s="31">
        <f>SUM('A-b-(9)1'!H46,'A-b-(9)2'!H46)-'A-b-(9)'!H46</f>
        <v>0</v>
      </c>
      <c r="O46" s="31">
        <f>SUM('A-b-(9)1'!I46,'A-b-(9)2'!I46)-'A-b-(9)'!I46</f>
        <v>0</v>
      </c>
    </row>
    <row r="47" spans="2:15" s="16" customFormat="1" ht="11.1" customHeight="1" x14ac:dyDescent="0.15">
      <c r="B47" s="71" t="s">
        <v>27</v>
      </c>
      <c r="C47" s="174">
        <f>SUM('A-b-(9)1:A-b-(9)2'!C47)</f>
        <v>0</v>
      </c>
      <c r="D47" s="8"/>
      <c r="E47" s="177">
        <f>SUM('A-b-(9)1:A-b-(9)2'!E47)</f>
        <v>0</v>
      </c>
      <c r="F47" s="174">
        <f>SUM('A-b-(9)1:A-b-(9)2'!F47)</f>
        <v>0</v>
      </c>
      <c r="G47" s="174">
        <f>SUM('A-b-(9)1:A-b-(9)2'!G47)</f>
        <v>0</v>
      </c>
      <c r="H47" s="174">
        <f>SUM('A-b-(9)1:A-b-(9)2'!H47)</f>
        <v>0</v>
      </c>
      <c r="I47" s="178">
        <f>SUM('A-b-(9)1:A-b-(9)2'!I47)</f>
        <v>0</v>
      </c>
      <c r="J47" s="31">
        <f>SUM('A-b-(9)1'!C47,'A-b-(9)2'!C47)-'A-b-(9)'!C47</f>
        <v>0</v>
      </c>
      <c r="K47" s="31">
        <f>SUM('A-b-(9)1'!E47,'A-b-(9)2'!E47)-'A-b-(9)'!E47</f>
        <v>0</v>
      </c>
      <c r="L47" s="31">
        <f>SUM('A-b-(9)1'!F47,'A-b-(9)2'!F47)-'A-b-(9)'!F47</f>
        <v>0</v>
      </c>
      <c r="M47" s="31">
        <f>SUM('A-b-(9)1'!G47,'A-b-(9)2'!G47)-'A-b-(9)'!G47</f>
        <v>0</v>
      </c>
      <c r="N47" s="31">
        <f>SUM('A-b-(9)1'!H47,'A-b-(9)2'!H47)-'A-b-(9)'!H47</f>
        <v>0</v>
      </c>
      <c r="O47" s="31">
        <f>SUM('A-b-(9)1'!I47,'A-b-(9)2'!I47)-'A-b-(9)'!I47</f>
        <v>0</v>
      </c>
    </row>
    <row r="48" spans="2:15" s="16" customFormat="1" ht="11.1" customHeight="1" x14ac:dyDescent="0.15">
      <c r="B48" s="71" t="s">
        <v>28</v>
      </c>
      <c r="C48" s="174">
        <f>SUM('A-b-(9)1:A-b-(9)2'!C48)</f>
        <v>0</v>
      </c>
      <c r="D48" s="8"/>
      <c r="E48" s="177">
        <f>SUM('A-b-(9)1:A-b-(9)2'!E48)</f>
        <v>0</v>
      </c>
      <c r="F48" s="174">
        <f>SUM('A-b-(9)1:A-b-(9)2'!F48)</f>
        <v>0</v>
      </c>
      <c r="G48" s="174">
        <f>SUM('A-b-(9)1:A-b-(9)2'!G48)</f>
        <v>0</v>
      </c>
      <c r="H48" s="174">
        <f>SUM('A-b-(9)1:A-b-(9)2'!H48)</f>
        <v>0</v>
      </c>
      <c r="I48" s="178">
        <f>SUM('A-b-(9)1:A-b-(9)2'!I48)</f>
        <v>0</v>
      </c>
      <c r="J48" s="31">
        <f>SUM('A-b-(9)1'!C48,'A-b-(9)2'!C48)-'A-b-(9)'!C48</f>
        <v>0</v>
      </c>
      <c r="K48" s="31">
        <f>SUM('A-b-(9)1'!E48,'A-b-(9)2'!E48)-'A-b-(9)'!E48</f>
        <v>0</v>
      </c>
      <c r="L48" s="31">
        <f>SUM('A-b-(9)1'!F48,'A-b-(9)2'!F48)-'A-b-(9)'!F48</f>
        <v>0</v>
      </c>
      <c r="M48" s="31">
        <f>SUM('A-b-(9)1'!G48,'A-b-(9)2'!G48)-'A-b-(9)'!G48</f>
        <v>0</v>
      </c>
      <c r="N48" s="31">
        <f>SUM('A-b-(9)1'!H48,'A-b-(9)2'!H48)-'A-b-(9)'!H48</f>
        <v>0</v>
      </c>
      <c r="O48" s="31">
        <f>SUM('A-b-(9)1'!I48,'A-b-(9)2'!I48)-'A-b-(9)'!I48</f>
        <v>0</v>
      </c>
    </row>
    <row r="49" spans="2:15" s="16" customFormat="1" ht="11.1" customHeight="1" x14ac:dyDescent="0.15">
      <c r="B49" s="71" t="s">
        <v>29</v>
      </c>
      <c r="C49" s="174">
        <f>SUM('A-b-(9)1:A-b-(9)2'!C49)</f>
        <v>0</v>
      </c>
      <c r="D49" s="8"/>
      <c r="E49" s="177">
        <f>SUM('A-b-(9)1:A-b-(9)2'!E49)</f>
        <v>0</v>
      </c>
      <c r="F49" s="174">
        <f>SUM('A-b-(9)1:A-b-(9)2'!F49)</f>
        <v>0</v>
      </c>
      <c r="G49" s="174">
        <f>SUM('A-b-(9)1:A-b-(9)2'!G49)</f>
        <v>0</v>
      </c>
      <c r="H49" s="174">
        <f>SUM('A-b-(9)1:A-b-(9)2'!H49)</f>
        <v>0</v>
      </c>
      <c r="I49" s="178">
        <f>SUM('A-b-(9)1:A-b-(9)2'!I49)</f>
        <v>0</v>
      </c>
      <c r="J49" s="31">
        <f>SUM('A-b-(9)1'!C49,'A-b-(9)2'!C49)-'A-b-(9)'!C49</f>
        <v>0</v>
      </c>
      <c r="K49" s="31">
        <f>SUM('A-b-(9)1'!E49,'A-b-(9)2'!E49)-'A-b-(9)'!E49</f>
        <v>0</v>
      </c>
      <c r="L49" s="31">
        <f>SUM('A-b-(9)1'!F49,'A-b-(9)2'!F49)-'A-b-(9)'!F49</f>
        <v>0</v>
      </c>
      <c r="M49" s="31">
        <f>SUM('A-b-(9)1'!G49,'A-b-(9)2'!G49)-'A-b-(9)'!G49</f>
        <v>0</v>
      </c>
      <c r="N49" s="31">
        <f>SUM('A-b-(9)1'!H49,'A-b-(9)2'!H49)-'A-b-(9)'!H49</f>
        <v>0</v>
      </c>
      <c r="O49" s="31">
        <f>SUM('A-b-(9)1'!I49,'A-b-(9)2'!I49)-'A-b-(9)'!I49</f>
        <v>0</v>
      </c>
    </row>
    <row r="50" spans="2:15" s="16" customFormat="1" ht="11.1" customHeight="1" x14ac:dyDescent="0.15">
      <c r="B50" s="71" t="s">
        <v>30</v>
      </c>
      <c r="C50" s="174">
        <f>SUM('A-b-(9)1:A-b-(9)2'!C50)</f>
        <v>9</v>
      </c>
      <c r="D50" s="8"/>
      <c r="E50" s="177">
        <f>SUM('A-b-(9)1:A-b-(9)2'!E50)</f>
        <v>7</v>
      </c>
      <c r="F50" s="174">
        <f>SUM('A-b-(9)1:A-b-(9)2'!F50)</f>
        <v>9</v>
      </c>
      <c r="G50" s="174">
        <f>SUM('A-b-(9)1:A-b-(9)2'!G50)</f>
        <v>1</v>
      </c>
      <c r="H50" s="174">
        <f>SUM('A-b-(9)1:A-b-(9)2'!H50)</f>
        <v>0</v>
      </c>
      <c r="I50" s="178">
        <f>SUM('A-b-(9)1:A-b-(9)2'!I50)</f>
        <v>0</v>
      </c>
      <c r="J50" s="31">
        <f>SUM('A-b-(9)1'!C50,'A-b-(9)2'!C50)-'A-b-(9)'!C50</f>
        <v>0</v>
      </c>
      <c r="K50" s="31">
        <f>SUM('A-b-(9)1'!E50,'A-b-(9)2'!E50)-'A-b-(9)'!E50</f>
        <v>0</v>
      </c>
      <c r="L50" s="31">
        <f>SUM('A-b-(9)1'!F50,'A-b-(9)2'!F50)-'A-b-(9)'!F50</f>
        <v>0</v>
      </c>
      <c r="M50" s="31">
        <f>SUM('A-b-(9)1'!G50,'A-b-(9)2'!G50)-'A-b-(9)'!G50</f>
        <v>0</v>
      </c>
      <c r="N50" s="31">
        <f>SUM('A-b-(9)1'!H50,'A-b-(9)2'!H50)-'A-b-(9)'!H50</f>
        <v>0</v>
      </c>
      <c r="O50" s="31">
        <f>SUM('A-b-(9)1'!I50,'A-b-(9)2'!I50)-'A-b-(9)'!I50</f>
        <v>0</v>
      </c>
    </row>
    <row r="51" spans="2:15" s="16" customFormat="1" ht="11.1" customHeight="1" x14ac:dyDescent="0.15">
      <c r="B51" s="71" t="s">
        <v>31</v>
      </c>
      <c r="C51" s="174">
        <f>SUM('A-b-(9)1:A-b-(9)2'!C51)</f>
        <v>0</v>
      </c>
      <c r="D51" s="8"/>
      <c r="E51" s="177">
        <f>SUM('A-b-(9)1:A-b-(9)2'!E51)</f>
        <v>0</v>
      </c>
      <c r="F51" s="174">
        <f>SUM('A-b-(9)1:A-b-(9)2'!F51)</f>
        <v>0</v>
      </c>
      <c r="G51" s="174">
        <f>SUM('A-b-(9)1:A-b-(9)2'!G51)</f>
        <v>0</v>
      </c>
      <c r="H51" s="174">
        <f>SUM('A-b-(9)1:A-b-(9)2'!H51)</f>
        <v>0</v>
      </c>
      <c r="I51" s="178">
        <f>SUM('A-b-(9)1:A-b-(9)2'!I51)</f>
        <v>0</v>
      </c>
      <c r="J51" s="31">
        <f>SUM('A-b-(9)1'!C51,'A-b-(9)2'!C51)-'A-b-(9)'!C51</f>
        <v>0</v>
      </c>
      <c r="K51" s="31">
        <f>SUM('A-b-(9)1'!E51,'A-b-(9)2'!E51)-'A-b-(9)'!E51</f>
        <v>0</v>
      </c>
      <c r="L51" s="31">
        <f>SUM('A-b-(9)1'!F51,'A-b-(9)2'!F51)-'A-b-(9)'!F51</f>
        <v>0</v>
      </c>
      <c r="M51" s="31">
        <f>SUM('A-b-(9)1'!G51,'A-b-(9)2'!G51)-'A-b-(9)'!G51</f>
        <v>0</v>
      </c>
      <c r="N51" s="31">
        <f>SUM('A-b-(9)1'!H51,'A-b-(9)2'!H51)-'A-b-(9)'!H51</f>
        <v>0</v>
      </c>
      <c r="O51" s="31">
        <f>SUM('A-b-(9)1'!I51,'A-b-(9)2'!I51)-'A-b-(9)'!I51</f>
        <v>0</v>
      </c>
    </row>
    <row r="52" spans="2:15" s="35" customFormat="1" ht="11.1" customHeight="1" x14ac:dyDescent="0.15">
      <c r="B52" s="41" t="s">
        <v>112</v>
      </c>
      <c r="C52" s="173">
        <f>SUM('A-b-(9)1:A-b-(9)2'!C52)</f>
        <v>13</v>
      </c>
      <c r="D52" s="4"/>
      <c r="E52" s="175">
        <f>SUM('A-b-(9)1:A-b-(9)2'!E52)</f>
        <v>13</v>
      </c>
      <c r="F52" s="173">
        <f>SUM('A-b-(9)1:A-b-(9)2'!F52)</f>
        <v>14</v>
      </c>
      <c r="G52" s="173">
        <f>SUM('A-b-(9)1:A-b-(9)2'!G52)</f>
        <v>1</v>
      </c>
      <c r="H52" s="173">
        <f>SUM('A-b-(9)1:A-b-(9)2'!H52)</f>
        <v>0</v>
      </c>
      <c r="I52" s="176">
        <f>SUM('A-b-(9)1:A-b-(9)2'!I52)</f>
        <v>0</v>
      </c>
      <c r="J52" s="31">
        <f>SUM('A-b-(9)1'!C52,'A-b-(9)2'!C52)-'A-b-(9)'!C52</f>
        <v>0</v>
      </c>
      <c r="K52" s="31">
        <f>SUM('A-b-(9)1'!E52,'A-b-(9)2'!E52)-'A-b-(9)'!E52</f>
        <v>0</v>
      </c>
      <c r="L52" s="31">
        <f>SUM('A-b-(9)1'!F52,'A-b-(9)2'!F52)-'A-b-(9)'!F52</f>
        <v>0</v>
      </c>
      <c r="M52" s="31">
        <f>SUM('A-b-(9)1'!G52,'A-b-(9)2'!G52)-'A-b-(9)'!G52</f>
        <v>0</v>
      </c>
      <c r="N52" s="31">
        <f>SUM('A-b-(9)1'!H52,'A-b-(9)2'!H52)-'A-b-(9)'!H52</f>
        <v>0</v>
      </c>
      <c r="O52" s="31">
        <f>SUM('A-b-(9)1'!I52,'A-b-(9)2'!I52)-'A-b-(9)'!I52</f>
        <v>0</v>
      </c>
    </row>
    <row r="53" spans="2:15" s="16" customFormat="1" ht="11.1" customHeight="1" x14ac:dyDescent="0.15">
      <c r="B53" s="71" t="s">
        <v>32</v>
      </c>
      <c r="C53" s="174">
        <f>SUM('A-b-(9)1:A-b-(9)2'!C53)</f>
        <v>0</v>
      </c>
      <c r="D53" s="8"/>
      <c r="E53" s="177">
        <f>SUM('A-b-(9)1:A-b-(9)2'!E53)</f>
        <v>0</v>
      </c>
      <c r="F53" s="174">
        <f>SUM('A-b-(9)1:A-b-(9)2'!F53)</f>
        <v>0</v>
      </c>
      <c r="G53" s="174">
        <f>SUM('A-b-(9)1:A-b-(9)2'!G53)</f>
        <v>0</v>
      </c>
      <c r="H53" s="174">
        <f>SUM('A-b-(9)1:A-b-(9)2'!H53)</f>
        <v>0</v>
      </c>
      <c r="I53" s="178">
        <f>SUM('A-b-(9)1:A-b-(9)2'!I53)</f>
        <v>0</v>
      </c>
      <c r="J53" s="31">
        <f>SUM('A-b-(9)1'!C53,'A-b-(9)2'!C53)-'A-b-(9)'!C53</f>
        <v>0</v>
      </c>
      <c r="K53" s="31">
        <f>SUM('A-b-(9)1'!E53,'A-b-(9)2'!E53)-'A-b-(9)'!E53</f>
        <v>0</v>
      </c>
      <c r="L53" s="31">
        <f>SUM('A-b-(9)1'!F53,'A-b-(9)2'!F53)-'A-b-(9)'!F53</f>
        <v>0</v>
      </c>
      <c r="M53" s="31">
        <f>SUM('A-b-(9)1'!G53,'A-b-(9)2'!G53)-'A-b-(9)'!G53</f>
        <v>0</v>
      </c>
      <c r="N53" s="31">
        <f>SUM('A-b-(9)1'!H53,'A-b-(9)2'!H53)-'A-b-(9)'!H53</f>
        <v>0</v>
      </c>
      <c r="O53" s="31">
        <f>SUM('A-b-(9)1'!I53,'A-b-(9)2'!I53)-'A-b-(9)'!I53</f>
        <v>0</v>
      </c>
    </row>
    <row r="54" spans="2:15" s="16" customFormat="1" ht="11.1" customHeight="1" x14ac:dyDescent="0.15">
      <c r="B54" s="71" t="s">
        <v>33</v>
      </c>
      <c r="C54" s="174">
        <f>SUM('A-b-(9)1:A-b-(9)2'!C54)</f>
        <v>1</v>
      </c>
      <c r="D54" s="8"/>
      <c r="E54" s="177">
        <f>SUM('A-b-(9)1:A-b-(9)2'!E54)</f>
        <v>1</v>
      </c>
      <c r="F54" s="174">
        <f>SUM('A-b-(9)1:A-b-(9)2'!F54)</f>
        <v>1</v>
      </c>
      <c r="G54" s="174">
        <f>SUM('A-b-(9)1:A-b-(9)2'!G54)</f>
        <v>0</v>
      </c>
      <c r="H54" s="174">
        <f>SUM('A-b-(9)1:A-b-(9)2'!H54)</f>
        <v>0</v>
      </c>
      <c r="I54" s="178">
        <f>SUM('A-b-(9)1:A-b-(9)2'!I54)</f>
        <v>0</v>
      </c>
      <c r="J54" s="31">
        <f>SUM('A-b-(9)1'!C54,'A-b-(9)2'!C54)-'A-b-(9)'!C54</f>
        <v>0</v>
      </c>
      <c r="K54" s="31">
        <f>SUM('A-b-(9)1'!E54,'A-b-(9)2'!E54)-'A-b-(9)'!E54</f>
        <v>0</v>
      </c>
      <c r="L54" s="31">
        <f>SUM('A-b-(9)1'!F54,'A-b-(9)2'!F54)-'A-b-(9)'!F54</f>
        <v>0</v>
      </c>
      <c r="M54" s="31">
        <f>SUM('A-b-(9)1'!G54,'A-b-(9)2'!G54)-'A-b-(9)'!G54</f>
        <v>0</v>
      </c>
      <c r="N54" s="31">
        <f>SUM('A-b-(9)1'!H54,'A-b-(9)2'!H54)-'A-b-(9)'!H54</f>
        <v>0</v>
      </c>
      <c r="O54" s="31">
        <f>SUM('A-b-(9)1'!I54,'A-b-(9)2'!I54)-'A-b-(9)'!I54</f>
        <v>0</v>
      </c>
    </row>
    <row r="55" spans="2:15" s="16" customFormat="1" ht="11.1" customHeight="1" x14ac:dyDescent="0.15">
      <c r="B55" s="71" t="s">
        <v>34</v>
      </c>
      <c r="C55" s="174">
        <f>SUM('A-b-(9)1:A-b-(9)2'!C55)</f>
        <v>9</v>
      </c>
      <c r="D55" s="8"/>
      <c r="E55" s="177">
        <f>SUM('A-b-(9)1:A-b-(9)2'!E55)</f>
        <v>8</v>
      </c>
      <c r="F55" s="174">
        <f>SUM('A-b-(9)1:A-b-(9)2'!F55)</f>
        <v>9</v>
      </c>
      <c r="G55" s="174">
        <f>SUM('A-b-(9)1:A-b-(9)2'!G55)</f>
        <v>1</v>
      </c>
      <c r="H55" s="174">
        <f>SUM('A-b-(9)1:A-b-(9)2'!H55)</f>
        <v>0</v>
      </c>
      <c r="I55" s="178">
        <f>SUM('A-b-(9)1:A-b-(9)2'!I55)</f>
        <v>0</v>
      </c>
      <c r="J55" s="31">
        <f>SUM('A-b-(9)1'!C55,'A-b-(9)2'!C55)-'A-b-(9)'!C55</f>
        <v>0</v>
      </c>
      <c r="K55" s="31">
        <f>SUM('A-b-(9)1'!E55,'A-b-(9)2'!E55)-'A-b-(9)'!E55</f>
        <v>0</v>
      </c>
      <c r="L55" s="31">
        <f>SUM('A-b-(9)1'!F55,'A-b-(9)2'!F55)-'A-b-(9)'!F55</f>
        <v>0</v>
      </c>
      <c r="M55" s="31">
        <f>SUM('A-b-(9)1'!G55,'A-b-(9)2'!G55)-'A-b-(9)'!G55</f>
        <v>0</v>
      </c>
      <c r="N55" s="31">
        <f>SUM('A-b-(9)1'!H55,'A-b-(9)2'!H55)-'A-b-(9)'!H55</f>
        <v>0</v>
      </c>
      <c r="O55" s="31">
        <f>SUM('A-b-(9)1'!I55,'A-b-(9)2'!I55)-'A-b-(9)'!I55</f>
        <v>0</v>
      </c>
    </row>
    <row r="56" spans="2:15" s="16" customFormat="1" ht="11.1" customHeight="1" x14ac:dyDescent="0.15">
      <c r="B56" s="71" t="s">
        <v>35</v>
      </c>
      <c r="C56" s="174">
        <f>SUM('A-b-(9)1:A-b-(9)2'!C56)</f>
        <v>3</v>
      </c>
      <c r="D56" s="8"/>
      <c r="E56" s="177">
        <f>SUM('A-b-(9)1:A-b-(9)2'!E56)</f>
        <v>4</v>
      </c>
      <c r="F56" s="174">
        <f>SUM('A-b-(9)1:A-b-(9)2'!F56)</f>
        <v>4</v>
      </c>
      <c r="G56" s="174">
        <f>SUM('A-b-(9)1:A-b-(9)2'!G56)</f>
        <v>0</v>
      </c>
      <c r="H56" s="174">
        <f>SUM('A-b-(9)1:A-b-(9)2'!H56)</f>
        <v>0</v>
      </c>
      <c r="I56" s="178">
        <f>SUM('A-b-(9)1:A-b-(9)2'!I56)</f>
        <v>0</v>
      </c>
      <c r="J56" s="31">
        <f>SUM('A-b-(9)1'!C56,'A-b-(9)2'!C56)-'A-b-(9)'!C56</f>
        <v>0</v>
      </c>
      <c r="K56" s="31">
        <f>SUM('A-b-(9)1'!E56,'A-b-(9)2'!E56)-'A-b-(9)'!E56</f>
        <v>0</v>
      </c>
      <c r="L56" s="31">
        <f>SUM('A-b-(9)1'!F56,'A-b-(9)2'!F56)-'A-b-(9)'!F56</f>
        <v>0</v>
      </c>
      <c r="M56" s="31">
        <f>SUM('A-b-(9)1'!G56,'A-b-(9)2'!G56)-'A-b-(9)'!G56</f>
        <v>0</v>
      </c>
      <c r="N56" s="31">
        <f>SUM('A-b-(9)1'!H56,'A-b-(9)2'!H56)-'A-b-(9)'!H56</f>
        <v>0</v>
      </c>
      <c r="O56" s="31">
        <f>SUM('A-b-(9)1'!I56,'A-b-(9)2'!I56)-'A-b-(9)'!I56</f>
        <v>0</v>
      </c>
    </row>
    <row r="57" spans="2:15" s="16" customFormat="1" ht="11.1" customHeight="1" x14ac:dyDescent="0.15">
      <c r="B57" s="71" t="s">
        <v>36</v>
      </c>
      <c r="C57" s="174">
        <f>SUM('A-b-(9)1:A-b-(9)2'!C57)</f>
        <v>0</v>
      </c>
      <c r="D57" s="8"/>
      <c r="E57" s="177">
        <f>SUM('A-b-(9)1:A-b-(9)2'!E57)</f>
        <v>0</v>
      </c>
      <c r="F57" s="174">
        <f>SUM('A-b-(9)1:A-b-(9)2'!F57)</f>
        <v>0</v>
      </c>
      <c r="G57" s="174">
        <f>SUM('A-b-(9)1:A-b-(9)2'!G57)</f>
        <v>0</v>
      </c>
      <c r="H57" s="174">
        <f>SUM('A-b-(9)1:A-b-(9)2'!H57)</f>
        <v>0</v>
      </c>
      <c r="I57" s="178">
        <f>SUM('A-b-(9)1:A-b-(9)2'!I57)</f>
        <v>0</v>
      </c>
      <c r="J57" s="31">
        <f>SUM('A-b-(9)1'!C57,'A-b-(9)2'!C57)-'A-b-(9)'!C57</f>
        <v>0</v>
      </c>
      <c r="K57" s="31">
        <f>SUM('A-b-(9)1'!E57,'A-b-(9)2'!E57)-'A-b-(9)'!E57</f>
        <v>0</v>
      </c>
      <c r="L57" s="31">
        <f>SUM('A-b-(9)1'!F57,'A-b-(9)2'!F57)-'A-b-(9)'!F57</f>
        <v>0</v>
      </c>
      <c r="M57" s="31">
        <f>SUM('A-b-(9)1'!G57,'A-b-(9)2'!G57)-'A-b-(9)'!G57</f>
        <v>0</v>
      </c>
      <c r="N57" s="31">
        <f>SUM('A-b-(9)1'!H57,'A-b-(9)2'!H57)-'A-b-(9)'!H57</f>
        <v>0</v>
      </c>
      <c r="O57" s="31">
        <f>SUM('A-b-(9)1'!I57,'A-b-(9)2'!I57)-'A-b-(9)'!I57</f>
        <v>0</v>
      </c>
    </row>
    <row r="58" spans="2:15" s="16" customFormat="1" ht="11.1" customHeight="1" x14ac:dyDescent="0.15">
      <c r="B58" s="71" t="s">
        <v>37</v>
      </c>
      <c r="C58" s="174">
        <f>SUM('A-b-(9)1:A-b-(9)2'!C58)</f>
        <v>0</v>
      </c>
      <c r="D58" s="8"/>
      <c r="E58" s="177">
        <f>SUM('A-b-(9)1:A-b-(9)2'!E58)</f>
        <v>0</v>
      </c>
      <c r="F58" s="174">
        <f>SUM('A-b-(9)1:A-b-(9)2'!F58)</f>
        <v>0</v>
      </c>
      <c r="G58" s="174">
        <f>SUM('A-b-(9)1:A-b-(9)2'!G58)</f>
        <v>0</v>
      </c>
      <c r="H58" s="174">
        <f>SUM('A-b-(9)1:A-b-(9)2'!H58)</f>
        <v>0</v>
      </c>
      <c r="I58" s="178">
        <f>SUM('A-b-(9)1:A-b-(9)2'!I58)</f>
        <v>0</v>
      </c>
      <c r="J58" s="31">
        <f>SUM('A-b-(9)1'!C58,'A-b-(9)2'!C58)-'A-b-(9)'!C58</f>
        <v>0</v>
      </c>
      <c r="K58" s="31">
        <f>SUM('A-b-(9)1'!E58,'A-b-(9)2'!E58)-'A-b-(9)'!E58</f>
        <v>0</v>
      </c>
      <c r="L58" s="31">
        <f>SUM('A-b-(9)1'!F58,'A-b-(9)2'!F58)-'A-b-(9)'!F58</f>
        <v>0</v>
      </c>
      <c r="M58" s="31">
        <f>SUM('A-b-(9)1'!G58,'A-b-(9)2'!G58)-'A-b-(9)'!G58</f>
        <v>0</v>
      </c>
      <c r="N58" s="31">
        <f>SUM('A-b-(9)1'!H58,'A-b-(9)2'!H58)-'A-b-(9)'!H58</f>
        <v>0</v>
      </c>
      <c r="O58" s="31">
        <f>SUM('A-b-(9)1'!I58,'A-b-(9)2'!I58)-'A-b-(9)'!I58</f>
        <v>0</v>
      </c>
    </row>
    <row r="59" spans="2:15" s="35" customFormat="1" ht="11.1" customHeight="1" x14ac:dyDescent="0.15">
      <c r="B59" s="41" t="s">
        <v>113</v>
      </c>
      <c r="C59" s="173">
        <f>SUM('A-b-(9)1:A-b-(9)2'!C59)</f>
        <v>3</v>
      </c>
      <c r="D59" s="4"/>
      <c r="E59" s="175">
        <f>SUM('A-b-(9)1:A-b-(9)2'!E59)</f>
        <v>3</v>
      </c>
      <c r="F59" s="173">
        <f>SUM('A-b-(9)1:A-b-(9)2'!F59)</f>
        <v>3</v>
      </c>
      <c r="G59" s="173">
        <f>SUM('A-b-(9)1:A-b-(9)2'!G59)</f>
        <v>1</v>
      </c>
      <c r="H59" s="173">
        <f>SUM('A-b-(9)1:A-b-(9)2'!H59)</f>
        <v>0</v>
      </c>
      <c r="I59" s="176">
        <f>SUM('A-b-(9)1:A-b-(9)2'!I59)</f>
        <v>0</v>
      </c>
      <c r="J59" s="31">
        <f>SUM('A-b-(9)1'!C59,'A-b-(9)2'!C59)-'A-b-(9)'!C59</f>
        <v>0</v>
      </c>
      <c r="K59" s="31">
        <f>SUM('A-b-(9)1'!E59,'A-b-(9)2'!E59)-'A-b-(9)'!E59</f>
        <v>0</v>
      </c>
      <c r="L59" s="31">
        <f>SUM('A-b-(9)1'!F59,'A-b-(9)2'!F59)-'A-b-(9)'!F59</f>
        <v>0</v>
      </c>
      <c r="M59" s="31">
        <f>SUM('A-b-(9)1'!G59,'A-b-(9)2'!G59)-'A-b-(9)'!G59</f>
        <v>0</v>
      </c>
      <c r="N59" s="31">
        <f>SUM('A-b-(9)1'!H59,'A-b-(9)2'!H59)-'A-b-(9)'!H59</f>
        <v>0</v>
      </c>
      <c r="O59" s="31">
        <f>SUM('A-b-(9)1'!I59,'A-b-(9)2'!I59)-'A-b-(9)'!I59</f>
        <v>0</v>
      </c>
    </row>
    <row r="60" spans="2:15" s="16" customFormat="1" ht="11.1" customHeight="1" x14ac:dyDescent="0.15">
      <c r="B60" s="71" t="s">
        <v>38</v>
      </c>
      <c r="C60" s="174">
        <f>SUM('A-b-(9)1:A-b-(9)2'!C60)</f>
        <v>0</v>
      </c>
      <c r="D60" s="8"/>
      <c r="E60" s="177">
        <f>SUM('A-b-(9)1:A-b-(9)2'!E60)</f>
        <v>0</v>
      </c>
      <c r="F60" s="174">
        <f>SUM('A-b-(9)1:A-b-(9)2'!F60)</f>
        <v>0</v>
      </c>
      <c r="G60" s="174">
        <f>SUM('A-b-(9)1:A-b-(9)2'!G60)</f>
        <v>0</v>
      </c>
      <c r="H60" s="174">
        <f>SUM('A-b-(9)1:A-b-(9)2'!H60)</f>
        <v>0</v>
      </c>
      <c r="I60" s="178">
        <f>SUM('A-b-(9)1:A-b-(9)2'!I60)</f>
        <v>0</v>
      </c>
      <c r="J60" s="31">
        <f>SUM('A-b-(9)1'!C60,'A-b-(9)2'!C60)-'A-b-(9)'!C60</f>
        <v>0</v>
      </c>
      <c r="K60" s="31">
        <f>SUM('A-b-(9)1'!E60,'A-b-(9)2'!E60)-'A-b-(9)'!E60</f>
        <v>0</v>
      </c>
      <c r="L60" s="31">
        <f>SUM('A-b-(9)1'!F60,'A-b-(9)2'!F60)-'A-b-(9)'!F60</f>
        <v>0</v>
      </c>
      <c r="M60" s="31">
        <f>SUM('A-b-(9)1'!G60,'A-b-(9)2'!G60)-'A-b-(9)'!G60</f>
        <v>0</v>
      </c>
      <c r="N60" s="31">
        <f>SUM('A-b-(9)1'!H60,'A-b-(9)2'!H60)-'A-b-(9)'!H60</f>
        <v>0</v>
      </c>
      <c r="O60" s="31">
        <f>SUM('A-b-(9)1'!I60,'A-b-(9)2'!I60)-'A-b-(9)'!I60</f>
        <v>0</v>
      </c>
    </row>
    <row r="61" spans="2:15" s="16" customFormat="1" ht="11.1" customHeight="1" x14ac:dyDescent="0.15">
      <c r="B61" s="71" t="s">
        <v>39</v>
      </c>
      <c r="C61" s="174">
        <f>SUM('A-b-(9)1:A-b-(9)2'!C61)</f>
        <v>1</v>
      </c>
      <c r="D61" s="8"/>
      <c r="E61" s="177">
        <f>SUM('A-b-(9)1:A-b-(9)2'!E61)</f>
        <v>1</v>
      </c>
      <c r="F61" s="174">
        <f>SUM('A-b-(9)1:A-b-(9)2'!F61)</f>
        <v>1</v>
      </c>
      <c r="G61" s="174">
        <f>SUM('A-b-(9)1:A-b-(9)2'!G61)</f>
        <v>0</v>
      </c>
      <c r="H61" s="174">
        <f>SUM('A-b-(9)1:A-b-(9)2'!H61)</f>
        <v>0</v>
      </c>
      <c r="I61" s="178">
        <f>SUM('A-b-(9)1:A-b-(9)2'!I61)</f>
        <v>0</v>
      </c>
      <c r="J61" s="31">
        <f>SUM('A-b-(9)1'!C61,'A-b-(9)2'!C61)-'A-b-(9)'!C61</f>
        <v>0</v>
      </c>
      <c r="K61" s="31">
        <f>SUM('A-b-(9)1'!E61,'A-b-(9)2'!E61)-'A-b-(9)'!E61</f>
        <v>0</v>
      </c>
      <c r="L61" s="31">
        <f>SUM('A-b-(9)1'!F61,'A-b-(9)2'!F61)-'A-b-(9)'!F61</f>
        <v>0</v>
      </c>
      <c r="M61" s="31">
        <f>SUM('A-b-(9)1'!G61,'A-b-(9)2'!G61)-'A-b-(9)'!G61</f>
        <v>0</v>
      </c>
      <c r="N61" s="31">
        <f>SUM('A-b-(9)1'!H61,'A-b-(9)2'!H61)-'A-b-(9)'!H61</f>
        <v>0</v>
      </c>
      <c r="O61" s="31">
        <f>SUM('A-b-(9)1'!I61,'A-b-(9)2'!I61)-'A-b-(9)'!I61</f>
        <v>0</v>
      </c>
    </row>
    <row r="62" spans="2:15" s="16" customFormat="1" ht="11.1" customHeight="1" x14ac:dyDescent="0.15">
      <c r="B62" s="71" t="s">
        <v>40</v>
      </c>
      <c r="C62" s="174">
        <f>SUM('A-b-(9)1:A-b-(9)2'!C62)</f>
        <v>0</v>
      </c>
      <c r="D62" s="8"/>
      <c r="E62" s="177">
        <f>SUM('A-b-(9)1:A-b-(9)2'!E62)</f>
        <v>0</v>
      </c>
      <c r="F62" s="174">
        <f>SUM('A-b-(9)1:A-b-(9)2'!F62)</f>
        <v>0</v>
      </c>
      <c r="G62" s="174">
        <f>SUM('A-b-(9)1:A-b-(9)2'!G62)</f>
        <v>0</v>
      </c>
      <c r="H62" s="174">
        <f>SUM('A-b-(9)1:A-b-(9)2'!H62)</f>
        <v>0</v>
      </c>
      <c r="I62" s="178">
        <f>SUM('A-b-(9)1:A-b-(9)2'!I62)</f>
        <v>0</v>
      </c>
      <c r="J62" s="31">
        <f>SUM('A-b-(9)1'!C62,'A-b-(9)2'!C62)-'A-b-(9)'!C62</f>
        <v>0</v>
      </c>
      <c r="K62" s="31">
        <f>SUM('A-b-(9)1'!E62,'A-b-(9)2'!E62)-'A-b-(9)'!E62</f>
        <v>0</v>
      </c>
      <c r="L62" s="31">
        <f>SUM('A-b-(9)1'!F62,'A-b-(9)2'!F62)-'A-b-(9)'!F62</f>
        <v>0</v>
      </c>
      <c r="M62" s="31">
        <f>SUM('A-b-(9)1'!G62,'A-b-(9)2'!G62)-'A-b-(9)'!G62</f>
        <v>0</v>
      </c>
      <c r="N62" s="31">
        <f>SUM('A-b-(9)1'!H62,'A-b-(9)2'!H62)-'A-b-(9)'!H62</f>
        <v>0</v>
      </c>
      <c r="O62" s="31">
        <f>SUM('A-b-(9)1'!I62,'A-b-(9)2'!I62)-'A-b-(9)'!I62</f>
        <v>0</v>
      </c>
    </row>
    <row r="63" spans="2:15" s="16" customFormat="1" ht="11.1" customHeight="1" x14ac:dyDescent="0.15">
      <c r="B63" s="71" t="s">
        <v>41</v>
      </c>
      <c r="C63" s="174">
        <f>SUM('A-b-(9)1:A-b-(9)2'!C63)</f>
        <v>2</v>
      </c>
      <c r="D63" s="8"/>
      <c r="E63" s="177">
        <f>SUM('A-b-(9)1:A-b-(9)2'!E63)</f>
        <v>2</v>
      </c>
      <c r="F63" s="174">
        <f>SUM('A-b-(9)1:A-b-(9)2'!F63)</f>
        <v>2</v>
      </c>
      <c r="G63" s="174">
        <f>SUM('A-b-(9)1:A-b-(9)2'!G63)</f>
        <v>1</v>
      </c>
      <c r="H63" s="174">
        <f>SUM('A-b-(9)1:A-b-(9)2'!H63)</f>
        <v>0</v>
      </c>
      <c r="I63" s="178">
        <f>SUM('A-b-(9)1:A-b-(9)2'!I63)</f>
        <v>0</v>
      </c>
      <c r="J63" s="31">
        <f>SUM('A-b-(9)1'!C63,'A-b-(9)2'!C63)-'A-b-(9)'!C63</f>
        <v>0</v>
      </c>
      <c r="K63" s="31">
        <f>SUM('A-b-(9)1'!E63,'A-b-(9)2'!E63)-'A-b-(9)'!E63</f>
        <v>0</v>
      </c>
      <c r="L63" s="31">
        <f>SUM('A-b-(9)1'!F63,'A-b-(9)2'!F63)-'A-b-(9)'!F63</f>
        <v>0</v>
      </c>
      <c r="M63" s="31">
        <f>SUM('A-b-(9)1'!G63,'A-b-(9)2'!G63)-'A-b-(9)'!G63</f>
        <v>0</v>
      </c>
      <c r="N63" s="31">
        <f>SUM('A-b-(9)1'!H63,'A-b-(9)2'!H63)-'A-b-(9)'!H63</f>
        <v>0</v>
      </c>
      <c r="O63" s="31">
        <f>SUM('A-b-(9)1'!I63,'A-b-(9)2'!I63)-'A-b-(9)'!I63</f>
        <v>0</v>
      </c>
    </row>
    <row r="64" spans="2:15" s="16" customFormat="1" ht="11.1" customHeight="1" x14ac:dyDescent="0.15">
      <c r="B64" s="71" t="s">
        <v>42</v>
      </c>
      <c r="C64" s="174">
        <f>SUM('A-b-(9)1:A-b-(9)2'!C64)</f>
        <v>0</v>
      </c>
      <c r="D64" s="8"/>
      <c r="E64" s="177">
        <f>SUM('A-b-(9)1:A-b-(9)2'!E64)</f>
        <v>0</v>
      </c>
      <c r="F64" s="174">
        <f>SUM('A-b-(9)1:A-b-(9)2'!F64)</f>
        <v>0</v>
      </c>
      <c r="G64" s="174">
        <f>SUM('A-b-(9)1:A-b-(9)2'!G64)</f>
        <v>0</v>
      </c>
      <c r="H64" s="174">
        <f>SUM('A-b-(9)1:A-b-(9)2'!H64)</f>
        <v>0</v>
      </c>
      <c r="I64" s="178">
        <f>SUM('A-b-(9)1:A-b-(9)2'!I64)</f>
        <v>0</v>
      </c>
      <c r="J64" s="31">
        <f>SUM('A-b-(9)1'!C64,'A-b-(9)2'!C64)-'A-b-(9)'!C64</f>
        <v>0</v>
      </c>
      <c r="K64" s="31">
        <f>SUM('A-b-(9)1'!E64,'A-b-(9)2'!E64)-'A-b-(9)'!E64</f>
        <v>0</v>
      </c>
      <c r="L64" s="31">
        <f>SUM('A-b-(9)1'!F64,'A-b-(9)2'!F64)-'A-b-(9)'!F64</f>
        <v>0</v>
      </c>
      <c r="M64" s="31">
        <f>SUM('A-b-(9)1'!G64,'A-b-(9)2'!G64)-'A-b-(9)'!G64</f>
        <v>0</v>
      </c>
      <c r="N64" s="31">
        <f>SUM('A-b-(9)1'!H64,'A-b-(9)2'!H64)-'A-b-(9)'!H64</f>
        <v>0</v>
      </c>
      <c r="O64" s="31">
        <f>SUM('A-b-(9)1'!I64,'A-b-(9)2'!I64)-'A-b-(9)'!I64</f>
        <v>0</v>
      </c>
    </row>
    <row r="65" spans="2:15" s="35" customFormat="1" ht="11.1" customHeight="1" x14ac:dyDescent="0.15">
      <c r="B65" s="41" t="s">
        <v>114</v>
      </c>
      <c r="C65" s="173">
        <f>SUM('A-b-(9)1:A-b-(9)2'!C65)</f>
        <v>0</v>
      </c>
      <c r="D65" s="4"/>
      <c r="E65" s="175">
        <f>SUM('A-b-(9)1:A-b-(9)2'!E65)</f>
        <v>0</v>
      </c>
      <c r="F65" s="173">
        <f>SUM('A-b-(9)1:A-b-(9)2'!F65)</f>
        <v>1</v>
      </c>
      <c r="G65" s="173">
        <f>SUM('A-b-(9)1:A-b-(9)2'!G65)</f>
        <v>0</v>
      </c>
      <c r="H65" s="173">
        <f>SUM('A-b-(9)1:A-b-(9)2'!H65)</f>
        <v>0</v>
      </c>
      <c r="I65" s="176">
        <f>SUM('A-b-(9)1:A-b-(9)2'!I65)</f>
        <v>0</v>
      </c>
      <c r="J65" s="31">
        <f>SUM('A-b-(9)1'!C65,'A-b-(9)2'!C65)-'A-b-(9)'!C65</f>
        <v>0</v>
      </c>
      <c r="K65" s="31">
        <f>SUM('A-b-(9)1'!E65,'A-b-(9)2'!E65)-'A-b-(9)'!E65</f>
        <v>0</v>
      </c>
      <c r="L65" s="31">
        <f>SUM('A-b-(9)1'!F65,'A-b-(9)2'!F65)-'A-b-(9)'!F65</f>
        <v>0</v>
      </c>
      <c r="M65" s="31">
        <f>SUM('A-b-(9)1'!G65,'A-b-(9)2'!G65)-'A-b-(9)'!G65</f>
        <v>0</v>
      </c>
      <c r="N65" s="31">
        <f>SUM('A-b-(9)1'!H65,'A-b-(9)2'!H65)-'A-b-(9)'!H65</f>
        <v>0</v>
      </c>
      <c r="O65" s="31">
        <f>SUM('A-b-(9)1'!I65,'A-b-(9)2'!I65)-'A-b-(9)'!I65</f>
        <v>0</v>
      </c>
    </row>
    <row r="66" spans="2:15" s="16" customFormat="1" ht="11.1" customHeight="1" x14ac:dyDescent="0.15">
      <c r="B66" s="71" t="s">
        <v>43</v>
      </c>
      <c r="C66" s="174">
        <f>SUM('A-b-(9)1:A-b-(9)2'!C66)</f>
        <v>0</v>
      </c>
      <c r="D66" s="8"/>
      <c r="E66" s="177">
        <f>SUM('A-b-(9)1:A-b-(9)2'!E66)</f>
        <v>0</v>
      </c>
      <c r="F66" s="174">
        <f>SUM('A-b-(9)1:A-b-(9)2'!F66)</f>
        <v>1</v>
      </c>
      <c r="G66" s="174">
        <f>SUM('A-b-(9)1:A-b-(9)2'!G66)</f>
        <v>0</v>
      </c>
      <c r="H66" s="174">
        <f>SUM('A-b-(9)1:A-b-(9)2'!H66)</f>
        <v>0</v>
      </c>
      <c r="I66" s="178">
        <f>SUM('A-b-(9)1:A-b-(9)2'!I66)</f>
        <v>0</v>
      </c>
      <c r="J66" s="31">
        <f>SUM('A-b-(9)1'!C66,'A-b-(9)2'!C66)-'A-b-(9)'!C66</f>
        <v>0</v>
      </c>
      <c r="K66" s="31">
        <f>SUM('A-b-(9)1'!E66,'A-b-(9)2'!E66)-'A-b-(9)'!E66</f>
        <v>0</v>
      </c>
      <c r="L66" s="31">
        <f>SUM('A-b-(9)1'!F66,'A-b-(9)2'!F66)-'A-b-(9)'!F66</f>
        <v>0</v>
      </c>
      <c r="M66" s="31">
        <f>SUM('A-b-(9)1'!G66,'A-b-(9)2'!G66)-'A-b-(9)'!G66</f>
        <v>0</v>
      </c>
      <c r="N66" s="31">
        <f>SUM('A-b-(9)1'!H66,'A-b-(9)2'!H66)-'A-b-(9)'!H66</f>
        <v>0</v>
      </c>
      <c r="O66" s="31">
        <f>SUM('A-b-(9)1'!I66,'A-b-(9)2'!I66)-'A-b-(9)'!I66</f>
        <v>0</v>
      </c>
    </row>
    <row r="67" spans="2:15" s="16" customFormat="1" ht="11.1" customHeight="1" x14ac:dyDescent="0.15">
      <c r="B67" s="71" t="s">
        <v>44</v>
      </c>
      <c r="C67" s="174">
        <f>SUM('A-b-(9)1:A-b-(9)2'!C67)</f>
        <v>0</v>
      </c>
      <c r="D67" s="8"/>
      <c r="E67" s="177">
        <f>SUM('A-b-(9)1:A-b-(9)2'!E67)</f>
        <v>0</v>
      </c>
      <c r="F67" s="174">
        <f>SUM('A-b-(9)1:A-b-(9)2'!F67)</f>
        <v>0</v>
      </c>
      <c r="G67" s="174">
        <f>SUM('A-b-(9)1:A-b-(9)2'!G67)</f>
        <v>0</v>
      </c>
      <c r="H67" s="174">
        <f>SUM('A-b-(9)1:A-b-(9)2'!H67)</f>
        <v>0</v>
      </c>
      <c r="I67" s="178">
        <f>SUM('A-b-(9)1:A-b-(9)2'!I67)</f>
        <v>0</v>
      </c>
      <c r="J67" s="31">
        <f>SUM('A-b-(9)1'!C67,'A-b-(9)2'!C67)-'A-b-(9)'!C67</f>
        <v>0</v>
      </c>
      <c r="K67" s="31">
        <f>SUM('A-b-(9)1'!E67,'A-b-(9)2'!E67)-'A-b-(9)'!E67</f>
        <v>0</v>
      </c>
      <c r="L67" s="31">
        <f>SUM('A-b-(9)1'!F67,'A-b-(9)2'!F67)-'A-b-(9)'!F67</f>
        <v>0</v>
      </c>
      <c r="M67" s="31">
        <f>SUM('A-b-(9)1'!G67,'A-b-(9)2'!G67)-'A-b-(9)'!G67</f>
        <v>0</v>
      </c>
      <c r="N67" s="31">
        <f>SUM('A-b-(9)1'!H67,'A-b-(9)2'!H67)-'A-b-(9)'!H67</f>
        <v>0</v>
      </c>
      <c r="O67" s="31">
        <f>SUM('A-b-(9)1'!I67,'A-b-(9)2'!I67)-'A-b-(9)'!I67</f>
        <v>0</v>
      </c>
    </row>
    <row r="68" spans="2:15" s="16" customFormat="1" ht="11.1" customHeight="1" x14ac:dyDescent="0.15">
      <c r="B68" s="71" t="s">
        <v>45</v>
      </c>
      <c r="C68" s="174">
        <f>SUM('A-b-(9)1:A-b-(9)2'!C68)</f>
        <v>0</v>
      </c>
      <c r="D68" s="8"/>
      <c r="E68" s="177">
        <f>SUM('A-b-(9)1:A-b-(9)2'!E68)</f>
        <v>0</v>
      </c>
      <c r="F68" s="174">
        <f>SUM('A-b-(9)1:A-b-(9)2'!F68)</f>
        <v>0</v>
      </c>
      <c r="G68" s="174">
        <f>SUM('A-b-(9)1:A-b-(9)2'!G68)</f>
        <v>0</v>
      </c>
      <c r="H68" s="174">
        <f>SUM('A-b-(9)1:A-b-(9)2'!H68)</f>
        <v>0</v>
      </c>
      <c r="I68" s="178">
        <f>SUM('A-b-(9)1:A-b-(9)2'!I68)</f>
        <v>0</v>
      </c>
      <c r="J68" s="31">
        <f>SUM('A-b-(9)1'!C68,'A-b-(9)2'!C68)-'A-b-(9)'!C68</f>
        <v>0</v>
      </c>
      <c r="K68" s="31">
        <f>SUM('A-b-(9)1'!E68,'A-b-(9)2'!E68)-'A-b-(9)'!E68</f>
        <v>0</v>
      </c>
      <c r="L68" s="31">
        <f>SUM('A-b-(9)1'!F68,'A-b-(9)2'!F68)-'A-b-(9)'!F68</f>
        <v>0</v>
      </c>
      <c r="M68" s="31">
        <f>SUM('A-b-(9)1'!G68,'A-b-(9)2'!G68)-'A-b-(9)'!G68</f>
        <v>0</v>
      </c>
      <c r="N68" s="31">
        <f>SUM('A-b-(9)1'!H68,'A-b-(9)2'!H68)-'A-b-(9)'!H68</f>
        <v>0</v>
      </c>
      <c r="O68" s="31">
        <f>SUM('A-b-(9)1'!I68,'A-b-(9)2'!I68)-'A-b-(9)'!I68</f>
        <v>0</v>
      </c>
    </row>
    <row r="69" spans="2:15" s="16" customFormat="1" ht="11.1" customHeight="1" x14ac:dyDescent="0.15">
      <c r="B69" s="71" t="s">
        <v>46</v>
      </c>
      <c r="C69" s="174">
        <f>SUM('A-b-(9)1:A-b-(9)2'!C69)</f>
        <v>0</v>
      </c>
      <c r="D69" s="8"/>
      <c r="E69" s="177">
        <f>SUM('A-b-(9)1:A-b-(9)2'!E69)</f>
        <v>0</v>
      </c>
      <c r="F69" s="174">
        <f>SUM('A-b-(9)1:A-b-(9)2'!F69)</f>
        <v>0</v>
      </c>
      <c r="G69" s="174">
        <f>SUM('A-b-(9)1:A-b-(9)2'!G69)</f>
        <v>0</v>
      </c>
      <c r="H69" s="174">
        <f>SUM('A-b-(9)1:A-b-(9)2'!H69)</f>
        <v>0</v>
      </c>
      <c r="I69" s="178">
        <f>SUM('A-b-(9)1:A-b-(9)2'!I69)</f>
        <v>0</v>
      </c>
      <c r="J69" s="31">
        <f>SUM('A-b-(9)1'!C69,'A-b-(9)2'!C69)-'A-b-(9)'!C69</f>
        <v>0</v>
      </c>
      <c r="K69" s="31">
        <f>SUM('A-b-(9)1'!E69,'A-b-(9)2'!E69)-'A-b-(9)'!E69</f>
        <v>0</v>
      </c>
      <c r="L69" s="31">
        <f>SUM('A-b-(9)1'!F69,'A-b-(9)2'!F69)-'A-b-(9)'!F69</f>
        <v>0</v>
      </c>
      <c r="M69" s="31">
        <f>SUM('A-b-(9)1'!G69,'A-b-(9)2'!G69)-'A-b-(9)'!G69</f>
        <v>0</v>
      </c>
      <c r="N69" s="31">
        <f>SUM('A-b-(9)1'!H69,'A-b-(9)2'!H69)-'A-b-(9)'!H69</f>
        <v>0</v>
      </c>
      <c r="O69" s="31">
        <f>SUM('A-b-(9)1'!I69,'A-b-(9)2'!I69)-'A-b-(9)'!I69</f>
        <v>0</v>
      </c>
    </row>
    <row r="70" spans="2:15" s="35" customFormat="1" ht="11.1" customHeight="1" x14ac:dyDescent="0.15">
      <c r="B70" s="41" t="s">
        <v>115</v>
      </c>
      <c r="C70" s="173">
        <f>SUM('A-b-(9)1:A-b-(9)2'!C70)</f>
        <v>2</v>
      </c>
      <c r="D70" s="4"/>
      <c r="E70" s="175">
        <f>SUM('A-b-(9)1:A-b-(9)2'!E70)</f>
        <v>1</v>
      </c>
      <c r="F70" s="173">
        <f>SUM('A-b-(9)1:A-b-(9)2'!F70)</f>
        <v>1</v>
      </c>
      <c r="G70" s="173">
        <f>SUM('A-b-(9)1:A-b-(9)2'!G70)</f>
        <v>0</v>
      </c>
      <c r="H70" s="173">
        <f>SUM('A-b-(9)1:A-b-(9)2'!H70)</f>
        <v>0</v>
      </c>
      <c r="I70" s="176">
        <f>SUM('A-b-(9)1:A-b-(9)2'!I70)</f>
        <v>0</v>
      </c>
      <c r="J70" s="31">
        <f>SUM('A-b-(9)1'!C70,'A-b-(9)2'!C70)-'A-b-(9)'!C70</f>
        <v>0</v>
      </c>
      <c r="K70" s="31">
        <f>SUM('A-b-(9)1'!E70,'A-b-(9)2'!E70)-'A-b-(9)'!E70</f>
        <v>0</v>
      </c>
      <c r="L70" s="31">
        <f>SUM('A-b-(9)1'!F70,'A-b-(9)2'!F70)-'A-b-(9)'!F70</f>
        <v>0</v>
      </c>
      <c r="M70" s="31">
        <f>SUM('A-b-(9)1'!G70,'A-b-(9)2'!G70)-'A-b-(9)'!G70</f>
        <v>0</v>
      </c>
      <c r="N70" s="31">
        <f>SUM('A-b-(9)1'!H70,'A-b-(9)2'!H70)-'A-b-(9)'!H70</f>
        <v>0</v>
      </c>
      <c r="O70" s="31">
        <f>SUM('A-b-(9)1'!I70,'A-b-(9)2'!I70)-'A-b-(9)'!I70</f>
        <v>0</v>
      </c>
    </row>
    <row r="71" spans="2:15" s="16" customFormat="1" ht="11.1" customHeight="1" x14ac:dyDescent="0.15">
      <c r="B71" s="71" t="s">
        <v>47</v>
      </c>
      <c r="C71" s="174">
        <f>SUM('A-b-(9)1:A-b-(9)2'!C71)</f>
        <v>2</v>
      </c>
      <c r="D71" s="8"/>
      <c r="E71" s="177">
        <f>SUM('A-b-(9)1:A-b-(9)2'!E71)</f>
        <v>1</v>
      </c>
      <c r="F71" s="174">
        <f>SUM('A-b-(9)1:A-b-(9)2'!F71)</f>
        <v>1</v>
      </c>
      <c r="G71" s="174">
        <f>SUM('A-b-(9)1:A-b-(9)2'!G71)</f>
        <v>0</v>
      </c>
      <c r="H71" s="174">
        <f>SUM('A-b-(9)1:A-b-(9)2'!H71)</f>
        <v>0</v>
      </c>
      <c r="I71" s="178">
        <f>SUM('A-b-(9)1:A-b-(9)2'!I71)</f>
        <v>0</v>
      </c>
      <c r="J71" s="31">
        <f>SUM('A-b-(9)1'!C71,'A-b-(9)2'!C71)-'A-b-(9)'!C71</f>
        <v>0</v>
      </c>
      <c r="K71" s="31">
        <f>SUM('A-b-(9)1'!E71,'A-b-(9)2'!E71)-'A-b-(9)'!E71</f>
        <v>0</v>
      </c>
      <c r="L71" s="31">
        <f>SUM('A-b-(9)1'!F71,'A-b-(9)2'!F71)-'A-b-(9)'!F71</f>
        <v>0</v>
      </c>
      <c r="M71" s="31">
        <f>SUM('A-b-(9)1'!G71,'A-b-(9)2'!G71)-'A-b-(9)'!G71</f>
        <v>0</v>
      </c>
      <c r="N71" s="31">
        <f>SUM('A-b-(9)1'!H71,'A-b-(9)2'!H71)-'A-b-(9)'!H71</f>
        <v>0</v>
      </c>
      <c r="O71" s="31">
        <f>SUM('A-b-(9)1'!I71,'A-b-(9)2'!I71)-'A-b-(9)'!I71</f>
        <v>0</v>
      </c>
    </row>
    <row r="72" spans="2:15" s="16" customFormat="1" ht="11.1" customHeight="1" x14ac:dyDescent="0.15">
      <c r="B72" s="71" t="s">
        <v>48</v>
      </c>
      <c r="C72" s="174">
        <f>SUM('A-b-(9)1:A-b-(9)2'!C72)</f>
        <v>0</v>
      </c>
      <c r="D72" s="8"/>
      <c r="E72" s="177">
        <f>SUM('A-b-(9)1:A-b-(9)2'!E72)</f>
        <v>0</v>
      </c>
      <c r="F72" s="174">
        <f>SUM('A-b-(9)1:A-b-(9)2'!F72)</f>
        <v>0</v>
      </c>
      <c r="G72" s="174">
        <f>SUM('A-b-(9)1:A-b-(9)2'!G72)</f>
        <v>0</v>
      </c>
      <c r="H72" s="174">
        <f>SUM('A-b-(9)1:A-b-(9)2'!H72)</f>
        <v>0</v>
      </c>
      <c r="I72" s="178">
        <f>SUM('A-b-(9)1:A-b-(9)2'!I72)</f>
        <v>0</v>
      </c>
      <c r="J72" s="31">
        <f>SUM('A-b-(9)1'!C72,'A-b-(9)2'!C72)-'A-b-(9)'!C72</f>
        <v>0</v>
      </c>
      <c r="K72" s="31">
        <f>SUM('A-b-(9)1'!E72,'A-b-(9)2'!E72)-'A-b-(9)'!E72</f>
        <v>0</v>
      </c>
      <c r="L72" s="31">
        <f>SUM('A-b-(9)1'!F72,'A-b-(9)2'!F72)-'A-b-(9)'!F72</f>
        <v>0</v>
      </c>
      <c r="M72" s="31">
        <f>SUM('A-b-(9)1'!G72,'A-b-(9)2'!G72)-'A-b-(9)'!G72</f>
        <v>0</v>
      </c>
      <c r="N72" s="31">
        <f>SUM('A-b-(9)1'!H72,'A-b-(9)2'!H72)-'A-b-(9)'!H72</f>
        <v>0</v>
      </c>
      <c r="O72" s="31">
        <f>SUM('A-b-(9)1'!I72,'A-b-(9)2'!I72)-'A-b-(9)'!I72</f>
        <v>0</v>
      </c>
    </row>
    <row r="73" spans="2:15" s="16" customFormat="1" ht="11.1" customHeight="1" x14ac:dyDescent="0.15">
      <c r="B73" s="71" t="s">
        <v>49</v>
      </c>
      <c r="C73" s="174">
        <f>SUM('A-b-(9)1:A-b-(9)2'!C73)</f>
        <v>0</v>
      </c>
      <c r="D73" s="8"/>
      <c r="E73" s="177">
        <f>SUM('A-b-(9)1:A-b-(9)2'!E73)</f>
        <v>0</v>
      </c>
      <c r="F73" s="174">
        <f>SUM('A-b-(9)1:A-b-(9)2'!F73)</f>
        <v>0</v>
      </c>
      <c r="G73" s="174">
        <f>SUM('A-b-(9)1:A-b-(9)2'!G73)</f>
        <v>0</v>
      </c>
      <c r="H73" s="174">
        <f>SUM('A-b-(9)1:A-b-(9)2'!H73)</f>
        <v>0</v>
      </c>
      <c r="I73" s="178">
        <f>SUM('A-b-(9)1:A-b-(9)2'!I73)</f>
        <v>0</v>
      </c>
      <c r="J73" s="31">
        <f>SUM('A-b-(9)1'!C73,'A-b-(9)2'!C73)-'A-b-(9)'!C73</f>
        <v>0</v>
      </c>
      <c r="K73" s="31">
        <f>SUM('A-b-(9)1'!E73,'A-b-(9)2'!E73)-'A-b-(9)'!E73</f>
        <v>0</v>
      </c>
      <c r="L73" s="31">
        <f>SUM('A-b-(9)1'!F73,'A-b-(9)2'!F73)-'A-b-(9)'!F73</f>
        <v>0</v>
      </c>
      <c r="M73" s="31">
        <f>SUM('A-b-(9)1'!G73,'A-b-(9)2'!G73)-'A-b-(9)'!G73</f>
        <v>0</v>
      </c>
      <c r="N73" s="31">
        <f>SUM('A-b-(9)1'!H73,'A-b-(9)2'!H73)-'A-b-(9)'!H73</f>
        <v>0</v>
      </c>
      <c r="O73" s="31">
        <f>SUM('A-b-(9)1'!I73,'A-b-(9)2'!I73)-'A-b-(9)'!I73</f>
        <v>0</v>
      </c>
    </row>
    <row r="74" spans="2:15" s="16" customFormat="1" ht="11.1" customHeight="1" x14ac:dyDescent="0.15">
      <c r="B74" s="71" t="s">
        <v>50</v>
      </c>
      <c r="C74" s="174">
        <f>SUM('A-b-(9)1:A-b-(9)2'!C74)</f>
        <v>0</v>
      </c>
      <c r="D74" s="8"/>
      <c r="E74" s="177">
        <f>SUM('A-b-(9)1:A-b-(9)2'!E74)</f>
        <v>0</v>
      </c>
      <c r="F74" s="174">
        <f>SUM('A-b-(9)1:A-b-(9)2'!F74)</f>
        <v>0</v>
      </c>
      <c r="G74" s="174">
        <f>SUM('A-b-(9)1:A-b-(9)2'!G74)</f>
        <v>0</v>
      </c>
      <c r="H74" s="174">
        <f>SUM('A-b-(9)1:A-b-(9)2'!H74)</f>
        <v>0</v>
      </c>
      <c r="I74" s="178">
        <f>SUM('A-b-(9)1:A-b-(9)2'!I74)</f>
        <v>0</v>
      </c>
      <c r="J74" s="31">
        <f>SUM('A-b-(9)1'!C74,'A-b-(9)2'!C74)-'A-b-(9)'!C74</f>
        <v>0</v>
      </c>
      <c r="K74" s="31">
        <f>SUM('A-b-(9)1'!E74,'A-b-(9)2'!E74)-'A-b-(9)'!E74</f>
        <v>0</v>
      </c>
      <c r="L74" s="31">
        <f>SUM('A-b-(9)1'!F74,'A-b-(9)2'!F74)-'A-b-(9)'!F74</f>
        <v>0</v>
      </c>
      <c r="M74" s="31">
        <f>SUM('A-b-(9)1'!G74,'A-b-(9)2'!G74)-'A-b-(9)'!G74</f>
        <v>0</v>
      </c>
      <c r="N74" s="31">
        <f>SUM('A-b-(9)1'!H74,'A-b-(9)2'!H74)-'A-b-(9)'!H74</f>
        <v>0</v>
      </c>
      <c r="O74" s="31">
        <f>SUM('A-b-(9)1'!I74,'A-b-(9)2'!I74)-'A-b-(9)'!I74</f>
        <v>0</v>
      </c>
    </row>
    <row r="75" spans="2:15" s="16" customFormat="1" ht="11.1" customHeight="1" x14ac:dyDescent="0.15">
      <c r="B75" s="71" t="s">
        <v>51</v>
      </c>
      <c r="C75" s="174">
        <f>SUM('A-b-(9)1:A-b-(9)2'!C75)</f>
        <v>0</v>
      </c>
      <c r="D75" s="8"/>
      <c r="E75" s="177">
        <f>SUM('A-b-(9)1:A-b-(9)2'!E75)</f>
        <v>0</v>
      </c>
      <c r="F75" s="174">
        <f>SUM('A-b-(9)1:A-b-(9)2'!F75)</f>
        <v>0</v>
      </c>
      <c r="G75" s="174">
        <f>SUM('A-b-(9)1:A-b-(9)2'!G75)</f>
        <v>0</v>
      </c>
      <c r="H75" s="174">
        <f>SUM('A-b-(9)1:A-b-(9)2'!H75)</f>
        <v>0</v>
      </c>
      <c r="I75" s="178">
        <f>SUM('A-b-(9)1:A-b-(9)2'!I75)</f>
        <v>0</v>
      </c>
      <c r="J75" s="31">
        <f>SUM('A-b-(9)1'!C75,'A-b-(9)2'!C75)-'A-b-(9)'!C75</f>
        <v>0</v>
      </c>
      <c r="K75" s="31">
        <f>SUM('A-b-(9)1'!E75,'A-b-(9)2'!E75)-'A-b-(9)'!E75</f>
        <v>0</v>
      </c>
      <c r="L75" s="31">
        <f>SUM('A-b-(9)1'!F75,'A-b-(9)2'!F75)-'A-b-(9)'!F75</f>
        <v>0</v>
      </c>
      <c r="M75" s="31">
        <f>SUM('A-b-(9)1'!G75,'A-b-(9)2'!G75)-'A-b-(9)'!G75</f>
        <v>0</v>
      </c>
      <c r="N75" s="31">
        <f>SUM('A-b-(9)1'!H75,'A-b-(9)2'!H75)-'A-b-(9)'!H75</f>
        <v>0</v>
      </c>
      <c r="O75" s="31">
        <f>SUM('A-b-(9)1'!I75,'A-b-(9)2'!I75)-'A-b-(9)'!I75</f>
        <v>0</v>
      </c>
    </row>
    <row r="76" spans="2:15" s="16" customFormat="1" ht="11.1" customHeight="1" x14ac:dyDescent="0.15">
      <c r="B76" s="71" t="s">
        <v>52</v>
      </c>
      <c r="C76" s="174">
        <f>SUM('A-b-(9)1:A-b-(9)2'!C76)</f>
        <v>0</v>
      </c>
      <c r="D76" s="8"/>
      <c r="E76" s="177">
        <f>SUM('A-b-(9)1:A-b-(9)2'!E76)</f>
        <v>0</v>
      </c>
      <c r="F76" s="174">
        <f>SUM('A-b-(9)1:A-b-(9)2'!F76)</f>
        <v>0</v>
      </c>
      <c r="G76" s="174">
        <f>SUM('A-b-(9)1:A-b-(9)2'!G76)</f>
        <v>0</v>
      </c>
      <c r="H76" s="174">
        <f>SUM('A-b-(9)1:A-b-(9)2'!H76)</f>
        <v>0</v>
      </c>
      <c r="I76" s="178">
        <f>SUM('A-b-(9)1:A-b-(9)2'!I76)</f>
        <v>0</v>
      </c>
      <c r="J76" s="31">
        <f>SUM('A-b-(9)1'!C76,'A-b-(9)2'!C76)-'A-b-(9)'!C76</f>
        <v>0</v>
      </c>
      <c r="K76" s="31">
        <f>SUM('A-b-(9)1'!E76,'A-b-(9)2'!E76)-'A-b-(9)'!E76</f>
        <v>0</v>
      </c>
      <c r="L76" s="31">
        <f>SUM('A-b-(9)1'!F76,'A-b-(9)2'!F76)-'A-b-(9)'!F76</f>
        <v>0</v>
      </c>
      <c r="M76" s="31">
        <f>SUM('A-b-(9)1'!G76,'A-b-(9)2'!G76)-'A-b-(9)'!G76</f>
        <v>0</v>
      </c>
      <c r="N76" s="31">
        <f>SUM('A-b-(9)1'!H76,'A-b-(9)2'!H76)-'A-b-(9)'!H76</f>
        <v>0</v>
      </c>
      <c r="O76" s="31">
        <f>SUM('A-b-(9)1'!I76,'A-b-(9)2'!I76)-'A-b-(9)'!I76</f>
        <v>0</v>
      </c>
    </row>
    <row r="77" spans="2:15" s="16" customFormat="1" ht="11.1" customHeight="1" x14ac:dyDescent="0.15">
      <c r="B77" s="71" t="s">
        <v>53</v>
      </c>
      <c r="C77" s="174">
        <f>SUM('A-b-(9)1:A-b-(9)2'!C77)</f>
        <v>0</v>
      </c>
      <c r="D77" s="8"/>
      <c r="E77" s="177">
        <f>SUM('A-b-(9)1:A-b-(9)2'!E77)</f>
        <v>0</v>
      </c>
      <c r="F77" s="174">
        <f>SUM('A-b-(9)1:A-b-(9)2'!F77)</f>
        <v>0</v>
      </c>
      <c r="G77" s="174">
        <f>SUM('A-b-(9)1:A-b-(9)2'!G77)</f>
        <v>0</v>
      </c>
      <c r="H77" s="174">
        <f>SUM('A-b-(9)1:A-b-(9)2'!H77)</f>
        <v>0</v>
      </c>
      <c r="I77" s="178">
        <f>SUM('A-b-(9)1:A-b-(9)2'!I77)</f>
        <v>0</v>
      </c>
      <c r="J77" s="31">
        <f>SUM('A-b-(9)1'!C77,'A-b-(9)2'!C77)-'A-b-(9)'!C77</f>
        <v>0</v>
      </c>
      <c r="K77" s="31">
        <f>SUM('A-b-(9)1'!E77,'A-b-(9)2'!E77)-'A-b-(9)'!E77</f>
        <v>0</v>
      </c>
      <c r="L77" s="31">
        <f>SUM('A-b-(9)1'!F77,'A-b-(9)2'!F77)-'A-b-(9)'!F77</f>
        <v>0</v>
      </c>
      <c r="M77" s="31">
        <f>SUM('A-b-(9)1'!G77,'A-b-(9)2'!G77)-'A-b-(9)'!G77</f>
        <v>0</v>
      </c>
      <c r="N77" s="31">
        <f>SUM('A-b-(9)1'!H77,'A-b-(9)2'!H77)-'A-b-(9)'!H77</f>
        <v>0</v>
      </c>
      <c r="O77" s="31">
        <f>SUM('A-b-(9)1'!I77,'A-b-(9)2'!I77)-'A-b-(9)'!I77</f>
        <v>0</v>
      </c>
    </row>
    <row r="78" spans="2:15" s="44" customFormat="1" ht="11.1" customHeight="1" thickBot="1" x14ac:dyDescent="0.2">
      <c r="B78" s="42" t="s">
        <v>54</v>
      </c>
      <c r="C78" s="174">
        <f>SUM('A-b-(9)1:A-b-(9)2'!C78)</f>
        <v>0</v>
      </c>
      <c r="D78" s="9"/>
      <c r="E78" s="177">
        <f>SUM('A-b-(9)1:A-b-(9)2'!E78)</f>
        <v>0</v>
      </c>
      <c r="F78" s="174">
        <f>SUM('A-b-(9)1:A-b-(9)2'!F78)</f>
        <v>0</v>
      </c>
      <c r="G78" s="174">
        <f>SUM('A-b-(9)1:A-b-(9)2'!G78)</f>
        <v>0</v>
      </c>
      <c r="H78" s="174">
        <f>SUM('A-b-(9)1:A-b-(9)2'!H78)</f>
        <v>0</v>
      </c>
      <c r="I78" s="178">
        <f>SUM('A-b-(9)1:A-b-(9)2'!I78)</f>
        <v>0</v>
      </c>
      <c r="J78" s="31">
        <f>SUM('A-b-(9)1'!C78,'A-b-(9)2'!C78)-'A-b-(9)'!C78</f>
        <v>0</v>
      </c>
      <c r="K78" s="31">
        <f>SUM('A-b-(9)1'!E78,'A-b-(9)2'!E78)-'A-b-(9)'!E78</f>
        <v>0</v>
      </c>
      <c r="L78" s="31">
        <f>SUM('A-b-(9)1'!F78,'A-b-(9)2'!F78)-'A-b-(9)'!F78</f>
        <v>0</v>
      </c>
      <c r="M78" s="31">
        <f>SUM('A-b-(9)1'!G78,'A-b-(9)2'!G78)-'A-b-(9)'!G78</f>
        <v>0</v>
      </c>
      <c r="N78" s="31">
        <f>SUM('A-b-(9)1'!H78,'A-b-(9)2'!H78)-'A-b-(9)'!H78</f>
        <v>0</v>
      </c>
      <c r="O78" s="31">
        <f>SUM('A-b-(9)1'!I78,'A-b-(9)2'!I78)-'A-b-(9)'!I78</f>
        <v>0</v>
      </c>
    </row>
    <row r="79" spans="2:15" s="16" customFormat="1" x14ac:dyDescent="0.15">
      <c r="B79" s="227" t="s">
        <v>75</v>
      </c>
      <c r="C79" s="227"/>
      <c r="D79" s="227"/>
      <c r="E79" s="227"/>
      <c r="F79" s="227"/>
      <c r="G79" s="227"/>
      <c r="H79" s="227"/>
      <c r="I79" s="227"/>
    </row>
    <row r="80" spans="2:15" x14ac:dyDescent="0.15">
      <c r="B80" s="16" t="s">
        <v>77</v>
      </c>
      <c r="C80" s="16"/>
      <c r="D80" s="16"/>
      <c r="E80" s="16"/>
      <c r="F80" s="16"/>
    </row>
    <row r="81" spans="2:9" x14ac:dyDescent="0.15">
      <c r="B81" s="13" t="s">
        <v>78</v>
      </c>
      <c r="C81" s="13">
        <f>SUM(C21:C25,C27:C33,C35:C44,C46:C51,C53:C58,C60:C64,C66:C69,C71:C78)-C18</f>
        <v>0</v>
      </c>
      <c r="E81" s="13">
        <f>SUM(E21:E25,E27:E33,E35:E44,E46:E51,E53:E58,E60:E64,E66:E69,E71:E78)-E18</f>
        <v>0</v>
      </c>
      <c r="F81" s="13">
        <f>SUM(F21:F25,F27:F33,F35:F44,F46:F51,F53:F58,F60:F64,F66:F69,F71:F78)-F18</f>
        <v>0</v>
      </c>
      <c r="G81" s="13">
        <f>SUM(G21:G25,G27:G33,G35:G44,G46:G51,G53:G58,G60:G64,G66:G69,G71:G78)-G18</f>
        <v>0</v>
      </c>
      <c r="H81" s="13">
        <f>SUM(H21:H25,H27:H33,H35:H44,H46:H51,H53:H58,H60:H64,H66:H69,H71:H78)-H18</f>
        <v>0</v>
      </c>
      <c r="I81" s="13">
        <f>SUM(I21:I25,I27:I33,I35:I44,I46:I51,I53:I58,I60:I64,I66:I69,I71:I78)-I18</f>
        <v>0</v>
      </c>
    </row>
    <row r="82" spans="2:9" x14ac:dyDescent="0.15">
      <c r="B82" s="13" t="s">
        <v>79</v>
      </c>
      <c r="C82" s="13">
        <f>SUM(C21:C25)-C20</f>
        <v>0</v>
      </c>
      <c r="E82" s="13">
        <f>SUM(E21:E25)-E20</f>
        <v>0</v>
      </c>
      <c r="F82" s="13">
        <f>SUM(F21:F25)-F20</f>
        <v>0</v>
      </c>
      <c r="G82" s="13">
        <f>SUM(G21:G25)-G20</f>
        <v>0</v>
      </c>
      <c r="H82" s="13">
        <f>SUM(H21:H25)-H20</f>
        <v>0</v>
      </c>
      <c r="I82" s="13">
        <f>SUM(I21:I25)-I20</f>
        <v>0</v>
      </c>
    </row>
    <row r="83" spans="2:9" x14ac:dyDescent="0.15">
      <c r="B83" s="13" t="s">
        <v>80</v>
      </c>
      <c r="C83" s="13">
        <f>SUM(C27:C32)-C26</f>
        <v>0</v>
      </c>
      <c r="E83" s="13">
        <f>SUM(E27:E32)-E26</f>
        <v>0</v>
      </c>
      <c r="F83" s="13">
        <f>SUM(F27:F32)-F26</f>
        <v>0</v>
      </c>
      <c r="G83" s="13">
        <f>SUM(G27:G32)-G26</f>
        <v>0</v>
      </c>
      <c r="H83" s="13">
        <f>SUM(H27:H32)-H26</f>
        <v>0</v>
      </c>
      <c r="I83" s="13">
        <f>SUM(I27:I32)-I26</f>
        <v>0</v>
      </c>
    </row>
    <row r="84" spans="2:9" x14ac:dyDescent="0.15">
      <c r="B84" s="13" t="s">
        <v>81</v>
      </c>
      <c r="C84" s="13">
        <f>SUM(C35:C44)-C34</f>
        <v>0</v>
      </c>
      <c r="E84" s="13">
        <f>SUM(E35:E44)-E34</f>
        <v>0</v>
      </c>
      <c r="F84" s="13">
        <f>SUM(F35:F44)-F34</f>
        <v>0</v>
      </c>
      <c r="G84" s="13">
        <f>SUM(G35:G44)-G34</f>
        <v>0</v>
      </c>
      <c r="H84" s="13">
        <f>SUM(H35:H44)-H34</f>
        <v>0</v>
      </c>
      <c r="I84" s="13">
        <f>SUM(I35:I44)-I34</f>
        <v>0</v>
      </c>
    </row>
    <row r="85" spans="2:9" x14ac:dyDescent="0.15">
      <c r="B85" s="13" t="s">
        <v>82</v>
      </c>
      <c r="C85" s="13">
        <f>SUM(C46:C51)-C45</f>
        <v>0</v>
      </c>
      <c r="E85" s="13">
        <f>SUM(E46:E51)-E45</f>
        <v>0</v>
      </c>
      <c r="F85" s="13">
        <f>SUM(F46:F51)-F45</f>
        <v>0</v>
      </c>
      <c r="G85" s="13">
        <f>SUM(G46:G51)-G45</f>
        <v>0</v>
      </c>
      <c r="H85" s="13">
        <f>SUM(H46:H51)-H45</f>
        <v>0</v>
      </c>
      <c r="I85" s="13">
        <f>SUM(I46:I51)-I45</f>
        <v>0</v>
      </c>
    </row>
    <row r="86" spans="2:9" x14ac:dyDescent="0.15">
      <c r="B86" s="13" t="s">
        <v>83</v>
      </c>
      <c r="C86" s="13">
        <f>SUM(C53:C58)-C52</f>
        <v>0</v>
      </c>
      <c r="E86" s="13">
        <f>SUM(E53:E58)-E52</f>
        <v>0</v>
      </c>
      <c r="F86" s="13">
        <f>SUM(F53:F58)-F52</f>
        <v>0</v>
      </c>
      <c r="G86" s="13">
        <f>SUM(G53:G58)-G52</f>
        <v>0</v>
      </c>
      <c r="H86" s="13">
        <f>SUM(H53:H58)-H52</f>
        <v>0</v>
      </c>
      <c r="I86" s="13">
        <f>SUM(I53:I58)-I52</f>
        <v>0</v>
      </c>
    </row>
    <row r="87" spans="2:9" x14ac:dyDescent="0.15">
      <c r="B87" s="13" t="s">
        <v>84</v>
      </c>
      <c r="C87" s="13">
        <f>SUM(C60:C64)-C59</f>
        <v>0</v>
      </c>
      <c r="E87" s="13">
        <f>SUM(E60:E64)-E59</f>
        <v>0</v>
      </c>
      <c r="F87" s="13">
        <f>SUM(F60:F64)-F59</f>
        <v>0</v>
      </c>
      <c r="G87" s="13">
        <f>SUM(G60:G64)-G59</f>
        <v>0</v>
      </c>
      <c r="H87" s="13">
        <f>SUM(H60:H64)-H59</f>
        <v>0</v>
      </c>
      <c r="I87" s="13">
        <f>SUM(I60:I64)-I59</f>
        <v>0</v>
      </c>
    </row>
    <row r="88" spans="2:9" x14ac:dyDescent="0.15">
      <c r="B88" s="13" t="s">
        <v>85</v>
      </c>
      <c r="C88" s="13">
        <f>SUM(C66:C69)-C65</f>
        <v>0</v>
      </c>
      <c r="E88" s="13">
        <f>SUM(E66:E69)-E65</f>
        <v>0</v>
      </c>
      <c r="F88" s="13">
        <f>SUM(F66:F69)-F65</f>
        <v>0</v>
      </c>
      <c r="G88" s="13">
        <f>SUM(G66:G69)-G65</f>
        <v>0</v>
      </c>
      <c r="H88" s="13">
        <f>SUM(H66:H69)-H65</f>
        <v>0</v>
      </c>
      <c r="I88" s="13">
        <f>SUM(I66:I69)-I65</f>
        <v>0</v>
      </c>
    </row>
    <row r="89" spans="2:9" x14ac:dyDescent="0.15">
      <c r="B89" s="13" t="s">
        <v>86</v>
      </c>
      <c r="C89" s="13">
        <f>SUM(C71:C78)-C70</f>
        <v>0</v>
      </c>
      <c r="E89" s="13">
        <f>SUM(E71:E78)-E70</f>
        <v>0</v>
      </c>
      <c r="F89" s="13">
        <f>SUM(F71:F78)-F70</f>
        <v>0</v>
      </c>
      <c r="G89" s="13">
        <f>SUM(G71:G78)-G70</f>
        <v>0</v>
      </c>
      <c r="H89" s="13">
        <f>SUM(H71:H78)-H70</f>
        <v>0</v>
      </c>
      <c r="I89" s="13">
        <f>SUM(I71:I78)-I70</f>
        <v>0</v>
      </c>
    </row>
    <row r="90" spans="2:9" x14ac:dyDescent="0.15">
      <c r="D90" s="12"/>
    </row>
    <row r="91" spans="2:9" x14ac:dyDescent="0.15">
      <c r="D91" s="12"/>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A-b-(1)</vt:lpstr>
      <vt:lpstr>A-b-(2)</vt:lpstr>
      <vt:lpstr>A-b-(3)</vt:lpstr>
      <vt:lpstr>A-b-(4)</vt:lpstr>
      <vt:lpstr>A-b-(5)</vt:lpstr>
      <vt:lpstr>A-b-(6)</vt:lpstr>
      <vt:lpstr>A-b-(7)</vt:lpstr>
      <vt:lpstr>A-b-(8)</vt:lpstr>
      <vt:lpstr>A-b-(9)</vt:lpstr>
      <vt:lpstr>A-b-(9)1</vt:lpstr>
      <vt:lpstr>A-b-(9)2</vt:lpstr>
      <vt:lpstr>A-b-(10)</vt:lpstr>
      <vt:lpstr>A-b-(11)</vt:lpstr>
      <vt:lpstr>'A-b-(1)'!Print_Area</vt:lpstr>
      <vt:lpstr>'A-b-(10)'!Print_Area</vt:lpstr>
      <vt:lpstr>'A-b-(11)'!Print_Area</vt:lpstr>
      <vt:lpstr>'A-b-(2)'!Print_Area</vt:lpstr>
      <vt:lpstr>'A-b-(3)'!Print_Area</vt:lpstr>
      <vt:lpstr>'A-b-(4)'!Print_Area</vt:lpstr>
      <vt:lpstr>'A-b-(5)'!Print_Area</vt:lpstr>
      <vt:lpstr>'A-b-(6)'!Print_Area</vt:lpstr>
      <vt:lpstr>'A-b-(7)'!Print_Area</vt:lpstr>
      <vt:lpstr>'A-b-(8)'!Print_Area</vt:lpstr>
      <vt:lpstr>'A-b-(9)'!Print_Area</vt:lpstr>
      <vt:lpstr>'A-b-(9)1'!Print_Area</vt:lpstr>
      <vt:lpstr>'A-b-(9)2'!Print_Area</vt:lpstr>
    </vt:vector>
  </TitlesOfParts>
  <Company>警察庁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K0002040</dc:creator>
  <cp:lastModifiedBy>0004068200</cp:lastModifiedBy>
  <cp:lastPrinted>2016-03-04T08:49:24Z</cp:lastPrinted>
  <dcterms:created xsi:type="dcterms:W3CDTF">2003-04-28T08:04:27Z</dcterms:created>
  <dcterms:modified xsi:type="dcterms:W3CDTF">2023-02-24T04:31:53Z</dcterms:modified>
</cp:coreProperties>
</file>