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10905" yWindow="32775" windowWidth="7725" windowHeight="8340"/>
  </bookViews>
  <sheets>
    <sheet name="01" sheetId="2" r:id="rId1"/>
  </sheets>
  <definedNames>
    <definedName name="_xlnm.Print_Area" localSheetId="0">'01'!$B$2:$K$55,'01'!$M$2:$V$55</definedName>
  </definedNames>
  <calcPr calcId="162913" refMode="R1C1"/>
</workbook>
</file>

<file path=xl/calcChain.xml><?xml version="1.0" encoding="utf-8"?>
<calcChain xmlns="http://schemas.openxmlformats.org/spreadsheetml/2006/main">
  <c r="P30" i="2" l="1"/>
  <c r="G30" i="2" l="1"/>
  <c r="O44" i="2"/>
  <c r="O45" i="2"/>
  <c r="O46" i="2"/>
  <c r="O47" i="2"/>
  <c r="O48" i="2"/>
  <c r="O49" i="2"/>
  <c r="O50" i="2"/>
  <c r="O51" i="2"/>
  <c r="O52" i="2"/>
  <c r="O43" i="2"/>
  <c r="D44" i="2"/>
  <c r="D45" i="2"/>
  <c r="D46" i="2"/>
  <c r="D47" i="2"/>
  <c r="D48" i="2"/>
  <c r="D49" i="2"/>
  <c r="D50" i="2"/>
  <c r="D51" i="2"/>
  <c r="D52" i="2"/>
  <c r="D43" i="2"/>
  <c r="O33" i="2"/>
  <c r="O34" i="2"/>
  <c r="O35" i="2"/>
  <c r="O36" i="2"/>
  <c r="O37" i="2"/>
  <c r="O38" i="2"/>
  <c r="O39" i="2"/>
  <c r="O40" i="2"/>
  <c r="O41" i="2"/>
  <c r="O32" i="2"/>
  <c r="O30" i="2"/>
  <c r="O28" i="2"/>
  <c r="O26" i="2"/>
  <c r="O24" i="2"/>
  <c r="O22" i="2"/>
  <c r="O20" i="2"/>
  <c r="O18" i="2"/>
  <c r="O16" i="2"/>
  <c r="O14" i="2"/>
  <c r="O12" i="2"/>
  <c r="E59" i="2" l="1"/>
  <c r="E67" i="2" l="1"/>
  <c r="J59" i="2"/>
  <c r="K59" i="2"/>
  <c r="F30" i="2"/>
  <c r="K30" i="2"/>
  <c r="K68" i="2" s="1"/>
  <c r="J30" i="2"/>
  <c r="J68" i="2" s="1"/>
  <c r="I30" i="2"/>
  <c r="I68" i="2" s="1"/>
  <c r="H30" i="2"/>
  <c r="G68" i="2"/>
  <c r="Y30" i="2"/>
  <c r="P52" i="2"/>
  <c r="Y52" i="2" s="1"/>
  <c r="P41" i="2"/>
  <c r="Y41" i="2" s="1"/>
  <c r="E41" i="2"/>
  <c r="X41" i="2" s="1"/>
  <c r="E52" i="2"/>
  <c r="X52" i="2" s="1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2" i="2"/>
  <c r="Y42" i="2"/>
  <c r="X43" i="2"/>
  <c r="Y43" i="2"/>
  <c r="X44" i="2"/>
  <c r="Y44" i="2"/>
  <c r="X45" i="2"/>
  <c r="Y45" i="2"/>
  <c r="X46" i="2"/>
  <c r="Y46" i="2"/>
  <c r="X47" i="2"/>
  <c r="Y47" i="2"/>
  <c r="X48" i="2"/>
  <c r="Y48" i="2"/>
  <c r="X49" i="2"/>
  <c r="Y49" i="2"/>
  <c r="X50" i="2"/>
  <c r="Y50" i="2"/>
  <c r="X51" i="2"/>
  <c r="Y51" i="2"/>
  <c r="X53" i="2"/>
  <c r="Y53" i="2"/>
  <c r="Y11" i="2"/>
  <c r="X11" i="2"/>
  <c r="F60" i="2"/>
  <c r="G60" i="2"/>
  <c r="H60" i="2"/>
  <c r="I60" i="2"/>
  <c r="J60" i="2"/>
  <c r="K60" i="2"/>
  <c r="F61" i="2"/>
  <c r="G61" i="2"/>
  <c r="H61" i="2"/>
  <c r="I61" i="2"/>
  <c r="J61" i="2"/>
  <c r="K61" i="2"/>
  <c r="F62" i="2"/>
  <c r="G62" i="2"/>
  <c r="H62" i="2"/>
  <c r="I62" i="2"/>
  <c r="J62" i="2"/>
  <c r="K62" i="2"/>
  <c r="F63" i="2"/>
  <c r="G63" i="2"/>
  <c r="H63" i="2"/>
  <c r="I63" i="2"/>
  <c r="J63" i="2"/>
  <c r="K63" i="2"/>
  <c r="F64" i="2"/>
  <c r="G64" i="2"/>
  <c r="H64" i="2"/>
  <c r="I64" i="2"/>
  <c r="J64" i="2"/>
  <c r="K64" i="2"/>
  <c r="F65" i="2"/>
  <c r="G65" i="2"/>
  <c r="H65" i="2"/>
  <c r="I65" i="2"/>
  <c r="J65" i="2"/>
  <c r="K65" i="2"/>
  <c r="F66" i="2"/>
  <c r="G66" i="2"/>
  <c r="H66" i="2"/>
  <c r="I66" i="2"/>
  <c r="J66" i="2"/>
  <c r="K66" i="2"/>
  <c r="F67" i="2"/>
  <c r="G67" i="2"/>
  <c r="H67" i="2"/>
  <c r="I67" i="2"/>
  <c r="J67" i="2"/>
  <c r="K67" i="2"/>
  <c r="E66" i="2"/>
  <c r="E65" i="2"/>
  <c r="E64" i="2"/>
  <c r="E63" i="2"/>
  <c r="E62" i="2"/>
  <c r="E61" i="2"/>
  <c r="E60" i="2"/>
  <c r="F59" i="2"/>
  <c r="G59" i="2"/>
  <c r="H59" i="2"/>
  <c r="I59" i="2"/>
  <c r="E30" i="2" l="1"/>
  <c r="E68" i="2" s="1"/>
  <c r="F68" i="2"/>
  <c r="H68" i="2"/>
  <c r="X30" i="2" l="1"/>
</calcChain>
</file>

<file path=xl/sharedStrings.xml><?xml version="1.0" encoding="utf-8"?>
<sst xmlns="http://schemas.openxmlformats.org/spreadsheetml/2006/main" count="60" uniqueCount="39">
  <si>
    <t>警察関係</t>
  </si>
  <si>
    <t>総数</t>
    <rPh sb="0" eb="2">
      <t>ソウスウ</t>
    </rPh>
    <phoneticPr fontId="1"/>
  </si>
  <si>
    <t>公文書偽造行使</t>
    <rPh sb="0" eb="3">
      <t>コウブンショ</t>
    </rPh>
    <rPh sb="3" eb="5">
      <t>ギゾウ</t>
    </rPh>
    <rPh sb="5" eb="7">
      <t>コウシ</t>
    </rPh>
    <phoneticPr fontId="1"/>
  </si>
  <si>
    <t>業務上横領</t>
    <rPh sb="0" eb="3">
      <t>ギョウムジョウ</t>
    </rPh>
    <rPh sb="3" eb="5">
      <t>オウリョウ</t>
    </rPh>
    <phoneticPr fontId="1"/>
  </si>
  <si>
    <t>背任</t>
    <rPh sb="0" eb="2">
      <t>ハイニン</t>
    </rPh>
    <phoneticPr fontId="1"/>
  </si>
  <si>
    <t>賄賂</t>
    <rPh sb="0" eb="2">
      <t>ワイロ</t>
    </rPh>
    <phoneticPr fontId="1"/>
  </si>
  <si>
    <t>国会議員</t>
    <rPh sb="0" eb="2">
      <t>コッカイ</t>
    </rPh>
    <rPh sb="2" eb="4">
      <t>ギイン</t>
    </rPh>
    <phoneticPr fontId="1"/>
  </si>
  <si>
    <t>警察官</t>
    <rPh sb="0" eb="3">
      <t>ケイサツカン</t>
    </rPh>
    <phoneticPr fontId="1"/>
  </si>
  <si>
    <t>首長</t>
    <rPh sb="1" eb="2">
      <t>チョウ</t>
    </rPh>
    <phoneticPr fontId="1"/>
  </si>
  <si>
    <t>各種議員</t>
    <rPh sb="0" eb="2">
      <t>カクシュ</t>
    </rPh>
    <rPh sb="2" eb="4">
      <t>ギイン</t>
    </rPh>
    <phoneticPr fontId="1"/>
  </si>
  <si>
    <t>　　罪種
年次</t>
    <rPh sb="2" eb="3">
      <t>ザイ</t>
    </rPh>
    <rPh sb="3" eb="4">
      <t>シュ</t>
    </rPh>
    <rPh sb="9" eb="11">
      <t>ネンジ</t>
    </rPh>
    <phoneticPr fontId="1"/>
  </si>
  <si>
    <t>その他の公務員</t>
    <rPh sb="2" eb="3">
      <t>タ</t>
    </rPh>
    <rPh sb="4" eb="7">
      <t>コウムイン</t>
    </rPh>
    <phoneticPr fontId="1"/>
  </si>
  <si>
    <t>警察官以外</t>
    <rPh sb="0" eb="3">
      <t>ケイサツカン</t>
    </rPh>
    <rPh sb="3" eb="5">
      <t>イガイ</t>
    </rPh>
    <phoneticPr fontId="1"/>
  </si>
  <si>
    <t>注　（ ）内の数値は、贈賄を内数として示したものである。</t>
    <phoneticPr fontId="1"/>
  </si>
  <si>
    <t>H24</t>
  </si>
  <si>
    <t>H25</t>
  </si>
  <si>
    <t>H26</t>
  </si>
  <si>
    <t>H27</t>
  </si>
  <si>
    <t>職権濫用</t>
    <rPh sb="0" eb="2">
      <t>ショッケン</t>
    </rPh>
    <rPh sb="2" eb="4">
      <t>ランヨウ</t>
    </rPh>
    <phoneticPr fontId="1"/>
  </si>
  <si>
    <t>H28</t>
  </si>
  <si>
    <t>H29</t>
  </si>
  <si>
    <t>H30</t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</si>
  <si>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</si>
  <si>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</si>
  <si>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</si>
  <si>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</si>
  <si>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</si>
  <si>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</si>
  <si>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</si>
  <si>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</si>
  <si>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</si>
  <si>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127　年次別　特定罪種別　所属別　検挙人員</t>
    <rPh sb="12" eb="13">
      <t>トコロ</t>
    </rPh>
    <rPh sb="14" eb="15">
      <t>ゾク</t>
    </rPh>
    <rPh sb="15" eb="16">
      <t>ベツ</t>
    </rPh>
    <rPh sb="16" eb="17">
      <t>ケン</t>
    </rPh>
    <rPh sb="18" eb="19">
      <t>キョ</t>
    </rPh>
    <rPh sb="19" eb="20">
      <t>ヒト</t>
    </rPh>
    <rPh sb="20" eb="21">
      <t>イン</t>
    </rPh>
    <phoneticPr fontId="1"/>
  </si>
  <si>
    <t>127　年次別　特定罪種別　所属別　検挙人員（つづき）</t>
    <rPh sb="12" eb="13">
      <t>トコロ</t>
    </rPh>
    <rPh sb="14" eb="15">
      <t>ゾク</t>
    </rPh>
    <rPh sb="15" eb="16">
      <t>ベツ</t>
    </rPh>
    <rPh sb="16" eb="17">
      <t>ケン</t>
    </rPh>
    <rPh sb="18" eb="19">
      <t>キョ</t>
    </rPh>
    <rPh sb="19" eb="20">
      <t>ヒト</t>
    </rPh>
    <rPh sb="20" eb="21">
      <t>イン</t>
    </rPh>
    <phoneticPr fontId="1"/>
  </si>
  <si>
    <t>公務員528</t>
    <rPh sb="0" eb="3">
      <t>コウムイン</t>
    </rPh>
    <phoneticPr fontId="1"/>
  </si>
  <si>
    <t>公務員529</t>
    <rPh sb="0" eb="3">
      <t>コウムイン</t>
    </rPh>
    <phoneticPr fontId="1"/>
  </si>
  <si>
    <t>R01</t>
  </si>
  <si>
    <t>2021年</t>
    <rPh sb="4" eb="5">
      <t>ネン</t>
    </rPh>
    <phoneticPr fontId="1"/>
  </si>
  <si>
    <t>R02</t>
    <phoneticPr fontId="1"/>
  </si>
  <si>
    <t>R03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</si>
</sst>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\-#,##0;\-"/>
    <numFmt numFmtId="177" formatCode="\(#,##0\);"/>
    <numFmt numFmtId="178" formatCode="\(0\)"/>
  </numFmts>
  <fonts count="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149">
    <xf numFmtId="0" fontId="0" fillId="0" borderId="0" xfId="0"/>
    <xf numFmtId="0" fontId="4" fillId="0" borderId="0" xfId="0" applyFont="1" applyFill="1" applyBorder="1" applyAlignment="1"/>
    <xf numFmtId="177" fontId="2" fillId="0" borderId="1" xfId="0" quotePrefix="1" applyNumberFormat="1" applyFont="1" applyFill="1" applyBorder="1" applyAlignment="1" applyProtection="1">
      <alignment horizontal="right"/>
    </xf>
    <xf numFmtId="177" fontId="4" fillId="0" borderId="2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/>
    <xf numFmtId="178" fontId="4" fillId="0" borderId="2" xfId="0" applyNumberFormat="1" applyFont="1" applyFill="1" applyBorder="1" applyAlignment="1"/>
    <xf numFmtId="178" fontId="4" fillId="0" borderId="2" xfId="0" quotePrefix="1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 applyProtection="1">
      <alignment horizontal="right"/>
    </xf>
    <xf numFmtId="0" fontId="4" fillId="0" borderId="0" xfId="0" applyFont="1" applyFill="1" applyAlignment="1"/>
    <xf numFmtId="176" fontId="4" fillId="0" borderId="0" xfId="0" applyNumberFormat="1" applyFont="1" applyFill="1" applyAlignment="1"/>
    <xf numFmtId="177" fontId="4" fillId="0" borderId="3" xfId="0" quotePrefix="1" applyNumberFormat="1" applyFont="1" applyFill="1" applyBorder="1" applyAlignment="1" applyProtection="1">
      <alignment horizontal="center" vertical="top"/>
    </xf>
    <xf numFmtId="0" fontId="4" fillId="0" borderId="0" xfId="0" applyFont="1" applyFill="1"/>
    <xf numFmtId="0" fontId="3" fillId="0" borderId="0" xfId="0" applyFont="1" applyFill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center" vertic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177" fontId="2" fillId="0" borderId="1" xfId="0" applyNumberFormat="1" applyFont="1" applyFill="1" applyBorder="1" applyAlignment="1" applyProtection="1">
      <alignment horizontal="right"/>
    </xf>
    <xf numFmtId="177" fontId="4" fillId="0" borderId="2" xfId="0" applyNumberFormat="1" applyFont="1" applyFill="1" applyBorder="1" applyAlignment="1"/>
    <xf numFmtId="177" fontId="4" fillId="0" borderId="2" xfId="0" applyNumberFormat="1" applyFont="1" applyFill="1" applyBorder="1" applyAlignment="1" applyProtection="1">
      <alignment horizontal="right"/>
    </xf>
    <xf numFmtId="177" fontId="4" fillId="0" borderId="3" xfId="0" applyNumberFormat="1" applyFont="1" applyFill="1" applyBorder="1" applyAlignment="1">
      <alignment horizontal="center" vertical="top"/>
    </xf>
    <xf numFmtId="177" fontId="2" fillId="0" borderId="0" xfId="0" quotePrefix="1" applyNumberFormat="1" applyFont="1" applyFill="1" applyBorder="1" applyAlignment="1" applyProtection="1">
      <alignment horizontal="right"/>
    </xf>
    <xf numFmtId="177" fontId="4" fillId="0" borderId="1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0" fillId="0" borderId="0" xfId="0" applyFill="1" applyAlignment="1" applyProtection="1">
      <alignment horizontal="center" vertical="top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177" fontId="2" fillId="0" borderId="0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Border="1" applyAlignment="1"/>
    <xf numFmtId="176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177" fontId="2" fillId="0" borderId="3" xfId="0" quotePrefix="1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177" fontId="4" fillId="0" borderId="3" xfId="0" quotePrefix="1" applyNumberFormat="1" applyFont="1" applyFill="1" applyBorder="1" applyAlignment="1">
      <alignment horizontal="right"/>
    </xf>
    <xf numFmtId="177" fontId="2" fillId="0" borderId="1" xfId="0" quotePrefix="1" applyNumberFormat="1" applyFont="1" applyFill="1" applyBorder="1" applyAlignment="1">
      <alignment horizontal="right"/>
    </xf>
    <xf numFmtId="177" fontId="4" fillId="0" borderId="0" xfId="0" quotePrefix="1" applyNumberFormat="1" applyFont="1" applyFill="1" applyBorder="1" applyAlignment="1">
      <alignment horizontal="right"/>
    </xf>
    <xf numFmtId="177" fontId="4" fillId="0" borderId="1" xfId="0" quotePrefix="1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177" fontId="2" fillId="0" borderId="2" xfId="0" quotePrefix="1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Alignment="1"/>
    <xf numFmtId="177" fontId="2" fillId="0" borderId="3" xfId="0" quotePrefix="1" applyNumberFormat="1" applyFont="1" applyFill="1" applyBorder="1" applyAlignment="1" applyProtection="1">
      <alignment horizontal="center" vertical="top"/>
    </xf>
    <xf numFmtId="177" fontId="2" fillId="0" borderId="2" xfId="0" applyNumberFormat="1" applyFont="1" applyFill="1" applyBorder="1" applyAlignment="1" applyProtection="1">
      <protection locked="0"/>
    </xf>
    <xf numFmtId="177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quotePrefix="1" applyFont="1" applyFill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>
      <alignment vertical="distributed" textRotation="255" justifyLastLine="1"/>
    </xf>
    <xf numFmtId="0" fontId="2" fillId="0" borderId="4" xfId="0" applyFont="1" applyFill="1" applyBorder="1" applyAlignment="1">
      <alignment vertical="center"/>
    </xf>
    <xf numFmtId="0" fontId="2" fillId="0" borderId="4" xfId="0" quotePrefix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 applyProtection="1">
      <alignment horizontal="left"/>
    </xf>
    <xf numFmtId="0" fontId="0" fillId="0" borderId="0" xfId="0" applyFill="1"/>
    <xf numFmtId="38" fontId="2" fillId="0" borderId="1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>
      <alignment horizontal="right" vertical="center"/>
    </xf>
    <xf numFmtId="38" fontId="4" fillId="0" borderId="2" xfId="0" applyNumberFormat="1" applyFont="1" applyFill="1" applyBorder="1" applyAlignment="1">
      <alignment vertical="center"/>
    </xf>
    <xf numFmtId="38" fontId="2" fillId="0" borderId="1" xfId="0" quotePrefix="1" applyNumberFormat="1" applyFont="1" applyFill="1" applyBorder="1" applyAlignment="1" applyProtection="1">
      <alignment horizontal="right" vertical="center"/>
    </xf>
    <xf numFmtId="38" fontId="4" fillId="0" borderId="2" xfId="0" quotePrefix="1" applyNumberFormat="1" applyFont="1" applyFill="1" applyBorder="1" applyAlignment="1" applyProtection="1">
      <alignment horizontal="right" vertical="center"/>
    </xf>
    <xf numFmtId="38" fontId="2" fillId="0" borderId="1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4" fillId="0" borderId="1" xfId="0" applyNumberFormat="1" applyFont="1" applyFill="1" applyBorder="1" applyAlignment="1" applyProtection="1">
      <alignment horizontal="right" vertical="center"/>
    </xf>
    <xf numFmtId="38" fontId="4" fillId="0" borderId="1" xfId="0" applyNumberFormat="1" applyFont="1" applyFill="1" applyBorder="1" applyAlignment="1">
      <alignment vertical="center"/>
    </xf>
    <xf numFmtId="38" fontId="2" fillId="0" borderId="2" xfId="0" applyNumberFormat="1" applyFont="1" applyFill="1" applyBorder="1" applyAlignment="1" applyProtection="1">
      <alignment vertical="center"/>
    </xf>
    <xf numFmtId="38" fontId="2" fillId="0" borderId="2" xfId="0" applyNumberFormat="1" applyFont="1" applyFill="1" applyBorder="1" applyAlignment="1" applyProtection="1">
      <alignment vertical="center"/>
      <protection locked="0"/>
    </xf>
    <xf numFmtId="38" fontId="2" fillId="0" borderId="3" xfId="0" applyNumberFormat="1" applyFont="1" applyFill="1" applyBorder="1" applyAlignment="1">
      <alignment vertical="center"/>
    </xf>
    <xf numFmtId="38" fontId="2" fillId="0" borderId="2" xfId="0" applyNumberFormat="1" applyFont="1" applyFill="1" applyBorder="1" applyAlignment="1">
      <alignment vertical="center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2" fillId="0" borderId="2" xfId="0" applyNumberFormat="1" applyFont="1" applyFill="1" applyBorder="1" applyAlignment="1" applyProtection="1">
      <alignment horizontal="right" vertical="center"/>
      <protection locked="0"/>
    </xf>
    <xf numFmtId="38" fontId="4" fillId="0" borderId="1" xfId="0" applyNumberFormat="1" applyFont="1" applyFill="1" applyBorder="1" applyAlignment="1">
      <alignment horizontal="right" vertical="center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horizontal="right" vertical="center"/>
      <protection locked="0"/>
    </xf>
    <xf numFmtId="38" fontId="2" fillId="0" borderId="1" xfId="0" applyNumberFormat="1" applyFont="1" applyFill="1" applyBorder="1" applyAlignment="1" applyProtection="1">
      <alignment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center"/>
      <protection locked="0"/>
    </xf>
    <xf numFmtId="38" fontId="2" fillId="0" borderId="6" xfId="0" applyNumberFormat="1" applyFont="1" applyFill="1" applyBorder="1" applyAlignment="1">
      <alignment vertical="center"/>
    </xf>
    <xf numFmtId="38" fontId="2" fillId="0" borderId="6" xfId="0" applyNumberFormat="1" applyFont="1" applyFill="1" applyBorder="1" applyAlignment="1">
      <alignment horizontal="right" vertical="center"/>
    </xf>
    <xf numFmtId="38" fontId="2" fillId="0" borderId="7" xfId="0" applyNumberFormat="1" applyFont="1" applyFill="1" applyBorder="1" applyAlignment="1">
      <alignment vertical="center"/>
    </xf>
    <xf numFmtId="38" fontId="2" fillId="0" borderId="0" xfId="0" applyNumberFormat="1" applyFont="1" applyFill="1" applyBorder="1" applyAlignment="1" applyProtection="1">
      <alignment vertical="center"/>
    </xf>
    <xf numFmtId="38" fontId="0" fillId="0" borderId="2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Border="1" applyAlignment="1" applyProtection="1">
      <alignment horizontal="right" vertical="center"/>
    </xf>
    <xf numFmtId="38" fontId="2" fillId="0" borderId="3" xfId="0" applyNumberFormat="1" applyFont="1" applyFill="1" applyBorder="1" applyAlignment="1" applyProtection="1">
      <alignment vertical="center"/>
    </xf>
    <xf numFmtId="38" fontId="2" fillId="0" borderId="3" xfId="0" applyNumberFormat="1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4" xfId="0" applyFill="1" applyBorder="1"/>
    <xf numFmtId="0" fontId="2" fillId="0" borderId="9" xfId="0" applyFont="1" applyFill="1" applyBorder="1" applyAlignment="1">
      <alignment vertical="distributed" textRotation="255" justifyLastLine="1"/>
    </xf>
    <xf numFmtId="0" fontId="0" fillId="0" borderId="1" xfId="0" applyFill="1" applyBorder="1" applyAlignment="1">
      <alignment vertical="distributed" justifyLastLine="1"/>
    </xf>
    <xf numFmtId="0" fontId="0" fillId="0" borderId="10" xfId="0" applyFill="1" applyBorder="1" applyAlignment="1">
      <alignment vertical="distributed" justifyLastLine="1"/>
    </xf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vertical="distributed" textRotation="255" justifyLastLine="1"/>
    </xf>
    <xf numFmtId="0" fontId="4" fillId="0" borderId="0" xfId="0" applyFont="1" applyFill="1" applyAlignment="1">
      <alignment vertical="distributed" textRotation="255" justifyLastLine="1"/>
    </xf>
    <xf numFmtId="0" fontId="0" fillId="0" borderId="0" xfId="0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vertical="distributed" textRotation="255" justifyLastLine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distributed" textRotation="255" justifyLastLine="1"/>
    </xf>
    <xf numFmtId="0" fontId="0" fillId="0" borderId="0" xfId="0" applyFill="1" applyAlignment="1">
      <alignment vertical="distributed" textRotation="255" justifyLastLine="1"/>
    </xf>
    <xf numFmtId="0" fontId="3" fillId="0" borderId="0" xfId="0" applyFont="1" applyFill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center" vertical="distributed" textRotation="255" justifyLastLine="1"/>
    </xf>
    <xf numFmtId="0" fontId="4" fillId="0" borderId="1" xfId="0" applyFont="1" applyFill="1" applyBorder="1" applyAlignment="1" applyProtection="1">
      <alignment horizontal="center" vertical="distributed" textRotation="255" justifyLastLine="1"/>
    </xf>
    <xf numFmtId="0" fontId="4" fillId="0" borderId="10" xfId="0" applyFont="1" applyFill="1" applyBorder="1" applyAlignment="1" applyProtection="1">
      <alignment horizontal="center" vertical="distributed" textRotation="255" justifyLastLine="1"/>
    </xf>
    <xf numFmtId="0" fontId="4" fillId="0" borderId="9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0" xfId="0" applyFont="1" applyFill="1" applyBorder="1" applyAlignment="1">
      <alignment horizontal="center" vertical="distributed" textRotation="255" justifyLastLine="1"/>
    </xf>
    <xf numFmtId="0" fontId="4" fillId="0" borderId="9" xfId="0" applyFont="1" applyFill="1" applyBorder="1" applyAlignment="1" applyProtection="1">
      <alignment horizontal="center" vertical="distributed" textRotation="255"/>
    </xf>
    <xf numFmtId="0" fontId="4" fillId="0" borderId="1" xfId="0" applyFont="1" applyFill="1" applyBorder="1" applyAlignment="1" applyProtection="1">
      <alignment horizontal="center" vertical="distributed" textRotation="255"/>
    </xf>
    <xf numFmtId="0" fontId="4" fillId="0" borderId="10" xfId="0" applyFont="1" applyFill="1" applyBorder="1" applyAlignment="1" applyProtection="1">
      <alignment horizontal="center" vertical="distributed" textRotation="255"/>
    </xf>
    <xf numFmtId="0" fontId="4" fillId="0" borderId="11" xfId="0" applyFont="1" applyFill="1" applyBorder="1" applyAlignment="1" applyProtection="1">
      <alignment horizontal="center" vertical="distributed" textRotation="255" justifyLastLine="1"/>
    </xf>
    <xf numFmtId="0" fontId="4" fillId="0" borderId="2" xfId="0" applyFont="1" applyFill="1" applyBorder="1" applyAlignment="1" applyProtection="1">
      <alignment horizontal="center" vertical="distributed" textRotation="255" justifyLastLine="1"/>
    </xf>
    <xf numFmtId="0" fontId="4" fillId="0" borderId="12" xfId="0" applyFont="1" applyFill="1" applyBorder="1" applyAlignment="1" applyProtection="1">
      <alignment horizontal="center" vertical="distributed" textRotation="255" justifyLastLine="1"/>
    </xf>
    <xf numFmtId="0" fontId="4" fillId="0" borderId="15" xfId="0" applyFont="1" applyFill="1" applyBorder="1" applyAlignment="1" applyProtection="1">
      <alignment horizontal="center" vertical="distributed" textRotation="255" justifyLastLine="1"/>
    </xf>
    <xf numFmtId="0" fontId="0" fillId="0" borderId="1" xfId="0" applyFill="1" applyBorder="1" applyAlignment="1">
      <alignment vertical="distributed" textRotation="255" justifyLastLine="1"/>
    </xf>
    <xf numFmtId="0" fontId="0" fillId="0" borderId="10" xfId="0" applyFill="1" applyBorder="1" applyAlignment="1">
      <alignment vertical="distributed" textRotation="255" justifyLastLine="1"/>
    </xf>
    <xf numFmtId="0" fontId="0" fillId="0" borderId="1" xfId="0" applyFill="1" applyBorder="1" applyAlignment="1">
      <alignment vertical="distributed"/>
    </xf>
    <xf numFmtId="0" fontId="0" fillId="0" borderId="10" xfId="0" applyFill="1" applyBorder="1" applyAlignment="1">
      <alignment vertical="distributed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10</xdr:row>
      <xdr:rowOff>83820</xdr:rowOff>
    </xdr:from>
    <xdr:to>
      <xdr:col>2</xdr:col>
      <xdr:colOff>137160</xdr:colOff>
      <xdr:row>29</xdr:row>
      <xdr:rowOff>106680</xdr:rowOff>
    </xdr:to>
    <xdr:sp macro="" textlink="">
      <xdr:nvSpPr>
        <xdr:cNvPr id="1486" name="AutoShape 1">
          <a:extLst>
            <a:ext uri="{FF2B5EF4-FFF2-40B4-BE49-F238E27FC236}">
              <a16:creationId xmlns:a16="http://schemas.microsoft.com/office/drawing/2014/main" id="{BA9DA5AD-9F12-4586-960E-CAA593AB9EC6}"/>
            </a:ext>
          </a:extLst>
        </xdr:cNvPr>
        <xdr:cNvSpPr>
          <a:spLocks/>
        </xdr:cNvSpPr>
      </xdr:nvSpPr>
      <xdr:spPr bwMode="auto">
        <a:xfrm>
          <a:off x="457200" y="2034540"/>
          <a:ext cx="106680" cy="3916680"/>
        </a:xfrm>
        <a:prstGeom prst="leftBrace">
          <a:avLst>
            <a:gd name="adj1" fmla="val 86687"/>
            <a:gd name="adj2" fmla="val 503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42</xdr:row>
      <xdr:rowOff>99060</xdr:rowOff>
    </xdr:from>
    <xdr:to>
      <xdr:col>2</xdr:col>
      <xdr:colOff>121920</xdr:colOff>
      <xdr:row>51</xdr:row>
      <xdr:rowOff>129540</xdr:rowOff>
    </xdr:to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BBB3C83A-A91B-4F7E-B7FD-B7568D143378}"/>
            </a:ext>
          </a:extLst>
        </xdr:cNvPr>
        <xdr:cNvSpPr>
          <a:spLocks/>
        </xdr:cNvSpPr>
      </xdr:nvSpPr>
      <xdr:spPr bwMode="auto">
        <a:xfrm>
          <a:off x="449580" y="8153400"/>
          <a:ext cx="99060" cy="1744980"/>
        </a:xfrm>
        <a:prstGeom prst="leftBrace">
          <a:avLst>
            <a:gd name="adj1" fmla="val 821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31</xdr:row>
      <xdr:rowOff>114300</xdr:rowOff>
    </xdr:from>
    <xdr:to>
      <xdr:col>2</xdr:col>
      <xdr:colOff>137160</xdr:colOff>
      <xdr:row>40</xdr:row>
      <xdr:rowOff>129540</xdr:rowOff>
    </xdr:to>
    <xdr:sp macro="" textlink="">
      <xdr:nvSpPr>
        <xdr:cNvPr id="1488" name="AutoShape 3">
          <a:extLst>
            <a:ext uri="{FF2B5EF4-FFF2-40B4-BE49-F238E27FC236}">
              <a16:creationId xmlns:a16="http://schemas.microsoft.com/office/drawing/2014/main" id="{ACDF80FC-F5DE-40D1-8507-0FFD498D1641}"/>
            </a:ext>
          </a:extLst>
        </xdr:cNvPr>
        <xdr:cNvSpPr>
          <a:spLocks/>
        </xdr:cNvSpPr>
      </xdr:nvSpPr>
      <xdr:spPr bwMode="auto">
        <a:xfrm>
          <a:off x="457200" y="6179820"/>
          <a:ext cx="106680" cy="1729740"/>
        </a:xfrm>
        <a:prstGeom prst="leftBrace">
          <a:avLst>
            <a:gd name="adj1" fmla="val 76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42</xdr:row>
      <xdr:rowOff>83820</xdr:rowOff>
    </xdr:from>
    <xdr:to>
      <xdr:col>13</xdr:col>
      <xdr:colOff>137160</xdr:colOff>
      <xdr:row>51</xdr:row>
      <xdr:rowOff>121920</xdr:rowOff>
    </xdr:to>
    <xdr:sp macro="" textlink="">
      <xdr:nvSpPr>
        <xdr:cNvPr id="1489" name="AutoShape 7">
          <a:extLst>
            <a:ext uri="{FF2B5EF4-FFF2-40B4-BE49-F238E27FC236}">
              <a16:creationId xmlns:a16="http://schemas.microsoft.com/office/drawing/2014/main" id="{DDD29BB1-A16E-4D63-8B8A-62F6C887B31A}"/>
            </a:ext>
          </a:extLst>
        </xdr:cNvPr>
        <xdr:cNvSpPr>
          <a:spLocks/>
        </xdr:cNvSpPr>
      </xdr:nvSpPr>
      <xdr:spPr bwMode="auto">
        <a:xfrm>
          <a:off x="7360920" y="8138160"/>
          <a:ext cx="106680" cy="1752600"/>
        </a:xfrm>
        <a:prstGeom prst="leftBrace">
          <a:avLst>
            <a:gd name="adj1" fmla="val 765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31</xdr:row>
      <xdr:rowOff>99060</xdr:rowOff>
    </xdr:from>
    <xdr:to>
      <xdr:col>13</xdr:col>
      <xdr:colOff>137160</xdr:colOff>
      <xdr:row>40</xdr:row>
      <xdr:rowOff>114300</xdr:rowOff>
    </xdr:to>
    <xdr:sp macro="" textlink="">
      <xdr:nvSpPr>
        <xdr:cNvPr id="1490" name="AutoShape 8">
          <a:extLst>
            <a:ext uri="{FF2B5EF4-FFF2-40B4-BE49-F238E27FC236}">
              <a16:creationId xmlns:a16="http://schemas.microsoft.com/office/drawing/2014/main" id="{6935F366-9E78-4E0B-9C1E-9A2C65386323}"/>
            </a:ext>
          </a:extLst>
        </xdr:cNvPr>
        <xdr:cNvSpPr>
          <a:spLocks/>
        </xdr:cNvSpPr>
      </xdr:nvSpPr>
      <xdr:spPr bwMode="auto">
        <a:xfrm>
          <a:off x="7360920" y="6164580"/>
          <a:ext cx="106680" cy="1729740"/>
        </a:xfrm>
        <a:prstGeom prst="leftBrace">
          <a:avLst>
            <a:gd name="adj1" fmla="val 76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10</xdr:row>
      <xdr:rowOff>106680</xdr:rowOff>
    </xdr:from>
    <xdr:to>
      <xdr:col>13</xdr:col>
      <xdr:colOff>137160</xdr:colOff>
      <xdr:row>29</xdr:row>
      <xdr:rowOff>121920</xdr:rowOff>
    </xdr:to>
    <xdr:sp macro="" textlink="">
      <xdr:nvSpPr>
        <xdr:cNvPr id="1491" name="AutoShape 9">
          <a:extLst>
            <a:ext uri="{FF2B5EF4-FFF2-40B4-BE49-F238E27FC236}">
              <a16:creationId xmlns:a16="http://schemas.microsoft.com/office/drawing/2014/main" id="{46FF13C9-B435-4778-A746-90FD3FBF5F01}"/>
            </a:ext>
          </a:extLst>
        </xdr:cNvPr>
        <xdr:cNvSpPr>
          <a:spLocks/>
        </xdr:cNvSpPr>
      </xdr:nvSpPr>
      <xdr:spPr bwMode="auto">
        <a:xfrm>
          <a:off x="7360920" y="2057400"/>
          <a:ext cx="106680" cy="3909060"/>
        </a:xfrm>
        <a:prstGeom prst="leftBrace">
          <a:avLst>
            <a:gd name="adj1" fmla="val 86518"/>
            <a:gd name="adj2" fmla="val 503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Y69"/>
  <sheetViews>
    <sheetView tabSelected="1" view="pageBreakPreview" zoomScaleNormal="10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1" sqref="E11"/>
    </sheetView>
  </sheetViews>
  <sheetFormatPr defaultColWidth="9.140625" defaultRowHeight="12" x14ac:dyDescent="0.15"/>
  <cols>
    <col min="1" max="1" width="2.7109375" style="11" customWidth="1"/>
    <col min="2" max="2" width="3.5703125" style="11" bestFit="1" customWidth="1"/>
    <col min="3" max="3" width="2.7109375" style="11" customWidth="1"/>
    <col min="4" max="4" width="8.7109375" style="11" customWidth="1"/>
    <col min="5" max="11" width="10.7109375" style="11" customWidth="1"/>
    <col min="12" max="12" width="3.140625" style="11" customWidth="1"/>
    <col min="13" max="13" width="3.5703125" style="11" bestFit="1" customWidth="1"/>
    <col min="14" max="14" width="2.7109375" style="11" customWidth="1"/>
    <col min="15" max="15" width="8.7109375" style="11" customWidth="1"/>
    <col min="16" max="22" width="10.7109375" style="11" customWidth="1"/>
    <col min="23" max="16384" width="9.140625" style="11"/>
  </cols>
  <sheetData>
    <row r="1" spans="2:25" x14ac:dyDescent="0.15">
      <c r="B1" s="78" t="s">
        <v>33</v>
      </c>
      <c r="M1" s="78" t="s">
        <v>34</v>
      </c>
    </row>
    <row r="2" spans="2:25" ht="14.25" x14ac:dyDescent="0.15">
      <c r="C2" s="12"/>
      <c r="D2" s="13"/>
      <c r="E2" s="131" t="s">
        <v>31</v>
      </c>
      <c r="F2" s="131"/>
      <c r="G2" s="131"/>
      <c r="H2" s="131"/>
      <c r="I2" s="131"/>
      <c r="J2" s="131"/>
      <c r="K2" s="131"/>
      <c r="M2" s="12"/>
      <c r="N2" s="13"/>
      <c r="O2" s="13"/>
      <c r="P2" s="131" t="s">
        <v>32</v>
      </c>
      <c r="Q2" s="131"/>
      <c r="R2" s="131"/>
      <c r="S2" s="131"/>
      <c r="T2" s="131"/>
      <c r="U2" s="131"/>
      <c r="V2" s="131"/>
    </row>
    <row r="3" spans="2:25" ht="12.75" customHeight="1" thickBo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M3" s="14"/>
      <c r="N3" s="14"/>
      <c r="O3" s="14"/>
      <c r="P3" s="14"/>
      <c r="Q3" s="14"/>
      <c r="R3" s="14"/>
      <c r="S3" s="14"/>
      <c r="T3" s="15"/>
      <c r="U3" s="15"/>
      <c r="V3" s="14"/>
    </row>
    <row r="4" spans="2:25" ht="24" customHeight="1" x14ac:dyDescent="0.15">
      <c r="B4" s="122" t="s">
        <v>10</v>
      </c>
      <c r="C4" s="123"/>
      <c r="D4" s="124"/>
      <c r="E4" s="113" t="s">
        <v>1</v>
      </c>
      <c r="F4" s="132" t="s">
        <v>6</v>
      </c>
      <c r="G4" s="135" t="s">
        <v>8</v>
      </c>
      <c r="H4" s="138" t="s">
        <v>9</v>
      </c>
      <c r="I4" s="111" t="s">
        <v>0</v>
      </c>
      <c r="J4" s="112"/>
      <c r="K4" s="141" t="s">
        <v>11</v>
      </c>
      <c r="L4" s="16"/>
      <c r="M4" s="122" t="s">
        <v>10</v>
      </c>
      <c r="N4" s="123"/>
      <c r="O4" s="124"/>
      <c r="P4" s="113" t="s">
        <v>1</v>
      </c>
      <c r="Q4" s="132" t="s">
        <v>6</v>
      </c>
      <c r="R4" s="135" t="s">
        <v>8</v>
      </c>
      <c r="S4" s="138" t="s">
        <v>9</v>
      </c>
      <c r="T4" s="111" t="s">
        <v>0</v>
      </c>
      <c r="U4" s="112"/>
      <c r="V4" s="141" t="s">
        <v>11</v>
      </c>
    </row>
    <row r="5" spans="2:25" s="18" customFormat="1" ht="16.5" customHeight="1" x14ac:dyDescent="0.15">
      <c r="B5" s="125"/>
      <c r="C5" s="125"/>
      <c r="D5" s="126"/>
      <c r="E5" s="114"/>
      <c r="F5" s="133"/>
      <c r="G5" s="136"/>
      <c r="H5" s="139"/>
      <c r="I5" s="144" t="s">
        <v>7</v>
      </c>
      <c r="J5" s="144" t="s">
        <v>12</v>
      </c>
      <c r="K5" s="142"/>
      <c r="L5" s="17"/>
      <c r="M5" s="125"/>
      <c r="N5" s="125"/>
      <c r="O5" s="126"/>
      <c r="P5" s="114"/>
      <c r="Q5" s="133"/>
      <c r="R5" s="136"/>
      <c r="S5" s="139"/>
      <c r="T5" s="144" t="s">
        <v>7</v>
      </c>
      <c r="U5" s="144" t="s">
        <v>12</v>
      </c>
      <c r="V5" s="142"/>
    </row>
    <row r="6" spans="2:25" s="18" customFormat="1" ht="16.5" customHeight="1" x14ac:dyDescent="0.15">
      <c r="B6" s="125"/>
      <c r="C6" s="125"/>
      <c r="D6" s="126"/>
      <c r="E6" s="114"/>
      <c r="F6" s="133"/>
      <c r="G6" s="136"/>
      <c r="H6" s="139"/>
      <c r="I6" s="147"/>
      <c r="J6" s="145"/>
      <c r="K6" s="142"/>
      <c r="L6" s="17"/>
      <c r="M6" s="125"/>
      <c r="N6" s="125"/>
      <c r="O6" s="126"/>
      <c r="P6" s="114"/>
      <c r="Q6" s="133"/>
      <c r="R6" s="136"/>
      <c r="S6" s="139"/>
      <c r="T6" s="147"/>
      <c r="U6" s="145"/>
      <c r="V6" s="142"/>
    </row>
    <row r="7" spans="2:25" s="18" customFormat="1" ht="16.5" customHeight="1" x14ac:dyDescent="0.15">
      <c r="B7" s="125"/>
      <c r="C7" s="125"/>
      <c r="D7" s="126"/>
      <c r="E7" s="114"/>
      <c r="F7" s="133"/>
      <c r="G7" s="136"/>
      <c r="H7" s="139"/>
      <c r="I7" s="147"/>
      <c r="J7" s="145"/>
      <c r="K7" s="142"/>
      <c r="L7" s="17"/>
      <c r="M7" s="125"/>
      <c r="N7" s="125"/>
      <c r="O7" s="126"/>
      <c r="P7" s="114"/>
      <c r="Q7" s="133"/>
      <c r="R7" s="136"/>
      <c r="S7" s="139"/>
      <c r="T7" s="147"/>
      <c r="U7" s="145"/>
      <c r="V7" s="142"/>
    </row>
    <row r="8" spans="2:25" s="18" customFormat="1" ht="16.5" customHeight="1" x14ac:dyDescent="0.15">
      <c r="B8" s="125"/>
      <c r="C8" s="125"/>
      <c r="D8" s="126"/>
      <c r="E8" s="114"/>
      <c r="F8" s="133"/>
      <c r="G8" s="136"/>
      <c r="H8" s="139"/>
      <c r="I8" s="147"/>
      <c r="J8" s="145"/>
      <c r="K8" s="142"/>
      <c r="L8" s="17"/>
      <c r="M8" s="125"/>
      <c r="N8" s="125"/>
      <c r="O8" s="126"/>
      <c r="P8" s="114"/>
      <c r="Q8" s="133"/>
      <c r="R8" s="136"/>
      <c r="S8" s="139"/>
      <c r="T8" s="147"/>
      <c r="U8" s="145"/>
      <c r="V8" s="142"/>
    </row>
    <row r="9" spans="2:25" s="18" customFormat="1" ht="16.5" customHeight="1" x14ac:dyDescent="0.15">
      <c r="B9" s="127"/>
      <c r="C9" s="127"/>
      <c r="D9" s="128"/>
      <c r="E9" s="115"/>
      <c r="F9" s="134"/>
      <c r="G9" s="137"/>
      <c r="H9" s="140"/>
      <c r="I9" s="148"/>
      <c r="J9" s="146"/>
      <c r="K9" s="143"/>
      <c r="L9" s="17"/>
      <c r="M9" s="127"/>
      <c r="N9" s="127"/>
      <c r="O9" s="128"/>
      <c r="P9" s="115"/>
      <c r="Q9" s="134"/>
      <c r="R9" s="137"/>
      <c r="S9" s="140"/>
      <c r="T9" s="148"/>
      <c r="U9" s="146"/>
      <c r="V9" s="143"/>
    </row>
    <row r="10" spans="2:25" s="18" customFormat="1" ht="9.9499999999999993" customHeight="1" x14ac:dyDescent="0.15">
      <c r="B10" s="19"/>
      <c r="C10" s="19"/>
      <c r="D10" s="19"/>
      <c r="E10" s="20"/>
      <c r="F10" s="21"/>
      <c r="G10" s="22"/>
      <c r="H10" s="22"/>
      <c r="I10" s="22"/>
      <c r="J10" s="22"/>
      <c r="K10" s="21"/>
      <c r="L10" s="17"/>
      <c r="M10" s="19"/>
      <c r="N10" s="19"/>
      <c r="O10" s="23"/>
      <c r="P10" s="24"/>
      <c r="Q10" s="21"/>
      <c r="R10" s="22"/>
      <c r="S10" s="22"/>
      <c r="T10" s="22"/>
      <c r="U10" s="22"/>
      <c r="V10" s="21"/>
    </row>
    <row r="11" spans="2:25" s="8" customFormat="1" ht="15" customHeight="1" x14ac:dyDescent="0.15">
      <c r="B11" s="121" t="s">
        <v>1</v>
      </c>
      <c r="C11" s="1"/>
      <c r="D11" s="25"/>
      <c r="E11" s="2">
        <v>4</v>
      </c>
      <c r="F11" s="27"/>
      <c r="G11" s="28"/>
      <c r="H11" s="3">
        <v>2</v>
      </c>
      <c r="I11" s="27"/>
      <c r="J11" s="27"/>
      <c r="K11" s="28">
        <v>2</v>
      </c>
      <c r="L11" s="4"/>
      <c r="M11" s="121" t="s">
        <v>5</v>
      </c>
      <c r="N11" s="4"/>
      <c r="O11" s="29"/>
      <c r="P11" s="2">
        <v>4</v>
      </c>
      <c r="Q11" s="27"/>
      <c r="R11" s="31"/>
      <c r="S11" s="3">
        <v>2</v>
      </c>
      <c r="T11" s="27"/>
      <c r="U11" s="27"/>
      <c r="V11" s="28">
        <v>2</v>
      </c>
      <c r="X11" s="9">
        <f>SUM(F11:K11)-E11</f>
        <v>0</v>
      </c>
      <c r="Y11" s="9">
        <f>SUM(Q11:V11)-P11</f>
        <v>0</v>
      </c>
    </row>
    <row r="12" spans="2:25" ht="11.25" customHeight="1" x14ac:dyDescent="0.15">
      <c r="B12" s="119"/>
      <c r="C12" s="32"/>
      <c r="D12" s="33" t="s">
        <v>22</v>
      </c>
      <c r="E12" s="79">
        <v>89</v>
      </c>
      <c r="F12" s="80">
        <v>0</v>
      </c>
      <c r="G12" s="80">
        <v>0</v>
      </c>
      <c r="H12" s="81">
        <v>5</v>
      </c>
      <c r="I12" s="80">
        <v>14</v>
      </c>
      <c r="J12" s="80">
        <v>1</v>
      </c>
      <c r="K12" s="80">
        <v>69</v>
      </c>
      <c r="L12" s="16"/>
      <c r="M12" s="130"/>
      <c r="N12" s="16"/>
      <c r="O12" s="36" t="str">
        <f>D12</f>
        <v>2012年</v>
      </c>
      <c r="P12" s="105">
        <v>29</v>
      </c>
      <c r="Q12" s="80">
        <v>0</v>
      </c>
      <c r="R12" s="88">
        <v>0</v>
      </c>
      <c r="S12" s="80">
        <v>3</v>
      </c>
      <c r="T12" s="80">
        <v>0</v>
      </c>
      <c r="U12" s="80">
        <v>0</v>
      </c>
      <c r="V12" s="80">
        <v>26</v>
      </c>
      <c r="X12" s="38">
        <f t="shared" ref="X12:X53" si="0">SUM(F12:K12)-E12</f>
        <v>0</v>
      </c>
      <c r="Y12" s="38">
        <f t="shared" ref="Y12:Y53" si="1">SUM(Q12:V12)-P12</f>
        <v>0</v>
      </c>
    </row>
    <row r="13" spans="2:25" s="8" customFormat="1" ht="21.75" customHeight="1" x14ac:dyDescent="0.15">
      <c r="B13" s="119"/>
      <c r="C13" s="1"/>
      <c r="D13" s="25"/>
      <c r="E13" s="2">
        <v>1</v>
      </c>
      <c r="F13" s="27"/>
      <c r="G13" s="28"/>
      <c r="H13" s="28"/>
      <c r="I13" s="27"/>
      <c r="J13" s="27"/>
      <c r="K13" s="27">
        <v>1</v>
      </c>
      <c r="L13" s="4"/>
      <c r="M13" s="130"/>
      <c r="N13" s="4"/>
      <c r="O13" s="29"/>
      <c r="P13" s="39">
        <v>1</v>
      </c>
      <c r="Q13" s="27"/>
      <c r="R13" s="31"/>
      <c r="S13" s="3"/>
      <c r="T13" s="27"/>
      <c r="U13" s="27"/>
      <c r="V13" s="27">
        <v>1</v>
      </c>
      <c r="X13" s="9">
        <f t="shared" si="0"/>
        <v>0</v>
      </c>
      <c r="Y13" s="9">
        <f t="shared" si="1"/>
        <v>0</v>
      </c>
    </row>
    <row r="14" spans="2:25" ht="11.25" customHeight="1" x14ac:dyDescent="0.15">
      <c r="B14" s="119"/>
      <c r="C14" s="32"/>
      <c r="D14" s="33" t="s">
        <v>23</v>
      </c>
      <c r="E14" s="79">
        <v>69</v>
      </c>
      <c r="F14" s="80">
        <v>0</v>
      </c>
      <c r="G14" s="80">
        <v>4</v>
      </c>
      <c r="H14" s="81">
        <v>3</v>
      </c>
      <c r="I14" s="80">
        <v>17</v>
      </c>
      <c r="J14" s="80">
        <v>2</v>
      </c>
      <c r="K14" s="80">
        <v>43</v>
      </c>
      <c r="L14" s="16"/>
      <c r="M14" s="130"/>
      <c r="N14" s="32"/>
      <c r="O14" s="36" t="str">
        <f>D14</f>
        <v>2013年</v>
      </c>
      <c r="P14" s="105">
        <v>17</v>
      </c>
      <c r="Q14" s="80">
        <v>0</v>
      </c>
      <c r="R14" s="80">
        <v>0</v>
      </c>
      <c r="S14" s="80">
        <v>1</v>
      </c>
      <c r="T14" s="80">
        <v>2</v>
      </c>
      <c r="U14" s="80">
        <v>0</v>
      </c>
      <c r="V14" s="80">
        <v>14</v>
      </c>
      <c r="X14" s="38">
        <f t="shared" si="0"/>
        <v>0</v>
      </c>
      <c r="Y14" s="38">
        <f t="shared" si="1"/>
        <v>0</v>
      </c>
    </row>
    <row r="15" spans="2:25" s="8" customFormat="1" ht="21.75" customHeight="1" x14ac:dyDescent="0.15">
      <c r="B15" s="119"/>
      <c r="C15" s="1"/>
      <c r="D15" s="25"/>
      <c r="E15" s="26">
        <v>1</v>
      </c>
      <c r="F15" s="27"/>
      <c r="G15" s="28"/>
      <c r="H15" s="28">
        <v>1</v>
      </c>
      <c r="I15" s="27"/>
      <c r="J15" s="27"/>
      <c r="K15" s="28"/>
      <c r="L15" s="4"/>
      <c r="M15" s="130"/>
      <c r="N15" s="40"/>
      <c r="O15" s="29"/>
      <c r="P15" s="30">
        <v>1</v>
      </c>
      <c r="Q15" s="27"/>
      <c r="R15" s="3"/>
      <c r="S15" s="3">
        <v>1</v>
      </c>
      <c r="T15" s="27"/>
      <c r="U15" s="27"/>
      <c r="V15" s="28"/>
      <c r="X15" s="9">
        <f t="shared" si="0"/>
        <v>0</v>
      </c>
      <c r="Y15" s="9">
        <f t="shared" si="1"/>
        <v>0</v>
      </c>
    </row>
    <row r="16" spans="2:25" ht="11.25" customHeight="1" x14ac:dyDescent="0.15">
      <c r="B16" s="119"/>
      <c r="C16" s="32"/>
      <c r="D16" s="33" t="s">
        <v>24</v>
      </c>
      <c r="E16" s="79">
        <v>69</v>
      </c>
      <c r="F16" s="80">
        <v>0</v>
      </c>
      <c r="G16" s="80">
        <v>3</v>
      </c>
      <c r="H16" s="81">
        <v>2</v>
      </c>
      <c r="I16" s="82">
        <v>9</v>
      </c>
      <c r="J16" s="82">
        <v>4</v>
      </c>
      <c r="K16" s="80">
        <v>51</v>
      </c>
      <c r="L16" s="16"/>
      <c r="M16" s="130"/>
      <c r="N16" s="32"/>
      <c r="O16" s="36" t="str">
        <f>D16</f>
        <v>2014年</v>
      </c>
      <c r="P16" s="105">
        <v>19</v>
      </c>
      <c r="Q16" s="80">
        <v>0</v>
      </c>
      <c r="R16" s="80">
        <v>2</v>
      </c>
      <c r="S16" s="80">
        <v>2</v>
      </c>
      <c r="T16" s="80">
        <v>1</v>
      </c>
      <c r="U16" s="80">
        <v>0</v>
      </c>
      <c r="V16" s="80">
        <v>14</v>
      </c>
      <c r="X16" s="38">
        <f t="shared" si="0"/>
        <v>0</v>
      </c>
      <c r="Y16" s="38">
        <f t="shared" si="1"/>
        <v>0</v>
      </c>
    </row>
    <row r="17" spans="2:25" s="8" customFormat="1" ht="21.75" customHeight="1" x14ac:dyDescent="0.15">
      <c r="B17" s="119"/>
      <c r="C17" s="1"/>
      <c r="D17" s="25"/>
      <c r="E17" s="2">
        <v>1</v>
      </c>
      <c r="F17" s="27"/>
      <c r="G17" s="28"/>
      <c r="H17" s="3"/>
      <c r="I17" s="27"/>
      <c r="J17" s="27"/>
      <c r="K17" s="28">
        <v>1</v>
      </c>
      <c r="L17" s="4"/>
      <c r="M17" s="130"/>
      <c r="N17" s="40"/>
      <c r="O17" s="10"/>
      <c r="P17" s="30">
        <v>1</v>
      </c>
      <c r="Q17" s="28"/>
      <c r="R17" s="3"/>
      <c r="S17" s="3"/>
      <c r="T17" s="28"/>
      <c r="U17" s="28"/>
      <c r="V17" s="28">
        <v>1</v>
      </c>
      <c r="X17" s="9">
        <f t="shared" si="0"/>
        <v>0</v>
      </c>
      <c r="Y17" s="9">
        <f t="shared" si="1"/>
        <v>0</v>
      </c>
    </row>
    <row r="18" spans="2:25" ht="11.25" customHeight="1" x14ac:dyDescent="0.15">
      <c r="B18" s="119"/>
      <c r="C18" s="32"/>
      <c r="D18" s="33" t="s">
        <v>25</v>
      </c>
      <c r="E18" s="79">
        <v>77</v>
      </c>
      <c r="F18" s="83">
        <v>0</v>
      </c>
      <c r="G18" s="81">
        <v>2</v>
      </c>
      <c r="H18" s="81">
        <v>3</v>
      </c>
      <c r="I18" s="80">
        <v>16</v>
      </c>
      <c r="J18" s="80">
        <v>0</v>
      </c>
      <c r="K18" s="80">
        <v>56</v>
      </c>
      <c r="L18" s="16"/>
      <c r="M18" s="130"/>
      <c r="N18" s="32"/>
      <c r="O18" s="36" t="str">
        <f>D18</f>
        <v>2015年</v>
      </c>
      <c r="P18" s="105">
        <v>24</v>
      </c>
      <c r="Q18" s="80">
        <v>0</v>
      </c>
      <c r="R18" s="80">
        <v>1</v>
      </c>
      <c r="S18" s="80">
        <v>1</v>
      </c>
      <c r="T18" s="80">
        <v>1</v>
      </c>
      <c r="U18" s="80">
        <v>0</v>
      </c>
      <c r="V18" s="80">
        <v>21</v>
      </c>
      <c r="X18" s="38">
        <f t="shared" si="0"/>
        <v>0</v>
      </c>
      <c r="Y18" s="38">
        <f t="shared" si="1"/>
        <v>0</v>
      </c>
    </row>
    <row r="19" spans="2:25" s="8" customFormat="1" ht="21.75" customHeight="1" x14ac:dyDescent="0.15">
      <c r="B19" s="119"/>
      <c r="C19" s="1"/>
      <c r="D19" s="25"/>
      <c r="E19" s="2">
        <v>2</v>
      </c>
      <c r="F19" s="27"/>
      <c r="G19" s="28"/>
      <c r="H19" s="3">
        <v>1</v>
      </c>
      <c r="I19" s="28">
        <v>1</v>
      </c>
      <c r="J19" s="28"/>
      <c r="K19" s="42"/>
      <c r="L19" s="4"/>
      <c r="M19" s="130"/>
      <c r="N19" s="40"/>
      <c r="O19" s="29"/>
      <c r="P19" s="30">
        <v>2</v>
      </c>
      <c r="Q19" s="27"/>
      <c r="R19" s="27"/>
      <c r="S19" s="3">
        <v>1</v>
      </c>
      <c r="T19" s="27">
        <v>1</v>
      </c>
      <c r="U19" s="27"/>
      <c r="V19" s="42"/>
      <c r="X19" s="9">
        <f t="shared" si="0"/>
        <v>0</v>
      </c>
      <c r="Y19" s="9">
        <f t="shared" si="1"/>
        <v>0</v>
      </c>
    </row>
    <row r="20" spans="2:25" ht="11.25" customHeight="1" x14ac:dyDescent="0.15">
      <c r="B20" s="119"/>
      <c r="C20" s="32"/>
      <c r="D20" s="33" t="s">
        <v>26</v>
      </c>
      <c r="E20" s="79">
        <v>83</v>
      </c>
      <c r="F20" s="83">
        <v>0</v>
      </c>
      <c r="G20" s="81">
        <v>2</v>
      </c>
      <c r="H20" s="81">
        <v>3</v>
      </c>
      <c r="I20" s="80">
        <v>33</v>
      </c>
      <c r="J20" s="80">
        <v>2</v>
      </c>
      <c r="K20" s="80">
        <v>43</v>
      </c>
      <c r="L20" s="16"/>
      <c r="M20" s="130"/>
      <c r="N20" s="43"/>
      <c r="O20" s="36" t="str">
        <f>D20</f>
        <v>2016年</v>
      </c>
      <c r="P20" s="107">
        <v>17</v>
      </c>
      <c r="Q20" s="83">
        <v>0</v>
      </c>
      <c r="R20" s="83">
        <v>1</v>
      </c>
      <c r="S20" s="83">
        <v>1</v>
      </c>
      <c r="T20" s="80">
        <v>1</v>
      </c>
      <c r="U20" s="80">
        <v>1</v>
      </c>
      <c r="V20" s="80">
        <v>13</v>
      </c>
      <c r="X20" s="38">
        <f t="shared" si="0"/>
        <v>0</v>
      </c>
      <c r="Y20" s="38">
        <f t="shared" si="1"/>
        <v>0</v>
      </c>
    </row>
    <row r="21" spans="2:25" s="8" customFormat="1" ht="21.75" customHeight="1" x14ac:dyDescent="0.15">
      <c r="B21" s="119"/>
      <c r="C21" s="44"/>
      <c r="D21" s="25"/>
      <c r="E21" s="2">
        <v>2</v>
      </c>
      <c r="F21" s="27"/>
      <c r="G21" s="28"/>
      <c r="H21" s="3"/>
      <c r="I21" s="27"/>
      <c r="J21" s="27"/>
      <c r="K21" s="27">
        <v>2</v>
      </c>
      <c r="L21" s="4"/>
      <c r="M21" s="130"/>
      <c r="N21" s="4"/>
      <c r="O21" s="29"/>
      <c r="P21" s="45">
        <v>2</v>
      </c>
      <c r="Q21" s="46"/>
      <c r="R21" s="46"/>
      <c r="S21" s="47"/>
      <c r="T21" s="46"/>
      <c r="U21" s="46"/>
      <c r="V21" s="27">
        <v>2</v>
      </c>
      <c r="X21" s="9">
        <f t="shared" si="0"/>
        <v>0</v>
      </c>
      <c r="Y21" s="9">
        <f t="shared" si="1"/>
        <v>0</v>
      </c>
    </row>
    <row r="22" spans="2:25" ht="11.25" customHeight="1" x14ac:dyDescent="0.15">
      <c r="B22" s="119"/>
      <c r="C22" s="32"/>
      <c r="D22" s="33" t="s">
        <v>27</v>
      </c>
      <c r="E22" s="84">
        <v>66</v>
      </c>
      <c r="F22" s="83">
        <v>0</v>
      </c>
      <c r="G22" s="80">
        <v>3</v>
      </c>
      <c r="H22" s="85">
        <v>0</v>
      </c>
      <c r="I22" s="80">
        <v>10</v>
      </c>
      <c r="J22" s="80">
        <v>2</v>
      </c>
      <c r="K22" s="80">
        <v>51</v>
      </c>
      <c r="L22" s="16"/>
      <c r="M22" s="130"/>
      <c r="N22" s="16"/>
      <c r="O22" s="36" t="str">
        <f>D22</f>
        <v>2017年</v>
      </c>
      <c r="P22" s="92">
        <v>20</v>
      </c>
      <c r="Q22" s="87">
        <v>0</v>
      </c>
      <c r="R22" s="87">
        <v>1</v>
      </c>
      <c r="S22" s="87">
        <v>0</v>
      </c>
      <c r="T22" s="80">
        <v>0</v>
      </c>
      <c r="U22" s="88">
        <v>1</v>
      </c>
      <c r="V22" s="80">
        <v>18</v>
      </c>
      <c r="X22" s="38">
        <f t="shared" si="0"/>
        <v>0</v>
      </c>
      <c r="Y22" s="38">
        <f t="shared" si="1"/>
        <v>0</v>
      </c>
    </row>
    <row r="23" spans="2:25" s="8" customFormat="1" ht="21.75" customHeight="1" x14ac:dyDescent="0.15">
      <c r="B23" s="119"/>
      <c r="C23" s="1"/>
      <c r="D23" s="25"/>
      <c r="E23" s="48">
        <v>1</v>
      </c>
      <c r="F23" s="46"/>
      <c r="G23" s="46"/>
      <c r="H23" s="47"/>
      <c r="I23" s="46"/>
      <c r="J23" s="46"/>
      <c r="K23" s="49">
        <v>1</v>
      </c>
      <c r="L23" s="4"/>
      <c r="M23" s="130"/>
      <c r="N23" s="4"/>
      <c r="O23" s="10"/>
      <c r="P23" s="45">
        <v>1</v>
      </c>
      <c r="Q23" s="31"/>
      <c r="R23" s="31"/>
      <c r="S23" s="50"/>
      <c r="T23" s="51"/>
      <c r="U23" s="51"/>
      <c r="V23" s="49">
        <v>1</v>
      </c>
      <c r="X23" s="9">
        <f t="shared" si="0"/>
        <v>0</v>
      </c>
      <c r="Y23" s="9">
        <f t="shared" si="1"/>
        <v>0</v>
      </c>
    </row>
    <row r="24" spans="2:25" ht="11.25" customHeight="1" x14ac:dyDescent="0.15">
      <c r="B24" s="119"/>
      <c r="C24" s="32"/>
      <c r="D24" s="33" t="s">
        <v>28</v>
      </c>
      <c r="E24" s="86">
        <v>67</v>
      </c>
      <c r="F24" s="87">
        <v>0</v>
      </c>
      <c r="G24" s="87">
        <v>5</v>
      </c>
      <c r="H24" s="87">
        <v>3</v>
      </c>
      <c r="I24" s="80">
        <v>11</v>
      </c>
      <c r="J24" s="88">
        <v>0</v>
      </c>
      <c r="K24" s="80">
        <v>48</v>
      </c>
      <c r="L24" s="16"/>
      <c r="M24" s="130"/>
      <c r="N24" s="16"/>
      <c r="O24" s="36" t="str">
        <f>D24</f>
        <v>2018年</v>
      </c>
      <c r="P24" s="105">
        <v>15</v>
      </c>
      <c r="Q24" s="89">
        <v>0</v>
      </c>
      <c r="R24" s="89">
        <v>2</v>
      </c>
      <c r="S24" s="89">
        <v>1</v>
      </c>
      <c r="T24" s="80">
        <v>0</v>
      </c>
      <c r="U24" s="80">
        <v>0</v>
      </c>
      <c r="V24" s="80">
        <v>12</v>
      </c>
      <c r="X24" s="38">
        <f t="shared" si="0"/>
        <v>0</v>
      </c>
      <c r="Y24" s="38">
        <f t="shared" si="1"/>
        <v>0</v>
      </c>
    </row>
    <row r="25" spans="2:25" s="8" customFormat="1" ht="21.75" customHeight="1" x14ac:dyDescent="0.15">
      <c r="B25" s="119"/>
      <c r="C25" s="1"/>
      <c r="D25" s="25"/>
      <c r="E25" s="48"/>
      <c r="F25" s="31"/>
      <c r="G25" s="31"/>
      <c r="H25" s="50"/>
      <c r="I25" s="51"/>
      <c r="J25" s="51"/>
      <c r="K25" s="27"/>
      <c r="L25" s="4"/>
      <c r="M25" s="130"/>
      <c r="N25" s="4"/>
      <c r="O25" s="10"/>
      <c r="P25" s="30"/>
      <c r="Q25" s="27"/>
      <c r="R25" s="27"/>
      <c r="S25" s="27"/>
      <c r="T25" s="28"/>
      <c r="U25" s="28"/>
      <c r="V25" s="27"/>
      <c r="X25" s="9">
        <f t="shared" si="0"/>
        <v>0</v>
      </c>
      <c r="Y25" s="9">
        <f t="shared" si="1"/>
        <v>0</v>
      </c>
    </row>
    <row r="26" spans="2:25" ht="11.25" customHeight="1" x14ac:dyDescent="0.15">
      <c r="B26" s="119"/>
      <c r="C26" s="32"/>
      <c r="D26" s="33" t="s">
        <v>29</v>
      </c>
      <c r="E26" s="79">
        <v>61</v>
      </c>
      <c r="F26" s="89">
        <v>0</v>
      </c>
      <c r="G26" s="89">
        <v>1</v>
      </c>
      <c r="H26" s="89">
        <v>4</v>
      </c>
      <c r="I26" s="80">
        <v>12</v>
      </c>
      <c r="J26" s="80">
        <v>0</v>
      </c>
      <c r="K26" s="80">
        <v>44</v>
      </c>
      <c r="L26" s="16"/>
      <c r="M26" s="130"/>
      <c r="N26" s="16"/>
      <c r="O26" s="36" t="str">
        <f>D26</f>
        <v>2019年</v>
      </c>
      <c r="P26" s="105">
        <v>16</v>
      </c>
      <c r="Q26" s="83">
        <v>0</v>
      </c>
      <c r="R26" s="83">
        <v>0</v>
      </c>
      <c r="S26" s="83">
        <v>1</v>
      </c>
      <c r="T26" s="80">
        <v>1</v>
      </c>
      <c r="U26" s="80">
        <v>0</v>
      </c>
      <c r="V26" s="80">
        <v>14</v>
      </c>
      <c r="X26" s="38">
        <f t="shared" si="0"/>
        <v>0</v>
      </c>
      <c r="Y26" s="38">
        <f t="shared" si="1"/>
        <v>0</v>
      </c>
    </row>
    <row r="27" spans="2:25" s="8" customFormat="1" ht="21.75" customHeight="1" x14ac:dyDescent="0.15">
      <c r="B27" s="119"/>
      <c r="C27" s="1"/>
      <c r="D27" s="25"/>
      <c r="E27" s="2">
        <v>2</v>
      </c>
      <c r="F27" s="3"/>
      <c r="G27" s="3"/>
      <c r="H27" s="3">
        <v>1</v>
      </c>
      <c r="I27" s="3"/>
      <c r="J27" s="3"/>
      <c r="K27" s="3">
        <v>1</v>
      </c>
      <c r="L27" s="4"/>
      <c r="M27" s="130"/>
      <c r="N27" s="4"/>
      <c r="O27" s="10"/>
      <c r="P27" s="30">
        <v>2</v>
      </c>
      <c r="Q27" s="5"/>
      <c r="R27" s="5"/>
      <c r="S27" s="6">
        <v>1</v>
      </c>
      <c r="T27" s="7"/>
      <c r="U27" s="7"/>
      <c r="V27" s="3">
        <v>1</v>
      </c>
      <c r="X27" s="9">
        <f t="shared" si="0"/>
        <v>0</v>
      </c>
      <c r="Y27" s="9">
        <f t="shared" si="1"/>
        <v>0</v>
      </c>
    </row>
    <row r="28" spans="2:25" ht="11.25" customHeight="1" x14ac:dyDescent="0.15">
      <c r="B28" s="119"/>
      <c r="C28" s="32"/>
      <c r="D28" s="33" t="s">
        <v>30</v>
      </c>
      <c r="E28" s="79">
        <v>55</v>
      </c>
      <c r="F28" s="81">
        <v>0</v>
      </c>
      <c r="G28" s="81">
        <v>2</v>
      </c>
      <c r="H28" s="81">
        <v>2</v>
      </c>
      <c r="I28" s="80">
        <v>17</v>
      </c>
      <c r="J28" s="80">
        <v>1</v>
      </c>
      <c r="K28" s="80">
        <v>33</v>
      </c>
      <c r="L28" s="16"/>
      <c r="M28" s="130"/>
      <c r="N28" s="16"/>
      <c r="O28" s="36" t="str">
        <f>D28</f>
        <v>2020年</v>
      </c>
      <c r="P28" s="105">
        <v>17</v>
      </c>
      <c r="Q28" s="83">
        <v>0</v>
      </c>
      <c r="R28" s="83">
        <v>1</v>
      </c>
      <c r="S28" s="83">
        <v>2</v>
      </c>
      <c r="T28" s="80">
        <v>0</v>
      </c>
      <c r="U28" s="80">
        <v>0</v>
      </c>
      <c r="V28" s="80">
        <v>14</v>
      </c>
      <c r="X28" s="38">
        <f t="shared" si="0"/>
        <v>0</v>
      </c>
      <c r="Y28" s="38">
        <f t="shared" si="1"/>
        <v>0</v>
      </c>
    </row>
    <row r="29" spans="2:25" s="8" customFormat="1" ht="21.75" customHeight="1" x14ac:dyDescent="0.15">
      <c r="B29" s="119"/>
      <c r="C29" s="52"/>
      <c r="D29" s="25"/>
      <c r="E29" s="53">
        <v>3</v>
      </c>
      <c r="F29" s="53"/>
      <c r="G29" s="53"/>
      <c r="H29" s="53">
        <v>2</v>
      </c>
      <c r="I29" s="53">
        <v>1</v>
      </c>
      <c r="J29" s="53"/>
      <c r="K29" s="53"/>
      <c r="L29" s="54"/>
      <c r="M29" s="130"/>
      <c r="N29" s="54"/>
      <c r="O29" s="55"/>
      <c r="P29" s="30">
        <v>3</v>
      </c>
      <c r="Q29" s="56"/>
      <c r="R29" s="56"/>
      <c r="S29" s="53">
        <v>2</v>
      </c>
      <c r="T29" s="57">
        <v>1</v>
      </c>
      <c r="U29" s="57"/>
      <c r="V29" s="56"/>
      <c r="X29" s="9">
        <f t="shared" si="0"/>
        <v>0</v>
      </c>
      <c r="Y29" s="9">
        <f t="shared" si="1"/>
        <v>0</v>
      </c>
    </row>
    <row r="30" spans="2:25" s="61" customFormat="1" ht="11.25" customHeight="1" x14ac:dyDescent="0.15">
      <c r="B30" s="119"/>
      <c r="C30" s="58"/>
      <c r="D30" s="33" t="s">
        <v>36</v>
      </c>
      <c r="E30" s="90">
        <f>SUM(F30:K30)</f>
        <v>71</v>
      </c>
      <c r="F30" s="91">
        <f t="shared" ref="F30:K30" si="2">SUM(F41,F52,Q30,Q41,Q52)</f>
        <v>0</v>
      </c>
      <c r="G30" s="91">
        <f>SUM(G41,G52,R30,R41,R52)</f>
        <v>5</v>
      </c>
      <c r="H30" s="91">
        <f t="shared" si="2"/>
        <v>7</v>
      </c>
      <c r="I30" s="91">
        <f t="shared" si="2"/>
        <v>16</v>
      </c>
      <c r="J30" s="91">
        <f t="shared" si="2"/>
        <v>0</v>
      </c>
      <c r="K30" s="91">
        <f t="shared" si="2"/>
        <v>43</v>
      </c>
      <c r="L30" s="60"/>
      <c r="M30" s="130"/>
      <c r="N30" s="60"/>
      <c r="O30" s="36" t="str">
        <f>D30</f>
        <v>2021年</v>
      </c>
      <c r="P30" s="105">
        <f>SUM(Q30:V30)</f>
        <v>31</v>
      </c>
      <c r="Q30" s="96">
        <v>0</v>
      </c>
      <c r="R30" s="91">
        <v>5</v>
      </c>
      <c r="S30" s="91">
        <v>6</v>
      </c>
      <c r="T30" s="96">
        <v>2</v>
      </c>
      <c r="U30" s="96">
        <v>0</v>
      </c>
      <c r="V30" s="91">
        <v>18</v>
      </c>
      <c r="X30" s="38">
        <f t="shared" si="0"/>
        <v>0</v>
      </c>
      <c r="Y30" s="38">
        <f t="shared" si="1"/>
        <v>0</v>
      </c>
    </row>
    <row r="31" spans="2:25" ht="6.75" customHeight="1" x14ac:dyDescent="0.15">
      <c r="B31" s="32"/>
      <c r="C31" s="32"/>
      <c r="D31" s="62"/>
      <c r="E31" s="59"/>
      <c r="F31" s="34"/>
      <c r="G31" s="34"/>
      <c r="H31" s="35"/>
      <c r="I31" s="34"/>
      <c r="J31" s="34"/>
      <c r="K31" s="35"/>
      <c r="L31" s="16"/>
      <c r="M31" s="16"/>
      <c r="N31" s="16"/>
      <c r="O31" s="63"/>
      <c r="P31" s="37"/>
      <c r="Q31" s="34"/>
      <c r="R31" s="34"/>
      <c r="S31" s="41"/>
      <c r="T31" s="41"/>
      <c r="U31" s="41"/>
      <c r="V31" s="41"/>
      <c r="X31" s="38">
        <f t="shared" si="0"/>
        <v>0</v>
      </c>
      <c r="Y31" s="38">
        <f t="shared" si="1"/>
        <v>0</v>
      </c>
    </row>
    <row r="32" spans="2:25" ht="15" customHeight="1" x14ac:dyDescent="0.15">
      <c r="B32" s="118" t="s">
        <v>2</v>
      </c>
      <c r="C32" s="43"/>
      <c r="D32" s="64" t="s">
        <v>22</v>
      </c>
      <c r="E32" s="90">
        <v>7</v>
      </c>
      <c r="F32" s="80">
        <v>0</v>
      </c>
      <c r="G32" s="80">
        <v>0</v>
      </c>
      <c r="H32" s="80">
        <v>0</v>
      </c>
      <c r="I32" s="80">
        <v>4</v>
      </c>
      <c r="J32" s="80">
        <v>0</v>
      </c>
      <c r="K32" s="80">
        <v>3</v>
      </c>
      <c r="L32" s="16"/>
      <c r="M32" s="119" t="s">
        <v>4</v>
      </c>
      <c r="N32" s="65"/>
      <c r="O32" s="66" t="str">
        <f>D32</f>
        <v>2012年</v>
      </c>
      <c r="P32" s="105">
        <v>2</v>
      </c>
      <c r="Q32" s="80">
        <v>0</v>
      </c>
      <c r="R32" s="80">
        <v>0</v>
      </c>
      <c r="S32" s="80">
        <v>2</v>
      </c>
      <c r="T32" s="80">
        <v>0</v>
      </c>
      <c r="U32" s="80">
        <v>0</v>
      </c>
      <c r="V32" s="106">
        <v>0</v>
      </c>
      <c r="X32" s="38">
        <f t="shared" si="0"/>
        <v>0</v>
      </c>
      <c r="Y32" s="38">
        <f t="shared" si="1"/>
        <v>0</v>
      </c>
    </row>
    <row r="33" spans="2:25" ht="15" customHeight="1" x14ac:dyDescent="0.15">
      <c r="B33" s="119"/>
      <c r="C33" s="43"/>
      <c r="D33" s="64" t="s">
        <v>23</v>
      </c>
      <c r="E33" s="90">
        <v>6</v>
      </c>
      <c r="F33" s="80">
        <v>0</v>
      </c>
      <c r="G33" s="80">
        <v>0</v>
      </c>
      <c r="H33" s="80">
        <v>0</v>
      </c>
      <c r="I33" s="80">
        <v>6</v>
      </c>
      <c r="J33" s="80">
        <v>0</v>
      </c>
      <c r="K33" s="80">
        <v>0</v>
      </c>
      <c r="L33" s="16"/>
      <c r="M33" s="130"/>
      <c r="N33" s="16"/>
      <c r="O33" s="66" t="str">
        <f t="shared" ref="O33:O41" si="3">D33</f>
        <v>2013年</v>
      </c>
      <c r="P33" s="105">
        <v>6</v>
      </c>
      <c r="Q33" s="80">
        <v>0</v>
      </c>
      <c r="R33" s="80">
        <v>4</v>
      </c>
      <c r="S33" s="80">
        <v>0</v>
      </c>
      <c r="T33" s="80">
        <v>0</v>
      </c>
      <c r="U33" s="80">
        <v>0</v>
      </c>
      <c r="V33" s="106">
        <v>2</v>
      </c>
      <c r="X33" s="38">
        <f t="shared" si="0"/>
        <v>0</v>
      </c>
      <c r="Y33" s="38">
        <f t="shared" si="1"/>
        <v>0</v>
      </c>
    </row>
    <row r="34" spans="2:25" ht="15" customHeight="1" x14ac:dyDescent="0.15">
      <c r="B34" s="119"/>
      <c r="C34" s="43"/>
      <c r="D34" s="64" t="s">
        <v>24</v>
      </c>
      <c r="E34" s="90">
        <v>3</v>
      </c>
      <c r="F34" s="80">
        <v>0</v>
      </c>
      <c r="G34" s="81">
        <v>0</v>
      </c>
      <c r="H34" s="80">
        <v>0</v>
      </c>
      <c r="I34" s="80">
        <v>0</v>
      </c>
      <c r="J34" s="80">
        <v>1</v>
      </c>
      <c r="K34" s="80">
        <v>2</v>
      </c>
      <c r="L34" s="16"/>
      <c r="M34" s="130"/>
      <c r="N34" s="16"/>
      <c r="O34" s="66" t="str">
        <f t="shared" si="3"/>
        <v>2014年</v>
      </c>
      <c r="P34" s="105">
        <v>2</v>
      </c>
      <c r="Q34" s="80">
        <v>0</v>
      </c>
      <c r="R34" s="80">
        <v>1</v>
      </c>
      <c r="S34" s="80">
        <v>0</v>
      </c>
      <c r="T34" s="80">
        <v>0</v>
      </c>
      <c r="U34" s="80">
        <v>0</v>
      </c>
      <c r="V34" s="106">
        <v>1</v>
      </c>
      <c r="X34" s="38">
        <f t="shared" si="0"/>
        <v>0</v>
      </c>
      <c r="Y34" s="38">
        <f t="shared" si="1"/>
        <v>0</v>
      </c>
    </row>
    <row r="35" spans="2:25" ht="15" customHeight="1" x14ac:dyDescent="0.15">
      <c r="B35" s="119"/>
      <c r="C35" s="43"/>
      <c r="D35" s="64" t="s">
        <v>25</v>
      </c>
      <c r="E35" s="90">
        <v>11</v>
      </c>
      <c r="F35" s="80">
        <v>0</v>
      </c>
      <c r="G35" s="81">
        <v>0</v>
      </c>
      <c r="H35" s="80">
        <v>1</v>
      </c>
      <c r="I35" s="80">
        <v>6</v>
      </c>
      <c r="J35" s="80">
        <v>0</v>
      </c>
      <c r="K35" s="80">
        <v>4</v>
      </c>
      <c r="L35" s="16"/>
      <c r="M35" s="130"/>
      <c r="N35" s="16"/>
      <c r="O35" s="66" t="str">
        <f t="shared" si="3"/>
        <v>2015年</v>
      </c>
      <c r="P35" s="92">
        <v>0</v>
      </c>
      <c r="Q35" s="87">
        <v>0</v>
      </c>
      <c r="R35" s="87">
        <v>0</v>
      </c>
      <c r="S35" s="87">
        <v>0</v>
      </c>
      <c r="T35" s="80">
        <v>0</v>
      </c>
      <c r="U35" s="88">
        <v>0</v>
      </c>
      <c r="V35" s="106">
        <v>0</v>
      </c>
      <c r="X35" s="38">
        <f t="shared" si="0"/>
        <v>0</v>
      </c>
      <c r="Y35" s="38">
        <f t="shared" si="1"/>
        <v>0</v>
      </c>
    </row>
    <row r="36" spans="2:25" ht="15" customHeight="1" x14ac:dyDescent="0.15">
      <c r="B36" s="119"/>
      <c r="C36" s="43"/>
      <c r="D36" s="64" t="s">
        <v>26</v>
      </c>
      <c r="E36" s="90">
        <v>9</v>
      </c>
      <c r="F36" s="80">
        <v>0</v>
      </c>
      <c r="G36" s="81">
        <v>0</v>
      </c>
      <c r="H36" s="80">
        <v>0</v>
      </c>
      <c r="I36" s="80">
        <v>0</v>
      </c>
      <c r="J36" s="80">
        <v>0</v>
      </c>
      <c r="K36" s="80">
        <v>9</v>
      </c>
      <c r="L36" s="16"/>
      <c r="M36" s="130"/>
      <c r="N36" s="16"/>
      <c r="O36" s="66" t="str">
        <f t="shared" si="3"/>
        <v>2016年</v>
      </c>
      <c r="P36" s="107">
        <v>1</v>
      </c>
      <c r="Q36" s="83">
        <v>0</v>
      </c>
      <c r="R36" s="83">
        <v>1</v>
      </c>
      <c r="S36" s="83">
        <v>0</v>
      </c>
      <c r="T36" s="80">
        <v>0</v>
      </c>
      <c r="U36" s="88">
        <v>0</v>
      </c>
      <c r="V36" s="106">
        <v>0</v>
      </c>
      <c r="X36" s="38">
        <f t="shared" si="0"/>
        <v>0</v>
      </c>
      <c r="Y36" s="38">
        <f t="shared" si="1"/>
        <v>0</v>
      </c>
    </row>
    <row r="37" spans="2:25" ht="15" customHeight="1" x14ac:dyDescent="0.15">
      <c r="B37" s="119"/>
      <c r="C37" s="43"/>
      <c r="D37" s="66" t="s">
        <v>27</v>
      </c>
      <c r="E37" s="92">
        <v>9</v>
      </c>
      <c r="F37" s="87">
        <v>0</v>
      </c>
      <c r="G37" s="87">
        <v>2</v>
      </c>
      <c r="H37" s="87">
        <v>0</v>
      </c>
      <c r="I37" s="80">
        <v>0</v>
      </c>
      <c r="J37" s="88">
        <v>0</v>
      </c>
      <c r="K37" s="80">
        <v>7</v>
      </c>
      <c r="L37" s="16"/>
      <c r="M37" s="130"/>
      <c r="N37" s="16"/>
      <c r="O37" s="66" t="str">
        <f t="shared" si="3"/>
        <v>2017年</v>
      </c>
      <c r="P37" s="107">
        <v>3</v>
      </c>
      <c r="Q37" s="83">
        <v>0</v>
      </c>
      <c r="R37" s="83">
        <v>0</v>
      </c>
      <c r="S37" s="83">
        <v>0</v>
      </c>
      <c r="T37" s="80">
        <v>0</v>
      </c>
      <c r="U37" s="88">
        <v>0</v>
      </c>
      <c r="V37" s="106">
        <v>3</v>
      </c>
      <c r="X37" s="38">
        <f t="shared" si="0"/>
        <v>0</v>
      </c>
      <c r="Y37" s="38">
        <f t="shared" si="1"/>
        <v>0</v>
      </c>
    </row>
    <row r="38" spans="2:25" ht="15" customHeight="1" x14ac:dyDescent="0.15">
      <c r="B38" s="119"/>
      <c r="C38" s="43"/>
      <c r="D38" s="64" t="s">
        <v>28</v>
      </c>
      <c r="E38" s="93">
        <v>4</v>
      </c>
      <c r="F38" s="83">
        <v>0</v>
      </c>
      <c r="G38" s="83">
        <v>0</v>
      </c>
      <c r="H38" s="83">
        <v>0</v>
      </c>
      <c r="I38" s="80">
        <v>1</v>
      </c>
      <c r="J38" s="88">
        <v>0</v>
      </c>
      <c r="K38" s="80">
        <v>3</v>
      </c>
      <c r="L38" s="16"/>
      <c r="M38" s="130"/>
      <c r="N38" s="65"/>
      <c r="O38" s="66" t="str">
        <f t="shared" si="3"/>
        <v>2018年</v>
      </c>
      <c r="P38" s="107">
        <v>3</v>
      </c>
      <c r="Q38" s="83">
        <v>0</v>
      </c>
      <c r="R38" s="83">
        <v>2</v>
      </c>
      <c r="S38" s="83">
        <v>0</v>
      </c>
      <c r="T38" s="80">
        <v>0</v>
      </c>
      <c r="U38" s="88">
        <v>0</v>
      </c>
      <c r="V38" s="106">
        <v>1</v>
      </c>
      <c r="X38" s="38">
        <f t="shared" si="0"/>
        <v>0</v>
      </c>
      <c r="Y38" s="38">
        <f t="shared" si="1"/>
        <v>0</v>
      </c>
    </row>
    <row r="39" spans="2:25" ht="15" customHeight="1" x14ac:dyDescent="0.15">
      <c r="B39" s="119"/>
      <c r="C39" s="32"/>
      <c r="D39" s="64" t="s">
        <v>29</v>
      </c>
      <c r="E39" s="93">
        <v>5</v>
      </c>
      <c r="F39" s="83">
        <v>0</v>
      </c>
      <c r="G39" s="83">
        <v>0</v>
      </c>
      <c r="H39" s="83">
        <v>0</v>
      </c>
      <c r="I39" s="80">
        <v>0</v>
      </c>
      <c r="J39" s="80">
        <v>0</v>
      </c>
      <c r="K39" s="80">
        <v>5</v>
      </c>
      <c r="L39" s="16"/>
      <c r="M39" s="130"/>
      <c r="N39" s="16"/>
      <c r="O39" s="66" t="str">
        <f t="shared" si="3"/>
        <v>2019年</v>
      </c>
      <c r="P39" s="105">
        <v>4</v>
      </c>
      <c r="Q39" s="94">
        <v>0</v>
      </c>
      <c r="R39" s="94">
        <v>1</v>
      </c>
      <c r="S39" s="94">
        <v>0</v>
      </c>
      <c r="T39" s="95">
        <v>0</v>
      </c>
      <c r="U39" s="99">
        <v>0</v>
      </c>
      <c r="V39" s="94">
        <v>3</v>
      </c>
      <c r="X39" s="38">
        <f t="shared" si="0"/>
        <v>0</v>
      </c>
      <c r="Y39" s="38">
        <f t="shared" si="1"/>
        <v>0</v>
      </c>
    </row>
    <row r="40" spans="2:25" ht="15" customHeight="1" x14ac:dyDescent="0.15">
      <c r="B40" s="119"/>
      <c r="C40" s="32"/>
      <c r="D40" s="64" t="s">
        <v>30</v>
      </c>
      <c r="E40" s="90">
        <v>6</v>
      </c>
      <c r="F40" s="94">
        <v>0</v>
      </c>
      <c r="G40" s="94">
        <v>0</v>
      </c>
      <c r="H40" s="94">
        <v>0</v>
      </c>
      <c r="I40" s="95">
        <v>1</v>
      </c>
      <c r="J40" s="95">
        <v>0</v>
      </c>
      <c r="K40" s="94">
        <v>5</v>
      </c>
      <c r="L40" s="16"/>
      <c r="M40" s="130"/>
      <c r="N40" s="16"/>
      <c r="O40" s="66" t="str">
        <f t="shared" si="3"/>
        <v>2020年</v>
      </c>
      <c r="P40" s="108">
        <v>2</v>
      </c>
      <c r="Q40" s="96">
        <v>0</v>
      </c>
      <c r="R40" s="95">
        <v>1</v>
      </c>
      <c r="S40" s="95">
        <v>0</v>
      </c>
      <c r="T40" s="96">
        <v>0</v>
      </c>
      <c r="U40" s="101">
        <v>0</v>
      </c>
      <c r="V40" s="95">
        <v>1</v>
      </c>
      <c r="X40" s="38">
        <f t="shared" si="0"/>
        <v>0</v>
      </c>
      <c r="Y40" s="38">
        <f t="shared" si="1"/>
        <v>0</v>
      </c>
    </row>
    <row r="41" spans="2:25" s="61" customFormat="1" ht="15" customHeight="1" x14ac:dyDescent="0.15">
      <c r="B41" s="119"/>
      <c r="C41" s="58"/>
      <c r="D41" s="64" t="s">
        <v>36</v>
      </c>
      <c r="E41" s="90">
        <f>SUM(F41:K41)</f>
        <v>9</v>
      </c>
      <c r="F41" s="91">
        <v>0</v>
      </c>
      <c r="G41" s="91">
        <v>0</v>
      </c>
      <c r="H41" s="91">
        <v>0</v>
      </c>
      <c r="I41" s="96">
        <v>2</v>
      </c>
      <c r="J41" s="96">
        <v>0</v>
      </c>
      <c r="K41" s="91">
        <v>7</v>
      </c>
      <c r="L41" s="60"/>
      <c r="M41" s="130"/>
      <c r="N41" s="60"/>
      <c r="O41" s="66" t="str">
        <f t="shared" si="3"/>
        <v>2021年</v>
      </c>
      <c r="P41" s="108">
        <f>SUM(Q41:V41)</f>
        <v>1</v>
      </c>
      <c r="Q41" s="96">
        <v>0</v>
      </c>
      <c r="R41" s="96">
        <v>0</v>
      </c>
      <c r="S41" s="96">
        <v>1</v>
      </c>
      <c r="T41" s="96">
        <v>0</v>
      </c>
      <c r="U41" s="101">
        <v>0</v>
      </c>
      <c r="V41" s="96">
        <v>0</v>
      </c>
      <c r="X41" s="38">
        <f t="shared" si="0"/>
        <v>0</v>
      </c>
      <c r="Y41" s="38">
        <f t="shared" si="1"/>
        <v>0</v>
      </c>
    </row>
    <row r="42" spans="2:25" ht="6.75" customHeight="1" x14ac:dyDescent="0.15">
      <c r="B42" s="32"/>
      <c r="C42" s="32"/>
      <c r="D42" s="67"/>
      <c r="E42" s="93"/>
      <c r="F42" s="83"/>
      <c r="G42" s="83"/>
      <c r="H42" s="83"/>
      <c r="I42" s="80"/>
      <c r="J42" s="80"/>
      <c r="K42" s="83"/>
      <c r="L42" s="16"/>
      <c r="M42" s="16"/>
      <c r="N42" s="16"/>
      <c r="O42" s="63"/>
      <c r="P42" s="92"/>
      <c r="Q42" s="83"/>
      <c r="R42" s="83"/>
      <c r="S42" s="83"/>
      <c r="T42" s="80"/>
      <c r="U42" s="80"/>
      <c r="V42" s="83"/>
      <c r="X42" s="38">
        <f t="shared" si="0"/>
        <v>0</v>
      </c>
      <c r="Y42" s="38">
        <f t="shared" si="1"/>
        <v>0</v>
      </c>
    </row>
    <row r="43" spans="2:25" ht="15" customHeight="1" x14ac:dyDescent="0.15">
      <c r="B43" s="120" t="s">
        <v>18</v>
      </c>
      <c r="C43" s="43"/>
      <c r="D43" s="64" t="str">
        <f>D32</f>
        <v>2012年</v>
      </c>
      <c r="E43" s="90">
        <v>17</v>
      </c>
      <c r="F43" s="80">
        <v>0</v>
      </c>
      <c r="G43" s="80">
        <v>0</v>
      </c>
      <c r="H43" s="81">
        <v>0</v>
      </c>
      <c r="I43" s="80">
        <v>9</v>
      </c>
      <c r="J43" s="80">
        <v>0</v>
      </c>
      <c r="K43" s="80">
        <v>8</v>
      </c>
      <c r="L43" s="16"/>
      <c r="M43" s="129" t="s">
        <v>3</v>
      </c>
      <c r="N43" s="65"/>
      <c r="O43" s="66" t="str">
        <f>D32</f>
        <v>2012年</v>
      </c>
      <c r="P43" s="105">
        <v>34</v>
      </c>
      <c r="Q43" s="80">
        <v>0</v>
      </c>
      <c r="R43" s="80">
        <v>0</v>
      </c>
      <c r="S43" s="80">
        <v>0</v>
      </c>
      <c r="T43" s="82">
        <v>1</v>
      </c>
      <c r="U43" s="82">
        <v>1</v>
      </c>
      <c r="V43" s="80">
        <v>32</v>
      </c>
      <c r="X43" s="38">
        <f t="shared" si="0"/>
        <v>0</v>
      </c>
      <c r="Y43" s="38">
        <f t="shared" si="1"/>
        <v>0</v>
      </c>
    </row>
    <row r="44" spans="2:25" ht="15" customHeight="1" x14ac:dyDescent="0.15">
      <c r="B44" s="119"/>
      <c r="C44" s="32"/>
      <c r="D44" s="64" t="str">
        <f t="shared" ref="D44:D52" si="4">D33</f>
        <v>2013年</v>
      </c>
      <c r="E44" s="90">
        <v>11</v>
      </c>
      <c r="F44" s="80">
        <v>0</v>
      </c>
      <c r="G44" s="80">
        <v>0</v>
      </c>
      <c r="H44" s="83">
        <v>0</v>
      </c>
      <c r="I44" s="80">
        <v>7</v>
      </c>
      <c r="J44" s="80">
        <v>0</v>
      </c>
      <c r="K44" s="80">
        <v>4</v>
      </c>
      <c r="L44" s="16"/>
      <c r="M44" s="130"/>
      <c r="N44" s="65"/>
      <c r="O44" s="66" t="str">
        <f t="shared" ref="O44:O52" si="5">D33</f>
        <v>2013年</v>
      </c>
      <c r="P44" s="105">
        <v>29</v>
      </c>
      <c r="Q44" s="80">
        <v>0</v>
      </c>
      <c r="R44" s="80">
        <v>0</v>
      </c>
      <c r="S44" s="80">
        <v>2</v>
      </c>
      <c r="T44" s="80">
        <v>2</v>
      </c>
      <c r="U44" s="80">
        <v>2</v>
      </c>
      <c r="V44" s="80">
        <v>23</v>
      </c>
      <c r="X44" s="38">
        <f t="shared" si="0"/>
        <v>0</v>
      </c>
      <c r="Y44" s="38">
        <f t="shared" si="1"/>
        <v>0</v>
      </c>
    </row>
    <row r="45" spans="2:25" ht="15" customHeight="1" x14ac:dyDescent="0.15">
      <c r="B45" s="119"/>
      <c r="C45" s="43"/>
      <c r="D45" s="64" t="str">
        <f t="shared" si="4"/>
        <v>2014年</v>
      </c>
      <c r="E45" s="90">
        <v>7</v>
      </c>
      <c r="F45" s="80">
        <v>0</v>
      </c>
      <c r="G45" s="81">
        <v>0</v>
      </c>
      <c r="H45" s="83">
        <v>0</v>
      </c>
      <c r="I45" s="80">
        <v>5</v>
      </c>
      <c r="J45" s="80">
        <v>1</v>
      </c>
      <c r="K45" s="80">
        <v>1</v>
      </c>
      <c r="L45" s="16"/>
      <c r="M45" s="130"/>
      <c r="N45" s="65"/>
      <c r="O45" s="66" t="str">
        <f t="shared" si="5"/>
        <v>2014年</v>
      </c>
      <c r="P45" s="105">
        <v>38</v>
      </c>
      <c r="Q45" s="80">
        <v>0</v>
      </c>
      <c r="R45" s="80">
        <v>0</v>
      </c>
      <c r="S45" s="80">
        <v>0</v>
      </c>
      <c r="T45" s="80">
        <v>3</v>
      </c>
      <c r="U45" s="80">
        <v>2</v>
      </c>
      <c r="V45" s="80">
        <v>33</v>
      </c>
      <c r="X45" s="38">
        <f t="shared" si="0"/>
        <v>0</v>
      </c>
      <c r="Y45" s="38">
        <f t="shared" si="1"/>
        <v>0</v>
      </c>
    </row>
    <row r="46" spans="2:25" ht="15" customHeight="1" x14ac:dyDescent="0.15">
      <c r="B46" s="119"/>
      <c r="C46" s="32"/>
      <c r="D46" s="64" t="str">
        <f t="shared" si="4"/>
        <v>2015年</v>
      </c>
      <c r="E46" s="90">
        <v>14</v>
      </c>
      <c r="F46" s="80">
        <v>0</v>
      </c>
      <c r="G46" s="81">
        <v>0</v>
      </c>
      <c r="H46" s="83">
        <v>0</v>
      </c>
      <c r="I46" s="80">
        <v>8</v>
      </c>
      <c r="J46" s="80">
        <v>0</v>
      </c>
      <c r="K46" s="80">
        <v>6</v>
      </c>
      <c r="L46" s="16"/>
      <c r="M46" s="130"/>
      <c r="N46" s="65"/>
      <c r="O46" s="66" t="str">
        <f t="shared" si="5"/>
        <v>2015年</v>
      </c>
      <c r="P46" s="105">
        <v>28</v>
      </c>
      <c r="Q46" s="80">
        <v>0</v>
      </c>
      <c r="R46" s="80">
        <v>1</v>
      </c>
      <c r="S46" s="80">
        <v>1</v>
      </c>
      <c r="T46" s="80">
        <v>1</v>
      </c>
      <c r="U46" s="88">
        <v>0</v>
      </c>
      <c r="V46" s="80">
        <v>25</v>
      </c>
      <c r="X46" s="38">
        <f t="shared" si="0"/>
        <v>0</v>
      </c>
      <c r="Y46" s="38">
        <f t="shared" si="1"/>
        <v>0</v>
      </c>
    </row>
    <row r="47" spans="2:25" s="15" customFormat="1" ht="15" customHeight="1" x14ac:dyDescent="0.15">
      <c r="B47" s="119"/>
      <c r="C47" s="68"/>
      <c r="D47" s="64" t="str">
        <f t="shared" si="4"/>
        <v>2016年</v>
      </c>
      <c r="E47" s="90">
        <v>29</v>
      </c>
      <c r="F47" s="80">
        <v>0</v>
      </c>
      <c r="G47" s="81">
        <v>0</v>
      </c>
      <c r="H47" s="83">
        <v>1</v>
      </c>
      <c r="I47" s="80">
        <v>27</v>
      </c>
      <c r="J47" s="80">
        <v>0</v>
      </c>
      <c r="K47" s="80">
        <v>1</v>
      </c>
      <c r="L47" s="32"/>
      <c r="M47" s="130"/>
      <c r="N47" s="65"/>
      <c r="O47" s="66" t="str">
        <f t="shared" si="5"/>
        <v>2016年</v>
      </c>
      <c r="P47" s="92">
        <v>27</v>
      </c>
      <c r="Q47" s="87">
        <v>0</v>
      </c>
      <c r="R47" s="87">
        <v>0</v>
      </c>
      <c r="S47" s="87">
        <v>1</v>
      </c>
      <c r="T47" s="80">
        <v>5</v>
      </c>
      <c r="U47" s="88">
        <v>1</v>
      </c>
      <c r="V47" s="80">
        <v>20</v>
      </c>
      <c r="X47" s="38">
        <f t="shared" si="0"/>
        <v>0</v>
      </c>
      <c r="Y47" s="38">
        <f t="shared" si="1"/>
        <v>0</v>
      </c>
    </row>
    <row r="48" spans="2:25" ht="15" customHeight="1" x14ac:dyDescent="0.15">
      <c r="B48" s="119"/>
      <c r="C48" s="32"/>
      <c r="D48" s="66" t="str">
        <f t="shared" si="4"/>
        <v>2017年</v>
      </c>
      <c r="E48" s="92">
        <v>14</v>
      </c>
      <c r="F48" s="87">
        <v>0</v>
      </c>
      <c r="G48" s="87">
        <v>0</v>
      </c>
      <c r="H48" s="87">
        <v>0</v>
      </c>
      <c r="I48" s="80">
        <v>8</v>
      </c>
      <c r="J48" s="88">
        <v>0</v>
      </c>
      <c r="K48" s="80">
        <v>6</v>
      </c>
      <c r="L48" s="32"/>
      <c r="M48" s="130"/>
      <c r="N48" s="32"/>
      <c r="O48" s="66" t="str">
        <f t="shared" si="5"/>
        <v>2017年</v>
      </c>
      <c r="P48" s="92">
        <v>20</v>
      </c>
      <c r="Q48" s="89">
        <v>0</v>
      </c>
      <c r="R48" s="89">
        <v>0</v>
      </c>
      <c r="S48" s="89">
        <v>0</v>
      </c>
      <c r="T48" s="97">
        <v>2</v>
      </c>
      <c r="U48" s="97">
        <v>1</v>
      </c>
      <c r="V48" s="80">
        <v>17</v>
      </c>
      <c r="X48" s="38">
        <f t="shared" si="0"/>
        <v>0</v>
      </c>
      <c r="Y48" s="38">
        <f t="shared" si="1"/>
        <v>0</v>
      </c>
    </row>
    <row r="49" spans="2:25" s="15" customFormat="1" ht="15" customHeight="1" x14ac:dyDescent="0.15">
      <c r="B49" s="119"/>
      <c r="C49" s="43"/>
      <c r="D49" s="66" t="str">
        <f t="shared" si="4"/>
        <v>2018年</v>
      </c>
      <c r="E49" s="92">
        <v>12</v>
      </c>
      <c r="F49" s="87">
        <v>0</v>
      </c>
      <c r="G49" s="87">
        <v>1</v>
      </c>
      <c r="H49" s="87">
        <v>0</v>
      </c>
      <c r="I49" s="80">
        <v>9</v>
      </c>
      <c r="J49" s="88">
        <v>0</v>
      </c>
      <c r="K49" s="80">
        <v>2</v>
      </c>
      <c r="L49" s="32"/>
      <c r="M49" s="130"/>
      <c r="N49" s="32"/>
      <c r="O49" s="66" t="str">
        <f t="shared" si="5"/>
        <v>2018年</v>
      </c>
      <c r="P49" s="92">
        <v>33</v>
      </c>
      <c r="Q49" s="89">
        <v>0</v>
      </c>
      <c r="R49" s="89">
        <v>0</v>
      </c>
      <c r="S49" s="89">
        <v>2</v>
      </c>
      <c r="T49" s="97">
        <v>1</v>
      </c>
      <c r="U49" s="97">
        <v>0</v>
      </c>
      <c r="V49" s="80">
        <v>30</v>
      </c>
      <c r="X49" s="38">
        <f t="shared" si="0"/>
        <v>0</v>
      </c>
      <c r="Y49" s="38">
        <f t="shared" si="1"/>
        <v>0</v>
      </c>
    </row>
    <row r="50" spans="2:25" ht="15" customHeight="1" x14ac:dyDescent="0.15">
      <c r="B50" s="119"/>
      <c r="C50" s="32"/>
      <c r="D50" s="64" t="str">
        <f t="shared" si="4"/>
        <v>2019年</v>
      </c>
      <c r="E50" s="86">
        <v>13</v>
      </c>
      <c r="F50" s="89">
        <v>0</v>
      </c>
      <c r="G50" s="89">
        <v>0</v>
      </c>
      <c r="H50" s="89">
        <v>0</v>
      </c>
      <c r="I50" s="97">
        <v>10</v>
      </c>
      <c r="J50" s="97">
        <v>0</v>
      </c>
      <c r="K50" s="80">
        <v>3</v>
      </c>
      <c r="L50" s="32"/>
      <c r="M50" s="130"/>
      <c r="N50" s="32"/>
      <c r="O50" s="66" t="str">
        <f t="shared" si="5"/>
        <v>2019年</v>
      </c>
      <c r="P50" s="92">
        <v>23</v>
      </c>
      <c r="Q50" s="89">
        <v>0</v>
      </c>
      <c r="R50" s="89">
        <v>0</v>
      </c>
      <c r="S50" s="89">
        <v>3</v>
      </c>
      <c r="T50" s="97">
        <v>1</v>
      </c>
      <c r="U50" s="97">
        <v>0</v>
      </c>
      <c r="V50" s="80">
        <v>19</v>
      </c>
      <c r="X50" s="38">
        <f t="shared" si="0"/>
        <v>0</v>
      </c>
      <c r="Y50" s="38">
        <f t="shared" si="1"/>
        <v>0</v>
      </c>
    </row>
    <row r="51" spans="2:25" ht="15" customHeight="1" x14ac:dyDescent="0.15">
      <c r="B51" s="119"/>
      <c r="C51" s="32"/>
      <c r="D51" s="64" t="str">
        <f t="shared" si="4"/>
        <v>2020年</v>
      </c>
      <c r="E51" s="79">
        <v>16</v>
      </c>
      <c r="F51" s="98">
        <v>0</v>
      </c>
      <c r="G51" s="98">
        <v>0</v>
      </c>
      <c r="H51" s="98">
        <v>0</v>
      </c>
      <c r="I51" s="99">
        <v>16</v>
      </c>
      <c r="J51" s="99">
        <v>0</v>
      </c>
      <c r="K51" s="94">
        <v>0</v>
      </c>
      <c r="L51" s="32"/>
      <c r="M51" s="130"/>
      <c r="N51" s="32"/>
      <c r="O51" s="66" t="str">
        <f t="shared" si="5"/>
        <v>2020年</v>
      </c>
      <c r="P51" s="109">
        <v>14</v>
      </c>
      <c r="Q51" s="98">
        <v>0</v>
      </c>
      <c r="R51" s="98">
        <v>0</v>
      </c>
      <c r="S51" s="98">
        <v>0</v>
      </c>
      <c r="T51" s="99">
        <v>0</v>
      </c>
      <c r="U51" s="99">
        <v>1</v>
      </c>
      <c r="V51" s="94">
        <v>13</v>
      </c>
      <c r="X51" s="38">
        <f t="shared" si="0"/>
        <v>0</v>
      </c>
      <c r="Y51" s="38">
        <f t="shared" si="1"/>
        <v>0</v>
      </c>
    </row>
    <row r="52" spans="2:25" s="61" customFormat="1" ht="15" customHeight="1" x14ac:dyDescent="0.15">
      <c r="B52" s="121"/>
      <c r="C52" s="58"/>
      <c r="D52" s="64" t="str">
        <f t="shared" si="4"/>
        <v>2021年</v>
      </c>
      <c r="E52" s="79">
        <f>SUM(F52:K52)</f>
        <v>14</v>
      </c>
      <c r="F52" s="100">
        <v>0</v>
      </c>
      <c r="G52" s="100">
        <v>0</v>
      </c>
      <c r="H52" s="100">
        <v>0</v>
      </c>
      <c r="I52" s="101">
        <v>12</v>
      </c>
      <c r="J52" s="101">
        <v>0</v>
      </c>
      <c r="K52" s="91">
        <v>2</v>
      </c>
      <c r="L52" s="58"/>
      <c r="M52" s="130"/>
      <c r="N52" s="58"/>
      <c r="O52" s="66" t="str">
        <f t="shared" si="5"/>
        <v>2021年</v>
      </c>
      <c r="P52" s="110">
        <f>SUM(Q52:V52)</f>
        <v>16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96">
        <v>16</v>
      </c>
      <c r="X52" s="38">
        <f t="shared" si="0"/>
        <v>0</v>
      </c>
      <c r="Y52" s="38">
        <f t="shared" si="1"/>
        <v>0</v>
      </c>
    </row>
    <row r="53" spans="2:25" s="61" customFormat="1" ht="6.75" customHeight="1" thickBot="1" x14ac:dyDescent="0.2">
      <c r="B53" s="69"/>
      <c r="C53" s="70"/>
      <c r="D53" s="71"/>
      <c r="E53" s="102"/>
      <c r="F53" s="102"/>
      <c r="G53" s="102"/>
      <c r="H53" s="102"/>
      <c r="I53" s="103"/>
      <c r="J53" s="103"/>
      <c r="K53" s="104"/>
      <c r="L53" s="58"/>
      <c r="M53" s="70"/>
      <c r="N53" s="70"/>
      <c r="O53" s="75"/>
      <c r="P53" s="76"/>
      <c r="Q53" s="72"/>
      <c r="R53" s="72"/>
      <c r="S53" s="72"/>
      <c r="T53" s="73"/>
      <c r="U53" s="73"/>
      <c r="V53" s="74"/>
      <c r="X53" s="38">
        <f t="shared" si="0"/>
        <v>0</v>
      </c>
      <c r="Y53" s="38">
        <f t="shared" si="1"/>
        <v>0</v>
      </c>
    </row>
    <row r="54" spans="2:25" ht="17.25" customHeight="1" x14ac:dyDescent="0.15">
      <c r="B54" s="116" t="s">
        <v>13</v>
      </c>
      <c r="C54" s="117"/>
      <c r="D54" s="117"/>
      <c r="E54" s="117"/>
      <c r="F54" s="117"/>
      <c r="G54" s="117"/>
      <c r="H54" s="117"/>
      <c r="I54" s="117"/>
      <c r="J54" s="117"/>
      <c r="K54" s="117"/>
      <c r="M54" s="116" t="s">
        <v>13</v>
      </c>
      <c r="N54" s="117"/>
      <c r="O54" s="117"/>
      <c r="P54" s="117"/>
      <c r="Q54" s="117"/>
      <c r="R54" s="117"/>
      <c r="S54" s="117"/>
      <c r="T54" s="117"/>
      <c r="U54" s="117"/>
      <c r="V54" s="117"/>
      <c r="W54" s="77"/>
    </row>
    <row r="55" spans="2:25" x14ac:dyDescent="0.15">
      <c r="B55" s="78"/>
      <c r="M55" s="78"/>
    </row>
    <row r="58" spans="2:25" x14ac:dyDescent="0.15">
      <c r="E58" s="38"/>
      <c r="F58" s="38"/>
      <c r="G58" s="38"/>
      <c r="H58" s="38"/>
      <c r="I58" s="38"/>
      <c r="J58" s="38"/>
      <c r="K58" s="38"/>
    </row>
    <row r="59" spans="2:25" x14ac:dyDescent="0.15">
      <c r="D59" s="78" t="s">
        <v>14</v>
      </c>
      <c r="E59" s="38">
        <f>SUM(E32,E43,P12,P32,P43)-E12</f>
        <v>0</v>
      </c>
      <c r="F59" s="38">
        <f t="shared" ref="F59:I59" si="6">SUM(F32,F43,Q12,Q32,Q43)-F12</f>
        <v>0</v>
      </c>
      <c r="G59" s="38">
        <f t="shared" si="6"/>
        <v>0</v>
      </c>
      <c r="H59" s="38">
        <f t="shared" si="6"/>
        <v>0</v>
      </c>
      <c r="I59" s="38">
        <f t="shared" si="6"/>
        <v>0</v>
      </c>
      <c r="J59" s="38">
        <f>SUM(J32,J43,U12,U32,U43)-J12</f>
        <v>0</v>
      </c>
      <c r="K59" s="38">
        <f>SUM(K32,K43,V12,V32,V43)-K12</f>
        <v>0</v>
      </c>
    </row>
    <row r="60" spans="2:25" x14ac:dyDescent="0.15">
      <c r="D60" s="78" t="s">
        <v>15</v>
      </c>
      <c r="E60" s="38">
        <f>SUM(E33,E44,P14,P33,P44)-E14</f>
        <v>0</v>
      </c>
      <c r="F60" s="38">
        <f t="shared" ref="F60:K60" si="7">SUM(F33,F44,Q14,Q33,Q44)-F14</f>
        <v>0</v>
      </c>
      <c r="G60" s="38">
        <f t="shared" si="7"/>
        <v>0</v>
      </c>
      <c r="H60" s="38">
        <f t="shared" si="7"/>
        <v>0</v>
      </c>
      <c r="I60" s="38">
        <f t="shared" si="7"/>
        <v>0</v>
      </c>
      <c r="J60" s="38">
        <f t="shared" si="7"/>
        <v>0</v>
      </c>
      <c r="K60" s="38">
        <f t="shared" si="7"/>
        <v>0</v>
      </c>
    </row>
    <row r="61" spans="2:25" x14ac:dyDescent="0.15">
      <c r="D61" s="78" t="s">
        <v>16</v>
      </c>
      <c r="E61" s="38">
        <f>SUM(E34,E45,P16,P34,P45)-E16</f>
        <v>0</v>
      </c>
      <c r="F61" s="38">
        <f t="shared" ref="F61:K61" si="8">SUM(F34,F45,Q16,Q34,Q45)-F16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</row>
    <row r="62" spans="2:25" x14ac:dyDescent="0.15">
      <c r="D62" s="78" t="s">
        <v>17</v>
      </c>
      <c r="E62" s="38">
        <f>SUM(E35,E46,P18,P35,P46)-E18</f>
        <v>0</v>
      </c>
      <c r="F62" s="38">
        <f t="shared" ref="F62:K62" si="9">SUM(F35,F46,Q18,Q35,Q46)-F18</f>
        <v>0</v>
      </c>
      <c r="G62" s="38">
        <f t="shared" si="9"/>
        <v>0</v>
      </c>
      <c r="H62" s="38">
        <f t="shared" si="9"/>
        <v>0</v>
      </c>
      <c r="I62" s="38">
        <f t="shared" si="9"/>
        <v>0</v>
      </c>
      <c r="J62" s="38">
        <f t="shared" si="9"/>
        <v>0</v>
      </c>
      <c r="K62" s="38">
        <f t="shared" si="9"/>
        <v>0</v>
      </c>
    </row>
    <row r="63" spans="2:25" x14ac:dyDescent="0.15">
      <c r="D63" s="78" t="s">
        <v>19</v>
      </c>
      <c r="E63" s="38">
        <f>SUM(E36,E47,P20,P36,P47)-E20</f>
        <v>0</v>
      </c>
      <c r="F63" s="38">
        <f t="shared" ref="F63:K63" si="10">SUM(F36,F47,Q20,Q36,Q47)-F20</f>
        <v>0</v>
      </c>
      <c r="G63" s="38">
        <f t="shared" si="10"/>
        <v>0</v>
      </c>
      <c r="H63" s="38">
        <f t="shared" si="10"/>
        <v>0</v>
      </c>
      <c r="I63" s="38">
        <f t="shared" si="10"/>
        <v>0</v>
      </c>
      <c r="J63" s="38">
        <f t="shared" si="10"/>
        <v>0</v>
      </c>
      <c r="K63" s="38">
        <f t="shared" si="10"/>
        <v>0</v>
      </c>
    </row>
    <row r="64" spans="2:25" x14ac:dyDescent="0.15">
      <c r="D64" s="78" t="s">
        <v>20</v>
      </c>
      <c r="E64" s="38">
        <f>SUM(E37,E48,P22,P37,P48)-E22</f>
        <v>0</v>
      </c>
      <c r="F64" s="38">
        <f t="shared" ref="F64:K64" si="11">SUM(F37,F48,Q22,Q37,Q48)-F22</f>
        <v>0</v>
      </c>
      <c r="G64" s="38">
        <f t="shared" si="11"/>
        <v>0</v>
      </c>
      <c r="H64" s="38">
        <f t="shared" si="11"/>
        <v>0</v>
      </c>
      <c r="I64" s="38">
        <f t="shared" si="11"/>
        <v>0</v>
      </c>
      <c r="J64" s="38">
        <f t="shared" si="11"/>
        <v>0</v>
      </c>
      <c r="K64" s="38">
        <f t="shared" si="11"/>
        <v>0</v>
      </c>
    </row>
    <row r="65" spans="4:11" x14ac:dyDescent="0.15">
      <c r="D65" s="78" t="s">
        <v>21</v>
      </c>
      <c r="E65" s="38">
        <f>SUM(E38,E49,P24,P38,P49)-E24</f>
        <v>0</v>
      </c>
      <c r="F65" s="38">
        <f t="shared" ref="F65:K65" si="12">SUM(F38,F49,Q24,Q38,Q49)-F24</f>
        <v>0</v>
      </c>
      <c r="G65" s="38">
        <f t="shared" si="12"/>
        <v>0</v>
      </c>
      <c r="H65" s="38">
        <f t="shared" si="12"/>
        <v>0</v>
      </c>
      <c r="I65" s="38">
        <f t="shared" si="12"/>
        <v>0</v>
      </c>
      <c r="J65" s="38">
        <f t="shared" si="12"/>
        <v>0</v>
      </c>
      <c r="K65" s="38">
        <f t="shared" si="12"/>
        <v>0</v>
      </c>
    </row>
    <row r="66" spans="4:11" x14ac:dyDescent="0.15">
      <c r="D66" s="78" t="s">
        <v>35</v>
      </c>
      <c r="E66" s="38">
        <f>SUM(E39,E50,P26,P39,P50)-E26</f>
        <v>0</v>
      </c>
      <c r="F66" s="38">
        <f t="shared" ref="F66:K66" si="13">SUM(F39,F50,Q26,Q39,Q50)-F26</f>
        <v>0</v>
      </c>
      <c r="G66" s="38">
        <f t="shared" si="13"/>
        <v>0</v>
      </c>
      <c r="H66" s="38">
        <f t="shared" si="13"/>
        <v>0</v>
      </c>
      <c r="I66" s="38">
        <f t="shared" si="13"/>
        <v>0</v>
      </c>
      <c r="J66" s="38">
        <f t="shared" si="13"/>
        <v>0</v>
      </c>
      <c r="K66" s="38">
        <f t="shared" si="13"/>
        <v>0</v>
      </c>
    </row>
    <row r="67" spans="4:11" x14ac:dyDescent="0.15">
      <c r="D67" s="78" t="s">
        <v>37</v>
      </c>
      <c r="E67" s="38">
        <f>SUM(E40,E51,P28,P40,P51)-E28</f>
        <v>0</v>
      </c>
      <c r="F67" s="38">
        <f t="shared" ref="F67:K67" si="14">SUM(F40,F51,Q28,Q40,Q51)-F28</f>
        <v>0</v>
      </c>
      <c r="G67" s="38">
        <f t="shared" si="14"/>
        <v>0</v>
      </c>
      <c r="H67" s="38">
        <f t="shared" si="14"/>
        <v>0</v>
      </c>
      <c r="I67" s="38">
        <f t="shared" si="14"/>
        <v>0</v>
      </c>
      <c r="J67" s="38">
        <f t="shared" si="14"/>
        <v>0</v>
      </c>
      <c r="K67" s="38">
        <f t="shared" si="14"/>
        <v>0</v>
      </c>
    </row>
    <row r="68" spans="4:11" x14ac:dyDescent="0.15">
      <c r="D68" s="78" t="s">
        <v>38</v>
      </c>
      <c r="E68" s="38">
        <f>SUM(E41,E52,P30,P41,P52)-E30</f>
        <v>0</v>
      </c>
      <c r="F68" s="38">
        <f t="shared" ref="F68:K68" si="15">SUM(F41,F52,Q30,Q41,Q52)-F30</f>
        <v>0</v>
      </c>
      <c r="G68" s="38">
        <f t="shared" si="15"/>
        <v>0</v>
      </c>
      <c r="H68" s="38">
        <f t="shared" si="15"/>
        <v>0</v>
      </c>
      <c r="I68" s="38">
        <f t="shared" si="15"/>
        <v>0</v>
      </c>
      <c r="J68" s="38">
        <f t="shared" si="15"/>
        <v>0</v>
      </c>
      <c r="K68" s="38">
        <f t="shared" si="15"/>
        <v>0</v>
      </c>
    </row>
    <row r="69" spans="4:11" x14ac:dyDescent="0.15">
      <c r="E69" s="38"/>
      <c r="F69" s="38"/>
      <c r="G69" s="38"/>
      <c r="H69" s="38"/>
      <c r="I69" s="38"/>
      <c r="J69" s="38"/>
      <c r="K69" s="38"/>
    </row>
  </sheetData>
  <mergeCells count="28">
    <mergeCell ref="E2:K2"/>
    <mergeCell ref="P2:V2"/>
    <mergeCell ref="Q4:Q9"/>
    <mergeCell ref="R4:R9"/>
    <mergeCell ref="S4:S9"/>
    <mergeCell ref="V4:V9"/>
    <mergeCell ref="F4:F9"/>
    <mergeCell ref="G4:G9"/>
    <mergeCell ref="E4:E9"/>
    <mergeCell ref="I4:J4"/>
    <mergeCell ref="H4:H9"/>
    <mergeCell ref="U5:U9"/>
    <mergeCell ref="T5:T9"/>
    <mergeCell ref="I5:I9"/>
    <mergeCell ref="J5:J9"/>
    <mergeCell ref="K4:K9"/>
    <mergeCell ref="T4:U4"/>
    <mergeCell ref="P4:P9"/>
    <mergeCell ref="B54:K54"/>
    <mergeCell ref="M54:V54"/>
    <mergeCell ref="B32:B41"/>
    <mergeCell ref="B43:B52"/>
    <mergeCell ref="B11:B30"/>
    <mergeCell ref="B4:D9"/>
    <mergeCell ref="M43:M52"/>
    <mergeCell ref="M32:M41"/>
    <mergeCell ref="M11:M30"/>
    <mergeCell ref="M4:O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colBreaks count="1" manualBreakCount="1">
    <brk id="11" min="1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2022-08-12T01:58:05Z</cp:lastPrinted>
  <dcterms:created xsi:type="dcterms:W3CDTF">2002-04-15T04:57:22Z</dcterms:created>
  <dcterms:modified xsi:type="dcterms:W3CDTF">2022-08-12T01:58:36Z</dcterms:modified>
</cp:coreProperties>
</file>