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4068200\Desktop\修正中\"/>
    </mc:Choice>
  </mc:AlternateContent>
  <bookViews>
    <workbookView xWindow="14025" yWindow="32775" windowWidth="7635" windowHeight="8340"/>
  </bookViews>
  <sheets>
    <sheet name="119" sheetId="1" r:id="rId1"/>
    <sheet name="120(1)" sheetId="3" r:id="rId2"/>
    <sheet name="120(2)" sheetId="2" r:id="rId3"/>
  </sheets>
  <definedNames>
    <definedName name="_xlnm.Print_Area" localSheetId="0">'119'!$B$2:$P$68,'119'!$R$2:$AH$68</definedName>
    <definedName name="_xlnm.Print_Area" localSheetId="1">'120(1)'!$B$2:$L$68,'120(1)'!$N$2:$X$68</definedName>
    <definedName name="_xlnm.Print_Area" localSheetId="2">'120(2)'!$B$2:$N$68</definedName>
  </definedNames>
  <calcPr calcId="162913"/>
</workbook>
</file>

<file path=xl/calcChain.xml><?xml version="1.0" encoding="utf-8"?>
<calcChain xmlns="http://schemas.openxmlformats.org/spreadsheetml/2006/main">
  <c r="D67" i="2" l="1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C8" i="2" l="1"/>
  <c r="L78" i="2"/>
  <c r="K78" i="2"/>
  <c r="L77" i="2"/>
  <c r="K77" i="2"/>
  <c r="L76" i="2"/>
  <c r="K76" i="2"/>
  <c r="L75" i="2"/>
  <c r="K75" i="2"/>
  <c r="L74" i="2"/>
  <c r="K74" i="2"/>
  <c r="L73" i="2"/>
  <c r="K73" i="2"/>
  <c r="L72" i="2"/>
  <c r="K72" i="2"/>
  <c r="L71" i="2"/>
  <c r="K71" i="2"/>
  <c r="L8" i="2"/>
  <c r="L70" i="2" s="1"/>
  <c r="K8" i="2"/>
  <c r="K70" i="2" s="1"/>
  <c r="F67" i="3"/>
  <c r="E67" i="3"/>
  <c r="F66" i="3"/>
  <c r="E66" i="3"/>
  <c r="F65" i="3"/>
  <c r="E65" i="3"/>
  <c r="F64" i="3"/>
  <c r="E64" i="3"/>
  <c r="F63" i="3"/>
  <c r="E63" i="3"/>
  <c r="F62" i="3"/>
  <c r="E62" i="3"/>
  <c r="F61" i="3"/>
  <c r="E61" i="3"/>
  <c r="F60" i="3"/>
  <c r="E60" i="3"/>
  <c r="F58" i="3"/>
  <c r="E58" i="3"/>
  <c r="F57" i="3"/>
  <c r="E57" i="3"/>
  <c r="F56" i="3"/>
  <c r="E56" i="3"/>
  <c r="F55" i="3"/>
  <c r="E55" i="3"/>
  <c r="F53" i="3"/>
  <c r="E53" i="3"/>
  <c r="F52" i="3"/>
  <c r="E52" i="3"/>
  <c r="F51" i="3"/>
  <c r="E51" i="3"/>
  <c r="F50" i="3"/>
  <c r="E50" i="3"/>
  <c r="F49" i="3"/>
  <c r="E49" i="3"/>
  <c r="F47" i="3"/>
  <c r="E47" i="3"/>
  <c r="F46" i="3"/>
  <c r="E46" i="3"/>
  <c r="F45" i="3"/>
  <c r="E45" i="3"/>
  <c r="F44" i="3"/>
  <c r="E44" i="3"/>
  <c r="F43" i="3"/>
  <c r="E43" i="3"/>
  <c r="F42" i="3"/>
  <c r="E42" i="3"/>
  <c r="F40" i="3"/>
  <c r="E40" i="3"/>
  <c r="F39" i="3"/>
  <c r="E39" i="3"/>
  <c r="F38" i="3"/>
  <c r="E38" i="3"/>
  <c r="F37" i="3"/>
  <c r="E37" i="3"/>
  <c r="F36" i="3"/>
  <c r="E36" i="3"/>
  <c r="F35" i="3"/>
  <c r="E35" i="3"/>
  <c r="F33" i="3"/>
  <c r="E33" i="3"/>
  <c r="F32" i="3"/>
  <c r="E32" i="3"/>
  <c r="F31" i="3"/>
  <c r="E31" i="3"/>
  <c r="F30" i="3"/>
  <c r="E30" i="3"/>
  <c r="F29" i="3"/>
  <c r="E29" i="3"/>
  <c r="F28" i="3"/>
  <c r="E28" i="3"/>
  <c r="F27" i="3"/>
  <c r="E27" i="3"/>
  <c r="F26" i="3"/>
  <c r="E26" i="3"/>
  <c r="F25" i="3"/>
  <c r="E25" i="3"/>
  <c r="F24" i="3"/>
  <c r="E24" i="3"/>
  <c r="F22" i="3"/>
  <c r="E22" i="3"/>
  <c r="F21" i="3"/>
  <c r="E21" i="3"/>
  <c r="F20" i="3"/>
  <c r="E20" i="3"/>
  <c r="F19" i="3"/>
  <c r="E19" i="3"/>
  <c r="F18" i="3"/>
  <c r="E18" i="3"/>
  <c r="F17" i="3"/>
  <c r="E17" i="3"/>
  <c r="F16" i="3"/>
  <c r="E16" i="3"/>
  <c r="F14" i="3"/>
  <c r="E14" i="3"/>
  <c r="F13" i="3"/>
  <c r="E13" i="3"/>
  <c r="F12" i="3"/>
  <c r="E12" i="3"/>
  <c r="F11" i="3"/>
  <c r="E11" i="3"/>
  <c r="F10" i="3"/>
  <c r="E10" i="3"/>
  <c r="D11" i="3"/>
  <c r="D10" i="3"/>
  <c r="C11" i="3"/>
  <c r="C10" i="3"/>
  <c r="O8" i="3"/>
  <c r="O70" i="3" s="1"/>
  <c r="N8" i="3"/>
  <c r="N70" i="3" s="1"/>
  <c r="Q8" i="3"/>
  <c r="Q70" i="3" s="1"/>
  <c r="P8" i="3"/>
  <c r="P70" i="3" s="1"/>
  <c r="S8" i="3"/>
  <c r="S70" i="3" s="1"/>
  <c r="R8" i="3"/>
  <c r="R70" i="3" s="1"/>
  <c r="U8" i="3"/>
  <c r="U70" i="3" s="1"/>
  <c r="T8" i="3"/>
  <c r="T70" i="3" s="1"/>
  <c r="W8" i="3"/>
  <c r="W70" i="3" s="1"/>
  <c r="V8" i="3"/>
  <c r="V70" i="3" s="1"/>
  <c r="G8" i="3"/>
  <c r="G70" i="3" s="1"/>
  <c r="T73" i="3"/>
  <c r="D67" i="3"/>
  <c r="C67" i="3"/>
  <c r="D66" i="3"/>
  <c r="C66" i="3"/>
  <c r="D65" i="3"/>
  <c r="C65" i="3"/>
  <c r="D64" i="3"/>
  <c r="C64" i="3"/>
  <c r="D63" i="3"/>
  <c r="C63" i="3"/>
  <c r="D62" i="3"/>
  <c r="C62" i="3"/>
  <c r="D61" i="3"/>
  <c r="C61" i="3"/>
  <c r="D60" i="3"/>
  <c r="C60" i="3"/>
  <c r="D58" i="3"/>
  <c r="C58" i="3"/>
  <c r="D57" i="3"/>
  <c r="C57" i="3"/>
  <c r="D56" i="3"/>
  <c r="C56" i="3"/>
  <c r="C55" i="3"/>
  <c r="D53" i="3"/>
  <c r="C53" i="3"/>
  <c r="D52" i="3"/>
  <c r="C52" i="3"/>
  <c r="D51" i="3"/>
  <c r="C51" i="3"/>
  <c r="D50" i="3"/>
  <c r="C50" i="3"/>
  <c r="D49" i="3"/>
  <c r="C49" i="3"/>
  <c r="D47" i="3"/>
  <c r="C47" i="3"/>
  <c r="D46" i="3"/>
  <c r="C46" i="3"/>
  <c r="D45" i="3"/>
  <c r="C45" i="3"/>
  <c r="D44" i="3"/>
  <c r="C44" i="3"/>
  <c r="D43" i="3"/>
  <c r="C43" i="3"/>
  <c r="D42" i="3"/>
  <c r="C42" i="3"/>
  <c r="D40" i="3"/>
  <c r="C40" i="3"/>
  <c r="D39" i="3"/>
  <c r="C39" i="3"/>
  <c r="D38" i="3"/>
  <c r="C38" i="3"/>
  <c r="D37" i="3"/>
  <c r="C37" i="3"/>
  <c r="D36" i="3"/>
  <c r="C36" i="3"/>
  <c r="D35" i="3"/>
  <c r="C35" i="3"/>
  <c r="D33" i="3"/>
  <c r="C33" i="3"/>
  <c r="D32" i="3"/>
  <c r="C32" i="3"/>
  <c r="D31" i="3"/>
  <c r="C31" i="3"/>
  <c r="D30" i="3"/>
  <c r="C30" i="3"/>
  <c r="D29" i="3"/>
  <c r="C29" i="3"/>
  <c r="D28" i="3"/>
  <c r="C28" i="3"/>
  <c r="D27" i="3"/>
  <c r="C27" i="3"/>
  <c r="D26" i="3"/>
  <c r="C26" i="3"/>
  <c r="D25" i="3"/>
  <c r="C25" i="3"/>
  <c r="D24" i="3"/>
  <c r="C24" i="3"/>
  <c r="D22" i="3"/>
  <c r="C22" i="3"/>
  <c r="D21" i="3"/>
  <c r="C21" i="3"/>
  <c r="D20" i="3"/>
  <c r="C20" i="3"/>
  <c r="C19" i="3"/>
  <c r="D18" i="3"/>
  <c r="C18" i="3"/>
  <c r="D17" i="3"/>
  <c r="C17" i="3"/>
  <c r="D16" i="3"/>
  <c r="C16" i="3"/>
  <c r="D14" i="3"/>
  <c r="C14" i="3"/>
  <c r="D13" i="3"/>
  <c r="C13" i="3"/>
  <c r="C12" i="3"/>
  <c r="R22" i="1"/>
  <c r="E22" i="1"/>
  <c r="S67" i="1"/>
  <c r="S66" i="1"/>
  <c r="S65" i="1"/>
  <c r="S64" i="1"/>
  <c r="S63" i="1"/>
  <c r="S62" i="1"/>
  <c r="S61" i="1"/>
  <c r="S60" i="1"/>
  <c r="S58" i="1"/>
  <c r="S57" i="1"/>
  <c r="S56" i="1"/>
  <c r="S55" i="1"/>
  <c r="S53" i="1"/>
  <c r="S52" i="1"/>
  <c r="S51" i="1"/>
  <c r="S50" i="1"/>
  <c r="S49" i="1"/>
  <c r="S47" i="1"/>
  <c r="S46" i="1"/>
  <c r="S45" i="1"/>
  <c r="S44" i="1"/>
  <c r="S43" i="1"/>
  <c r="S42" i="1"/>
  <c r="S40" i="1"/>
  <c r="S39" i="1"/>
  <c r="S38" i="1"/>
  <c r="S37" i="1"/>
  <c r="S36" i="1"/>
  <c r="S35" i="1"/>
  <c r="S33" i="1"/>
  <c r="S32" i="1"/>
  <c r="S31" i="1"/>
  <c r="S30" i="1"/>
  <c r="S29" i="1"/>
  <c r="S28" i="1"/>
  <c r="S27" i="1"/>
  <c r="S26" i="1"/>
  <c r="S25" i="1"/>
  <c r="S24" i="1"/>
  <c r="S22" i="1"/>
  <c r="S21" i="1"/>
  <c r="S20" i="1"/>
  <c r="S19" i="1"/>
  <c r="S18" i="1"/>
  <c r="S17" i="1"/>
  <c r="S16" i="1"/>
  <c r="S14" i="1"/>
  <c r="S13" i="1"/>
  <c r="S12" i="1"/>
  <c r="S11" i="1"/>
  <c r="S10" i="1"/>
  <c r="R67" i="1"/>
  <c r="R66" i="1"/>
  <c r="R65" i="1"/>
  <c r="R64" i="1"/>
  <c r="R63" i="1"/>
  <c r="R62" i="1"/>
  <c r="R61" i="1"/>
  <c r="R60" i="1"/>
  <c r="R58" i="1"/>
  <c r="R57" i="1"/>
  <c r="R56" i="1"/>
  <c r="R55" i="1"/>
  <c r="R53" i="1"/>
  <c r="R52" i="1"/>
  <c r="R51" i="1"/>
  <c r="R50" i="1"/>
  <c r="R49" i="1"/>
  <c r="R47" i="1"/>
  <c r="R46" i="1"/>
  <c r="R45" i="1"/>
  <c r="R44" i="1"/>
  <c r="R43" i="1"/>
  <c r="R42" i="1"/>
  <c r="R40" i="1"/>
  <c r="R39" i="1"/>
  <c r="R38" i="1"/>
  <c r="R37" i="1"/>
  <c r="R36" i="1"/>
  <c r="R35" i="1"/>
  <c r="R33" i="1"/>
  <c r="R32" i="1"/>
  <c r="R31" i="1"/>
  <c r="R30" i="1"/>
  <c r="R29" i="1"/>
  <c r="R28" i="1"/>
  <c r="R27" i="1"/>
  <c r="R26" i="1"/>
  <c r="R25" i="1"/>
  <c r="R24" i="1"/>
  <c r="R21" i="1"/>
  <c r="R20" i="1"/>
  <c r="R19" i="1"/>
  <c r="R18" i="1"/>
  <c r="R17" i="1"/>
  <c r="R16" i="1"/>
  <c r="R14" i="1"/>
  <c r="R13" i="1"/>
  <c r="R12" i="1"/>
  <c r="R11" i="1"/>
  <c r="R10" i="1"/>
  <c r="AE78" i="1"/>
  <c r="AD78" i="1"/>
  <c r="AE77" i="1"/>
  <c r="AD77" i="1"/>
  <c r="AE76" i="1"/>
  <c r="AD76" i="1"/>
  <c r="AE75" i="1"/>
  <c r="AD75" i="1"/>
  <c r="AE74" i="1"/>
  <c r="AD74" i="1"/>
  <c r="AE73" i="1"/>
  <c r="AD73" i="1"/>
  <c r="AE72" i="1"/>
  <c r="AD72" i="1"/>
  <c r="AE71" i="1"/>
  <c r="AD71" i="1"/>
  <c r="AE8" i="1"/>
  <c r="AE70" i="1" s="1"/>
  <c r="AD8" i="1"/>
  <c r="AD70" i="1" s="1"/>
  <c r="E8" i="2"/>
  <c r="E70" i="2" s="1"/>
  <c r="F8" i="2"/>
  <c r="F70" i="2" s="1"/>
  <c r="G8" i="2"/>
  <c r="G70" i="2" s="1"/>
  <c r="H8" i="2"/>
  <c r="H70" i="2" s="1"/>
  <c r="I8" i="2"/>
  <c r="I70" i="2" s="1"/>
  <c r="J8" i="2"/>
  <c r="J70" i="2" s="1"/>
  <c r="M8" i="2"/>
  <c r="M70" i="2" s="1"/>
  <c r="N8" i="2"/>
  <c r="N70" i="2" s="1"/>
  <c r="AG8" i="1"/>
  <c r="AG70" i="1" s="1"/>
  <c r="AF8" i="1"/>
  <c r="AF70" i="1" s="1"/>
  <c r="AC8" i="1"/>
  <c r="AC70" i="1" s="1"/>
  <c r="AB8" i="1"/>
  <c r="AB70" i="1" s="1"/>
  <c r="AA8" i="1"/>
  <c r="AA70" i="1" s="1"/>
  <c r="Z8" i="1"/>
  <c r="Z70" i="1" s="1"/>
  <c r="Y8" i="1"/>
  <c r="Y70" i="1" s="1"/>
  <c r="X8" i="1"/>
  <c r="X70" i="1" s="1"/>
  <c r="W8" i="1"/>
  <c r="W70" i="1" s="1"/>
  <c r="V8" i="1"/>
  <c r="V70" i="1" s="1"/>
  <c r="U8" i="1"/>
  <c r="U70" i="1" s="1"/>
  <c r="T8" i="1"/>
  <c r="T70" i="1" s="1"/>
  <c r="P8" i="1"/>
  <c r="P70" i="1" s="1"/>
  <c r="O8" i="1"/>
  <c r="O70" i="1" s="1"/>
  <c r="N8" i="1"/>
  <c r="N70" i="1" s="1"/>
  <c r="M8" i="1"/>
  <c r="M70" i="1" s="1"/>
  <c r="L8" i="1"/>
  <c r="L70" i="1" s="1"/>
  <c r="K8" i="1"/>
  <c r="K70" i="1" s="1"/>
  <c r="J8" i="1"/>
  <c r="J70" i="1" s="1"/>
  <c r="I8" i="1"/>
  <c r="I70" i="1" s="1"/>
  <c r="H8" i="1"/>
  <c r="H70" i="1" s="1"/>
  <c r="G8" i="1"/>
  <c r="G70" i="1" s="1"/>
  <c r="L8" i="3"/>
  <c r="L70" i="3" s="1"/>
  <c r="K8" i="3"/>
  <c r="K70" i="3" s="1"/>
  <c r="J8" i="3"/>
  <c r="J70" i="3" s="1"/>
  <c r="I8" i="3"/>
  <c r="I70" i="3" s="1"/>
  <c r="H8" i="3"/>
  <c r="H70" i="3" s="1"/>
  <c r="F10" i="1"/>
  <c r="F11" i="1"/>
  <c r="F12" i="1"/>
  <c r="F13" i="1"/>
  <c r="F14" i="1"/>
  <c r="E10" i="1"/>
  <c r="E11" i="1"/>
  <c r="E12" i="1"/>
  <c r="E13" i="1"/>
  <c r="E14" i="1"/>
  <c r="G71" i="1"/>
  <c r="H71" i="1"/>
  <c r="I71" i="1"/>
  <c r="J71" i="1"/>
  <c r="K71" i="1"/>
  <c r="L71" i="1"/>
  <c r="M71" i="1"/>
  <c r="N71" i="1"/>
  <c r="O71" i="1"/>
  <c r="P71" i="1"/>
  <c r="T71" i="1"/>
  <c r="U71" i="1"/>
  <c r="V71" i="1"/>
  <c r="W71" i="1"/>
  <c r="X71" i="1"/>
  <c r="Y71" i="1"/>
  <c r="Z71" i="1"/>
  <c r="AA71" i="1"/>
  <c r="AB71" i="1"/>
  <c r="AC71" i="1"/>
  <c r="AF71" i="1"/>
  <c r="AG71" i="1"/>
  <c r="F16" i="1"/>
  <c r="F17" i="1"/>
  <c r="F18" i="1"/>
  <c r="F19" i="1"/>
  <c r="F20" i="1"/>
  <c r="F21" i="1"/>
  <c r="E16" i="1"/>
  <c r="E17" i="1"/>
  <c r="E18" i="1"/>
  <c r="E19" i="1"/>
  <c r="E20" i="1"/>
  <c r="E21" i="1"/>
  <c r="G72" i="1"/>
  <c r="H72" i="1"/>
  <c r="I72" i="1"/>
  <c r="J72" i="1"/>
  <c r="K72" i="1"/>
  <c r="L72" i="1"/>
  <c r="M72" i="1"/>
  <c r="N72" i="1"/>
  <c r="O72" i="1"/>
  <c r="P72" i="1"/>
  <c r="T72" i="1"/>
  <c r="U72" i="1"/>
  <c r="V72" i="1"/>
  <c r="W72" i="1"/>
  <c r="X72" i="1"/>
  <c r="Y72" i="1"/>
  <c r="Z72" i="1"/>
  <c r="AA72" i="1"/>
  <c r="AB72" i="1"/>
  <c r="AC72" i="1"/>
  <c r="AF72" i="1"/>
  <c r="AG72" i="1"/>
  <c r="F24" i="1"/>
  <c r="F25" i="1"/>
  <c r="D25" i="1" s="1"/>
  <c r="F26" i="1"/>
  <c r="F27" i="1"/>
  <c r="F28" i="1"/>
  <c r="F29" i="1"/>
  <c r="F30" i="1"/>
  <c r="F31" i="1"/>
  <c r="F32" i="1"/>
  <c r="F33" i="1"/>
  <c r="D33" i="1" s="1"/>
  <c r="E24" i="1"/>
  <c r="E25" i="1"/>
  <c r="E26" i="1"/>
  <c r="E27" i="1"/>
  <c r="E28" i="1"/>
  <c r="E29" i="1"/>
  <c r="E30" i="1"/>
  <c r="E31" i="1"/>
  <c r="E32" i="1"/>
  <c r="E33" i="1"/>
  <c r="G73" i="1"/>
  <c r="H73" i="1"/>
  <c r="I73" i="1"/>
  <c r="J73" i="1"/>
  <c r="K73" i="1"/>
  <c r="L73" i="1"/>
  <c r="M73" i="1"/>
  <c r="N73" i="1"/>
  <c r="O73" i="1"/>
  <c r="P73" i="1"/>
  <c r="T73" i="1"/>
  <c r="U73" i="1"/>
  <c r="V73" i="1"/>
  <c r="W73" i="1"/>
  <c r="X73" i="1"/>
  <c r="Y73" i="1"/>
  <c r="Z73" i="1"/>
  <c r="AA73" i="1"/>
  <c r="AB73" i="1"/>
  <c r="AC73" i="1"/>
  <c r="AF73" i="1"/>
  <c r="AG73" i="1"/>
  <c r="F35" i="1"/>
  <c r="F36" i="1"/>
  <c r="F37" i="1"/>
  <c r="F38" i="1"/>
  <c r="F39" i="1"/>
  <c r="F40" i="1"/>
  <c r="E35" i="1"/>
  <c r="E36" i="1"/>
  <c r="E37" i="1"/>
  <c r="E38" i="1"/>
  <c r="E39" i="1"/>
  <c r="E40" i="1"/>
  <c r="G74" i="1"/>
  <c r="H74" i="1"/>
  <c r="I74" i="1"/>
  <c r="J74" i="1"/>
  <c r="K74" i="1"/>
  <c r="L74" i="1"/>
  <c r="M74" i="1"/>
  <c r="N74" i="1"/>
  <c r="O74" i="1"/>
  <c r="P74" i="1"/>
  <c r="T74" i="1"/>
  <c r="U74" i="1"/>
  <c r="V74" i="1"/>
  <c r="W74" i="1"/>
  <c r="X74" i="1"/>
  <c r="Y74" i="1"/>
  <c r="Z74" i="1"/>
  <c r="AA74" i="1"/>
  <c r="AB74" i="1"/>
  <c r="AC74" i="1"/>
  <c r="AF74" i="1"/>
  <c r="AG74" i="1"/>
  <c r="F42" i="1"/>
  <c r="F43" i="1"/>
  <c r="F44" i="1"/>
  <c r="F45" i="1"/>
  <c r="F46" i="1"/>
  <c r="F47" i="1"/>
  <c r="E42" i="1"/>
  <c r="E43" i="1"/>
  <c r="E44" i="1"/>
  <c r="E45" i="1"/>
  <c r="E46" i="1"/>
  <c r="E47" i="1"/>
  <c r="G75" i="1"/>
  <c r="H75" i="1"/>
  <c r="I75" i="1"/>
  <c r="J75" i="1"/>
  <c r="K75" i="1"/>
  <c r="L75" i="1"/>
  <c r="M75" i="1"/>
  <c r="N75" i="1"/>
  <c r="O75" i="1"/>
  <c r="P75" i="1"/>
  <c r="T75" i="1"/>
  <c r="U75" i="1"/>
  <c r="V75" i="1"/>
  <c r="W75" i="1"/>
  <c r="X75" i="1"/>
  <c r="Y75" i="1"/>
  <c r="Z75" i="1"/>
  <c r="AA75" i="1"/>
  <c r="AB75" i="1"/>
  <c r="AC75" i="1"/>
  <c r="AF75" i="1"/>
  <c r="AG75" i="1"/>
  <c r="F49" i="1"/>
  <c r="F50" i="1"/>
  <c r="F51" i="1"/>
  <c r="F52" i="1"/>
  <c r="D52" i="1" s="1"/>
  <c r="F53" i="1"/>
  <c r="E49" i="1"/>
  <c r="E50" i="1"/>
  <c r="E51" i="1"/>
  <c r="E52" i="1"/>
  <c r="E53" i="1"/>
  <c r="G76" i="1"/>
  <c r="H76" i="1"/>
  <c r="I76" i="1"/>
  <c r="J76" i="1"/>
  <c r="K76" i="1"/>
  <c r="L76" i="1"/>
  <c r="M76" i="1"/>
  <c r="N76" i="1"/>
  <c r="O76" i="1"/>
  <c r="P76" i="1"/>
  <c r="T76" i="1"/>
  <c r="U76" i="1"/>
  <c r="V76" i="1"/>
  <c r="W76" i="1"/>
  <c r="X76" i="1"/>
  <c r="Y76" i="1"/>
  <c r="Z76" i="1"/>
  <c r="AA76" i="1"/>
  <c r="AB76" i="1"/>
  <c r="AC76" i="1"/>
  <c r="AF76" i="1"/>
  <c r="AG76" i="1"/>
  <c r="F55" i="1"/>
  <c r="F56" i="1"/>
  <c r="F57" i="1"/>
  <c r="F58" i="1"/>
  <c r="E55" i="1"/>
  <c r="E56" i="1"/>
  <c r="E57" i="1"/>
  <c r="E58" i="1"/>
  <c r="G77" i="1"/>
  <c r="H77" i="1"/>
  <c r="I77" i="1"/>
  <c r="J77" i="1"/>
  <c r="K77" i="1"/>
  <c r="L77" i="1"/>
  <c r="M77" i="1"/>
  <c r="N77" i="1"/>
  <c r="O77" i="1"/>
  <c r="P77" i="1"/>
  <c r="T77" i="1"/>
  <c r="U77" i="1"/>
  <c r="V77" i="1"/>
  <c r="W77" i="1"/>
  <c r="X77" i="1"/>
  <c r="Y77" i="1"/>
  <c r="Z77" i="1"/>
  <c r="AA77" i="1"/>
  <c r="AB77" i="1"/>
  <c r="AC77" i="1"/>
  <c r="AF77" i="1"/>
  <c r="AG77" i="1"/>
  <c r="F60" i="1"/>
  <c r="F61" i="1"/>
  <c r="F62" i="1"/>
  <c r="F63" i="1"/>
  <c r="F64" i="1"/>
  <c r="F65" i="1"/>
  <c r="F66" i="1"/>
  <c r="F67" i="1"/>
  <c r="E60" i="1"/>
  <c r="E61" i="1"/>
  <c r="E62" i="1"/>
  <c r="E63" i="1"/>
  <c r="E64" i="1"/>
  <c r="E65" i="1"/>
  <c r="E66" i="1"/>
  <c r="E67" i="1"/>
  <c r="G78" i="1"/>
  <c r="H78" i="1"/>
  <c r="I78" i="1"/>
  <c r="J78" i="1"/>
  <c r="K78" i="1"/>
  <c r="L78" i="1"/>
  <c r="M78" i="1"/>
  <c r="N78" i="1"/>
  <c r="O78" i="1"/>
  <c r="P78" i="1"/>
  <c r="T78" i="1"/>
  <c r="U78" i="1"/>
  <c r="V78" i="1"/>
  <c r="W78" i="1"/>
  <c r="X78" i="1"/>
  <c r="Y78" i="1"/>
  <c r="Z78" i="1"/>
  <c r="AA78" i="1"/>
  <c r="AB78" i="1"/>
  <c r="AC78" i="1"/>
  <c r="AF78" i="1"/>
  <c r="AG78" i="1"/>
  <c r="F22" i="1"/>
  <c r="G71" i="3"/>
  <c r="H71" i="3"/>
  <c r="I71" i="3"/>
  <c r="J71" i="3"/>
  <c r="K71" i="3"/>
  <c r="L71" i="3"/>
  <c r="N71" i="3"/>
  <c r="O71" i="3"/>
  <c r="P71" i="3"/>
  <c r="Q71" i="3"/>
  <c r="R71" i="3"/>
  <c r="S71" i="3"/>
  <c r="T71" i="3"/>
  <c r="U71" i="3"/>
  <c r="W71" i="3"/>
  <c r="G72" i="3"/>
  <c r="H72" i="3"/>
  <c r="I72" i="3"/>
  <c r="J72" i="3"/>
  <c r="K72" i="3"/>
  <c r="L72" i="3"/>
  <c r="N72" i="3"/>
  <c r="O72" i="3"/>
  <c r="P72" i="3"/>
  <c r="Q72" i="3"/>
  <c r="R72" i="3"/>
  <c r="S72" i="3"/>
  <c r="T72" i="3"/>
  <c r="U72" i="3"/>
  <c r="V72" i="3"/>
  <c r="W72" i="3"/>
  <c r="G73" i="3"/>
  <c r="H73" i="3"/>
  <c r="I73" i="3"/>
  <c r="J73" i="3"/>
  <c r="K73" i="3"/>
  <c r="L73" i="3"/>
  <c r="N73" i="3"/>
  <c r="O73" i="3"/>
  <c r="P73" i="3"/>
  <c r="Q73" i="3"/>
  <c r="R73" i="3"/>
  <c r="S73" i="3"/>
  <c r="U73" i="3"/>
  <c r="V73" i="3"/>
  <c r="W73" i="3"/>
  <c r="G74" i="3"/>
  <c r="H74" i="3"/>
  <c r="I74" i="3"/>
  <c r="J74" i="3"/>
  <c r="K74" i="3"/>
  <c r="L74" i="3"/>
  <c r="N74" i="3"/>
  <c r="O74" i="3"/>
  <c r="P74" i="3"/>
  <c r="Q74" i="3"/>
  <c r="R74" i="3"/>
  <c r="S74" i="3"/>
  <c r="T74" i="3"/>
  <c r="U74" i="3"/>
  <c r="V74" i="3"/>
  <c r="W74" i="3"/>
  <c r="G75" i="3"/>
  <c r="H75" i="3"/>
  <c r="I75" i="3"/>
  <c r="J75" i="3"/>
  <c r="K75" i="3"/>
  <c r="L75" i="3"/>
  <c r="N75" i="3"/>
  <c r="O75" i="3"/>
  <c r="P75" i="3"/>
  <c r="Q75" i="3"/>
  <c r="R75" i="3"/>
  <c r="S75" i="3"/>
  <c r="T75" i="3"/>
  <c r="U75" i="3"/>
  <c r="V75" i="3"/>
  <c r="W75" i="3"/>
  <c r="G76" i="3"/>
  <c r="H76" i="3"/>
  <c r="I76" i="3"/>
  <c r="J76" i="3"/>
  <c r="K76" i="3"/>
  <c r="L76" i="3"/>
  <c r="N76" i="3"/>
  <c r="O76" i="3"/>
  <c r="P76" i="3"/>
  <c r="Q76" i="3"/>
  <c r="R76" i="3"/>
  <c r="S76" i="3"/>
  <c r="T76" i="3"/>
  <c r="U76" i="3"/>
  <c r="V76" i="3"/>
  <c r="W76" i="3"/>
  <c r="G77" i="3"/>
  <c r="H77" i="3"/>
  <c r="I77" i="3"/>
  <c r="J77" i="3"/>
  <c r="K77" i="3"/>
  <c r="L77" i="3"/>
  <c r="N77" i="3"/>
  <c r="O77" i="3"/>
  <c r="P77" i="3"/>
  <c r="Q77" i="3"/>
  <c r="R77" i="3"/>
  <c r="S77" i="3"/>
  <c r="T77" i="3"/>
  <c r="U77" i="3"/>
  <c r="V77" i="3"/>
  <c r="W77" i="3"/>
  <c r="G78" i="3"/>
  <c r="H78" i="3"/>
  <c r="I78" i="3"/>
  <c r="J78" i="3"/>
  <c r="K78" i="3"/>
  <c r="L78" i="3"/>
  <c r="N78" i="3"/>
  <c r="O78" i="3"/>
  <c r="P78" i="3"/>
  <c r="Q78" i="3"/>
  <c r="R78" i="3"/>
  <c r="S78" i="3"/>
  <c r="T78" i="3"/>
  <c r="U78" i="3"/>
  <c r="V78" i="3"/>
  <c r="W78" i="3"/>
  <c r="E71" i="2"/>
  <c r="F71" i="2"/>
  <c r="G71" i="2"/>
  <c r="H71" i="2"/>
  <c r="I71" i="2"/>
  <c r="J71" i="2"/>
  <c r="M71" i="2"/>
  <c r="N71" i="2"/>
  <c r="P71" i="2"/>
  <c r="Q71" i="2"/>
  <c r="R71" i="2"/>
  <c r="S71" i="2"/>
  <c r="T71" i="2"/>
  <c r="U71" i="2"/>
  <c r="E72" i="2"/>
  <c r="F72" i="2"/>
  <c r="G72" i="2"/>
  <c r="H72" i="2"/>
  <c r="I72" i="2"/>
  <c r="J72" i="2"/>
  <c r="M72" i="2"/>
  <c r="N72" i="2"/>
  <c r="P72" i="2"/>
  <c r="Q72" i="2"/>
  <c r="R72" i="2"/>
  <c r="S72" i="2"/>
  <c r="T72" i="2"/>
  <c r="U72" i="2"/>
  <c r="E73" i="2"/>
  <c r="F73" i="2"/>
  <c r="G73" i="2"/>
  <c r="H73" i="2"/>
  <c r="I73" i="2"/>
  <c r="J73" i="2"/>
  <c r="M73" i="2"/>
  <c r="N73" i="2"/>
  <c r="P73" i="2"/>
  <c r="Q73" i="2"/>
  <c r="R73" i="2"/>
  <c r="S73" i="2"/>
  <c r="T73" i="2"/>
  <c r="U73" i="2"/>
  <c r="E74" i="2"/>
  <c r="F74" i="2"/>
  <c r="G74" i="2"/>
  <c r="H74" i="2"/>
  <c r="I74" i="2"/>
  <c r="J74" i="2"/>
  <c r="M74" i="2"/>
  <c r="N74" i="2"/>
  <c r="P74" i="2"/>
  <c r="Q74" i="2"/>
  <c r="R74" i="2"/>
  <c r="S74" i="2"/>
  <c r="T74" i="2"/>
  <c r="U74" i="2"/>
  <c r="E75" i="2"/>
  <c r="F75" i="2"/>
  <c r="G75" i="2"/>
  <c r="H75" i="2"/>
  <c r="I75" i="2"/>
  <c r="J75" i="2"/>
  <c r="M75" i="2"/>
  <c r="N75" i="2"/>
  <c r="P75" i="2"/>
  <c r="Q75" i="2"/>
  <c r="R75" i="2"/>
  <c r="S75" i="2"/>
  <c r="T75" i="2"/>
  <c r="U75" i="2"/>
  <c r="E76" i="2"/>
  <c r="F76" i="2"/>
  <c r="G76" i="2"/>
  <c r="H76" i="2"/>
  <c r="I76" i="2"/>
  <c r="J76" i="2"/>
  <c r="M76" i="2"/>
  <c r="N76" i="2"/>
  <c r="P76" i="2"/>
  <c r="Q76" i="2"/>
  <c r="R76" i="2"/>
  <c r="S76" i="2"/>
  <c r="T76" i="2"/>
  <c r="U76" i="2"/>
  <c r="E77" i="2"/>
  <c r="F77" i="2"/>
  <c r="G77" i="2"/>
  <c r="H77" i="2"/>
  <c r="I77" i="2"/>
  <c r="J77" i="2"/>
  <c r="M77" i="2"/>
  <c r="N77" i="2"/>
  <c r="P77" i="2"/>
  <c r="Q77" i="2"/>
  <c r="R77" i="2"/>
  <c r="S77" i="2"/>
  <c r="T77" i="2"/>
  <c r="U77" i="2"/>
  <c r="E78" i="2"/>
  <c r="F78" i="2"/>
  <c r="G78" i="2"/>
  <c r="H78" i="2"/>
  <c r="I78" i="2"/>
  <c r="J78" i="2"/>
  <c r="M78" i="2"/>
  <c r="N78" i="2"/>
  <c r="P78" i="2"/>
  <c r="Q78" i="2"/>
  <c r="R78" i="2"/>
  <c r="S78" i="2"/>
  <c r="T78" i="2"/>
  <c r="U78" i="2"/>
  <c r="P70" i="2"/>
  <c r="Q70" i="2"/>
  <c r="R70" i="2"/>
  <c r="S70" i="2"/>
  <c r="T70" i="2"/>
  <c r="U70" i="2"/>
  <c r="V71" i="3"/>
  <c r="D51" i="1"/>
  <c r="D62" i="1" l="1"/>
  <c r="D16" i="1"/>
  <c r="C64" i="1"/>
  <c r="C12" i="1"/>
  <c r="C21" i="1"/>
  <c r="D24" i="1"/>
  <c r="C35" i="1"/>
  <c r="D45" i="1"/>
  <c r="C76" i="2"/>
  <c r="D43" i="1"/>
  <c r="D27" i="1"/>
  <c r="D55" i="1"/>
  <c r="D64" i="1"/>
  <c r="D18" i="1"/>
  <c r="C63" i="1"/>
  <c r="C53" i="1"/>
  <c r="C39" i="1"/>
  <c r="C49" i="1"/>
  <c r="C28" i="1"/>
  <c r="C18" i="1"/>
  <c r="C36" i="1"/>
  <c r="C45" i="1"/>
  <c r="D53" i="1"/>
  <c r="D35" i="1"/>
  <c r="C46" i="1"/>
  <c r="D13" i="1"/>
  <c r="D22" i="1"/>
  <c r="C65" i="1"/>
  <c r="E41" i="1"/>
  <c r="E75" i="1" s="1"/>
  <c r="C38" i="1"/>
  <c r="C47" i="1"/>
  <c r="C57" i="1"/>
  <c r="E54" i="1"/>
  <c r="E77" i="1" s="1"/>
  <c r="C20" i="1"/>
  <c r="C30" i="1"/>
  <c r="D19" i="1"/>
  <c r="C13" i="1"/>
  <c r="C24" i="1"/>
  <c r="C61" i="1"/>
  <c r="D20" i="1"/>
  <c r="D30" i="1"/>
  <c r="D60" i="1"/>
  <c r="C17" i="1"/>
  <c r="D14" i="1"/>
  <c r="D32" i="1"/>
  <c r="D72" i="2"/>
  <c r="C77" i="2"/>
  <c r="D77" i="2"/>
  <c r="D78" i="2"/>
  <c r="D76" i="2"/>
  <c r="F9" i="3"/>
  <c r="F71" i="3" s="1"/>
  <c r="F15" i="3"/>
  <c r="F72" i="3" s="1"/>
  <c r="F34" i="3"/>
  <c r="F74" i="3" s="1"/>
  <c r="F41" i="3"/>
  <c r="F75" i="3" s="1"/>
  <c r="F48" i="3"/>
  <c r="F76" i="3" s="1"/>
  <c r="D61" i="1"/>
  <c r="D29" i="1"/>
  <c r="D66" i="1"/>
  <c r="S41" i="1"/>
  <c r="S75" i="1" s="1"/>
  <c r="S9" i="1"/>
  <c r="S71" i="1" s="1"/>
  <c r="D42" i="1"/>
  <c r="D37" i="1"/>
  <c r="D28" i="1"/>
  <c r="D10" i="1"/>
  <c r="D65" i="1"/>
  <c r="D47" i="1"/>
  <c r="D57" i="1"/>
  <c r="D46" i="1"/>
  <c r="D56" i="1"/>
  <c r="D40" i="1"/>
  <c r="D31" i="1"/>
  <c r="F34" i="1"/>
  <c r="F74" i="1" s="1"/>
  <c r="D21" i="1"/>
  <c r="D49" i="1"/>
  <c r="D58" i="1"/>
  <c r="D63" i="1"/>
  <c r="C74" i="2"/>
  <c r="C78" i="2"/>
  <c r="C71" i="2"/>
  <c r="E59" i="3"/>
  <c r="E78" i="3" s="1"/>
  <c r="E15" i="3"/>
  <c r="E72" i="3" s="1"/>
  <c r="E9" i="3"/>
  <c r="E71" i="3" s="1"/>
  <c r="E23" i="3"/>
  <c r="E73" i="3" s="1"/>
  <c r="E34" i="3"/>
  <c r="E74" i="3" s="1"/>
  <c r="E41" i="3"/>
  <c r="E75" i="3" s="1"/>
  <c r="E48" i="3"/>
  <c r="E76" i="3" s="1"/>
  <c r="E54" i="3"/>
  <c r="E77" i="3" s="1"/>
  <c r="R41" i="1"/>
  <c r="R75" i="1" s="1"/>
  <c r="C37" i="1"/>
  <c r="C60" i="1"/>
  <c r="C31" i="1"/>
  <c r="C56" i="1"/>
  <c r="C50" i="1"/>
  <c r="C52" i="1"/>
  <c r="C32" i="1"/>
  <c r="C27" i="1"/>
  <c r="C67" i="1"/>
  <c r="C66" i="1"/>
  <c r="C58" i="1"/>
  <c r="C11" i="1"/>
  <c r="C29" i="1"/>
  <c r="C42" i="1"/>
  <c r="C51" i="1"/>
  <c r="C40" i="1"/>
  <c r="C43" i="1"/>
  <c r="C62" i="1"/>
  <c r="C22" i="1"/>
  <c r="C55" i="1"/>
  <c r="E15" i="1"/>
  <c r="E72" i="1" s="1"/>
  <c r="D19" i="3"/>
  <c r="D15" i="3" s="1"/>
  <c r="D72" i="3" s="1"/>
  <c r="C70" i="2"/>
  <c r="D75" i="2"/>
  <c r="D73" i="2"/>
  <c r="C75" i="2"/>
  <c r="D71" i="2"/>
  <c r="C23" i="3"/>
  <c r="C73" i="3" s="1"/>
  <c r="D74" i="2"/>
  <c r="C41" i="3"/>
  <c r="C75" i="3" s="1"/>
  <c r="D34" i="3"/>
  <c r="D74" i="3" s="1"/>
  <c r="F54" i="3"/>
  <c r="F77" i="3" s="1"/>
  <c r="F23" i="3"/>
  <c r="F73" i="3" s="1"/>
  <c r="F59" i="3"/>
  <c r="F78" i="3" s="1"/>
  <c r="S54" i="1"/>
  <c r="S77" i="1" s="1"/>
  <c r="D67" i="1"/>
  <c r="R48" i="1"/>
  <c r="R76" i="1" s="1"/>
  <c r="D39" i="1"/>
  <c r="R23" i="1"/>
  <c r="R73" i="1" s="1"/>
  <c r="S59" i="1"/>
  <c r="S78" i="1" s="1"/>
  <c r="R59" i="1"/>
  <c r="R78" i="1" s="1"/>
  <c r="D12" i="1"/>
  <c r="C14" i="1"/>
  <c r="C25" i="1"/>
  <c r="R9" i="1"/>
  <c r="R71" i="1" s="1"/>
  <c r="R34" i="1"/>
  <c r="R74" i="1" s="1"/>
  <c r="R54" i="1"/>
  <c r="R77" i="1" s="1"/>
  <c r="S34" i="1"/>
  <c r="S74" i="1" s="1"/>
  <c r="D36" i="1"/>
  <c r="C16" i="1"/>
  <c r="C33" i="1"/>
  <c r="D11" i="1"/>
  <c r="D38" i="1"/>
  <c r="C44" i="1"/>
  <c r="E9" i="1"/>
  <c r="E71" i="1" s="1"/>
  <c r="D50" i="1"/>
  <c r="E59" i="1"/>
  <c r="E78" i="1" s="1"/>
  <c r="F54" i="1"/>
  <c r="F77" i="1" s="1"/>
  <c r="F15" i="1"/>
  <c r="F72" i="1" s="1"/>
  <c r="D17" i="1"/>
  <c r="D26" i="1"/>
  <c r="D44" i="1"/>
  <c r="C15" i="3"/>
  <c r="C72" i="3" s="1"/>
  <c r="C48" i="3"/>
  <c r="C76" i="3" s="1"/>
  <c r="D23" i="3"/>
  <c r="D73" i="3" s="1"/>
  <c r="C9" i="3"/>
  <c r="C34" i="3"/>
  <c r="C74" i="3" s="1"/>
  <c r="C54" i="3"/>
  <c r="C77" i="3" s="1"/>
  <c r="D41" i="3"/>
  <c r="D75" i="3" s="1"/>
  <c r="C59" i="3"/>
  <c r="C78" i="3" s="1"/>
  <c r="D48" i="3"/>
  <c r="D76" i="3" s="1"/>
  <c r="D59" i="3"/>
  <c r="D78" i="3" s="1"/>
  <c r="E23" i="1"/>
  <c r="E73" i="1" s="1"/>
  <c r="D55" i="3"/>
  <c r="D54" i="3" s="1"/>
  <c r="D77" i="3" s="1"/>
  <c r="F9" i="1"/>
  <c r="R15" i="1"/>
  <c r="R72" i="1" s="1"/>
  <c r="C73" i="2"/>
  <c r="S15" i="1"/>
  <c r="S72" i="1" s="1"/>
  <c r="C10" i="1"/>
  <c r="C19" i="1"/>
  <c r="F48" i="1"/>
  <c r="F76" i="1" s="1"/>
  <c r="F41" i="1"/>
  <c r="F75" i="1" s="1"/>
  <c r="D8" i="2"/>
  <c r="D70" i="2" s="1"/>
  <c r="E48" i="1"/>
  <c r="E76" i="1" s="1"/>
  <c r="S48" i="1"/>
  <c r="S76" i="1" s="1"/>
  <c r="C26" i="1"/>
  <c r="D12" i="3"/>
  <c r="D9" i="3" s="1"/>
  <c r="F59" i="1"/>
  <c r="F78" i="1" s="1"/>
  <c r="C72" i="2"/>
  <c r="F23" i="1"/>
  <c r="F73" i="1" s="1"/>
  <c r="E34" i="1"/>
  <c r="E74" i="1" s="1"/>
  <c r="S23" i="1"/>
  <c r="S73" i="1" s="1"/>
  <c r="C34" i="1" l="1"/>
  <c r="C74" i="1" s="1"/>
  <c r="C48" i="1"/>
  <c r="C76" i="1" s="1"/>
  <c r="D54" i="1"/>
  <c r="D77" i="1" s="1"/>
  <c r="D23" i="1"/>
  <c r="D73" i="1" s="1"/>
  <c r="D15" i="1"/>
  <c r="D72" i="1" s="1"/>
  <c r="D59" i="1"/>
  <c r="D78" i="1" s="1"/>
  <c r="D48" i="1"/>
  <c r="D76" i="1" s="1"/>
  <c r="D41" i="1"/>
  <c r="D75" i="1" s="1"/>
  <c r="E8" i="3"/>
  <c r="E70" i="3" s="1"/>
  <c r="C54" i="1"/>
  <c r="C77" i="1" s="1"/>
  <c r="C59" i="1"/>
  <c r="C78" i="1" s="1"/>
  <c r="C41" i="1"/>
  <c r="C75" i="1" s="1"/>
  <c r="C9" i="1"/>
  <c r="C71" i="1" s="1"/>
  <c r="F8" i="3"/>
  <c r="F70" i="3" s="1"/>
  <c r="C15" i="1"/>
  <c r="C72" i="1" s="1"/>
  <c r="D34" i="1"/>
  <c r="D74" i="1" s="1"/>
  <c r="C23" i="1"/>
  <c r="C73" i="1" s="1"/>
  <c r="D9" i="1"/>
  <c r="D71" i="1" s="1"/>
  <c r="D71" i="3"/>
  <c r="D8" i="3"/>
  <c r="D70" i="3" s="1"/>
  <c r="R8" i="1"/>
  <c r="R70" i="1" s="1"/>
  <c r="E8" i="1"/>
  <c r="E70" i="1" s="1"/>
  <c r="F71" i="1"/>
  <c r="F8" i="1"/>
  <c r="F70" i="1" s="1"/>
  <c r="S8" i="1"/>
  <c r="S70" i="1" s="1"/>
  <c r="C71" i="3"/>
  <c r="C8" i="3"/>
  <c r="C70" i="3" s="1"/>
  <c r="D8" i="1" l="1"/>
  <c r="D70" i="1" s="1"/>
  <c r="C8" i="1"/>
  <c r="C70" i="1" s="1"/>
</calcChain>
</file>

<file path=xl/sharedStrings.xml><?xml version="1.0" encoding="utf-8"?>
<sst xmlns="http://schemas.openxmlformats.org/spreadsheetml/2006/main" count="446" uniqueCount="117">
  <si>
    <t>計</t>
  </si>
  <si>
    <t>件数</t>
  </si>
  <si>
    <t>人員</t>
  </si>
  <si>
    <t>札幌</t>
  </si>
  <si>
    <t>函館</t>
  </si>
  <si>
    <t>旭川</t>
  </si>
  <si>
    <t>釧路</t>
  </si>
  <si>
    <t>北見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</si>
  <si>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</si>
  <si>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</si>
  <si>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</si>
  <si>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</si>
  <si>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</si>
  <si>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</si>
  <si>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</si>
  <si>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</si>
  <si>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</si>
  <si>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</si>
  <si>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</si>
  <si>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神奈川</t>
  </si>
  <si>
    <t>新潟</t>
  </si>
  <si>
    <t>山梨</t>
  </si>
  <si>
    <t>長野</t>
  </si>
  <si>
    <t>静岡</t>
  </si>
  <si>
    <t>富山</t>
  </si>
  <si>
    <t>石川</t>
  </si>
  <si>
    <t>福井</t>
  </si>
  <si>
    <t>岐阜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</si>
  <si>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</si>
  <si>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</si>
  <si>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</si>
  <si>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</si>
  <si>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</si>
  <si>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</si>
  <si>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</si>
  <si>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</si>
  <si>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</si>
  <si>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</si>
  <si>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</si>
  <si>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</si>
  <si>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</si>
  <si>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</si>
  <si>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</si>
  <si>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</si>
  <si>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</si>
  <si>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</si>
  <si>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</si>
  <si>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</si>
  <si>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</si>
  <si>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</si>
  <si>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</si>
  <si>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</si>
  <si>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</si>
  <si>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東京</t>
    <rPh sb="0" eb="2">
      <t>トウキョウ</t>
    </rPh>
    <phoneticPr fontId="2"/>
  </si>
  <si>
    <t>テレクラ規制関係</t>
  </si>
  <si>
    <t>青少年保護育成条例</t>
  </si>
  <si>
    <t>総数</t>
    <rPh sb="0" eb="2">
      <t>ソウスウ</t>
    </rPh>
    <phoneticPr fontId="2"/>
  </si>
  <si>
    <t>違反態様
都道府県</t>
    <rPh sb="6" eb="10">
      <t>トドウフケン</t>
    </rPh>
    <phoneticPr fontId="2"/>
  </si>
  <si>
    <t>総数</t>
    <rPh sb="1" eb="2">
      <t>スウ</t>
    </rPh>
    <phoneticPr fontId="2"/>
  </si>
  <si>
    <t>北海道</t>
    <rPh sb="0" eb="3">
      <t>ホッカイドウ</t>
    </rPh>
    <phoneticPr fontId="2"/>
  </si>
  <si>
    <t>その他の違反</t>
    <phoneticPr fontId="2"/>
  </si>
  <si>
    <t>広告宣伝
表示等違反</t>
    <phoneticPr fontId="2"/>
  </si>
  <si>
    <t>業務青少年
使用違反</t>
    <phoneticPr fontId="2"/>
  </si>
  <si>
    <t>青少年勧誘
指示違反</t>
    <phoneticPr fontId="2"/>
  </si>
  <si>
    <t>児童買春</t>
    <rPh sb="0" eb="2">
      <t>ジドウ</t>
    </rPh>
    <rPh sb="2" eb="4">
      <t>カイシュン</t>
    </rPh>
    <phoneticPr fontId="2"/>
  </si>
  <si>
    <t>児童買春周旋</t>
    <rPh sb="0" eb="2">
      <t>ジドウ</t>
    </rPh>
    <rPh sb="2" eb="4">
      <t>カイシュン</t>
    </rPh>
    <rPh sb="4" eb="6">
      <t>シュウセン</t>
    </rPh>
    <phoneticPr fontId="2"/>
  </si>
  <si>
    <t>業として行う児童買春周旋</t>
    <rPh sb="0" eb="1">
      <t>ギョウ</t>
    </rPh>
    <rPh sb="4" eb="5">
      <t>オコナ</t>
    </rPh>
    <rPh sb="6" eb="8">
      <t>ジドウ</t>
    </rPh>
    <rPh sb="8" eb="10">
      <t>カイシュン</t>
    </rPh>
    <rPh sb="10" eb="12">
      <t>シュウセン</t>
    </rPh>
    <phoneticPr fontId="2"/>
  </si>
  <si>
    <t>児童買春勧誘</t>
    <rPh sb="0" eb="2">
      <t>ジドウ</t>
    </rPh>
    <rPh sb="2" eb="4">
      <t>カイシュン</t>
    </rPh>
    <rPh sb="4" eb="6">
      <t>カンユウ</t>
    </rPh>
    <phoneticPr fontId="2"/>
  </si>
  <si>
    <t>業として行う児童買春勧誘</t>
    <rPh sb="0" eb="1">
      <t>ギョウ</t>
    </rPh>
    <rPh sb="4" eb="5">
      <t>オコナ</t>
    </rPh>
    <rPh sb="6" eb="8">
      <t>ジドウ</t>
    </rPh>
    <rPh sb="8" eb="10">
      <t>カイシュン</t>
    </rPh>
    <rPh sb="10" eb="12">
      <t>カンユウ</t>
    </rPh>
    <phoneticPr fontId="2"/>
  </si>
  <si>
    <t>計</t>
    <rPh sb="0" eb="1">
      <t>ケイ</t>
    </rPh>
    <phoneticPr fontId="2"/>
  </si>
  <si>
    <t>児童買春・児童ポルノ法</t>
    <rPh sb="0" eb="2">
      <t>ジドウ</t>
    </rPh>
    <rPh sb="2" eb="4">
      <t>カイシュン</t>
    </rPh>
    <rPh sb="5" eb="7">
      <t>ジドウ</t>
    </rPh>
    <rPh sb="10" eb="11">
      <t>ホウ</t>
    </rPh>
    <phoneticPr fontId="2"/>
  </si>
  <si>
    <t>児童買春・児童ポルノ法</t>
    <rPh sb="0" eb="2">
      <t>ジドウ</t>
    </rPh>
    <rPh sb="2" eb="4">
      <t>バイシュン</t>
    </rPh>
    <rPh sb="5" eb="7">
      <t>ジドウ</t>
    </rPh>
    <rPh sb="10" eb="11">
      <t>ホウ</t>
    </rPh>
    <phoneticPr fontId="2"/>
  </si>
  <si>
    <t>児童ポルノ</t>
    <rPh sb="0" eb="2">
      <t>ジドウ</t>
    </rPh>
    <phoneticPr fontId="2"/>
  </si>
  <si>
    <t>青少年保護育成条例</t>
    <rPh sb="0" eb="3">
      <t>セイショウネン</t>
    </rPh>
    <rPh sb="3" eb="5">
      <t>ホゴ</t>
    </rPh>
    <rPh sb="5" eb="7">
      <t>イクセイ</t>
    </rPh>
    <rPh sb="7" eb="9">
      <t>ジョウレイ</t>
    </rPh>
    <phoneticPr fontId="2"/>
  </si>
  <si>
    <t>一般規制関係</t>
    <rPh sb="0" eb="2">
      <t>イッパン</t>
    </rPh>
    <rPh sb="2" eb="4">
      <t>キセイ</t>
    </rPh>
    <rPh sb="4" eb="6">
      <t>カンケイ</t>
    </rPh>
    <phoneticPr fontId="2"/>
  </si>
  <si>
    <t>古物制限違反</t>
    <rPh sb="0" eb="2">
      <t>コブツ</t>
    </rPh>
    <rPh sb="2" eb="4">
      <t>セイゲン</t>
    </rPh>
    <rPh sb="4" eb="6">
      <t>イハン</t>
    </rPh>
    <phoneticPr fontId="2"/>
  </si>
  <si>
    <t>場所提供周旋</t>
    <rPh sb="0" eb="2">
      <t>バショ</t>
    </rPh>
    <rPh sb="2" eb="4">
      <t>テイキョウ</t>
    </rPh>
    <rPh sb="4" eb="6">
      <t>シュウセン</t>
    </rPh>
    <phoneticPr fontId="2"/>
  </si>
  <si>
    <t>その他の
違反</t>
    <rPh sb="2" eb="3">
      <t>タ</t>
    </rPh>
    <rPh sb="5" eb="7">
      <t>イハン</t>
    </rPh>
    <phoneticPr fontId="2"/>
  </si>
  <si>
    <t>深夜外出の
制限違反</t>
    <rPh sb="0" eb="2">
      <t>シンヤ</t>
    </rPh>
    <rPh sb="2" eb="4">
      <t>ガイシュツ</t>
    </rPh>
    <rPh sb="6" eb="8">
      <t>セイゲン</t>
    </rPh>
    <rPh sb="8" eb="10">
      <t>イハン</t>
    </rPh>
    <phoneticPr fontId="2"/>
  </si>
  <si>
    <t>みだらな
性行為等</t>
    <rPh sb="5" eb="8">
      <t>セイコウイ</t>
    </rPh>
    <rPh sb="8" eb="9">
      <t>トウ</t>
    </rPh>
    <phoneticPr fontId="2"/>
  </si>
  <si>
    <t>児童ポルノ　製造</t>
    <rPh sb="0" eb="2">
      <t>ジドウ</t>
    </rPh>
    <rPh sb="6" eb="8">
      <t>セイゾウ</t>
    </rPh>
    <phoneticPr fontId="2"/>
  </si>
  <si>
    <t>児童ポルノ　提供</t>
    <rPh sb="0" eb="2">
      <t>ジドウ</t>
    </rPh>
    <rPh sb="6" eb="8">
      <t>テイキョウ</t>
    </rPh>
    <phoneticPr fontId="2"/>
  </si>
  <si>
    <t>児童ポルノ　公然陳列</t>
    <rPh sb="0" eb="2">
      <t>ジドウ</t>
    </rPh>
    <rPh sb="6" eb="8">
      <t>コウゼン</t>
    </rPh>
    <rPh sb="8" eb="10">
      <t>チンレツ</t>
    </rPh>
    <phoneticPr fontId="2"/>
  </si>
  <si>
    <t>児童ポルノ　所持</t>
    <rPh sb="0" eb="2">
      <t>ジドウ</t>
    </rPh>
    <rPh sb="6" eb="8">
      <t>ショジ</t>
    </rPh>
    <phoneticPr fontId="2"/>
  </si>
  <si>
    <t>児童ポルノ　輸出入</t>
    <rPh sb="0" eb="2">
      <t>ジドウ</t>
    </rPh>
    <rPh sb="6" eb="9">
      <t>ユシュツニュウ</t>
    </rPh>
    <phoneticPr fontId="2"/>
  </si>
  <si>
    <t>その他の　　違反</t>
    <rPh sb="2" eb="3">
      <t>タ</t>
    </rPh>
    <rPh sb="6" eb="8">
      <t>イハン</t>
    </rPh>
    <phoneticPr fontId="2"/>
  </si>
  <si>
    <t>管区計</t>
    <rPh sb="0" eb="2">
      <t>カンク</t>
    </rPh>
    <rPh sb="2" eb="3">
      <t>ケイ</t>
    </rPh>
    <phoneticPr fontId="2"/>
  </si>
  <si>
    <t>東北計</t>
    <rPh sb="0" eb="2">
      <t>トウホク</t>
    </rPh>
    <rPh sb="2" eb="3">
      <t>ケイ</t>
    </rPh>
    <phoneticPr fontId="2"/>
  </si>
  <si>
    <t>中部計</t>
    <rPh sb="0" eb="2">
      <t>チュウブ</t>
    </rPh>
    <rPh sb="2" eb="3">
      <t>ケイ</t>
    </rPh>
    <phoneticPr fontId="2"/>
  </si>
  <si>
    <t>近畿計</t>
    <rPh sb="0" eb="2">
      <t>キンキ</t>
    </rPh>
    <rPh sb="2" eb="3">
      <t>ケイ</t>
    </rPh>
    <phoneticPr fontId="2"/>
  </si>
  <si>
    <t>中国計</t>
    <rPh sb="0" eb="2">
      <t>チュウゴク</t>
    </rPh>
    <rPh sb="2" eb="3">
      <t>ケイ</t>
    </rPh>
    <phoneticPr fontId="2"/>
  </si>
  <si>
    <t>関東計</t>
    <rPh sb="0" eb="2">
      <t>カントウ</t>
    </rPh>
    <rPh sb="2" eb="3">
      <t>ケイ</t>
    </rPh>
    <phoneticPr fontId="2"/>
  </si>
  <si>
    <t>四国計</t>
    <rPh sb="0" eb="2">
      <t>シコク</t>
    </rPh>
    <rPh sb="2" eb="3">
      <t>ケイ</t>
    </rPh>
    <phoneticPr fontId="2"/>
  </si>
  <si>
    <t>九州計</t>
    <rPh sb="0" eb="2">
      <t>キュウシュウ</t>
    </rPh>
    <rPh sb="2" eb="3">
      <t>ケイ</t>
    </rPh>
    <phoneticPr fontId="2"/>
  </si>
  <si>
    <t>北海道計</t>
    <rPh sb="0" eb="3">
      <t>ホッカイドウ</t>
    </rPh>
    <rPh sb="3" eb="4">
      <t>ケイ</t>
    </rPh>
    <phoneticPr fontId="2"/>
  </si>
  <si>
    <t>児童ポルノ　保管</t>
    <rPh sb="0" eb="2">
      <t>ジドウ</t>
    </rPh>
    <rPh sb="6" eb="8">
      <t>ホカン</t>
    </rPh>
    <phoneticPr fontId="2"/>
  </si>
  <si>
    <t>少年508</t>
    <rPh sb="0" eb="2">
      <t>ショウネン</t>
    </rPh>
    <phoneticPr fontId="2"/>
  </si>
  <si>
    <t>少年509</t>
    <rPh sb="0" eb="2">
      <t>ショウネン</t>
    </rPh>
    <phoneticPr fontId="2"/>
  </si>
  <si>
    <t>少年510</t>
    <rPh sb="0" eb="2">
      <t>ショウネン</t>
    </rPh>
    <phoneticPr fontId="2"/>
  </si>
  <si>
    <t>少年511</t>
    <rPh sb="0" eb="2">
      <t>ショウネン</t>
    </rPh>
    <phoneticPr fontId="2"/>
  </si>
  <si>
    <t>少年512</t>
    <rPh sb="0" eb="2">
      <t>ショウネン</t>
    </rPh>
    <phoneticPr fontId="2"/>
  </si>
  <si>
    <t>都 道 府 県 別　 違 反 態 様 別　 検 挙 件 数 及 び 検 挙 人 員</t>
    <rPh sb="0" eb="1">
      <t>ミヤコ</t>
    </rPh>
    <rPh sb="2" eb="3">
      <t>ミチ</t>
    </rPh>
    <rPh sb="4" eb="5">
      <t>フ</t>
    </rPh>
    <rPh sb="6" eb="7">
      <t>ケン</t>
    </rPh>
    <rPh sb="8" eb="9">
      <t>ベツ</t>
    </rPh>
    <rPh sb="22" eb="23">
      <t>ケン</t>
    </rPh>
    <rPh sb="24" eb="25">
      <t>コゾル</t>
    </rPh>
    <rPh sb="26" eb="27">
      <t>ケン</t>
    </rPh>
    <rPh sb="34" eb="35">
      <t>ケン</t>
    </rPh>
    <rPh sb="36" eb="37">
      <t>コゾル</t>
    </rPh>
    <phoneticPr fontId="2"/>
  </si>
  <si>
    <t>都 道 府 県 別　違 反 態 様 別　検 挙 件 数 及 び 検 挙 人 員</t>
    <rPh sb="0" eb="1">
      <t>ミヤコ</t>
    </rPh>
    <rPh sb="2" eb="3">
      <t>ミチ</t>
    </rPh>
    <rPh sb="4" eb="5">
      <t>フ</t>
    </rPh>
    <rPh sb="6" eb="7">
      <t>ケン</t>
    </rPh>
    <rPh sb="8" eb="9">
      <t>ベツ</t>
    </rPh>
    <rPh sb="16" eb="17">
      <t>サマ</t>
    </rPh>
    <rPh sb="20" eb="21">
      <t>ケン</t>
    </rPh>
    <rPh sb="22" eb="23">
      <t>コゾル</t>
    </rPh>
    <rPh sb="32" eb="33">
      <t>ケン</t>
    </rPh>
    <rPh sb="34" eb="35">
      <t>コゾル</t>
    </rPh>
    <phoneticPr fontId="2"/>
  </si>
  <si>
    <t>有害玩具制限違反</t>
    <rPh sb="0" eb="2">
      <t>ユウガイ</t>
    </rPh>
    <rPh sb="2" eb="4">
      <t>ガング</t>
    </rPh>
    <rPh sb="4" eb="6">
      <t>セイゲン</t>
    </rPh>
    <rPh sb="6" eb="8">
      <t>イハン</t>
    </rPh>
    <phoneticPr fontId="2"/>
  </si>
  <si>
    <t>有害文書等
　制限違反</t>
    <rPh sb="0" eb="2">
      <t>ユウガイ</t>
    </rPh>
    <rPh sb="2" eb="5">
      <t>ブンショナド</t>
    </rPh>
    <rPh sb="7" eb="9">
      <t>セイゲン</t>
    </rPh>
    <rPh sb="9" eb="11">
      <t>イハン</t>
    </rPh>
    <phoneticPr fontId="2"/>
  </si>
  <si>
    <t>有害図書等の
収納等違反</t>
    <rPh sb="0" eb="2">
      <t>ユウガイ</t>
    </rPh>
    <rPh sb="2" eb="5">
      <t>トショナド</t>
    </rPh>
    <rPh sb="7" eb="10">
      <t>シュウノウナド</t>
    </rPh>
    <rPh sb="10" eb="12">
      <t>イハン</t>
    </rPh>
    <phoneticPr fontId="2"/>
  </si>
  <si>
    <t>その他の違反</t>
    <phoneticPr fontId="2"/>
  </si>
  <si>
    <t>東　　北</t>
    <rPh sb="0" eb="1">
      <t>ヒガシ</t>
    </rPh>
    <rPh sb="3" eb="4">
      <t>キタ</t>
    </rPh>
    <phoneticPr fontId="2"/>
  </si>
  <si>
    <t>関　　東</t>
    <rPh sb="0" eb="1">
      <t>カン</t>
    </rPh>
    <rPh sb="3" eb="4">
      <t>ヒガシ</t>
    </rPh>
    <phoneticPr fontId="2"/>
  </si>
  <si>
    <t>中　　部</t>
    <rPh sb="0" eb="1">
      <t>ナカ</t>
    </rPh>
    <rPh sb="3" eb="4">
      <t>ブ</t>
    </rPh>
    <phoneticPr fontId="2"/>
  </si>
  <si>
    <t>近　　畿</t>
    <rPh sb="0" eb="1">
      <t>コン</t>
    </rPh>
    <rPh sb="3" eb="4">
      <t>キ</t>
    </rPh>
    <phoneticPr fontId="2"/>
  </si>
  <si>
    <t>中　　国</t>
    <rPh sb="0" eb="1">
      <t>ナカ</t>
    </rPh>
    <rPh sb="3" eb="4">
      <t>クニ</t>
    </rPh>
    <phoneticPr fontId="2"/>
  </si>
  <si>
    <t>四　　国</t>
    <rPh sb="0" eb="1">
      <t>ヨン</t>
    </rPh>
    <rPh sb="3" eb="4">
      <t>クニ</t>
    </rPh>
    <phoneticPr fontId="2"/>
  </si>
  <si>
    <t>九　　州</t>
    <rPh sb="0" eb="1">
      <t>ク</t>
    </rPh>
    <rPh sb="3" eb="4">
      <t>シュウ</t>
    </rPh>
    <phoneticPr fontId="2"/>
  </si>
  <si>
    <t>119　児童買春・児童ポルノ禁止法違反</t>
    <rPh sb="4" eb="6">
      <t>ジドウ</t>
    </rPh>
    <rPh sb="6" eb="8">
      <t>カイシュン</t>
    </rPh>
    <rPh sb="9" eb="11">
      <t>ジドウ</t>
    </rPh>
    <rPh sb="14" eb="17">
      <t>キンシホウ</t>
    </rPh>
    <rPh sb="17" eb="19">
      <t>イハン</t>
    </rPh>
    <phoneticPr fontId="2"/>
  </si>
  <si>
    <t>120　青少年保護育成条例違反</t>
    <rPh sb="4" eb="7">
      <t>セイショウネン</t>
    </rPh>
    <rPh sb="7" eb="9">
      <t>ホゴ</t>
    </rPh>
    <rPh sb="9" eb="11">
      <t>イクセイ</t>
    </rPh>
    <rPh sb="11" eb="13">
      <t>ジョウレイ</t>
    </rPh>
    <rPh sb="13" eb="15">
      <t>イハン</t>
    </rPh>
    <phoneticPr fontId="2"/>
  </si>
  <si>
    <t xml:space="preserve">     120　青少年保護育成条例違反　都道府県別 違反態様別 検挙件数及び検挙人員（つづき）　　　</t>
    <rPh sb="9" eb="12">
      <t>セイショウネン</t>
    </rPh>
    <rPh sb="12" eb="14">
      <t>ホゴ</t>
    </rPh>
    <rPh sb="14" eb="16">
      <t>イクセイ</t>
    </rPh>
    <rPh sb="16" eb="18">
      <t>ジョウレイ</t>
    </rPh>
    <rPh sb="18" eb="20">
      <t>イハン</t>
    </rPh>
    <rPh sb="21" eb="25">
      <t>トドウフケン</t>
    </rPh>
    <rPh sb="25" eb="26">
      <t>ベツ</t>
    </rPh>
    <rPh sb="27" eb="29">
      <t>イハン</t>
    </rPh>
    <rPh sb="29" eb="31">
      <t>タイヨウ</t>
    </rPh>
    <rPh sb="31" eb="32">
      <t>ベツ</t>
    </rPh>
    <rPh sb="33" eb="35">
      <t>ケンキョ</t>
    </rPh>
    <rPh sb="35" eb="37">
      <t>ケンスウ</t>
    </rPh>
    <rPh sb="37" eb="38">
      <t>オヨ</t>
    </rPh>
    <rPh sb="39" eb="41">
      <t>ケンキョ</t>
    </rPh>
    <rPh sb="41" eb="43">
      <t>ジンイン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</si>
</sst>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\-"/>
  </numFmts>
  <fonts count="6">
    <font>
      <sz val="10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38" fontId="1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Fill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distributed" vertical="center" justifyLastLine="1"/>
      <protection locked="0"/>
    </xf>
    <xf numFmtId="0" fontId="0" fillId="0" borderId="0" xfId="0" applyFill="1" applyBorder="1" applyAlignment="1" applyProtection="1">
      <alignment horizontal="distributed" vertical="center" justifyLastLine="1"/>
      <protection locked="0"/>
    </xf>
    <xf numFmtId="0" fontId="0" fillId="0" borderId="2" xfId="0" applyFill="1" applyBorder="1" applyAlignment="1" applyProtection="1">
      <alignment horizontal="distributed" vertical="center" justifyLastLine="1"/>
      <protection locked="0"/>
    </xf>
    <xf numFmtId="0" fontId="0" fillId="0" borderId="3" xfId="0" applyFill="1" applyBorder="1" applyAlignment="1" applyProtection="1">
      <alignment horizontal="distributed" vertical="center"/>
      <protection locked="0"/>
    </xf>
    <xf numFmtId="176" fontId="0" fillId="0" borderId="0" xfId="0" applyNumberFormat="1" applyFill="1" applyBorder="1" applyProtection="1">
      <protection locked="0"/>
    </xf>
    <xf numFmtId="0" fontId="0" fillId="0" borderId="4" xfId="0" applyFill="1" applyBorder="1" applyAlignment="1" applyProtection="1">
      <alignment horizontal="distributed" vertic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3" fillId="0" borderId="0" xfId="0" quotePrefix="1" applyFont="1" applyFill="1" applyAlignment="1" applyProtection="1">
      <alignment horizontal="center"/>
      <protection locked="0"/>
    </xf>
    <xf numFmtId="0" fontId="3" fillId="0" borderId="0" xfId="0" applyFont="1" applyFill="1" applyProtection="1">
      <protection locked="0"/>
    </xf>
    <xf numFmtId="0" fontId="0" fillId="0" borderId="0" xfId="0" applyFont="1" applyFill="1" applyProtection="1">
      <protection locked="0"/>
    </xf>
    <xf numFmtId="0" fontId="0" fillId="0" borderId="0" xfId="0" applyFont="1" applyFill="1" applyBorder="1" applyProtection="1"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protection locked="0"/>
    </xf>
    <xf numFmtId="0" fontId="0" fillId="0" borderId="0" xfId="0" applyFont="1" applyFill="1" applyBorder="1" applyAlignment="1" applyProtection="1">
      <alignment horizontal="distributed" vertical="center" justifyLastLine="1"/>
      <protection locked="0"/>
    </xf>
    <xf numFmtId="176" fontId="0" fillId="0" borderId="0" xfId="1" applyNumberFormat="1" applyFont="1" applyFill="1" applyBorder="1" applyProtection="1">
      <protection locked="0"/>
    </xf>
    <xf numFmtId="0" fontId="0" fillId="0" borderId="0" xfId="0" applyFont="1" applyFill="1"/>
    <xf numFmtId="0" fontId="0" fillId="0" borderId="1" xfId="0" applyFont="1" applyFill="1" applyBorder="1" applyAlignment="1" applyProtection="1">
      <alignment horizontal="distributed" vertical="center" justifyLastLine="1"/>
      <protection locked="0"/>
    </xf>
    <xf numFmtId="0" fontId="0" fillId="0" borderId="0" xfId="0" applyFont="1" applyFill="1" applyBorder="1"/>
    <xf numFmtId="0" fontId="0" fillId="0" borderId="7" xfId="0" applyFill="1" applyBorder="1" applyAlignment="1" applyProtection="1">
      <alignment horizontal="distributed" vertical="center"/>
      <protection locked="0"/>
    </xf>
    <xf numFmtId="0" fontId="0" fillId="0" borderId="8" xfId="0" applyFill="1" applyBorder="1" applyAlignment="1" applyProtection="1">
      <alignment horizontal="distributed" vertical="center"/>
      <protection locked="0"/>
    </xf>
    <xf numFmtId="0" fontId="0" fillId="0" borderId="0" xfId="0" applyFont="1" applyFill="1" applyBorder="1" applyAlignment="1" applyProtection="1">
      <alignment horizontal="centerContinuous"/>
      <protection locked="0"/>
    </xf>
    <xf numFmtId="0" fontId="0" fillId="0" borderId="0" xfId="0" applyFill="1" applyBorder="1" applyAlignment="1" applyProtection="1">
      <protection locked="0"/>
    </xf>
    <xf numFmtId="0" fontId="0" fillId="0" borderId="0" xfId="0" applyFill="1" applyBorder="1" applyAlignment="1" applyProtection="1">
      <alignment horizontal="centerContinuous"/>
      <protection locked="0"/>
    </xf>
    <xf numFmtId="0" fontId="4" fillId="0" borderId="3" xfId="0" applyFont="1" applyFill="1" applyBorder="1" applyAlignment="1" applyProtection="1">
      <alignment horizontal="distributed"/>
      <protection locked="0"/>
    </xf>
    <xf numFmtId="176" fontId="4" fillId="0" borderId="4" xfId="0" applyNumberFormat="1" applyFont="1" applyFill="1" applyBorder="1" applyAlignment="1" applyProtection="1"/>
    <xf numFmtId="176" fontId="4" fillId="0" borderId="0" xfId="0" applyNumberFormat="1" applyFont="1" applyFill="1" applyBorder="1" applyAlignment="1" applyProtection="1"/>
    <xf numFmtId="0" fontId="4" fillId="0" borderId="4" xfId="0" applyFont="1" applyFill="1" applyBorder="1" applyAlignment="1" applyProtection="1">
      <alignment horizontal="distributed"/>
      <protection locked="0"/>
    </xf>
    <xf numFmtId="0" fontId="4" fillId="0" borderId="0" xfId="0" applyFont="1" applyFill="1" applyProtection="1">
      <protection locked="0"/>
    </xf>
    <xf numFmtId="0" fontId="4" fillId="0" borderId="3" xfId="0" applyFont="1" applyFill="1" applyBorder="1" applyAlignment="1" applyProtection="1">
      <alignment horizontal="distributed" vertical="center"/>
      <protection locked="0"/>
    </xf>
    <xf numFmtId="176" fontId="4" fillId="0" borderId="0" xfId="0" applyNumberFormat="1" applyFont="1" applyFill="1" applyBorder="1" applyProtection="1"/>
    <xf numFmtId="0" fontId="4" fillId="0" borderId="4" xfId="0" applyFont="1" applyFill="1" applyBorder="1" applyAlignment="1" applyProtection="1">
      <alignment horizontal="distributed" vertical="center"/>
      <protection locked="0"/>
    </xf>
    <xf numFmtId="176" fontId="4" fillId="0" borderId="0" xfId="0" applyNumberFormat="1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176" fontId="4" fillId="0" borderId="0" xfId="1" applyNumberFormat="1" applyFont="1" applyFill="1" applyBorder="1" applyAlignment="1" applyProtection="1"/>
    <xf numFmtId="176" fontId="4" fillId="0" borderId="0" xfId="1" applyNumberFormat="1" applyFont="1" applyFill="1" applyBorder="1" applyProtection="1"/>
    <xf numFmtId="176" fontId="4" fillId="0" borderId="0" xfId="1" applyNumberFormat="1" applyFont="1" applyFill="1" applyBorder="1" applyProtection="1">
      <protection locked="0"/>
    </xf>
    <xf numFmtId="0" fontId="3" fillId="0" borderId="0" xfId="0" applyFont="1" applyFill="1" applyAlignment="1" applyProtection="1">
      <protection locked="0"/>
    </xf>
    <xf numFmtId="0" fontId="3" fillId="0" borderId="0" xfId="0" quotePrefix="1" applyFont="1" applyFill="1" applyAlignment="1" applyProtection="1">
      <protection locked="0"/>
    </xf>
    <xf numFmtId="0" fontId="0" fillId="0" borderId="12" xfId="0" applyFill="1" applyBorder="1" applyAlignment="1" applyProtection="1">
      <alignment horizontal="distributed" vertical="center" justifyLastLine="1"/>
      <protection locked="0"/>
    </xf>
    <xf numFmtId="0" fontId="0" fillId="0" borderId="13" xfId="0" applyFill="1" applyBorder="1" applyAlignment="1" applyProtection="1">
      <alignment horizontal="distributed" vertical="center" justifyLastLine="1"/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protection locked="0"/>
    </xf>
    <xf numFmtId="0" fontId="0" fillId="0" borderId="12" xfId="0" applyFill="1" applyBorder="1" applyAlignment="1" applyProtection="1">
      <alignment horizontal="distributed" vertical="center"/>
      <protection locked="0"/>
    </xf>
    <xf numFmtId="0" fontId="0" fillId="0" borderId="13" xfId="0" applyFill="1" applyBorder="1" applyAlignment="1" applyProtection="1">
      <alignment horizontal="distributed" vertical="center"/>
      <protection locked="0"/>
    </xf>
    <xf numFmtId="0" fontId="0" fillId="0" borderId="1" xfId="0" applyFill="1" applyBorder="1" applyAlignment="1" applyProtection="1">
      <alignment horizontal="distributed" vertical="center"/>
      <protection locked="0"/>
    </xf>
    <xf numFmtId="0" fontId="3" fillId="0" borderId="0" xfId="0" applyFont="1" applyFill="1" applyAlignment="1" applyProtection="1">
      <alignment horizontal="centerContinuous"/>
      <protection locked="0"/>
    </xf>
    <xf numFmtId="0" fontId="0" fillId="0" borderId="14" xfId="0" applyFill="1" applyBorder="1" applyAlignment="1" applyProtection="1">
      <alignment horizontal="centerContinuous"/>
      <protection locked="0"/>
    </xf>
    <xf numFmtId="0" fontId="0" fillId="0" borderId="15" xfId="0" applyFill="1" applyBorder="1" applyAlignment="1" applyProtection="1">
      <alignment horizontal="centerContinuous"/>
      <protection locked="0"/>
    </xf>
    <xf numFmtId="0" fontId="0" fillId="0" borderId="11" xfId="0" applyFill="1" applyBorder="1" applyAlignment="1" applyProtection="1">
      <alignment horizontal="centerContinuous"/>
      <protection locked="0"/>
    </xf>
    <xf numFmtId="0" fontId="0" fillId="0" borderId="16" xfId="0" applyFill="1" applyBorder="1" applyAlignment="1" applyProtection="1">
      <alignment horizontal="centerContinuous"/>
      <protection locked="0"/>
    </xf>
    <xf numFmtId="0" fontId="0" fillId="0" borderId="6" xfId="0" applyFill="1" applyBorder="1" applyAlignment="1" applyProtection="1">
      <alignment horizontal="centerContinuous"/>
      <protection locked="0"/>
    </xf>
    <xf numFmtId="0" fontId="0" fillId="0" borderId="17" xfId="0" applyFill="1" applyBorder="1" applyAlignment="1" applyProtection="1">
      <alignment horizontal="distributed" vertical="center" justifyLastLine="1"/>
      <protection locked="0"/>
    </xf>
    <xf numFmtId="0" fontId="0" fillId="0" borderId="0" xfId="0" applyFill="1" applyBorder="1" applyAlignment="1" applyProtection="1">
      <alignment horizontal="distributed" vertical="center"/>
      <protection locked="0"/>
    </xf>
    <xf numFmtId="0" fontId="4" fillId="0" borderId="0" xfId="0" applyFont="1" applyFill="1" applyBorder="1" applyAlignment="1" applyProtection="1">
      <alignment horizontal="distributed"/>
      <protection locked="0"/>
    </xf>
    <xf numFmtId="0" fontId="4" fillId="0" borderId="0" xfId="0" applyFont="1" applyFill="1" applyBorder="1" applyAlignment="1" applyProtection="1">
      <alignment horizontal="distributed" vertical="center"/>
      <protection locked="0"/>
    </xf>
    <xf numFmtId="176" fontId="0" fillId="0" borderId="0" xfId="0" applyNumberFormat="1" applyFill="1" applyProtection="1">
      <protection locked="0"/>
    </xf>
    <xf numFmtId="0" fontId="0" fillId="0" borderId="18" xfId="0" applyFill="1" applyBorder="1" applyProtection="1">
      <protection locked="0"/>
    </xf>
    <xf numFmtId="176" fontId="0" fillId="0" borderId="0" xfId="0" applyNumberFormat="1" applyFill="1" applyAlignment="1" applyProtection="1">
      <alignment horizontal="right"/>
      <protection locked="0"/>
    </xf>
    <xf numFmtId="0" fontId="0" fillId="0" borderId="0" xfId="0" applyFill="1" applyAlignment="1"/>
    <xf numFmtId="0" fontId="0" fillId="0" borderId="0" xfId="0" applyFill="1" applyAlignment="1">
      <alignment horizontal="centerContinuous"/>
    </xf>
    <xf numFmtId="0" fontId="3" fillId="0" borderId="0" xfId="0" applyFont="1" applyFill="1" applyAlignment="1"/>
    <xf numFmtId="38" fontId="4" fillId="0" borderId="4" xfId="0" applyNumberFormat="1" applyFont="1" applyFill="1" applyBorder="1" applyAlignment="1" applyProtection="1"/>
    <xf numFmtId="38" fontId="4" fillId="0" borderId="4" xfId="0" applyNumberFormat="1" applyFont="1" applyFill="1" applyBorder="1" applyProtection="1"/>
    <xf numFmtId="38" fontId="0" fillId="0" borderId="4" xfId="0" applyNumberFormat="1" applyFill="1" applyBorder="1" applyProtection="1"/>
    <xf numFmtId="38" fontId="0" fillId="0" borderId="4" xfId="0" applyNumberFormat="1" applyFill="1" applyBorder="1" applyProtection="1">
      <protection locked="0"/>
    </xf>
    <xf numFmtId="38" fontId="4" fillId="0" borderId="4" xfId="0" applyNumberFormat="1" applyFont="1" applyFill="1" applyBorder="1" applyProtection="1">
      <protection locked="0"/>
    </xf>
    <xf numFmtId="38" fontId="4" fillId="0" borderId="10" xfId="0" applyNumberFormat="1" applyFont="1" applyFill="1" applyBorder="1" applyProtection="1"/>
    <xf numFmtId="38" fontId="0" fillId="0" borderId="10" xfId="0" applyNumberFormat="1" applyFill="1" applyBorder="1" applyProtection="1"/>
    <xf numFmtId="38" fontId="0" fillId="0" borderId="8" xfId="0" applyNumberFormat="1" applyFill="1" applyBorder="1" applyProtection="1">
      <protection locked="0"/>
    </xf>
    <xf numFmtId="38" fontId="4" fillId="0" borderId="20" xfId="0" applyNumberFormat="1" applyFont="1" applyFill="1" applyBorder="1" applyAlignment="1" applyProtection="1"/>
    <xf numFmtId="38" fontId="4" fillId="0" borderId="5" xfId="0" applyNumberFormat="1" applyFont="1" applyFill="1" applyBorder="1" applyAlignment="1" applyProtection="1"/>
    <xf numFmtId="38" fontId="4" fillId="0" borderId="3" xfId="0" applyNumberFormat="1" applyFont="1" applyFill="1" applyBorder="1" applyAlignment="1" applyProtection="1"/>
    <xf numFmtId="38" fontId="0" fillId="0" borderId="3" xfId="0" applyNumberFormat="1" applyFill="1" applyBorder="1" applyProtection="1">
      <protection locked="0"/>
    </xf>
    <xf numFmtId="38" fontId="0" fillId="0" borderId="5" xfId="0" applyNumberFormat="1" applyFill="1" applyBorder="1" applyProtection="1">
      <protection locked="0"/>
    </xf>
    <xf numFmtId="38" fontId="4" fillId="0" borderId="3" xfId="0" applyNumberFormat="1" applyFont="1" applyFill="1" applyBorder="1" applyProtection="1"/>
    <xf numFmtId="38" fontId="4" fillId="0" borderId="5" xfId="0" applyNumberFormat="1" applyFont="1" applyFill="1" applyBorder="1" applyProtection="1"/>
    <xf numFmtId="38" fontId="4" fillId="0" borderId="3" xfId="0" applyNumberFormat="1" applyFont="1" applyFill="1" applyBorder="1" applyProtection="1">
      <protection locked="0"/>
    </xf>
    <xf numFmtId="38" fontId="4" fillId="0" borderId="5" xfId="0" applyNumberFormat="1" applyFont="1" applyFill="1" applyBorder="1" applyProtection="1">
      <protection locked="0"/>
    </xf>
    <xf numFmtId="38" fontId="0" fillId="0" borderId="7" xfId="0" applyNumberFormat="1" applyFill="1" applyBorder="1" applyProtection="1">
      <protection locked="0"/>
    </xf>
    <xf numFmtId="38" fontId="4" fillId="0" borderId="8" xfId="0" applyNumberFormat="1" applyFont="1" applyFill="1" applyBorder="1" applyProtection="1"/>
    <xf numFmtId="38" fontId="0" fillId="0" borderId="8" xfId="0" applyNumberFormat="1" applyFill="1" applyBorder="1" applyProtection="1"/>
    <xf numFmtId="38" fontId="4" fillId="0" borderId="0" xfId="0" applyNumberFormat="1" applyFont="1" applyFill="1" applyBorder="1" applyAlignment="1" applyProtection="1"/>
    <xf numFmtId="38" fontId="0" fillId="0" borderId="0" xfId="0" applyNumberFormat="1" applyFill="1" applyBorder="1" applyProtection="1">
      <protection locked="0"/>
    </xf>
    <xf numFmtId="38" fontId="4" fillId="0" borderId="0" xfId="0" applyNumberFormat="1" applyFont="1" applyFill="1" applyBorder="1" applyProtection="1"/>
    <xf numFmtId="38" fontId="4" fillId="0" borderId="0" xfId="0" applyNumberFormat="1" applyFont="1" applyFill="1" applyBorder="1" applyProtection="1">
      <protection locked="0"/>
    </xf>
    <xf numFmtId="38" fontId="0" fillId="0" borderId="9" xfId="0" applyNumberFormat="1" applyFill="1" applyBorder="1" applyProtection="1">
      <protection locked="0"/>
    </xf>
    <xf numFmtId="38" fontId="0" fillId="0" borderId="10" xfId="0" applyNumberFormat="1" applyFill="1" applyBorder="1" applyProtection="1">
      <protection locked="0"/>
    </xf>
    <xf numFmtId="38" fontId="4" fillId="0" borderId="19" xfId="1" applyNumberFormat="1" applyFont="1" applyFill="1" applyBorder="1" applyAlignment="1" applyProtection="1"/>
    <xf numFmtId="38" fontId="4" fillId="0" borderId="11" xfId="1" applyNumberFormat="1" applyFont="1" applyFill="1" applyBorder="1" applyAlignment="1" applyProtection="1"/>
    <xf numFmtId="38" fontId="4" fillId="0" borderId="5" xfId="1" applyNumberFormat="1" applyFont="1" applyFill="1" applyBorder="1" applyAlignment="1" applyProtection="1"/>
    <xf numFmtId="38" fontId="4" fillId="0" borderId="4" xfId="1" applyNumberFormat="1" applyFont="1" applyFill="1" applyBorder="1" applyAlignment="1" applyProtection="1"/>
    <xf numFmtId="38" fontId="5" fillId="0" borderId="5" xfId="1" applyNumberFormat="1" applyFont="1" applyFill="1" applyBorder="1" applyAlignment="1" applyProtection="1"/>
    <xf numFmtId="38" fontId="5" fillId="0" borderId="4" xfId="1" applyNumberFormat="1" applyFont="1" applyFill="1" applyBorder="1" applyAlignment="1" applyProtection="1"/>
    <xf numFmtId="38" fontId="5" fillId="0" borderId="10" xfId="1" applyNumberFormat="1" applyFont="1" applyFill="1" applyBorder="1" applyAlignment="1" applyProtection="1"/>
    <xf numFmtId="38" fontId="5" fillId="0" borderId="8" xfId="1" applyNumberFormat="1" applyFont="1" applyFill="1" applyBorder="1" applyAlignment="1" applyProtection="1"/>
    <xf numFmtId="0" fontId="3" fillId="0" borderId="0" xfId="0" applyFont="1" applyFill="1" applyAlignment="1">
      <alignment horizontal="distributed"/>
    </xf>
    <xf numFmtId="0" fontId="0" fillId="0" borderId="21" xfId="0" applyFill="1" applyBorder="1" applyAlignment="1" applyProtection="1">
      <alignment horizontal="center" vertical="center" wrapText="1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22" xfId="0" applyFill="1" applyBorder="1" applyAlignment="1" applyProtection="1">
      <alignment horizontal="center" vertical="center"/>
      <protection locked="0"/>
    </xf>
    <xf numFmtId="0" fontId="0" fillId="0" borderId="21" xfId="0" applyFill="1" applyBorder="1" applyAlignment="1" applyProtection="1">
      <alignment horizontal="distributed" vertical="center" justifyLastLine="1"/>
      <protection locked="0"/>
    </xf>
    <xf numFmtId="0" fontId="0" fillId="0" borderId="23" xfId="0" applyFill="1" applyBorder="1" applyAlignment="1" applyProtection="1">
      <alignment horizontal="distributed" vertical="center" justifyLastLine="1"/>
      <protection locked="0"/>
    </xf>
    <xf numFmtId="0" fontId="0" fillId="0" borderId="4" xfId="0" applyFill="1" applyBorder="1" applyAlignment="1" applyProtection="1">
      <alignment horizontal="distributed" vertical="center" justifyLastLine="1"/>
      <protection locked="0"/>
    </xf>
    <xf numFmtId="0" fontId="0" fillId="0" borderId="3" xfId="0" applyFill="1" applyBorder="1" applyAlignment="1" applyProtection="1">
      <alignment horizontal="distributed" vertical="center" justifyLastLine="1"/>
      <protection locked="0"/>
    </xf>
    <xf numFmtId="0" fontId="0" fillId="0" borderId="22" xfId="0" applyFill="1" applyBorder="1" applyAlignment="1" applyProtection="1">
      <alignment horizontal="distributed" vertical="center" justifyLastLine="1"/>
      <protection locked="0"/>
    </xf>
    <xf numFmtId="0" fontId="0" fillId="0" borderId="24" xfId="0" applyFill="1" applyBorder="1" applyAlignment="1" applyProtection="1">
      <alignment horizontal="distributed" vertical="center" justifyLastLine="1"/>
      <protection locked="0"/>
    </xf>
    <xf numFmtId="0" fontId="0" fillId="0" borderId="24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wrapText="1"/>
      <protection locked="0"/>
    </xf>
    <xf numFmtId="0" fontId="0" fillId="0" borderId="20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0" fillId="0" borderId="0" xfId="0" applyFill="1" applyAlignment="1"/>
    <xf numFmtId="0" fontId="0" fillId="0" borderId="11" xfId="0" applyFill="1" applyBorder="1" applyAlignment="1" applyProtection="1">
      <alignment horizontal="center" vertical="center" wrapText="1"/>
      <protection locked="0"/>
    </xf>
    <xf numFmtId="0" fontId="0" fillId="0" borderId="20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16" xfId="0" applyFill="1" applyBorder="1" applyAlignment="1" applyProtection="1">
      <alignment horizontal="center" vertical="center" wrapText="1"/>
      <protection locked="0"/>
    </xf>
    <xf numFmtId="0" fontId="0" fillId="0" borderId="16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wrapText="1"/>
      <protection locked="0"/>
    </xf>
    <xf numFmtId="0" fontId="0" fillId="0" borderId="17" xfId="0" applyFill="1" applyBorder="1" applyAlignment="1" applyProtection="1">
      <alignment horizontal="center" wrapText="1"/>
      <protection locked="0"/>
    </xf>
    <xf numFmtId="0" fontId="0" fillId="0" borderId="11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protection locked="0"/>
    </xf>
    <xf numFmtId="0" fontId="0" fillId="0" borderId="23" xfId="0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17" xfId="0" applyFill="1" applyBorder="1" applyAlignment="1">
      <alignment horizontal="center" wrapText="1"/>
    </xf>
    <xf numFmtId="0" fontId="0" fillId="0" borderId="6" xfId="0" applyFill="1" applyBorder="1" applyAlignment="1" applyProtection="1">
      <alignment horizontal="center" vertical="center" wrapText="1"/>
      <protection locked="0"/>
    </xf>
    <xf numFmtId="0" fontId="0" fillId="0" borderId="17" xfId="0" applyFill="1" applyBorder="1" applyAlignment="1">
      <alignment horizontal="center" vertical="center"/>
    </xf>
    <xf numFmtId="0" fontId="0" fillId="0" borderId="20" xfId="0" applyFill="1" applyBorder="1" applyAlignment="1" applyProtection="1">
      <alignment horizontal="center" vertical="center" wrapText="1"/>
      <protection locked="0"/>
    </xf>
    <xf numFmtId="0" fontId="0" fillId="0" borderId="25" xfId="0" applyFill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6" xfId="0" applyFon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 applyAlignment="1" applyProtection="1">
      <alignment horizontal="center"/>
      <protection locked="0"/>
    </xf>
    <xf numFmtId="0" fontId="0" fillId="0" borderId="16" xfId="0" applyFont="1" applyFill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0" fontId="0" fillId="0" borderId="6" xfId="0" applyFont="1" applyFill="1" applyBorder="1" applyAlignment="1" applyProtection="1">
      <alignment horizontal="center"/>
      <protection locked="0"/>
    </xf>
    <xf numFmtId="0" fontId="0" fillId="0" borderId="20" xfId="0" applyFont="1" applyFill="1" applyBorder="1" applyAlignment="1" applyProtection="1">
      <alignment horizontal="center"/>
      <protection locked="0"/>
    </xf>
    <xf numFmtId="0" fontId="0" fillId="0" borderId="20" xfId="0" applyFont="1" applyFill="1" applyBorder="1" applyAlignment="1" applyProtection="1">
      <alignment horizontal="center" vertical="center"/>
      <protection locked="0"/>
    </xf>
    <xf numFmtId="0" fontId="0" fillId="0" borderId="14" xfId="0" applyFont="1" applyFill="1" applyBorder="1" applyAlignment="1" applyProtection="1">
      <alignment horizontal="center"/>
      <protection locked="0"/>
    </xf>
    <xf numFmtId="0" fontId="0" fillId="0" borderId="15" xfId="0" applyFont="1" applyFill="1" applyBorder="1" applyAlignment="1" applyProtection="1">
      <alignment horizont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AH78"/>
  <sheetViews>
    <sheetView tabSelected="1" view="pageBreakPreview" topLeftCell="B1" zoomScaleNormal="100" workbookViewId="0">
      <pane xSplit="1" topLeftCell="C1" activePane="topRight" state="frozen"/>
      <selection activeCell="C2" sqref="C2"/>
      <selection pane="topRight" activeCell="C8" sqref="C8"/>
    </sheetView>
  </sheetViews>
  <sheetFormatPr defaultColWidth="9.140625" defaultRowHeight="12"/>
  <cols>
    <col min="1" max="1" width="2.7109375" style="1" customWidth="1"/>
    <col min="2" max="2" width="10.140625" style="1" customWidth="1"/>
    <col min="3" max="6" width="7.28515625" style="1" customWidth="1"/>
    <col min="7" max="16" width="6.42578125" style="1" customWidth="1"/>
    <col min="17" max="17" width="2.28515625" style="1" customWidth="1"/>
    <col min="18" max="19" width="7.28515625" style="1" customWidth="1"/>
    <col min="20" max="31" width="6.28515625" style="1" customWidth="1"/>
    <col min="32" max="33" width="5.7109375" style="1" customWidth="1"/>
    <col min="34" max="34" width="10.140625" style="1" customWidth="1"/>
    <col min="35" max="16384" width="9.140625" style="1"/>
  </cols>
  <sheetData>
    <row r="1" spans="2:34">
      <c r="B1" s="1" t="s">
        <v>96</v>
      </c>
      <c r="R1" s="1" t="s">
        <v>97</v>
      </c>
    </row>
    <row r="2" spans="2:34" s="12" customFormat="1" ht="14.25" customHeight="1">
      <c r="B2" s="40"/>
      <c r="C2" s="62"/>
      <c r="D2" s="99" t="s">
        <v>114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62"/>
      <c r="Q2" s="11"/>
      <c r="R2" s="117" t="s">
        <v>101</v>
      </c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</row>
    <row r="3" spans="2:34" ht="6" customHeight="1" thickBot="1">
      <c r="B3" s="2"/>
      <c r="C3" s="2"/>
      <c r="D3" s="2"/>
      <c r="E3" s="25"/>
      <c r="F3" s="26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2:34">
      <c r="B4" s="131" t="s">
        <v>57</v>
      </c>
      <c r="C4" s="103" t="s">
        <v>58</v>
      </c>
      <c r="D4" s="104"/>
      <c r="E4" s="116" t="s">
        <v>70</v>
      </c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3"/>
      <c r="R4" s="114" t="s">
        <v>71</v>
      </c>
      <c r="S4" s="114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00" t="s">
        <v>57</v>
      </c>
    </row>
    <row r="5" spans="2:34">
      <c r="B5" s="132"/>
      <c r="C5" s="105"/>
      <c r="D5" s="106"/>
      <c r="E5" s="128" t="s">
        <v>64</v>
      </c>
      <c r="F5" s="129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3"/>
      <c r="R5" s="123" t="s">
        <v>69</v>
      </c>
      <c r="S5" s="124"/>
      <c r="T5" s="128" t="s">
        <v>72</v>
      </c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19" t="s">
        <v>85</v>
      </c>
      <c r="AG5" s="120"/>
      <c r="AH5" s="101"/>
    </row>
    <row r="6" spans="2:34" ht="24" customHeight="1">
      <c r="B6" s="132"/>
      <c r="C6" s="107"/>
      <c r="D6" s="108"/>
      <c r="E6" s="102" t="s">
        <v>0</v>
      </c>
      <c r="F6" s="109"/>
      <c r="G6" s="112" t="s">
        <v>64</v>
      </c>
      <c r="H6" s="113"/>
      <c r="I6" s="112" t="s">
        <v>65</v>
      </c>
      <c r="J6" s="113"/>
      <c r="K6" s="110" t="s">
        <v>66</v>
      </c>
      <c r="L6" s="111"/>
      <c r="M6" s="112" t="s">
        <v>67</v>
      </c>
      <c r="N6" s="113"/>
      <c r="O6" s="110" t="s">
        <v>68</v>
      </c>
      <c r="P6" s="129"/>
      <c r="Q6" s="3"/>
      <c r="R6" s="125"/>
      <c r="S6" s="122"/>
      <c r="T6" s="126" t="s">
        <v>81</v>
      </c>
      <c r="U6" s="127"/>
      <c r="V6" s="110" t="s">
        <v>82</v>
      </c>
      <c r="W6" s="111"/>
      <c r="X6" s="110" t="s">
        <v>80</v>
      </c>
      <c r="Y6" s="111"/>
      <c r="Z6" s="110" t="s">
        <v>83</v>
      </c>
      <c r="AA6" s="111"/>
      <c r="AB6" s="110" t="s">
        <v>84</v>
      </c>
      <c r="AC6" s="111"/>
      <c r="AD6" s="110" t="s">
        <v>95</v>
      </c>
      <c r="AE6" s="129"/>
      <c r="AF6" s="121"/>
      <c r="AG6" s="122"/>
      <c r="AH6" s="101"/>
    </row>
    <row r="7" spans="2:34" ht="12" customHeight="1">
      <c r="B7" s="109"/>
      <c r="C7" s="4" t="s">
        <v>1</v>
      </c>
      <c r="D7" s="4" t="s">
        <v>2</v>
      </c>
      <c r="E7" s="4" t="s">
        <v>1</v>
      </c>
      <c r="F7" s="4" t="s">
        <v>2</v>
      </c>
      <c r="G7" s="4" t="s">
        <v>1</v>
      </c>
      <c r="H7" s="4" t="s">
        <v>2</v>
      </c>
      <c r="I7" s="4" t="s">
        <v>1</v>
      </c>
      <c r="J7" s="4" t="s">
        <v>2</v>
      </c>
      <c r="K7" s="4" t="s">
        <v>1</v>
      </c>
      <c r="L7" s="4" t="s">
        <v>2</v>
      </c>
      <c r="M7" s="4" t="s">
        <v>1</v>
      </c>
      <c r="N7" s="4" t="s">
        <v>2</v>
      </c>
      <c r="O7" s="4" t="s">
        <v>1</v>
      </c>
      <c r="P7" s="4" t="s">
        <v>2</v>
      </c>
      <c r="Q7" s="5"/>
      <c r="R7" s="42" t="s">
        <v>1</v>
      </c>
      <c r="S7" s="43" t="s">
        <v>2</v>
      </c>
      <c r="T7" s="4" t="s">
        <v>1</v>
      </c>
      <c r="U7" s="4" t="s">
        <v>2</v>
      </c>
      <c r="V7" s="4" t="s">
        <v>1</v>
      </c>
      <c r="W7" s="4" t="s">
        <v>2</v>
      </c>
      <c r="X7" s="4" t="s">
        <v>1</v>
      </c>
      <c r="Y7" s="4" t="s">
        <v>2</v>
      </c>
      <c r="Z7" s="4" t="s">
        <v>1</v>
      </c>
      <c r="AA7" s="4" t="s">
        <v>2</v>
      </c>
      <c r="AB7" s="4" t="s">
        <v>1</v>
      </c>
      <c r="AC7" s="4" t="s">
        <v>2</v>
      </c>
      <c r="AD7" s="4" t="s">
        <v>1</v>
      </c>
      <c r="AE7" s="4" t="s">
        <v>2</v>
      </c>
      <c r="AF7" s="4" t="s">
        <v>1</v>
      </c>
      <c r="AG7" s="6" t="s">
        <v>2</v>
      </c>
      <c r="AH7" s="102"/>
    </row>
    <row r="8" spans="2:34" s="31" customFormat="1">
      <c r="B8" s="27" t="s">
        <v>56</v>
      </c>
      <c r="C8" s="65">
        <f>C9+C15+C22+C23+C34+C41+C48+C54+C59</f>
        <v>3596</v>
      </c>
      <c r="D8" s="65">
        <f>D9+D15+D22+D23+D34+D41+D48+D54+D59</f>
        <v>2529</v>
      </c>
      <c r="E8" s="65">
        <f>E9+E15+E22+E23+E34+E41+E48+E54+E59</f>
        <v>627</v>
      </c>
      <c r="F8" s="65">
        <f>F9+F15+F22+F23+F34+F41+F48+F54+F59</f>
        <v>540</v>
      </c>
      <c r="G8" s="65">
        <f t="shared" ref="G8:P8" si="0">G9+G15+G22+G23+G34+G41+G48+G54+G59</f>
        <v>623</v>
      </c>
      <c r="H8" s="65">
        <f t="shared" si="0"/>
        <v>537</v>
      </c>
      <c r="I8" s="65">
        <f t="shared" si="0"/>
        <v>2</v>
      </c>
      <c r="J8" s="65">
        <f t="shared" si="0"/>
        <v>2</v>
      </c>
      <c r="K8" s="65">
        <f t="shared" si="0"/>
        <v>0</v>
      </c>
      <c r="L8" s="65">
        <f t="shared" si="0"/>
        <v>0</v>
      </c>
      <c r="M8" s="65">
        <f t="shared" si="0"/>
        <v>2</v>
      </c>
      <c r="N8" s="65">
        <f t="shared" si="0"/>
        <v>1</v>
      </c>
      <c r="O8" s="65">
        <f t="shared" si="0"/>
        <v>0</v>
      </c>
      <c r="P8" s="65">
        <f t="shared" si="0"/>
        <v>0</v>
      </c>
      <c r="Q8" s="29"/>
      <c r="R8" s="73">
        <f>R9+R15+R22+R23+R34+R41+R48+R54+R59</f>
        <v>2969</v>
      </c>
      <c r="S8" s="74">
        <f>S9+S15+S22+S23+S34+S41+S48+S54+S59</f>
        <v>1989</v>
      </c>
      <c r="T8" s="65">
        <f t="shared" ref="T8:AG8" si="1">T9+T15+T22+T23+T34+T41+T48+T54+T59</f>
        <v>330</v>
      </c>
      <c r="U8" s="65">
        <f t="shared" si="1"/>
        <v>239</v>
      </c>
      <c r="V8" s="65">
        <f t="shared" si="1"/>
        <v>454</v>
      </c>
      <c r="W8" s="65">
        <f t="shared" si="1"/>
        <v>441</v>
      </c>
      <c r="X8" s="65">
        <f t="shared" si="1"/>
        <v>1686</v>
      </c>
      <c r="Y8" s="65">
        <f t="shared" si="1"/>
        <v>928</v>
      </c>
      <c r="Z8" s="65">
        <f t="shared" si="1"/>
        <v>476</v>
      </c>
      <c r="AA8" s="65">
        <f t="shared" si="1"/>
        <v>365</v>
      </c>
      <c r="AB8" s="65">
        <f t="shared" si="1"/>
        <v>0</v>
      </c>
      <c r="AC8" s="65">
        <f t="shared" si="1"/>
        <v>0</v>
      </c>
      <c r="AD8" s="65">
        <f t="shared" si="1"/>
        <v>23</v>
      </c>
      <c r="AE8" s="65">
        <f t="shared" si="1"/>
        <v>16</v>
      </c>
      <c r="AF8" s="65">
        <f t="shared" si="1"/>
        <v>0</v>
      </c>
      <c r="AG8" s="65">
        <f t="shared" si="1"/>
        <v>0</v>
      </c>
      <c r="AH8" s="30" t="s">
        <v>56</v>
      </c>
    </row>
    <row r="9" spans="2:34" s="31" customFormat="1">
      <c r="B9" s="27" t="s">
        <v>59</v>
      </c>
      <c r="C9" s="65">
        <f>SUM(C10:C14)</f>
        <v>179</v>
      </c>
      <c r="D9" s="65">
        <f>SUM(D10:D14)</f>
        <v>128</v>
      </c>
      <c r="E9" s="65">
        <f>SUM(E10:E14)</f>
        <v>39</v>
      </c>
      <c r="F9" s="65">
        <f>SUM(F10:F14)</f>
        <v>32</v>
      </c>
      <c r="G9" s="65">
        <v>39</v>
      </c>
      <c r="H9" s="65">
        <v>32</v>
      </c>
      <c r="I9" s="65">
        <v>0</v>
      </c>
      <c r="J9" s="65">
        <v>0</v>
      </c>
      <c r="K9" s="65">
        <v>0</v>
      </c>
      <c r="L9" s="65">
        <v>0</v>
      </c>
      <c r="M9" s="65">
        <v>0</v>
      </c>
      <c r="N9" s="65">
        <v>0</v>
      </c>
      <c r="O9" s="65">
        <v>0</v>
      </c>
      <c r="P9" s="65">
        <v>0</v>
      </c>
      <c r="Q9" s="28"/>
      <c r="R9" s="75">
        <f>SUM(R10:R14)</f>
        <v>140</v>
      </c>
      <c r="S9" s="65">
        <f>SUM(S10:S14)</f>
        <v>96</v>
      </c>
      <c r="T9" s="65">
        <v>16</v>
      </c>
      <c r="U9" s="65">
        <v>10</v>
      </c>
      <c r="V9" s="65">
        <v>5</v>
      </c>
      <c r="W9" s="65">
        <v>5</v>
      </c>
      <c r="X9" s="65">
        <v>99</v>
      </c>
      <c r="Y9" s="65">
        <v>65</v>
      </c>
      <c r="Z9" s="65">
        <v>19</v>
      </c>
      <c r="AA9" s="65">
        <v>15</v>
      </c>
      <c r="AB9" s="65">
        <v>0</v>
      </c>
      <c r="AC9" s="65">
        <v>0</v>
      </c>
      <c r="AD9" s="65">
        <v>1</v>
      </c>
      <c r="AE9" s="65">
        <v>1</v>
      </c>
      <c r="AF9" s="65">
        <v>0</v>
      </c>
      <c r="AG9" s="65">
        <v>0</v>
      </c>
      <c r="AH9" s="30" t="s">
        <v>59</v>
      </c>
    </row>
    <row r="10" spans="2:34">
      <c r="B10" s="7" t="s">
        <v>3</v>
      </c>
      <c r="C10" s="66">
        <f t="shared" ref="C10:D14" si="2">E10+R10</f>
        <v>119</v>
      </c>
      <c r="D10" s="66">
        <f t="shared" si="2"/>
        <v>85</v>
      </c>
      <c r="E10" s="67">
        <f t="shared" ref="E10:F14" si="3">G10+I10+K10+M10+O10</f>
        <v>26</v>
      </c>
      <c r="F10" s="67">
        <f t="shared" si="3"/>
        <v>21</v>
      </c>
      <c r="G10" s="68">
        <v>26</v>
      </c>
      <c r="H10" s="68">
        <v>21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v>0</v>
      </c>
      <c r="P10" s="68">
        <v>0</v>
      </c>
      <c r="Q10" s="8"/>
      <c r="R10" s="76">
        <f t="shared" ref="R10:S14" si="4">T10+V10+X10+Z10+AB10+AD10+AF10</f>
        <v>93</v>
      </c>
      <c r="S10" s="77">
        <f t="shared" si="4"/>
        <v>64</v>
      </c>
      <c r="T10" s="68">
        <v>9</v>
      </c>
      <c r="U10" s="68">
        <v>4</v>
      </c>
      <c r="V10" s="68">
        <v>2</v>
      </c>
      <c r="W10" s="68">
        <v>2</v>
      </c>
      <c r="X10" s="68">
        <v>65</v>
      </c>
      <c r="Y10" s="68">
        <v>43</v>
      </c>
      <c r="Z10" s="68">
        <v>16</v>
      </c>
      <c r="AA10" s="68">
        <v>14</v>
      </c>
      <c r="AB10" s="68">
        <v>0</v>
      </c>
      <c r="AC10" s="68">
        <v>0</v>
      </c>
      <c r="AD10" s="68">
        <v>1</v>
      </c>
      <c r="AE10" s="68">
        <v>1</v>
      </c>
      <c r="AF10" s="68">
        <v>0</v>
      </c>
      <c r="AG10" s="68">
        <v>0</v>
      </c>
      <c r="AH10" s="9" t="s">
        <v>3</v>
      </c>
    </row>
    <row r="11" spans="2:34">
      <c r="B11" s="7" t="s">
        <v>4</v>
      </c>
      <c r="C11" s="66">
        <f t="shared" si="2"/>
        <v>17</v>
      </c>
      <c r="D11" s="66">
        <f t="shared" si="2"/>
        <v>15</v>
      </c>
      <c r="E11" s="67">
        <f t="shared" si="3"/>
        <v>4</v>
      </c>
      <c r="F11" s="67">
        <f t="shared" si="3"/>
        <v>3</v>
      </c>
      <c r="G11" s="68">
        <v>4</v>
      </c>
      <c r="H11" s="68">
        <v>3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8"/>
      <c r="R11" s="76">
        <f t="shared" si="4"/>
        <v>13</v>
      </c>
      <c r="S11" s="77">
        <f t="shared" si="4"/>
        <v>12</v>
      </c>
      <c r="T11" s="68">
        <v>3</v>
      </c>
      <c r="U11" s="68">
        <v>3</v>
      </c>
      <c r="V11" s="68">
        <v>1</v>
      </c>
      <c r="W11" s="68">
        <v>1</v>
      </c>
      <c r="X11" s="68">
        <v>9</v>
      </c>
      <c r="Y11" s="68">
        <v>8</v>
      </c>
      <c r="Z11" s="68">
        <v>0</v>
      </c>
      <c r="AA11" s="68">
        <v>0</v>
      </c>
      <c r="AB11" s="68">
        <v>0</v>
      </c>
      <c r="AC11" s="68">
        <v>0</v>
      </c>
      <c r="AD11" s="68">
        <v>0</v>
      </c>
      <c r="AE11" s="68">
        <v>0</v>
      </c>
      <c r="AF11" s="68">
        <v>0</v>
      </c>
      <c r="AG11" s="68">
        <v>0</v>
      </c>
      <c r="AH11" s="9" t="s">
        <v>4</v>
      </c>
    </row>
    <row r="12" spans="2:34">
      <c r="B12" s="7" t="s">
        <v>5</v>
      </c>
      <c r="C12" s="66">
        <f t="shared" si="2"/>
        <v>15</v>
      </c>
      <c r="D12" s="66">
        <f t="shared" si="2"/>
        <v>9</v>
      </c>
      <c r="E12" s="67">
        <f t="shared" si="3"/>
        <v>3</v>
      </c>
      <c r="F12" s="67">
        <f t="shared" si="3"/>
        <v>2</v>
      </c>
      <c r="G12" s="68">
        <v>3</v>
      </c>
      <c r="H12" s="68">
        <v>2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  <c r="P12" s="68">
        <v>0</v>
      </c>
      <c r="Q12" s="8"/>
      <c r="R12" s="76">
        <f t="shared" si="4"/>
        <v>12</v>
      </c>
      <c r="S12" s="77">
        <f t="shared" si="4"/>
        <v>7</v>
      </c>
      <c r="T12" s="68">
        <v>2</v>
      </c>
      <c r="U12" s="68">
        <v>1</v>
      </c>
      <c r="V12" s="68">
        <v>0</v>
      </c>
      <c r="W12" s="68">
        <v>0</v>
      </c>
      <c r="X12" s="68">
        <v>8</v>
      </c>
      <c r="Y12" s="68">
        <v>5</v>
      </c>
      <c r="Z12" s="68">
        <v>2</v>
      </c>
      <c r="AA12" s="68">
        <v>1</v>
      </c>
      <c r="AB12" s="68">
        <v>0</v>
      </c>
      <c r="AC12" s="68">
        <v>0</v>
      </c>
      <c r="AD12" s="68">
        <v>0</v>
      </c>
      <c r="AE12" s="68">
        <v>0</v>
      </c>
      <c r="AF12" s="68">
        <v>0</v>
      </c>
      <c r="AG12" s="68">
        <v>0</v>
      </c>
      <c r="AH12" s="9" t="s">
        <v>5</v>
      </c>
    </row>
    <row r="13" spans="2:34">
      <c r="B13" s="7" t="s">
        <v>6</v>
      </c>
      <c r="C13" s="66">
        <f t="shared" si="2"/>
        <v>23</v>
      </c>
      <c r="D13" s="66">
        <f t="shared" si="2"/>
        <v>16</v>
      </c>
      <c r="E13" s="67">
        <f t="shared" si="3"/>
        <v>6</v>
      </c>
      <c r="F13" s="67">
        <f t="shared" si="3"/>
        <v>6</v>
      </c>
      <c r="G13" s="68">
        <v>6</v>
      </c>
      <c r="H13" s="68">
        <v>6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8"/>
      <c r="R13" s="76">
        <f t="shared" si="4"/>
        <v>17</v>
      </c>
      <c r="S13" s="77">
        <f t="shared" si="4"/>
        <v>10</v>
      </c>
      <c r="T13" s="68">
        <v>2</v>
      </c>
      <c r="U13" s="68">
        <v>2</v>
      </c>
      <c r="V13" s="68">
        <v>2</v>
      </c>
      <c r="W13" s="68">
        <v>2</v>
      </c>
      <c r="X13" s="68">
        <v>12</v>
      </c>
      <c r="Y13" s="68">
        <v>6</v>
      </c>
      <c r="Z13" s="68">
        <v>1</v>
      </c>
      <c r="AA13" s="68">
        <v>0</v>
      </c>
      <c r="AB13" s="68">
        <v>0</v>
      </c>
      <c r="AC13" s="68">
        <v>0</v>
      </c>
      <c r="AD13" s="68">
        <v>0</v>
      </c>
      <c r="AE13" s="68">
        <v>0</v>
      </c>
      <c r="AF13" s="68">
        <v>0</v>
      </c>
      <c r="AG13" s="68">
        <v>0</v>
      </c>
      <c r="AH13" s="9" t="s">
        <v>6</v>
      </c>
    </row>
    <row r="14" spans="2:34">
      <c r="B14" s="7" t="s">
        <v>7</v>
      </c>
      <c r="C14" s="66">
        <f t="shared" si="2"/>
        <v>5</v>
      </c>
      <c r="D14" s="66">
        <f t="shared" si="2"/>
        <v>3</v>
      </c>
      <c r="E14" s="67">
        <f t="shared" si="3"/>
        <v>0</v>
      </c>
      <c r="F14" s="67">
        <f t="shared" si="3"/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68">
        <v>0</v>
      </c>
      <c r="N14" s="68">
        <v>0</v>
      </c>
      <c r="O14" s="68">
        <v>0</v>
      </c>
      <c r="P14" s="68">
        <v>0</v>
      </c>
      <c r="Q14" s="8"/>
      <c r="R14" s="76">
        <f t="shared" si="4"/>
        <v>5</v>
      </c>
      <c r="S14" s="77">
        <f t="shared" si="4"/>
        <v>3</v>
      </c>
      <c r="T14" s="68">
        <v>0</v>
      </c>
      <c r="U14" s="68">
        <v>0</v>
      </c>
      <c r="V14" s="68">
        <v>0</v>
      </c>
      <c r="W14" s="68">
        <v>0</v>
      </c>
      <c r="X14" s="68">
        <v>5</v>
      </c>
      <c r="Y14" s="68">
        <v>3</v>
      </c>
      <c r="Z14" s="68">
        <v>0</v>
      </c>
      <c r="AA14" s="68">
        <v>0</v>
      </c>
      <c r="AB14" s="68">
        <v>0</v>
      </c>
      <c r="AC14" s="68">
        <v>0</v>
      </c>
      <c r="AD14" s="68">
        <v>0</v>
      </c>
      <c r="AE14" s="68">
        <v>0</v>
      </c>
      <c r="AF14" s="68">
        <v>0</v>
      </c>
      <c r="AG14" s="68">
        <v>0</v>
      </c>
      <c r="AH14" s="9" t="s">
        <v>7</v>
      </c>
    </row>
    <row r="15" spans="2:34" s="31" customFormat="1">
      <c r="B15" s="32" t="s">
        <v>107</v>
      </c>
      <c r="C15" s="66">
        <f>SUM(C16:C21)</f>
        <v>145</v>
      </c>
      <c r="D15" s="66">
        <f>SUM(D16:D21)</f>
        <v>91</v>
      </c>
      <c r="E15" s="66">
        <f>SUM(E16:E21)</f>
        <v>27</v>
      </c>
      <c r="F15" s="66">
        <f>SUM(F16:F21)</f>
        <v>21</v>
      </c>
      <c r="G15" s="66">
        <v>26</v>
      </c>
      <c r="H15" s="66">
        <v>21</v>
      </c>
      <c r="I15" s="66">
        <v>0</v>
      </c>
      <c r="J15" s="66">
        <v>0</v>
      </c>
      <c r="K15" s="66">
        <v>0</v>
      </c>
      <c r="L15" s="66">
        <v>0</v>
      </c>
      <c r="M15" s="66">
        <v>1</v>
      </c>
      <c r="N15" s="66">
        <v>0</v>
      </c>
      <c r="O15" s="66">
        <v>0</v>
      </c>
      <c r="P15" s="66">
        <v>0</v>
      </c>
      <c r="Q15" s="33"/>
      <c r="R15" s="78">
        <f>SUM(R16:R21)</f>
        <v>118</v>
      </c>
      <c r="S15" s="79">
        <f>SUM(S16:S21)</f>
        <v>70</v>
      </c>
      <c r="T15" s="66">
        <v>17</v>
      </c>
      <c r="U15" s="66">
        <v>12</v>
      </c>
      <c r="V15" s="66">
        <v>3</v>
      </c>
      <c r="W15" s="66">
        <v>3</v>
      </c>
      <c r="X15" s="66">
        <v>78</v>
      </c>
      <c r="Y15" s="66">
        <v>40</v>
      </c>
      <c r="Z15" s="66">
        <v>19</v>
      </c>
      <c r="AA15" s="66">
        <v>14</v>
      </c>
      <c r="AB15" s="66">
        <v>0</v>
      </c>
      <c r="AC15" s="66">
        <v>0</v>
      </c>
      <c r="AD15" s="66">
        <v>1</v>
      </c>
      <c r="AE15" s="66">
        <v>1</v>
      </c>
      <c r="AF15" s="66">
        <v>0</v>
      </c>
      <c r="AG15" s="66">
        <v>0</v>
      </c>
      <c r="AH15" s="34" t="s">
        <v>107</v>
      </c>
    </row>
    <row r="16" spans="2:34">
      <c r="B16" s="7" t="s">
        <v>8</v>
      </c>
      <c r="C16" s="66">
        <f>E16+R16</f>
        <v>23</v>
      </c>
      <c r="D16" s="66">
        <f>F16+S16</f>
        <v>13</v>
      </c>
      <c r="E16" s="67">
        <f>G16+I16+K16+M16+O16</f>
        <v>6</v>
      </c>
      <c r="F16" s="67">
        <f>H16+J16+L16+N16+P16</f>
        <v>5</v>
      </c>
      <c r="G16" s="68">
        <v>6</v>
      </c>
      <c r="H16" s="68">
        <v>5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  <c r="P16" s="68">
        <v>0</v>
      </c>
      <c r="Q16" s="8"/>
      <c r="R16" s="76">
        <f t="shared" ref="R16:R21" si="5">T16+V16+X16+Z16+AB16+AD16+AF16</f>
        <v>17</v>
      </c>
      <c r="S16" s="77">
        <f t="shared" ref="S16:S21" si="6">U16+W16+Y16+AA16+AC16+AE16+AG16</f>
        <v>8</v>
      </c>
      <c r="T16" s="68">
        <v>2</v>
      </c>
      <c r="U16" s="68">
        <v>1</v>
      </c>
      <c r="V16" s="68">
        <v>0</v>
      </c>
      <c r="W16" s="68">
        <v>0</v>
      </c>
      <c r="X16" s="68">
        <v>12</v>
      </c>
      <c r="Y16" s="68">
        <v>5</v>
      </c>
      <c r="Z16" s="68">
        <v>3</v>
      </c>
      <c r="AA16" s="68">
        <v>2</v>
      </c>
      <c r="AB16" s="68">
        <v>0</v>
      </c>
      <c r="AC16" s="68">
        <v>0</v>
      </c>
      <c r="AD16" s="68">
        <v>0</v>
      </c>
      <c r="AE16" s="68">
        <v>0</v>
      </c>
      <c r="AF16" s="68">
        <v>0</v>
      </c>
      <c r="AG16" s="68">
        <v>0</v>
      </c>
      <c r="AH16" s="9" t="s">
        <v>8</v>
      </c>
    </row>
    <row r="17" spans="2:34">
      <c r="B17" s="7" t="s">
        <v>9</v>
      </c>
      <c r="C17" s="66">
        <f t="shared" ref="C17:C22" si="7">E17+R17</f>
        <v>17</v>
      </c>
      <c r="D17" s="66">
        <f t="shared" ref="D17:D22" si="8">F17+S17</f>
        <v>10</v>
      </c>
      <c r="E17" s="67">
        <f t="shared" ref="E17:E22" si="9">G17+I17+K17+M17+O17</f>
        <v>2</v>
      </c>
      <c r="F17" s="67">
        <f t="shared" ref="F17:F22" si="10">H17+J17+L17+N17+P17</f>
        <v>2</v>
      </c>
      <c r="G17" s="68">
        <v>2</v>
      </c>
      <c r="H17" s="68">
        <v>2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  <c r="P17" s="68">
        <v>0</v>
      </c>
      <c r="Q17" s="8"/>
      <c r="R17" s="76">
        <f t="shared" si="5"/>
        <v>15</v>
      </c>
      <c r="S17" s="77">
        <f t="shared" si="6"/>
        <v>8</v>
      </c>
      <c r="T17" s="68">
        <v>3</v>
      </c>
      <c r="U17" s="68">
        <v>3</v>
      </c>
      <c r="V17" s="68">
        <v>0</v>
      </c>
      <c r="W17" s="68">
        <v>0</v>
      </c>
      <c r="X17" s="68">
        <v>11</v>
      </c>
      <c r="Y17" s="68">
        <v>4</v>
      </c>
      <c r="Z17" s="68">
        <v>1</v>
      </c>
      <c r="AA17" s="68">
        <v>1</v>
      </c>
      <c r="AB17" s="68">
        <v>0</v>
      </c>
      <c r="AC17" s="68">
        <v>0</v>
      </c>
      <c r="AD17" s="68">
        <v>0</v>
      </c>
      <c r="AE17" s="68">
        <v>0</v>
      </c>
      <c r="AF17" s="68">
        <v>0</v>
      </c>
      <c r="AG17" s="68">
        <v>0</v>
      </c>
      <c r="AH17" s="9" t="s">
        <v>9</v>
      </c>
    </row>
    <row r="18" spans="2:34">
      <c r="B18" s="7" t="s">
        <v>10</v>
      </c>
      <c r="C18" s="66">
        <f t="shared" si="7"/>
        <v>56</v>
      </c>
      <c r="D18" s="66">
        <f t="shared" si="8"/>
        <v>28</v>
      </c>
      <c r="E18" s="67">
        <f t="shared" si="9"/>
        <v>15</v>
      </c>
      <c r="F18" s="67">
        <f t="shared" si="10"/>
        <v>10</v>
      </c>
      <c r="G18" s="68">
        <v>14</v>
      </c>
      <c r="H18" s="68">
        <v>10</v>
      </c>
      <c r="I18" s="68">
        <v>0</v>
      </c>
      <c r="J18" s="68">
        <v>0</v>
      </c>
      <c r="K18" s="68">
        <v>0</v>
      </c>
      <c r="L18" s="68">
        <v>0</v>
      </c>
      <c r="M18" s="68">
        <v>1</v>
      </c>
      <c r="N18" s="68">
        <v>0</v>
      </c>
      <c r="O18" s="68">
        <v>0</v>
      </c>
      <c r="P18" s="68">
        <v>0</v>
      </c>
      <c r="Q18" s="8"/>
      <c r="R18" s="76">
        <f t="shared" si="5"/>
        <v>41</v>
      </c>
      <c r="S18" s="77">
        <f t="shared" si="6"/>
        <v>18</v>
      </c>
      <c r="T18" s="68">
        <v>5</v>
      </c>
      <c r="U18" s="68">
        <v>2</v>
      </c>
      <c r="V18" s="68">
        <v>1</v>
      </c>
      <c r="W18" s="68">
        <v>1</v>
      </c>
      <c r="X18" s="68">
        <v>30</v>
      </c>
      <c r="Y18" s="68">
        <v>11</v>
      </c>
      <c r="Z18" s="68">
        <v>5</v>
      </c>
      <c r="AA18" s="68">
        <v>4</v>
      </c>
      <c r="AB18" s="68">
        <v>0</v>
      </c>
      <c r="AC18" s="68">
        <v>0</v>
      </c>
      <c r="AD18" s="68">
        <v>0</v>
      </c>
      <c r="AE18" s="68">
        <v>0</v>
      </c>
      <c r="AF18" s="68">
        <v>0</v>
      </c>
      <c r="AG18" s="68">
        <v>0</v>
      </c>
      <c r="AH18" s="9" t="s">
        <v>10</v>
      </c>
    </row>
    <row r="19" spans="2:34">
      <c r="B19" s="7" t="s">
        <v>11</v>
      </c>
      <c r="C19" s="66">
        <f t="shared" si="7"/>
        <v>17</v>
      </c>
      <c r="D19" s="66">
        <f t="shared" si="8"/>
        <v>12</v>
      </c>
      <c r="E19" s="67">
        <f t="shared" si="9"/>
        <v>0</v>
      </c>
      <c r="F19" s="67">
        <f t="shared" si="10"/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68">
        <v>0</v>
      </c>
      <c r="Q19" s="8"/>
      <c r="R19" s="76">
        <f t="shared" si="5"/>
        <v>17</v>
      </c>
      <c r="S19" s="77">
        <f t="shared" si="6"/>
        <v>12</v>
      </c>
      <c r="T19" s="68">
        <v>3</v>
      </c>
      <c r="U19" s="68">
        <v>2</v>
      </c>
      <c r="V19" s="68">
        <v>1</v>
      </c>
      <c r="W19" s="68">
        <v>1</v>
      </c>
      <c r="X19" s="68">
        <v>8</v>
      </c>
      <c r="Y19" s="68">
        <v>6</v>
      </c>
      <c r="Z19" s="68">
        <v>4</v>
      </c>
      <c r="AA19" s="68">
        <v>2</v>
      </c>
      <c r="AB19" s="68">
        <v>0</v>
      </c>
      <c r="AC19" s="68">
        <v>0</v>
      </c>
      <c r="AD19" s="68">
        <v>1</v>
      </c>
      <c r="AE19" s="68">
        <v>1</v>
      </c>
      <c r="AF19" s="68">
        <v>0</v>
      </c>
      <c r="AG19" s="68">
        <v>0</v>
      </c>
      <c r="AH19" s="9" t="s">
        <v>11</v>
      </c>
    </row>
    <row r="20" spans="2:34">
      <c r="B20" s="7" t="s">
        <v>12</v>
      </c>
      <c r="C20" s="66">
        <f t="shared" si="7"/>
        <v>11</v>
      </c>
      <c r="D20" s="66">
        <f t="shared" si="8"/>
        <v>7</v>
      </c>
      <c r="E20" s="67">
        <f t="shared" si="9"/>
        <v>0</v>
      </c>
      <c r="F20" s="67">
        <f t="shared" si="10"/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  <c r="P20" s="68">
        <v>0</v>
      </c>
      <c r="Q20" s="8"/>
      <c r="R20" s="76">
        <f t="shared" si="5"/>
        <v>11</v>
      </c>
      <c r="S20" s="77">
        <f t="shared" si="6"/>
        <v>7</v>
      </c>
      <c r="T20" s="68">
        <v>2</v>
      </c>
      <c r="U20" s="68">
        <v>2</v>
      </c>
      <c r="V20" s="68">
        <v>0</v>
      </c>
      <c r="W20" s="68">
        <v>0</v>
      </c>
      <c r="X20" s="68">
        <v>5</v>
      </c>
      <c r="Y20" s="68">
        <v>2</v>
      </c>
      <c r="Z20" s="68">
        <v>4</v>
      </c>
      <c r="AA20" s="68">
        <v>3</v>
      </c>
      <c r="AB20" s="68">
        <v>0</v>
      </c>
      <c r="AC20" s="68">
        <v>0</v>
      </c>
      <c r="AD20" s="68">
        <v>0</v>
      </c>
      <c r="AE20" s="68">
        <v>0</v>
      </c>
      <c r="AF20" s="68">
        <v>0</v>
      </c>
      <c r="AG20" s="68">
        <v>0</v>
      </c>
      <c r="AH20" s="9" t="s">
        <v>12</v>
      </c>
    </row>
    <row r="21" spans="2:34">
      <c r="B21" s="7" t="s">
        <v>13</v>
      </c>
      <c r="C21" s="66">
        <f t="shared" si="7"/>
        <v>21</v>
      </c>
      <c r="D21" s="66">
        <f t="shared" si="8"/>
        <v>21</v>
      </c>
      <c r="E21" s="67">
        <f t="shared" si="9"/>
        <v>4</v>
      </c>
      <c r="F21" s="67">
        <f t="shared" si="10"/>
        <v>4</v>
      </c>
      <c r="G21" s="68">
        <v>4</v>
      </c>
      <c r="H21" s="68">
        <v>4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  <c r="P21" s="68">
        <v>0</v>
      </c>
      <c r="Q21" s="8"/>
      <c r="R21" s="76">
        <f t="shared" si="5"/>
        <v>17</v>
      </c>
      <c r="S21" s="77">
        <f t="shared" si="6"/>
        <v>17</v>
      </c>
      <c r="T21" s="68">
        <v>2</v>
      </c>
      <c r="U21" s="68">
        <v>2</v>
      </c>
      <c r="V21" s="68">
        <v>1</v>
      </c>
      <c r="W21" s="68">
        <v>1</v>
      </c>
      <c r="X21" s="68">
        <v>12</v>
      </c>
      <c r="Y21" s="68">
        <v>12</v>
      </c>
      <c r="Z21" s="68">
        <v>2</v>
      </c>
      <c r="AA21" s="68">
        <v>2</v>
      </c>
      <c r="AB21" s="68">
        <v>0</v>
      </c>
      <c r="AC21" s="68">
        <v>0</v>
      </c>
      <c r="AD21" s="68">
        <v>0</v>
      </c>
      <c r="AE21" s="68">
        <v>0</v>
      </c>
      <c r="AF21" s="68">
        <v>0</v>
      </c>
      <c r="AG21" s="68">
        <v>0</v>
      </c>
      <c r="AH21" s="9" t="s">
        <v>13</v>
      </c>
    </row>
    <row r="22" spans="2:34" s="31" customFormat="1">
      <c r="B22" s="32" t="s">
        <v>53</v>
      </c>
      <c r="C22" s="66">
        <f t="shared" si="7"/>
        <v>304</v>
      </c>
      <c r="D22" s="66">
        <f t="shared" si="8"/>
        <v>214</v>
      </c>
      <c r="E22" s="66">
        <f t="shared" si="9"/>
        <v>50</v>
      </c>
      <c r="F22" s="66">
        <f t="shared" si="10"/>
        <v>42</v>
      </c>
      <c r="G22" s="69">
        <v>49</v>
      </c>
      <c r="H22" s="69">
        <v>41</v>
      </c>
      <c r="I22" s="69">
        <v>1</v>
      </c>
      <c r="J22" s="69">
        <v>1</v>
      </c>
      <c r="K22" s="69">
        <v>0</v>
      </c>
      <c r="L22" s="69">
        <v>0</v>
      </c>
      <c r="M22" s="69">
        <v>0</v>
      </c>
      <c r="N22" s="69">
        <v>0</v>
      </c>
      <c r="O22" s="69">
        <v>0</v>
      </c>
      <c r="P22" s="69">
        <v>0</v>
      </c>
      <c r="Q22" s="35"/>
      <c r="R22" s="80">
        <f>T22+V22+X22+Z22+AB22+AD22+AF22</f>
        <v>254</v>
      </c>
      <c r="S22" s="81">
        <f>U22+W22+Y22+AA22+AC22+AE22+AG22</f>
        <v>172</v>
      </c>
      <c r="T22" s="69">
        <v>11</v>
      </c>
      <c r="U22" s="69">
        <v>7</v>
      </c>
      <c r="V22" s="69">
        <v>54</v>
      </c>
      <c r="W22" s="69">
        <v>54</v>
      </c>
      <c r="X22" s="69">
        <v>151</v>
      </c>
      <c r="Y22" s="69">
        <v>80</v>
      </c>
      <c r="Z22" s="69">
        <v>36</v>
      </c>
      <c r="AA22" s="69">
        <v>29</v>
      </c>
      <c r="AB22" s="69">
        <v>0</v>
      </c>
      <c r="AC22" s="69">
        <v>0</v>
      </c>
      <c r="AD22" s="69">
        <v>2</v>
      </c>
      <c r="AE22" s="69">
        <v>2</v>
      </c>
      <c r="AF22" s="69">
        <v>0</v>
      </c>
      <c r="AG22" s="69">
        <v>0</v>
      </c>
      <c r="AH22" s="34" t="s">
        <v>53</v>
      </c>
    </row>
    <row r="23" spans="2:34" s="31" customFormat="1">
      <c r="B23" s="32" t="s">
        <v>108</v>
      </c>
      <c r="C23" s="66">
        <f>SUM(C24:C33)</f>
        <v>1181</v>
      </c>
      <c r="D23" s="66">
        <f>SUM(D24:D33)</f>
        <v>890</v>
      </c>
      <c r="E23" s="66">
        <f>SUM(E24:E33)</f>
        <v>201</v>
      </c>
      <c r="F23" s="66">
        <f>SUM(F24:F33)</f>
        <v>185</v>
      </c>
      <c r="G23" s="66">
        <v>201</v>
      </c>
      <c r="H23" s="66">
        <v>185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33"/>
      <c r="R23" s="78">
        <f>SUM(R24:R33)</f>
        <v>980</v>
      </c>
      <c r="S23" s="79">
        <f>SUM(S24:S33)</f>
        <v>705</v>
      </c>
      <c r="T23" s="66">
        <v>87</v>
      </c>
      <c r="U23" s="66">
        <v>61</v>
      </c>
      <c r="V23" s="66">
        <v>236</v>
      </c>
      <c r="W23" s="66">
        <v>232</v>
      </c>
      <c r="X23" s="66">
        <v>518</v>
      </c>
      <c r="Y23" s="66">
        <v>299</v>
      </c>
      <c r="Z23" s="66">
        <v>132</v>
      </c>
      <c r="AA23" s="66">
        <v>107</v>
      </c>
      <c r="AB23" s="66">
        <v>0</v>
      </c>
      <c r="AC23" s="66">
        <v>0</v>
      </c>
      <c r="AD23" s="66">
        <v>7</v>
      </c>
      <c r="AE23" s="66">
        <v>6</v>
      </c>
      <c r="AF23" s="66">
        <v>0</v>
      </c>
      <c r="AG23" s="66">
        <v>0</v>
      </c>
      <c r="AH23" s="34" t="s">
        <v>108</v>
      </c>
    </row>
    <row r="24" spans="2:34">
      <c r="B24" s="7" t="s">
        <v>14</v>
      </c>
      <c r="C24" s="66">
        <f>E24+R24</f>
        <v>53</v>
      </c>
      <c r="D24" s="66">
        <f>F24+S24</f>
        <v>44</v>
      </c>
      <c r="E24" s="67">
        <f>G24+I24+K24+M24+O24</f>
        <v>2</v>
      </c>
      <c r="F24" s="67">
        <f>H24+J24+L24+N24+P24</f>
        <v>2</v>
      </c>
      <c r="G24" s="68">
        <v>2</v>
      </c>
      <c r="H24" s="68">
        <v>2</v>
      </c>
      <c r="I24" s="68">
        <v>0</v>
      </c>
      <c r="J24" s="68">
        <v>0</v>
      </c>
      <c r="K24" s="68">
        <v>0</v>
      </c>
      <c r="L24" s="68">
        <v>0</v>
      </c>
      <c r="M24" s="68">
        <v>0</v>
      </c>
      <c r="N24" s="68">
        <v>0</v>
      </c>
      <c r="O24" s="68">
        <v>0</v>
      </c>
      <c r="P24" s="68">
        <v>0</v>
      </c>
      <c r="Q24" s="8"/>
      <c r="R24" s="76">
        <f t="shared" ref="R24:R33" si="11">T24+V24+X24+Z24+AB24+AD24+AF24</f>
        <v>51</v>
      </c>
      <c r="S24" s="77">
        <f t="shared" ref="S24:S33" si="12">U24+W24+Y24+AA24+AC24+AE24+AG24</f>
        <v>42</v>
      </c>
      <c r="T24" s="68">
        <v>5</v>
      </c>
      <c r="U24" s="68">
        <v>4</v>
      </c>
      <c r="V24" s="68">
        <v>6</v>
      </c>
      <c r="W24" s="68">
        <v>6</v>
      </c>
      <c r="X24" s="68">
        <v>27</v>
      </c>
      <c r="Y24" s="68">
        <v>20</v>
      </c>
      <c r="Z24" s="68">
        <v>12</v>
      </c>
      <c r="AA24" s="68">
        <v>11</v>
      </c>
      <c r="AB24" s="68">
        <v>0</v>
      </c>
      <c r="AC24" s="68">
        <v>0</v>
      </c>
      <c r="AD24" s="68">
        <v>1</v>
      </c>
      <c r="AE24" s="68">
        <v>1</v>
      </c>
      <c r="AF24" s="68">
        <v>0</v>
      </c>
      <c r="AG24" s="68">
        <v>0</v>
      </c>
      <c r="AH24" s="9" t="s">
        <v>14</v>
      </c>
    </row>
    <row r="25" spans="2:34">
      <c r="B25" s="7" t="s">
        <v>15</v>
      </c>
      <c r="C25" s="66">
        <f t="shared" ref="C25:C33" si="13">E25+R25</f>
        <v>14</v>
      </c>
      <c r="D25" s="66">
        <f t="shared" ref="D25:D33" si="14">F25+S25</f>
        <v>10</v>
      </c>
      <c r="E25" s="67">
        <f t="shared" ref="E25:E33" si="15">G25+I25+K25+M25+O25</f>
        <v>4</v>
      </c>
      <c r="F25" s="67">
        <f t="shared" ref="F25:F33" si="16">H25+J25+L25+N25+P25</f>
        <v>4</v>
      </c>
      <c r="G25" s="68">
        <v>4</v>
      </c>
      <c r="H25" s="68">
        <v>4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>
        <v>0</v>
      </c>
      <c r="P25" s="68">
        <v>0</v>
      </c>
      <c r="Q25" s="8"/>
      <c r="R25" s="76">
        <f t="shared" si="11"/>
        <v>10</v>
      </c>
      <c r="S25" s="77">
        <f t="shared" si="12"/>
        <v>6</v>
      </c>
      <c r="T25" s="68">
        <v>1</v>
      </c>
      <c r="U25" s="68">
        <v>1</v>
      </c>
      <c r="V25" s="68">
        <v>1</v>
      </c>
      <c r="W25" s="68">
        <v>1</v>
      </c>
      <c r="X25" s="68">
        <v>7</v>
      </c>
      <c r="Y25" s="68">
        <v>3</v>
      </c>
      <c r="Z25" s="68">
        <v>1</v>
      </c>
      <c r="AA25" s="68">
        <v>1</v>
      </c>
      <c r="AB25" s="68">
        <v>0</v>
      </c>
      <c r="AC25" s="68">
        <v>0</v>
      </c>
      <c r="AD25" s="68">
        <v>0</v>
      </c>
      <c r="AE25" s="68">
        <v>0</v>
      </c>
      <c r="AF25" s="68">
        <v>0</v>
      </c>
      <c r="AG25" s="68">
        <v>0</v>
      </c>
      <c r="AH25" s="9" t="s">
        <v>15</v>
      </c>
    </row>
    <row r="26" spans="2:34">
      <c r="B26" s="7" t="s">
        <v>16</v>
      </c>
      <c r="C26" s="66">
        <f t="shared" si="13"/>
        <v>21</v>
      </c>
      <c r="D26" s="66">
        <f t="shared" si="14"/>
        <v>10</v>
      </c>
      <c r="E26" s="67">
        <f t="shared" si="15"/>
        <v>3</v>
      </c>
      <c r="F26" s="67">
        <f t="shared" si="16"/>
        <v>2</v>
      </c>
      <c r="G26" s="68">
        <v>3</v>
      </c>
      <c r="H26" s="68">
        <v>2</v>
      </c>
      <c r="I26" s="68">
        <v>0</v>
      </c>
      <c r="J26" s="68">
        <v>0</v>
      </c>
      <c r="K26" s="68">
        <v>0</v>
      </c>
      <c r="L26" s="68">
        <v>0</v>
      </c>
      <c r="M26" s="68">
        <v>0</v>
      </c>
      <c r="N26" s="68">
        <v>0</v>
      </c>
      <c r="O26" s="68">
        <v>0</v>
      </c>
      <c r="P26" s="68">
        <v>0</v>
      </c>
      <c r="Q26" s="8"/>
      <c r="R26" s="76">
        <f t="shared" si="11"/>
        <v>18</v>
      </c>
      <c r="S26" s="77">
        <f t="shared" si="12"/>
        <v>8</v>
      </c>
      <c r="T26" s="68">
        <v>2</v>
      </c>
      <c r="U26" s="68">
        <v>0</v>
      </c>
      <c r="V26" s="68">
        <v>0</v>
      </c>
      <c r="W26" s="68">
        <v>0</v>
      </c>
      <c r="X26" s="68">
        <v>11</v>
      </c>
      <c r="Y26" s="68">
        <v>4</v>
      </c>
      <c r="Z26" s="68">
        <v>4</v>
      </c>
      <c r="AA26" s="68">
        <v>3</v>
      </c>
      <c r="AB26" s="68">
        <v>0</v>
      </c>
      <c r="AC26" s="68">
        <v>0</v>
      </c>
      <c r="AD26" s="68">
        <v>1</v>
      </c>
      <c r="AE26" s="68">
        <v>1</v>
      </c>
      <c r="AF26" s="68">
        <v>0</v>
      </c>
      <c r="AG26" s="68">
        <v>0</v>
      </c>
      <c r="AH26" s="9" t="s">
        <v>16</v>
      </c>
    </row>
    <row r="27" spans="2:34">
      <c r="B27" s="7" t="s">
        <v>17</v>
      </c>
      <c r="C27" s="66">
        <f t="shared" si="13"/>
        <v>248</v>
      </c>
      <c r="D27" s="66">
        <f t="shared" si="14"/>
        <v>118</v>
      </c>
      <c r="E27" s="67">
        <f t="shared" si="15"/>
        <v>32</v>
      </c>
      <c r="F27" s="67">
        <f t="shared" si="16"/>
        <v>28</v>
      </c>
      <c r="G27" s="68">
        <v>32</v>
      </c>
      <c r="H27" s="68">
        <v>28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  <c r="O27" s="68">
        <v>0</v>
      </c>
      <c r="P27" s="68">
        <v>0</v>
      </c>
      <c r="Q27" s="8"/>
      <c r="R27" s="76">
        <f t="shared" si="11"/>
        <v>216</v>
      </c>
      <c r="S27" s="77">
        <f t="shared" si="12"/>
        <v>90</v>
      </c>
      <c r="T27" s="68">
        <v>12</v>
      </c>
      <c r="U27" s="68">
        <v>7</v>
      </c>
      <c r="V27" s="68">
        <v>2</v>
      </c>
      <c r="W27" s="68">
        <v>2</v>
      </c>
      <c r="X27" s="68">
        <v>184</v>
      </c>
      <c r="Y27" s="68">
        <v>72</v>
      </c>
      <c r="Z27" s="68">
        <v>17</v>
      </c>
      <c r="AA27" s="68">
        <v>9</v>
      </c>
      <c r="AB27" s="68">
        <v>0</v>
      </c>
      <c r="AC27" s="68">
        <v>0</v>
      </c>
      <c r="AD27" s="68">
        <v>1</v>
      </c>
      <c r="AE27" s="68">
        <v>0</v>
      </c>
      <c r="AF27" s="68">
        <v>0</v>
      </c>
      <c r="AG27" s="68">
        <v>0</v>
      </c>
      <c r="AH27" s="9" t="s">
        <v>17</v>
      </c>
    </row>
    <row r="28" spans="2:34">
      <c r="B28" s="7" t="s">
        <v>18</v>
      </c>
      <c r="C28" s="66">
        <f t="shared" si="13"/>
        <v>132</v>
      </c>
      <c r="D28" s="66">
        <f t="shared" si="14"/>
        <v>100</v>
      </c>
      <c r="E28" s="67">
        <f t="shared" si="15"/>
        <v>6</v>
      </c>
      <c r="F28" s="67">
        <f t="shared" si="16"/>
        <v>6</v>
      </c>
      <c r="G28" s="68">
        <v>6</v>
      </c>
      <c r="H28" s="68">
        <v>6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  <c r="P28" s="68">
        <v>0</v>
      </c>
      <c r="Q28" s="8"/>
      <c r="R28" s="76">
        <f t="shared" si="11"/>
        <v>126</v>
      </c>
      <c r="S28" s="77">
        <f t="shared" si="12"/>
        <v>94</v>
      </c>
      <c r="T28" s="68">
        <v>10</v>
      </c>
      <c r="U28" s="68">
        <v>9</v>
      </c>
      <c r="V28" s="68">
        <v>49</v>
      </c>
      <c r="W28" s="68">
        <v>45</v>
      </c>
      <c r="X28" s="68">
        <v>56</v>
      </c>
      <c r="Y28" s="68">
        <v>30</v>
      </c>
      <c r="Z28" s="68">
        <v>11</v>
      </c>
      <c r="AA28" s="68">
        <v>10</v>
      </c>
      <c r="AB28" s="68">
        <v>0</v>
      </c>
      <c r="AC28" s="68">
        <v>0</v>
      </c>
      <c r="AD28" s="68">
        <v>0</v>
      </c>
      <c r="AE28" s="68">
        <v>0</v>
      </c>
      <c r="AF28" s="68">
        <v>0</v>
      </c>
      <c r="AG28" s="68">
        <v>0</v>
      </c>
      <c r="AH28" s="9" t="s">
        <v>18</v>
      </c>
    </row>
    <row r="29" spans="2:34">
      <c r="B29" s="7" t="s">
        <v>19</v>
      </c>
      <c r="C29" s="66">
        <f t="shared" si="13"/>
        <v>448</v>
      </c>
      <c r="D29" s="66">
        <f t="shared" si="14"/>
        <v>400</v>
      </c>
      <c r="E29" s="67">
        <f t="shared" si="15"/>
        <v>125</v>
      </c>
      <c r="F29" s="67">
        <f t="shared" si="16"/>
        <v>115</v>
      </c>
      <c r="G29" s="68">
        <v>125</v>
      </c>
      <c r="H29" s="68">
        <v>115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  <c r="P29" s="68">
        <v>0</v>
      </c>
      <c r="Q29" s="8"/>
      <c r="R29" s="76">
        <f t="shared" si="11"/>
        <v>323</v>
      </c>
      <c r="S29" s="77">
        <f t="shared" si="12"/>
        <v>285</v>
      </c>
      <c r="T29" s="68">
        <v>32</v>
      </c>
      <c r="U29" s="68">
        <v>26</v>
      </c>
      <c r="V29" s="68">
        <v>91</v>
      </c>
      <c r="W29" s="68">
        <v>91</v>
      </c>
      <c r="X29" s="68">
        <v>138</v>
      </c>
      <c r="Y29" s="68">
        <v>109</v>
      </c>
      <c r="Z29" s="68">
        <v>60</v>
      </c>
      <c r="AA29" s="68">
        <v>57</v>
      </c>
      <c r="AB29" s="68">
        <v>0</v>
      </c>
      <c r="AC29" s="68">
        <v>0</v>
      </c>
      <c r="AD29" s="68">
        <v>2</v>
      </c>
      <c r="AE29" s="68">
        <v>2</v>
      </c>
      <c r="AF29" s="68">
        <v>0</v>
      </c>
      <c r="AG29" s="68">
        <v>0</v>
      </c>
      <c r="AH29" s="9" t="s">
        <v>19</v>
      </c>
    </row>
    <row r="30" spans="2:34">
      <c r="B30" s="7" t="s">
        <v>20</v>
      </c>
      <c r="C30" s="66">
        <f t="shared" si="13"/>
        <v>70</v>
      </c>
      <c r="D30" s="66">
        <f t="shared" si="14"/>
        <v>50</v>
      </c>
      <c r="E30" s="67">
        <f t="shared" si="15"/>
        <v>8</v>
      </c>
      <c r="F30" s="67">
        <f t="shared" si="16"/>
        <v>8</v>
      </c>
      <c r="G30" s="68">
        <v>8</v>
      </c>
      <c r="H30" s="68">
        <v>8</v>
      </c>
      <c r="I30" s="68">
        <v>0</v>
      </c>
      <c r="J30" s="68">
        <v>0</v>
      </c>
      <c r="K30" s="68">
        <v>0</v>
      </c>
      <c r="L30" s="68">
        <v>0</v>
      </c>
      <c r="M30" s="68">
        <v>0</v>
      </c>
      <c r="N30" s="68">
        <v>0</v>
      </c>
      <c r="O30" s="68">
        <v>0</v>
      </c>
      <c r="P30" s="68">
        <v>0</v>
      </c>
      <c r="Q30" s="8"/>
      <c r="R30" s="76">
        <f t="shared" si="11"/>
        <v>62</v>
      </c>
      <c r="S30" s="77">
        <f t="shared" si="12"/>
        <v>42</v>
      </c>
      <c r="T30" s="68">
        <v>5</v>
      </c>
      <c r="U30" s="68">
        <v>0</v>
      </c>
      <c r="V30" s="68">
        <v>5</v>
      </c>
      <c r="W30" s="68">
        <v>5</v>
      </c>
      <c r="X30" s="68">
        <v>36</v>
      </c>
      <c r="Y30" s="68">
        <v>26</v>
      </c>
      <c r="Z30" s="68">
        <v>15</v>
      </c>
      <c r="AA30" s="68">
        <v>10</v>
      </c>
      <c r="AB30" s="68">
        <v>0</v>
      </c>
      <c r="AC30" s="68">
        <v>0</v>
      </c>
      <c r="AD30" s="68">
        <v>1</v>
      </c>
      <c r="AE30" s="68">
        <v>1</v>
      </c>
      <c r="AF30" s="68">
        <v>0</v>
      </c>
      <c r="AG30" s="68">
        <v>0</v>
      </c>
      <c r="AH30" s="9" t="s">
        <v>20</v>
      </c>
    </row>
    <row r="31" spans="2:34">
      <c r="B31" s="7" t="s">
        <v>21</v>
      </c>
      <c r="C31" s="66">
        <f t="shared" si="13"/>
        <v>14</v>
      </c>
      <c r="D31" s="66">
        <f t="shared" si="14"/>
        <v>7</v>
      </c>
      <c r="E31" s="67">
        <f t="shared" si="15"/>
        <v>0</v>
      </c>
      <c r="F31" s="67">
        <f t="shared" si="16"/>
        <v>0</v>
      </c>
      <c r="G31" s="68">
        <v>0</v>
      </c>
      <c r="H31" s="68">
        <v>0</v>
      </c>
      <c r="I31" s="68">
        <v>0</v>
      </c>
      <c r="J31" s="68">
        <v>0</v>
      </c>
      <c r="K31" s="68">
        <v>0</v>
      </c>
      <c r="L31" s="68">
        <v>0</v>
      </c>
      <c r="M31" s="68">
        <v>0</v>
      </c>
      <c r="N31" s="68">
        <v>0</v>
      </c>
      <c r="O31" s="68">
        <v>0</v>
      </c>
      <c r="P31" s="68">
        <v>0</v>
      </c>
      <c r="Q31" s="8"/>
      <c r="R31" s="76">
        <f t="shared" si="11"/>
        <v>14</v>
      </c>
      <c r="S31" s="77">
        <f t="shared" si="12"/>
        <v>7</v>
      </c>
      <c r="T31" s="68">
        <v>1</v>
      </c>
      <c r="U31" s="68">
        <v>1</v>
      </c>
      <c r="V31" s="68">
        <v>0</v>
      </c>
      <c r="W31" s="68">
        <v>0</v>
      </c>
      <c r="X31" s="68">
        <v>6</v>
      </c>
      <c r="Y31" s="68">
        <v>3</v>
      </c>
      <c r="Z31" s="68">
        <v>7</v>
      </c>
      <c r="AA31" s="68">
        <v>3</v>
      </c>
      <c r="AB31" s="68">
        <v>0</v>
      </c>
      <c r="AC31" s="68">
        <v>0</v>
      </c>
      <c r="AD31" s="68">
        <v>0</v>
      </c>
      <c r="AE31" s="68">
        <v>0</v>
      </c>
      <c r="AF31" s="68">
        <v>0</v>
      </c>
      <c r="AG31" s="68">
        <v>0</v>
      </c>
      <c r="AH31" s="9" t="s">
        <v>21</v>
      </c>
    </row>
    <row r="32" spans="2:34">
      <c r="B32" s="7" t="s">
        <v>22</v>
      </c>
      <c r="C32" s="66">
        <f t="shared" si="13"/>
        <v>52</v>
      </c>
      <c r="D32" s="66">
        <f t="shared" si="14"/>
        <v>44</v>
      </c>
      <c r="E32" s="67">
        <f t="shared" si="15"/>
        <v>8</v>
      </c>
      <c r="F32" s="67">
        <f t="shared" si="16"/>
        <v>8</v>
      </c>
      <c r="G32" s="68">
        <v>8</v>
      </c>
      <c r="H32" s="68">
        <v>8</v>
      </c>
      <c r="I32" s="68">
        <v>0</v>
      </c>
      <c r="J32" s="68">
        <v>0</v>
      </c>
      <c r="K32" s="68">
        <v>0</v>
      </c>
      <c r="L32" s="68">
        <v>0</v>
      </c>
      <c r="M32" s="68">
        <v>0</v>
      </c>
      <c r="N32" s="68">
        <v>0</v>
      </c>
      <c r="O32" s="68">
        <v>0</v>
      </c>
      <c r="P32" s="68">
        <v>0</v>
      </c>
      <c r="Q32" s="8"/>
      <c r="R32" s="76">
        <f t="shared" si="11"/>
        <v>44</v>
      </c>
      <c r="S32" s="77">
        <f t="shared" si="12"/>
        <v>36</v>
      </c>
      <c r="T32" s="68">
        <v>12</v>
      </c>
      <c r="U32" s="68">
        <v>6</v>
      </c>
      <c r="V32" s="68">
        <v>18</v>
      </c>
      <c r="W32" s="68">
        <v>18</v>
      </c>
      <c r="X32" s="68">
        <v>12</v>
      </c>
      <c r="Y32" s="68">
        <v>10</v>
      </c>
      <c r="Z32" s="68">
        <v>2</v>
      </c>
      <c r="AA32" s="68">
        <v>2</v>
      </c>
      <c r="AB32" s="68">
        <v>0</v>
      </c>
      <c r="AC32" s="68">
        <v>0</v>
      </c>
      <c r="AD32" s="68">
        <v>0</v>
      </c>
      <c r="AE32" s="68">
        <v>0</v>
      </c>
      <c r="AF32" s="68">
        <v>0</v>
      </c>
      <c r="AG32" s="68">
        <v>0</v>
      </c>
      <c r="AH32" s="9" t="s">
        <v>22</v>
      </c>
    </row>
    <row r="33" spans="2:34">
      <c r="B33" s="7" t="s">
        <v>23</v>
      </c>
      <c r="C33" s="66">
        <f t="shared" si="13"/>
        <v>129</v>
      </c>
      <c r="D33" s="66">
        <f t="shared" si="14"/>
        <v>107</v>
      </c>
      <c r="E33" s="67">
        <f t="shared" si="15"/>
        <v>13</v>
      </c>
      <c r="F33" s="67">
        <f t="shared" si="16"/>
        <v>12</v>
      </c>
      <c r="G33" s="68">
        <v>13</v>
      </c>
      <c r="H33" s="68">
        <v>12</v>
      </c>
      <c r="I33" s="68">
        <v>0</v>
      </c>
      <c r="J33" s="68">
        <v>0</v>
      </c>
      <c r="K33" s="68">
        <v>0</v>
      </c>
      <c r="L33" s="68">
        <v>0</v>
      </c>
      <c r="M33" s="68">
        <v>0</v>
      </c>
      <c r="N33" s="68">
        <v>0</v>
      </c>
      <c r="O33" s="68">
        <v>0</v>
      </c>
      <c r="P33" s="68">
        <v>0</v>
      </c>
      <c r="Q33" s="8"/>
      <c r="R33" s="76">
        <f t="shared" si="11"/>
        <v>116</v>
      </c>
      <c r="S33" s="77">
        <f t="shared" si="12"/>
        <v>95</v>
      </c>
      <c r="T33" s="68">
        <v>7</v>
      </c>
      <c r="U33" s="68">
        <v>7</v>
      </c>
      <c r="V33" s="68">
        <v>64</v>
      </c>
      <c r="W33" s="68">
        <v>64</v>
      </c>
      <c r="X33" s="68">
        <v>41</v>
      </c>
      <c r="Y33" s="68">
        <v>22</v>
      </c>
      <c r="Z33" s="68">
        <v>3</v>
      </c>
      <c r="AA33" s="68">
        <v>1</v>
      </c>
      <c r="AB33" s="68">
        <v>0</v>
      </c>
      <c r="AC33" s="68">
        <v>0</v>
      </c>
      <c r="AD33" s="68">
        <v>1</v>
      </c>
      <c r="AE33" s="68">
        <v>1</v>
      </c>
      <c r="AF33" s="68">
        <v>0</v>
      </c>
      <c r="AG33" s="68">
        <v>0</v>
      </c>
      <c r="AH33" s="9" t="s">
        <v>23</v>
      </c>
    </row>
    <row r="34" spans="2:34" s="31" customFormat="1">
      <c r="B34" s="32" t="s">
        <v>109</v>
      </c>
      <c r="C34" s="66">
        <f>SUM(C35:C40)</f>
        <v>506</v>
      </c>
      <c r="D34" s="66">
        <f>SUM(D35:D40)</f>
        <v>409</v>
      </c>
      <c r="E34" s="66">
        <f>SUM(E35:E40)</f>
        <v>88</v>
      </c>
      <c r="F34" s="66">
        <f>SUM(F35:F40)</f>
        <v>78</v>
      </c>
      <c r="G34" s="66">
        <v>87</v>
      </c>
      <c r="H34" s="66">
        <v>77</v>
      </c>
      <c r="I34" s="66">
        <v>0</v>
      </c>
      <c r="J34" s="66">
        <v>0</v>
      </c>
      <c r="K34" s="66">
        <v>0</v>
      </c>
      <c r="L34" s="66">
        <v>0</v>
      </c>
      <c r="M34" s="66">
        <v>1</v>
      </c>
      <c r="N34" s="66">
        <v>1</v>
      </c>
      <c r="O34" s="66">
        <v>0</v>
      </c>
      <c r="P34" s="66">
        <v>0</v>
      </c>
      <c r="Q34" s="33"/>
      <c r="R34" s="78">
        <f>SUM(R35:R40)</f>
        <v>418</v>
      </c>
      <c r="S34" s="79">
        <f>SUM(S35:S40)</f>
        <v>331</v>
      </c>
      <c r="T34" s="66">
        <v>74</v>
      </c>
      <c r="U34" s="66">
        <v>59</v>
      </c>
      <c r="V34" s="66">
        <v>87</v>
      </c>
      <c r="W34" s="66">
        <v>87</v>
      </c>
      <c r="X34" s="66">
        <v>183</v>
      </c>
      <c r="Y34" s="66">
        <v>120</v>
      </c>
      <c r="Z34" s="66">
        <v>70</v>
      </c>
      <c r="AA34" s="66">
        <v>62</v>
      </c>
      <c r="AB34" s="66">
        <v>0</v>
      </c>
      <c r="AC34" s="66">
        <v>0</v>
      </c>
      <c r="AD34" s="66">
        <v>4</v>
      </c>
      <c r="AE34" s="66">
        <v>3</v>
      </c>
      <c r="AF34" s="66">
        <v>0</v>
      </c>
      <c r="AG34" s="66">
        <v>0</v>
      </c>
      <c r="AH34" s="34" t="s">
        <v>109</v>
      </c>
    </row>
    <row r="35" spans="2:34">
      <c r="B35" s="7" t="s">
        <v>24</v>
      </c>
      <c r="C35" s="66">
        <f t="shared" ref="C35:C40" si="17">E35+R35</f>
        <v>21</v>
      </c>
      <c r="D35" s="66">
        <f t="shared" ref="D35:D40" si="18">F35+S35</f>
        <v>13</v>
      </c>
      <c r="E35" s="67">
        <f t="shared" ref="E35:F40" si="19">G35+I35+K35+M35+O35</f>
        <v>1</v>
      </c>
      <c r="F35" s="67">
        <f t="shared" si="19"/>
        <v>1</v>
      </c>
      <c r="G35" s="68">
        <v>1</v>
      </c>
      <c r="H35" s="68">
        <v>1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  <c r="O35" s="68">
        <v>0</v>
      </c>
      <c r="P35" s="68">
        <v>0</v>
      </c>
      <c r="Q35" s="8"/>
      <c r="R35" s="76">
        <f t="shared" ref="R35:R40" si="20">T35+V35+X35+Z35+AB35+AD35+AF35</f>
        <v>20</v>
      </c>
      <c r="S35" s="77">
        <f t="shared" ref="S35:S40" si="21">U35+W35+Y35+AA35+AC35+AE35+AG35</f>
        <v>12</v>
      </c>
      <c r="T35" s="68">
        <v>5</v>
      </c>
      <c r="U35" s="68">
        <v>3</v>
      </c>
      <c r="V35" s="68">
        <v>0</v>
      </c>
      <c r="W35" s="68">
        <v>0</v>
      </c>
      <c r="X35" s="68">
        <v>12</v>
      </c>
      <c r="Y35" s="68">
        <v>8</v>
      </c>
      <c r="Z35" s="68">
        <v>3</v>
      </c>
      <c r="AA35" s="68">
        <v>1</v>
      </c>
      <c r="AB35" s="68">
        <v>0</v>
      </c>
      <c r="AC35" s="68">
        <v>0</v>
      </c>
      <c r="AD35" s="68">
        <v>0</v>
      </c>
      <c r="AE35" s="68">
        <v>0</v>
      </c>
      <c r="AF35" s="68">
        <v>0</v>
      </c>
      <c r="AG35" s="68">
        <v>0</v>
      </c>
      <c r="AH35" s="9" t="s">
        <v>24</v>
      </c>
    </row>
    <row r="36" spans="2:34">
      <c r="B36" s="7" t="s">
        <v>25</v>
      </c>
      <c r="C36" s="66">
        <f t="shared" si="17"/>
        <v>26</v>
      </c>
      <c r="D36" s="66">
        <f t="shared" si="18"/>
        <v>20</v>
      </c>
      <c r="E36" s="67">
        <f t="shared" si="19"/>
        <v>3</v>
      </c>
      <c r="F36" s="67">
        <f t="shared" si="19"/>
        <v>3</v>
      </c>
      <c r="G36" s="68">
        <v>3</v>
      </c>
      <c r="H36" s="68">
        <v>3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68">
        <v>0</v>
      </c>
      <c r="P36" s="68">
        <v>0</v>
      </c>
      <c r="Q36" s="8"/>
      <c r="R36" s="76">
        <f t="shared" si="20"/>
        <v>23</v>
      </c>
      <c r="S36" s="77">
        <f t="shared" si="21"/>
        <v>17</v>
      </c>
      <c r="T36" s="68">
        <v>4</v>
      </c>
      <c r="U36" s="68">
        <v>3</v>
      </c>
      <c r="V36" s="68">
        <v>5</v>
      </c>
      <c r="W36" s="68">
        <v>5</v>
      </c>
      <c r="X36" s="68">
        <v>11</v>
      </c>
      <c r="Y36" s="68">
        <v>6</v>
      </c>
      <c r="Z36" s="68">
        <v>3</v>
      </c>
      <c r="AA36" s="68">
        <v>3</v>
      </c>
      <c r="AB36" s="68">
        <v>0</v>
      </c>
      <c r="AC36" s="68">
        <v>0</v>
      </c>
      <c r="AD36" s="68">
        <v>0</v>
      </c>
      <c r="AE36" s="68">
        <v>0</v>
      </c>
      <c r="AF36" s="68">
        <v>0</v>
      </c>
      <c r="AG36" s="68">
        <v>0</v>
      </c>
      <c r="AH36" s="9" t="s">
        <v>25</v>
      </c>
    </row>
    <row r="37" spans="2:34">
      <c r="B37" s="7" t="s">
        <v>26</v>
      </c>
      <c r="C37" s="66">
        <f t="shared" si="17"/>
        <v>7</v>
      </c>
      <c r="D37" s="66">
        <f t="shared" si="18"/>
        <v>1</v>
      </c>
      <c r="E37" s="67">
        <f t="shared" si="19"/>
        <v>0</v>
      </c>
      <c r="F37" s="67">
        <f t="shared" si="19"/>
        <v>0</v>
      </c>
      <c r="G37" s="68">
        <v>0</v>
      </c>
      <c r="H37" s="68">
        <v>0</v>
      </c>
      <c r="I37" s="68">
        <v>0</v>
      </c>
      <c r="J37" s="68">
        <v>0</v>
      </c>
      <c r="K37" s="68">
        <v>0</v>
      </c>
      <c r="L37" s="68">
        <v>0</v>
      </c>
      <c r="M37" s="68">
        <v>0</v>
      </c>
      <c r="N37" s="68">
        <v>0</v>
      </c>
      <c r="O37" s="68">
        <v>0</v>
      </c>
      <c r="P37" s="68">
        <v>0</v>
      </c>
      <c r="Q37" s="8"/>
      <c r="R37" s="76">
        <f t="shared" si="20"/>
        <v>7</v>
      </c>
      <c r="S37" s="77">
        <f t="shared" si="21"/>
        <v>1</v>
      </c>
      <c r="T37" s="68">
        <v>1</v>
      </c>
      <c r="U37" s="68">
        <v>0</v>
      </c>
      <c r="V37" s="68">
        <v>0</v>
      </c>
      <c r="W37" s="68">
        <v>0</v>
      </c>
      <c r="X37" s="68">
        <v>5</v>
      </c>
      <c r="Y37" s="68">
        <v>1</v>
      </c>
      <c r="Z37" s="68">
        <v>0</v>
      </c>
      <c r="AA37" s="68">
        <v>0</v>
      </c>
      <c r="AB37" s="68">
        <v>0</v>
      </c>
      <c r="AC37" s="68">
        <v>0</v>
      </c>
      <c r="AD37" s="68">
        <v>1</v>
      </c>
      <c r="AE37" s="68">
        <v>0</v>
      </c>
      <c r="AF37" s="68">
        <v>0</v>
      </c>
      <c r="AG37" s="68">
        <v>0</v>
      </c>
      <c r="AH37" s="9" t="s">
        <v>26</v>
      </c>
    </row>
    <row r="38" spans="2:34">
      <c r="B38" s="7" t="s">
        <v>27</v>
      </c>
      <c r="C38" s="66">
        <f t="shared" si="17"/>
        <v>86</v>
      </c>
      <c r="D38" s="66">
        <f t="shared" si="18"/>
        <v>78</v>
      </c>
      <c r="E38" s="67">
        <f t="shared" si="19"/>
        <v>2</v>
      </c>
      <c r="F38" s="67">
        <f t="shared" si="19"/>
        <v>2</v>
      </c>
      <c r="G38" s="68">
        <v>2</v>
      </c>
      <c r="H38" s="68">
        <v>2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  <c r="O38" s="68">
        <v>0</v>
      </c>
      <c r="P38" s="68">
        <v>0</v>
      </c>
      <c r="Q38" s="8"/>
      <c r="R38" s="76">
        <f t="shared" si="20"/>
        <v>84</v>
      </c>
      <c r="S38" s="77">
        <f t="shared" si="21"/>
        <v>76</v>
      </c>
      <c r="T38" s="68">
        <v>12</v>
      </c>
      <c r="U38" s="68">
        <v>11</v>
      </c>
      <c r="V38" s="68">
        <v>19</v>
      </c>
      <c r="W38" s="68">
        <v>19</v>
      </c>
      <c r="X38" s="68">
        <v>24</v>
      </c>
      <c r="Y38" s="68">
        <v>18</v>
      </c>
      <c r="Z38" s="68">
        <v>28</v>
      </c>
      <c r="AA38" s="68">
        <v>27</v>
      </c>
      <c r="AB38" s="68">
        <v>0</v>
      </c>
      <c r="AC38" s="68">
        <v>0</v>
      </c>
      <c r="AD38" s="68">
        <v>1</v>
      </c>
      <c r="AE38" s="68">
        <v>1</v>
      </c>
      <c r="AF38" s="68">
        <v>0</v>
      </c>
      <c r="AG38" s="68">
        <v>0</v>
      </c>
      <c r="AH38" s="9" t="s">
        <v>27</v>
      </c>
    </row>
    <row r="39" spans="2:34">
      <c r="B39" s="7" t="s">
        <v>28</v>
      </c>
      <c r="C39" s="66">
        <f t="shared" si="17"/>
        <v>346</v>
      </c>
      <c r="D39" s="66">
        <f t="shared" si="18"/>
        <v>281</v>
      </c>
      <c r="E39" s="67">
        <f t="shared" si="19"/>
        <v>79</v>
      </c>
      <c r="F39" s="67">
        <f t="shared" si="19"/>
        <v>69</v>
      </c>
      <c r="G39" s="68">
        <v>78</v>
      </c>
      <c r="H39" s="68">
        <v>68</v>
      </c>
      <c r="I39" s="68">
        <v>0</v>
      </c>
      <c r="J39" s="68">
        <v>0</v>
      </c>
      <c r="K39" s="68">
        <v>0</v>
      </c>
      <c r="L39" s="68">
        <v>0</v>
      </c>
      <c r="M39" s="68">
        <v>1</v>
      </c>
      <c r="N39" s="68">
        <v>1</v>
      </c>
      <c r="O39" s="68">
        <v>0</v>
      </c>
      <c r="P39" s="68">
        <v>0</v>
      </c>
      <c r="Q39" s="8"/>
      <c r="R39" s="76">
        <f t="shared" si="20"/>
        <v>267</v>
      </c>
      <c r="S39" s="77">
        <f t="shared" si="21"/>
        <v>212</v>
      </c>
      <c r="T39" s="68">
        <v>50</v>
      </c>
      <c r="U39" s="68">
        <v>39</v>
      </c>
      <c r="V39" s="68">
        <v>62</v>
      </c>
      <c r="W39" s="68">
        <v>62</v>
      </c>
      <c r="X39" s="68">
        <v>122</v>
      </c>
      <c r="Y39" s="68">
        <v>81</v>
      </c>
      <c r="Z39" s="68">
        <v>32</v>
      </c>
      <c r="AA39" s="68">
        <v>29</v>
      </c>
      <c r="AB39" s="68">
        <v>0</v>
      </c>
      <c r="AC39" s="68">
        <v>0</v>
      </c>
      <c r="AD39" s="68">
        <v>1</v>
      </c>
      <c r="AE39" s="68">
        <v>1</v>
      </c>
      <c r="AF39" s="68">
        <v>0</v>
      </c>
      <c r="AG39" s="68">
        <v>0</v>
      </c>
      <c r="AH39" s="9" t="s">
        <v>28</v>
      </c>
    </row>
    <row r="40" spans="2:34">
      <c r="B40" s="7" t="s">
        <v>29</v>
      </c>
      <c r="C40" s="66">
        <f t="shared" si="17"/>
        <v>20</v>
      </c>
      <c r="D40" s="66">
        <f t="shared" si="18"/>
        <v>16</v>
      </c>
      <c r="E40" s="67">
        <f t="shared" si="19"/>
        <v>3</v>
      </c>
      <c r="F40" s="67">
        <f t="shared" si="19"/>
        <v>3</v>
      </c>
      <c r="G40" s="68">
        <v>3</v>
      </c>
      <c r="H40" s="68">
        <v>3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  <c r="P40" s="68">
        <v>0</v>
      </c>
      <c r="Q40" s="8"/>
      <c r="R40" s="76">
        <f t="shared" si="20"/>
        <v>17</v>
      </c>
      <c r="S40" s="77">
        <f t="shared" si="21"/>
        <v>13</v>
      </c>
      <c r="T40" s="68">
        <v>2</v>
      </c>
      <c r="U40" s="68">
        <v>3</v>
      </c>
      <c r="V40" s="68">
        <v>1</v>
      </c>
      <c r="W40" s="68">
        <v>1</v>
      </c>
      <c r="X40" s="68">
        <v>9</v>
      </c>
      <c r="Y40" s="68">
        <v>6</v>
      </c>
      <c r="Z40" s="68">
        <v>4</v>
      </c>
      <c r="AA40" s="68">
        <v>2</v>
      </c>
      <c r="AB40" s="68">
        <v>0</v>
      </c>
      <c r="AC40" s="68">
        <v>0</v>
      </c>
      <c r="AD40" s="68">
        <v>1</v>
      </c>
      <c r="AE40" s="68">
        <v>1</v>
      </c>
      <c r="AF40" s="68">
        <v>0</v>
      </c>
      <c r="AG40" s="68">
        <v>0</v>
      </c>
      <c r="AH40" s="9" t="s">
        <v>29</v>
      </c>
    </row>
    <row r="41" spans="2:34" s="31" customFormat="1">
      <c r="B41" s="32" t="s">
        <v>110</v>
      </c>
      <c r="C41" s="66">
        <f>SUM(C42:C47)</f>
        <v>578</v>
      </c>
      <c r="D41" s="66">
        <f>SUM(D42:D47)</f>
        <v>377</v>
      </c>
      <c r="E41" s="66">
        <f>SUM(E42:E47)</f>
        <v>98</v>
      </c>
      <c r="F41" s="66">
        <f>SUM(F42:F47)</f>
        <v>77</v>
      </c>
      <c r="G41" s="66">
        <v>98</v>
      </c>
      <c r="H41" s="66">
        <v>77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v>0</v>
      </c>
      <c r="P41" s="66">
        <v>0</v>
      </c>
      <c r="Q41" s="33"/>
      <c r="R41" s="78">
        <f>SUM(R42:R47)</f>
        <v>480</v>
      </c>
      <c r="S41" s="79">
        <f>SUM(S42:S47)</f>
        <v>300</v>
      </c>
      <c r="T41" s="66">
        <v>26</v>
      </c>
      <c r="U41" s="66">
        <v>16</v>
      </c>
      <c r="V41" s="66">
        <v>45</v>
      </c>
      <c r="W41" s="66">
        <v>42</v>
      </c>
      <c r="X41" s="66">
        <v>286</v>
      </c>
      <c r="Y41" s="66">
        <v>154</v>
      </c>
      <c r="Z41" s="66">
        <v>117</v>
      </c>
      <c r="AA41" s="66">
        <v>87</v>
      </c>
      <c r="AB41" s="66">
        <v>0</v>
      </c>
      <c r="AC41" s="66">
        <v>0</v>
      </c>
      <c r="AD41" s="66">
        <v>6</v>
      </c>
      <c r="AE41" s="66">
        <v>1</v>
      </c>
      <c r="AF41" s="66">
        <v>0</v>
      </c>
      <c r="AG41" s="66">
        <v>0</v>
      </c>
      <c r="AH41" s="34" t="s">
        <v>110</v>
      </c>
    </row>
    <row r="42" spans="2:34">
      <c r="B42" s="7" t="s">
        <v>30</v>
      </c>
      <c r="C42" s="66">
        <f t="shared" ref="C42:C47" si="22">E42+R42</f>
        <v>38</v>
      </c>
      <c r="D42" s="66">
        <f t="shared" ref="D42:D47" si="23">F42+S42</f>
        <v>29</v>
      </c>
      <c r="E42" s="67">
        <f t="shared" ref="E42:F47" si="24">G42+I42+K42+M42+O42</f>
        <v>3</v>
      </c>
      <c r="F42" s="67">
        <f t="shared" si="24"/>
        <v>2</v>
      </c>
      <c r="G42" s="68">
        <v>3</v>
      </c>
      <c r="H42" s="68">
        <v>2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  <c r="P42" s="68">
        <v>0</v>
      </c>
      <c r="Q42" s="8"/>
      <c r="R42" s="76">
        <f t="shared" ref="R42:R47" si="25">T42+V42+X42+Z42+AB42+AD42+AF42</f>
        <v>35</v>
      </c>
      <c r="S42" s="77">
        <f t="shared" ref="S42:S47" si="26">U42+W42+Y42+AA42+AC42+AE42+AG42</f>
        <v>27</v>
      </c>
      <c r="T42" s="68">
        <v>2</v>
      </c>
      <c r="U42" s="68">
        <v>2</v>
      </c>
      <c r="V42" s="68">
        <v>3</v>
      </c>
      <c r="W42" s="68">
        <v>3</v>
      </c>
      <c r="X42" s="68">
        <v>13</v>
      </c>
      <c r="Y42" s="68">
        <v>10</v>
      </c>
      <c r="Z42" s="68">
        <v>16</v>
      </c>
      <c r="AA42" s="68">
        <v>12</v>
      </c>
      <c r="AB42" s="68">
        <v>0</v>
      </c>
      <c r="AC42" s="68">
        <v>0</v>
      </c>
      <c r="AD42" s="68">
        <v>1</v>
      </c>
      <c r="AE42" s="68">
        <v>0</v>
      </c>
      <c r="AF42" s="68">
        <v>0</v>
      </c>
      <c r="AG42" s="68">
        <v>0</v>
      </c>
      <c r="AH42" s="9" t="s">
        <v>30</v>
      </c>
    </row>
    <row r="43" spans="2:34">
      <c r="B43" s="7" t="s">
        <v>31</v>
      </c>
      <c r="C43" s="66">
        <f t="shared" si="22"/>
        <v>116</v>
      </c>
      <c r="D43" s="66">
        <f t="shared" si="23"/>
        <v>69</v>
      </c>
      <c r="E43" s="67">
        <f t="shared" si="24"/>
        <v>9</v>
      </c>
      <c r="F43" s="67">
        <f t="shared" si="24"/>
        <v>7</v>
      </c>
      <c r="G43" s="68">
        <v>9</v>
      </c>
      <c r="H43" s="68">
        <v>7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  <c r="P43" s="68">
        <v>0</v>
      </c>
      <c r="Q43" s="8"/>
      <c r="R43" s="76">
        <f t="shared" si="25"/>
        <v>107</v>
      </c>
      <c r="S43" s="77">
        <f t="shared" si="26"/>
        <v>62</v>
      </c>
      <c r="T43" s="68">
        <v>9</v>
      </c>
      <c r="U43" s="68">
        <v>2</v>
      </c>
      <c r="V43" s="68">
        <v>36</v>
      </c>
      <c r="W43" s="68">
        <v>34</v>
      </c>
      <c r="X43" s="68">
        <v>34</v>
      </c>
      <c r="Y43" s="68">
        <v>15</v>
      </c>
      <c r="Z43" s="68">
        <v>25</v>
      </c>
      <c r="AA43" s="68">
        <v>10</v>
      </c>
      <c r="AB43" s="68">
        <v>0</v>
      </c>
      <c r="AC43" s="68">
        <v>0</v>
      </c>
      <c r="AD43" s="68">
        <v>3</v>
      </c>
      <c r="AE43" s="68">
        <v>1</v>
      </c>
      <c r="AF43" s="68">
        <v>0</v>
      </c>
      <c r="AG43" s="68">
        <v>0</v>
      </c>
      <c r="AH43" s="9" t="s">
        <v>31</v>
      </c>
    </row>
    <row r="44" spans="2:34">
      <c r="B44" s="7" t="s">
        <v>32</v>
      </c>
      <c r="C44" s="66">
        <f t="shared" si="22"/>
        <v>227</v>
      </c>
      <c r="D44" s="66">
        <f t="shared" si="23"/>
        <v>198</v>
      </c>
      <c r="E44" s="67">
        <f t="shared" si="24"/>
        <v>60</v>
      </c>
      <c r="F44" s="67">
        <f t="shared" si="24"/>
        <v>50</v>
      </c>
      <c r="G44" s="68">
        <v>60</v>
      </c>
      <c r="H44" s="68">
        <v>50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  <c r="P44" s="68">
        <v>0</v>
      </c>
      <c r="Q44" s="8"/>
      <c r="R44" s="76">
        <f t="shared" si="25"/>
        <v>167</v>
      </c>
      <c r="S44" s="77">
        <f t="shared" si="26"/>
        <v>148</v>
      </c>
      <c r="T44" s="68">
        <v>7</v>
      </c>
      <c r="U44" s="68">
        <v>6</v>
      </c>
      <c r="V44" s="68">
        <v>0</v>
      </c>
      <c r="W44" s="68">
        <v>0</v>
      </c>
      <c r="X44" s="68">
        <v>103</v>
      </c>
      <c r="Y44" s="68">
        <v>91</v>
      </c>
      <c r="Z44" s="68">
        <v>56</v>
      </c>
      <c r="AA44" s="68">
        <v>51</v>
      </c>
      <c r="AB44" s="68">
        <v>0</v>
      </c>
      <c r="AC44" s="68">
        <v>0</v>
      </c>
      <c r="AD44" s="68">
        <v>1</v>
      </c>
      <c r="AE44" s="68">
        <v>0</v>
      </c>
      <c r="AF44" s="68">
        <v>0</v>
      </c>
      <c r="AG44" s="68">
        <v>0</v>
      </c>
      <c r="AH44" s="9" t="s">
        <v>32</v>
      </c>
    </row>
    <row r="45" spans="2:34">
      <c r="B45" s="7" t="s">
        <v>33</v>
      </c>
      <c r="C45" s="66">
        <f t="shared" si="22"/>
        <v>147</v>
      </c>
      <c r="D45" s="66">
        <f t="shared" si="23"/>
        <v>47</v>
      </c>
      <c r="E45" s="67">
        <f t="shared" si="24"/>
        <v>19</v>
      </c>
      <c r="F45" s="67">
        <f t="shared" si="24"/>
        <v>11</v>
      </c>
      <c r="G45" s="68">
        <v>19</v>
      </c>
      <c r="H45" s="68">
        <v>11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  <c r="O45" s="68">
        <v>0</v>
      </c>
      <c r="P45" s="68">
        <v>0</v>
      </c>
      <c r="Q45" s="8"/>
      <c r="R45" s="76">
        <f t="shared" si="25"/>
        <v>128</v>
      </c>
      <c r="S45" s="77">
        <f t="shared" si="26"/>
        <v>36</v>
      </c>
      <c r="T45" s="68">
        <v>4</v>
      </c>
      <c r="U45" s="68">
        <v>3</v>
      </c>
      <c r="V45" s="68">
        <v>2</v>
      </c>
      <c r="W45" s="68">
        <v>2</v>
      </c>
      <c r="X45" s="68">
        <v>117</v>
      </c>
      <c r="Y45" s="68">
        <v>28</v>
      </c>
      <c r="Z45" s="68">
        <v>5</v>
      </c>
      <c r="AA45" s="68">
        <v>3</v>
      </c>
      <c r="AB45" s="68">
        <v>0</v>
      </c>
      <c r="AC45" s="68">
        <v>0</v>
      </c>
      <c r="AD45" s="68">
        <v>0</v>
      </c>
      <c r="AE45" s="68">
        <v>0</v>
      </c>
      <c r="AF45" s="68">
        <v>0</v>
      </c>
      <c r="AG45" s="68">
        <v>0</v>
      </c>
      <c r="AH45" s="9" t="s">
        <v>33</v>
      </c>
    </row>
    <row r="46" spans="2:34">
      <c r="B46" s="7" t="s">
        <v>34</v>
      </c>
      <c r="C46" s="66">
        <f t="shared" si="22"/>
        <v>36</v>
      </c>
      <c r="D46" s="66">
        <f t="shared" si="23"/>
        <v>25</v>
      </c>
      <c r="E46" s="67">
        <f t="shared" si="24"/>
        <v>6</v>
      </c>
      <c r="F46" s="67">
        <f t="shared" si="24"/>
        <v>6</v>
      </c>
      <c r="G46" s="68">
        <v>6</v>
      </c>
      <c r="H46" s="68">
        <v>6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  <c r="P46" s="68">
        <v>0</v>
      </c>
      <c r="Q46" s="8"/>
      <c r="R46" s="76">
        <f t="shared" si="25"/>
        <v>30</v>
      </c>
      <c r="S46" s="77">
        <f t="shared" si="26"/>
        <v>19</v>
      </c>
      <c r="T46" s="68">
        <v>3</v>
      </c>
      <c r="U46" s="68">
        <v>2</v>
      </c>
      <c r="V46" s="68">
        <v>2</v>
      </c>
      <c r="W46" s="68">
        <v>2</v>
      </c>
      <c r="X46" s="68">
        <v>13</v>
      </c>
      <c r="Y46" s="68">
        <v>6</v>
      </c>
      <c r="Z46" s="68">
        <v>11</v>
      </c>
      <c r="AA46" s="68">
        <v>9</v>
      </c>
      <c r="AB46" s="68">
        <v>0</v>
      </c>
      <c r="AC46" s="68">
        <v>0</v>
      </c>
      <c r="AD46" s="68">
        <v>1</v>
      </c>
      <c r="AE46" s="68">
        <v>0</v>
      </c>
      <c r="AF46" s="68">
        <v>0</v>
      </c>
      <c r="AG46" s="68">
        <v>0</v>
      </c>
      <c r="AH46" s="9" t="s">
        <v>34</v>
      </c>
    </row>
    <row r="47" spans="2:34">
      <c r="B47" s="7" t="s">
        <v>35</v>
      </c>
      <c r="C47" s="66">
        <f t="shared" si="22"/>
        <v>14</v>
      </c>
      <c r="D47" s="66">
        <f t="shared" si="23"/>
        <v>9</v>
      </c>
      <c r="E47" s="67">
        <f t="shared" si="24"/>
        <v>1</v>
      </c>
      <c r="F47" s="67">
        <f t="shared" si="24"/>
        <v>1</v>
      </c>
      <c r="G47" s="68">
        <v>1</v>
      </c>
      <c r="H47" s="68">
        <v>1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  <c r="P47" s="68">
        <v>0</v>
      </c>
      <c r="Q47" s="8"/>
      <c r="R47" s="76">
        <f t="shared" si="25"/>
        <v>13</v>
      </c>
      <c r="S47" s="77">
        <f t="shared" si="26"/>
        <v>8</v>
      </c>
      <c r="T47" s="68">
        <v>1</v>
      </c>
      <c r="U47" s="68">
        <v>1</v>
      </c>
      <c r="V47" s="68">
        <v>2</v>
      </c>
      <c r="W47" s="68">
        <v>1</v>
      </c>
      <c r="X47" s="68">
        <v>6</v>
      </c>
      <c r="Y47" s="68">
        <v>4</v>
      </c>
      <c r="Z47" s="68">
        <v>4</v>
      </c>
      <c r="AA47" s="68">
        <v>2</v>
      </c>
      <c r="AB47" s="68">
        <v>0</v>
      </c>
      <c r="AC47" s="68">
        <v>0</v>
      </c>
      <c r="AD47" s="68">
        <v>0</v>
      </c>
      <c r="AE47" s="68">
        <v>0</v>
      </c>
      <c r="AF47" s="68">
        <v>0</v>
      </c>
      <c r="AG47" s="68">
        <v>0</v>
      </c>
      <c r="AH47" s="9" t="s">
        <v>35</v>
      </c>
    </row>
    <row r="48" spans="2:34" s="31" customFormat="1">
      <c r="B48" s="32" t="s">
        <v>111</v>
      </c>
      <c r="C48" s="66">
        <f>SUM(C49:C53)</f>
        <v>225</v>
      </c>
      <c r="D48" s="66">
        <f>SUM(D49:D53)</f>
        <v>123</v>
      </c>
      <c r="E48" s="66">
        <f>SUM(E49:E53)</f>
        <v>36</v>
      </c>
      <c r="F48" s="66">
        <f>SUM(F49:F53)</f>
        <v>29</v>
      </c>
      <c r="G48" s="66">
        <v>36</v>
      </c>
      <c r="H48" s="66">
        <v>29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v>0</v>
      </c>
      <c r="P48" s="66">
        <v>0</v>
      </c>
      <c r="Q48" s="33"/>
      <c r="R48" s="78">
        <f>SUM(R49:R53)</f>
        <v>189</v>
      </c>
      <c r="S48" s="79">
        <f>SUM(S49:S53)</f>
        <v>94</v>
      </c>
      <c r="T48" s="66">
        <v>38</v>
      </c>
      <c r="U48" s="66">
        <v>27</v>
      </c>
      <c r="V48" s="66">
        <v>7</v>
      </c>
      <c r="W48" s="66">
        <v>6</v>
      </c>
      <c r="X48" s="66">
        <v>116</v>
      </c>
      <c r="Y48" s="66">
        <v>41</v>
      </c>
      <c r="Z48" s="66">
        <v>28</v>
      </c>
      <c r="AA48" s="66">
        <v>20</v>
      </c>
      <c r="AB48" s="66">
        <v>0</v>
      </c>
      <c r="AC48" s="66">
        <v>0</v>
      </c>
      <c r="AD48" s="66">
        <v>0</v>
      </c>
      <c r="AE48" s="66">
        <v>0</v>
      </c>
      <c r="AF48" s="66">
        <v>0</v>
      </c>
      <c r="AG48" s="66">
        <v>0</v>
      </c>
      <c r="AH48" s="34" t="s">
        <v>111</v>
      </c>
    </row>
    <row r="49" spans="2:34">
      <c r="B49" s="7" t="s">
        <v>36</v>
      </c>
      <c r="C49" s="66">
        <f t="shared" ref="C49:D53" si="27">E49+R49</f>
        <v>14</v>
      </c>
      <c r="D49" s="66">
        <f t="shared" si="27"/>
        <v>10</v>
      </c>
      <c r="E49" s="67">
        <f t="shared" ref="E49:F53" si="28">G49+I49+K49+M49+O49</f>
        <v>2</v>
      </c>
      <c r="F49" s="67">
        <f t="shared" si="28"/>
        <v>2</v>
      </c>
      <c r="G49" s="68">
        <v>2</v>
      </c>
      <c r="H49" s="68">
        <v>2</v>
      </c>
      <c r="I49" s="68">
        <v>0</v>
      </c>
      <c r="J49" s="68">
        <v>0</v>
      </c>
      <c r="K49" s="68">
        <v>0</v>
      </c>
      <c r="L49" s="68">
        <v>0</v>
      </c>
      <c r="M49" s="68">
        <v>0</v>
      </c>
      <c r="N49" s="68">
        <v>0</v>
      </c>
      <c r="O49" s="68">
        <v>0</v>
      </c>
      <c r="P49" s="68">
        <v>0</v>
      </c>
      <c r="Q49" s="8"/>
      <c r="R49" s="76">
        <f t="shared" ref="R49:S53" si="29">T49+V49+X49+Z49+AB49+AD49+AF49</f>
        <v>12</v>
      </c>
      <c r="S49" s="77">
        <f t="shared" si="29"/>
        <v>8</v>
      </c>
      <c r="T49" s="68">
        <v>2</v>
      </c>
      <c r="U49" s="68">
        <v>1</v>
      </c>
      <c r="V49" s="68">
        <v>0</v>
      </c>
      <c r="W49" s="68">
        <v>0</v>
      </c>
      <c r="X49" s="68">
        <v>7</v>
      </c>
      <c r="Y49" s="68">
        <v>5</v>
      </c>
      <c r="Z49" s="68">
        <v>3</v>
      </c>
      <c r="AA49" s="68">
        <v>2</v>
      </c>
      <c r="AB49" s="68">
        <v>0</v>
      </c>
      <c r="AC49" s="68">
        <v>0</v>
      </c>
      <c r="AD49" s="68">
        <v>0</v>
      </c>
      <c r="AE49" s="68">
        <v>0</v>
      </c>
      <c r="AF49" s="68">
        <v>0</v>
      </c>
      <c r="AG49" s="68">
        <v>0</v>
      </c>
      <c r="AH49" s="9" t="s">
        <v>36</v>
      </c>
    </row>
    <row r="50" spans="2:34">
      <c r="B50" s="7" t="s">
        <v>37</v>
      </c>
      <c r="C50" s="66">
        <f t="shared" si="27"/>
        <v>11</v>
      </c>
      <c r="D50" s="66">
        <f t="shared" si="27"/>
        <v>10</v>
      </c>
      <c r="E50" s="67">
        <f t="shared" si="28"/>
        <v>1</v>
      </c>
      <c r="F50" s="67">
        <f t="shared" si="28"/>
        <v>1</v>
      </c>
      <c r="G50" s="68">
        <v>1</v>
      </c>
      <c r="H50" s="68">
        <v>1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  <c r="O50" s="68">
        <v>0</v>
      </c>
      <c r="P50" s="68">
        <v>0</v>
      </c>
      <c r="Q50" s="8"/>
      <c r="R50" s="76">
        <f t="shared" si="29"/>
        <v>10</v>
      </c>
      <c r="S50" s="77">
        <f t="shared" si="29"/>
        <v>9</v>
      </c>
      <c r="T50" s="68">
        <v>3</v>
      </c>
      <c r="U50" s="68">
        <v>3</v>
      </c>
      <c r="V50" s="68">
        <v>1</v>
      </c>
      <c r="W50" s="68">
        <v>1</v>
      </c>
      <c r="X50" s="68">
        <v>4</v>
      </c>
      <c r="Y50" s="68">
        <v>3</v>
      </c>
      <c r="Z50" s="68">
        <v>2</v>
      </c>
      <c r="AA50" s="68">
        <v>2</v>
      </c>
      <c r="AB50" s="68">
        <v>0</v>
      </c>
      <c r="AC50" s="68">
        <v>0</v>
      </c>
      <c r="AD50" s="68">
        <v>0</v>
      </c>
      <c r="AE50" s="68">
        <v>0</v>
      </c>
      <c r="AF50" s="68">
        <v>0</v>
      </c>
      <c r="AG50" s="68">
        <v>0</v>
      </c>
      <c r="AH50" s="9" t="s">
        <v>37</v>
      </c>
    </row>
    <row r="51" spans="2:34">
      <c r="B51" s="7" t="s">
        <v>38</v>
      </c>
      <c r="C51" s="66">
        <f t="shared" si="27"/>
        <v>74</v>
      </c>
      <c r="D51" s="66">
        <f t="shared" si="27"/>
        <v>47</v>
      </c>
      <c r="E51" s="67">
        <f t="shared" si="28"/>
        <v>9</v>
      </c>
      <c r="F51" s="67">
        <f t="shared" si="28"/>
        <v>9</v>
      </c>
      <c r="G51" s="68">
        <v>9</v>
      </c>
      <c r="H51" s="68">
        <v>9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  <c r="P51" s="68">
        <v>0</v>
      </c>
      <c r="Q51" s="8"/>
      <c r="R51" s="76">
        <f t="shared" si="29"/>
        <v>65</v>
      </c>
      <c r="S51" s="77">
        <f t="shared" si="29"/>
        <v>38</v>
      </c>
      <c r="T51" s="68">
        <v>14</v>
      </c>
      <c r="U51" s="68">
        <v>13</v>
      </c>
      <c r="V51" s="68">
        <v>2</v>
      </c>
      <c r="W51" s="68">
        <v>2</v>
      </c>
      <c r="X51" s="68">
        <v>36</v>
      </c>
      <c r="Y51" s="68">
        <v>14</v>
      </c>
      <c r="Z51" s="68">
        <v>13</v>
      </c>
      <c r="AA51" s="68">
        <v>9</v>
      </c>
      <c r="AB51" s="68">
        <v>0</v>
      </c>
      <c r="AC51" s="68">
        <v>0</v>
      </c>
      <c r="AD51" s="68">
        <v>0</v>
      </c>
      <c r="AE51" s="68">
        <v>0</v>
      </c>
      <c r="AF51" s="68">
        <v>0</v>
      </c>
      <c r="AG51" s="68">
        <v>0</v>
      </c>
      <c r="AH51" s="9" t="s">
        <v>38</v>
      </c>
    </row>
    <row r="52" spans="2:34">
      <c r="B52" s="7" t="s">
        <v>39</v>
      </c>
      <c r="C52" s="66">
        <f t="shared" si="27"/>
        <v>83</v>
      </c>
      <c r="D52" s="66">
        <f t="shared" si="27"/>
        <v>41</v>
      </c>
      <c r="E52" s="67">
        <f t="shared" si="28"/>
        <v>15</v>
      </c>
      <c r="F52" s="67">
        <f t="shared" si="28"/>
        <v>15</v>
      </c>
      <c r="G52" s="68">
        <v>15</v>
      </c>
      <c r="H52" s="68">
        <v>15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  <c r="P52" s="68">
        <v>0</v>
      </c>
      <c r="Q52" s="8"/>
      <c r="R52" s="76">
        <f t="shared" si="29"/>
        <v>68</v>
      </c>
      <c r="S52" s="77">
        <f t="shared" si="29"/>
        <v>26</v>
      </c>
      <c r="T52" s="68">
        <v>10</v>
      </c>
      <c r="U52" s="68">
        <v>4</v>
      </c>
      <c r="V52" s="68">
        <v>1</v>
      </c>
      <c r="W52" s="68">
        <v>0</v>
      </c>
      <c r="X52" s="68">
        <v>49</v>
      </c>
      <c r="Y52" s="68">
        <v>16</v>
      </c>
      <c r="Z52" s="68">
        <v>8</v>
      </c>
      <c r="AA52" s="68">
        <v>6</v>
      </c>
      <c r="AB52" s="68">
        <v>0</v>
      </c>
      <c r="AC52" s="68">
        <v>0</v>
      </c>
      <c r="AD52" s="68">
        <v>0</v>
      </c>
      <c r="AE52" s="68">
        <v>0</v>
      </c>
      <c r="AF52" s="68">
        <v>0</v>
      </c>
      <c r="AG52" s="68">
        <v>0</v>
      </c>
      <c r="AH52" s="9" t="s">
        <v>39</v>
      </c>
    </row>
    <row r="53" spans="2:34">
      <c r="B53" s="7" t="s">
        <v>40</v>
      </c>
      <c r="C53" s="66">
        <f t="shared" si="27"/>
        <v>43</v>
      </c>
      <c r="D53" s="66">
        <f t="shared" si="27"/>
        <v>15</v>
      </c>
      <c r="E53" s="67">
        <f t="shared" si="28"/>
        <v>9</v>
      </c>
      <c r="F53" s="67">
        <f t="shared" si="28"/>
        <v>2</v>
      </c>
      <c r="G53" s="68">
        <v>9</v>
      </c>
      <c r="H53" s="68">
        <v>2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  <c r="O53" s="68">
        <v>0</v>
      </c>
      <c r="P53" s="68">
        <v>0</v>
      </c>
      <c r="Q53" s="8"/>
      <c r="R53" s="76">
        <f t="shared" si="29"/>
        <v>34</v>
      </c>
      <c r="S53" s="77">
        <f t="shared" si="29"/>
        <v>13</v>
      </c>
      <c r="T53" s="68">
        <v>9</v>
      </c>
      <c r="U53" s="68">
        <v>6</v>
      </c>
      <c r="V53" s="68">
        <v>3</v>
      </c>
      <c r="W53" s="68">
        <v>3</v>
      </c>
      <c r="X53" s="68">
        <v>20</v>
      </c>
      <c r="Y53" s="68">
        <v>3</v>
      </c>
      <c r="Z53" s="68">
        <v>2</v>
      </c>
      <c r="AA53" s="68">
        <v>1</v>
      </c>
      <c r="AB53" s="68">
        <v>0</v>
      </c>
      <c r="AC53" s="68">
        <v>0</v>
      </c>
      <c r="AD53" s="68">
        <v>0</v>
      </c>
      <c r="AE53" s="68">
        <v>0</v>
      </c>
      <c r="AF53" s="68">
        <v>0</v>
      </c>
      <c r="AG53" s="68">
        <v>0</v>
      </c>
      <c r="AH53" s="9" t="s">
        <v>40</v>
      </c>
    </row>
    <row r="54" spans="2:34" s="31" customFormat="1">
      <c r="B54" s="32" t="s">
        <v>112</v>
      </c>
      <c r="C54" s="66">
        <f>SUM(C55:C58)</f>
        <v>107</v>
      </c>
      <c r="D54" s="66">
        <f>SUM(D55:D58)</f>
        <v>62</v>
      </c>
      <c r="E54" s="66">
        <f>SUM(E55:E58)</f>
        <v>11</v>
      </c>
      <c r="F54" s="66">
        <f>SUM(F55:F58)</f>
        <v>11</v>
      </c>
      <c r="G54" s="66">
        <v>11</v>
      </c>
      <c r="H54" s="66">
        <v>11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v>0</v>
      </c>
      <c r="P54" s="66">
        <v>0</v>
      </c>
      <c r="Q54" s="33"/>
      <c r="R54" s="78">
        <f>SUM(R55:R58)</f>
        <v>96</v>
      </c>
      <c r="S54" s="79">
        <f>SUM(S55:S58)</f>
        <v>51</v>
      </c>
      <c r="T54" s="66">
        <v>19</v>
      </c>
      <c r="U54" s="66">
        <v>12</v>
      </c>
      <c r="V54" s="66">
        <v>5</v>
      </c>
      <c r="W54" s="66">
        <v>4</v>
      </c>
      <c r="X54" s="66">
        <v>60</v>
      </c>
      <c r="Y54" s="66">
        <v>25</v>
      </c>
      <c r="Z54" s="66">
        <v>12</v>
      </c>
      <c r="AA54" s="66">
        <v>10</v>
      </c>
      <c r="AB54" s="66">
        <v>0</v>
      </c>
      <c r="AC54" s="66">
        <v>0</v>
      </c>
      <c r="AD54" s="66">
        <v>0</v>
      </c>
      <c r="AE54" s="66">
        <v>0</v>
      </c>
      <c r="AF54" s="66">
        <v>0</v>
      </c>
      <c r="AG54" s="66">
        <v>0</v>
      </c>
      <c r="AH54" s="34" t="s">
        <v>112</v>
      </c>
    </row>
    <row r="55" spans="2:34">
      <c r="B55" s="7" t="s">
        <v>41</v>
      </c>
      <c r="C55" s="66">
        <f t="shared" ref="C55:D58" si="30">E55+R55</f>
        <v>25</v>
      </c>
      <c r="D55" s="66">
        <f t="shared" si="30"/>
        <v>8</v>
      </c>
      <c r="E55" s="67">
        <f t="shared" ref="E55:F58" si="31">G55+I55+K55+M55+O55</f>
        <v>1</v>
      </c>
      <c r="F55" s="67">
        <f t="shared" si="31"/>
        <v>1</v>
      </c>
      <c r="G55" s="68">
        <v>1</v>
      </c>
      <c r="H55" s="68">
        <v>1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  <c r="O55" s="68">
        <v>0</v>
      </c>
      <c r="P55" s="68">
        <v>0</v>
      </c>
      <c r="Q55" s="8"/>
      <c r="R55" s="76">
        <f t="shared" ref="R55:S58" si="32">T55+V55+X55+Z55+AB55+AD55+AF55</f>
        <v>24</v>
      </c>
      <c r="S55" s="77">
        <f t="shared" si="32"/>
        <v>7</v>
      </c>
      <c r="T55" s="68">
        <v>2</v>
      </c>
      <c r="U55" s="68">
        <v>0</v>
      </c>
      <c r="V55" s="68">
        <v>0</v>
      </c>
      <c r="W55" s="68">
        <v>0</v>
      </c>
      <c r="X55" s="68">
        <v>22</v>
      </c>
      <c r="Y55" s="68">
        <v>7</v>
      </c>
      <c r="Z55" s="68">
        <v>0</v>
      </c>
      <c r="AA55" s="68">
        <v>0</v>
      </c>
      <c r="AB55" s="68">
        <v>0</v>
      </c>
      <c r="AC55" s="68">
        <v>0</v>
      </c>
      <c r="AD55" s="68">
        <v>0</v>
      </c>
      <c r="AE55" s="68">
        <v>0</v>
      </c>
      <c r="AF55" s="68">
        <v>0</v>
      </c>
      <c r="AG55" s="68">
        <v>0</v>
      </c>
      <c r="AH55" s="9" t="s">
        <v>41</v>
      </c>
    </row>
    <row r="56" spans="2:34">
      <c r="B56" s="7" t="s">
        <v>42</v>
      </c>
      <c r="C56" s="66">
        <f t="shared" si="30"/>
        <v>37</v>
      </c>
      <c r="D56" s="66">
        <f t="shared" si="30"/>
        <v>20</v>
      </c>
      <c r="E56" s="67">
        <f t="shared" si="31"/>
        <v>1</v>
      </c>
      <c r="F56" s="67">
        <f t="shared" si="31"/>
        <v>1</v>
      </c>
      <c r="G56" s="68">
        <v>1</v>
      </c>
      <c r="H56" s="68">
        <v>1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8">
        <v>0</v>
      </c>
      <c r="O56" s="68">
        <v>0</v>
      </c>
      <c r="P56" s="68">
        <v>0</v>
      </c>
      <c r="Q56" s="8"/>
      <c r="R56" s="76">
        <f t="shared" si="32"/>
        <v>36</v>
      </c>
      <c r="S56" s="77">
        <f t="shared" si="32"/>
        <v>19</v>
      </c>
      <c r="T56" s="68">
        <v>7</v>
      </c>
      <c r="U56" s="68">
        <v>5</v>
      </c>
      <c r="V56" s="68">
        <v>3</v>
      </c>
      <c r="W56" s="68">
        <v>2</v>
      </c>
      <c r="X56" s="68">
        <v>23</v>
      </c>
      <c r="Y56" s="68">
        <v>10</v>
      </c>
      <c r="Z56" s="68">
        <v>3</v>
      </c>
      <c r="AA56" s="68">
        <v>2</v>
      </c>
      <c r="AB56" s="68">
        <v>0</v>
      </c>
      <c r="AC56" s="68">
        <v>0</v>
      </c>
      <c r="AD56" s="68">
        <v>0</v>
      </c>
      <c r="AE56" s="68">
        <v>0</v>
      </c>
      <c r="AF56" s="68">
        <v>0</v>
      </c>
      <c r="AG56" s="68">
        <v>0</v>
      </c>
      <c r="AH56" s="9" t="s">
        <v>42</v>
      </c>
    </row>
    <row r="57" spans="2:34">
      <c r="B57" s="7" t="s">
        <v>43</v>
      </c>
      <c r="C57" s="66">
        <f t="shared" si="30"/>
        <v>33</v>
      </c>
      <c r="D57" s="66">
        <f t="shared" si="30"/>
        <v>25</v>
      </c>
      <c r="E57" s="67">
        <f t="shared" si="31"/>
        <v>5</v>
      </c>
      <c r="F57" s="67">
        <f t="shared" si="31"/>
        <v>5</v>
      </c>
      <c r="G57" s="68">
        <v>5</v>
      </c>
      <c r="H57" s="68">
        <v>5</v>
      </c>
      <c r="I57" s="68">
        <v>0</v>
      </c>
      <c r="J57" s="68">
        <v>0</v>
      </c>
      <c r="K57" s="68">
        <v>0</v>
      </c>
      <c r="L57" s="68">
        <v>0</v>
      </c>
      <c r="M57" s="68">
        <v>0</v>
      </c>
      <c r="N57" s="68">
        <v>0</v>
      </c>
      <c r="O57" s="68">
        <v>0</v>
      </c>
      <c r="P57" s="68">
        <v>0</v>
      </c>
      <c r="Q57" s="8"/>
      <c r="R57" s="76">
        <f t="shared" si="32"/>
        <v>28</v>
      </c>
      <c r="S57" s="77">
        <f t="shared" si="32"/>
        <v>20</v>
      </c>
      <c r="T57" s="68">
        <v>8</v>
      </c>
      <c r="U57" s="68">
        <v>5</v>
      </c>
      <c r="V57" s="68">
        <v>2</v>
      </c>
      <c r="W57" s="68">
        <v>2</v>
      </c>
      <c r="X57" s="68">
        <v>12</v>
      </c>
      <c r="Y57" s="68">
        <v>7</v>
      </c>
      <c r="Z57" s="68">
        <v>6</v>
      </c>
      <c r="AA57" s="68">
        <v>6</v>
      </c>
      <c r="AB57" s="68">
        <v>0</v>
      </c>
      <c r="AC57" s="68">
        <v>0</v>
      </c>
      <c r="AD57" s="68">
        <v>0</v>
      </c>
      <c r="AE57" s="68">
        <v>0</v>
      </c>
      <c r="AF57" s="68">
        <v>0</v>
      </c>
      <c r="AG57" s="68">
        <v>0</v>
      </c>
      <c r="AH57" s="9" t="s">
        <v>43</v>
      </c>
    </row>
    <row r="58" spans="2:34">
      <c r="B58" s="7" t="s">
        <v>44</v>
      </c>
      <c r="C58" s="66">
        <f t="shared" si="30"/>
        <v>12</v>
      </c>
      <c r="D58" s="66">
        <f t="shared" si="30"/>
        <v>9</v>
      </c>
      <c r="E58" s="67">
        <f t="shared" si="31"/>
        <v>4</v>
      </c>
      <c r="F58" s="67">
        <f t="shared" si="31"/>
        <v>4</v>
      </c>
      <c r="G58" s="68">
        <v>4</v>
      </c>
      <c r="H58" s="68">
        <v>4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  <c r="O58" s="68">
        <v>0</v>
      </c>
      <c r="P58" s="68">
        <v>0</v>
      </c>
      <c r="Q58" s="8"/>
      <c r="R58" s="76">
        <f t="shared" si="32"/>
        <v>8</v>
      </c>
      <c r="S58" s="77">
        <f t="shared" si="32"/>
        <v>5</v>
      </c>
      <c r="T58" s="68">
        <v>2</v>
      </c>
      <c r="U58" s="68">
        <v>2</v>
      </c>
      <c r="V58" s="68">
        <v>0</v>
      </c>
      <c r="W58" s="68">
        <v>0</v>
      </c>
      <c r="X58" s="68">
        <v>3</v>
      </c>
      <c r="Y58" s="68">
        <v>1</v>
      </c>
      <c r="Z58" s="68">
        <v>3</v>
      </c>
      <c r="AA58" s="68">
        <v>2</v>
      </c>
      <c r="AB58" s="68">
        <v>0</v>
      </c>
      <c r="AC58" s="68">
        <v>0</v>
      </c>
      <c r="AD58" s="68">
        <v>0</v>
      </c>
      <c r="AE58" s="68">
        <v>0</v>
      </c>
      <c r="AF58" s="68">
        <v>0</v>
      </c>
      <c r="AG58" s="68">
        <v>0</v>
      </c>
      <c r="AH58" s="9" t="s">
        <v>44</v>
      </c>
    </row>
    <row r="59" spans="2:34" s="31" customFormat="1">
      <c r="B59" s="32" t="s">
        <v>113</v>
      </c>
      <c r="C59" s="66">
        <f>SUM(C60:C67)</f>
        <v>371</v>
      </c>
      <c r="D59" s="66">
        <f>SUM(D60:D67)</f>
        <v>235</v>
      </c>
      <c r="E59" s="66">
        <f>SUM(E60:E67)</f>
        <v>77</v>
      </c>
      <c r="F59" s="66">
        <f>SUM(F60:F67)</f>
        <v>65</v>
      </c>
      <c r="G59" s="66">
        <v>76</v>
      </c>
      <c r="H59" s="66">
        <v>64</v>
      </c>
      <c r="I59" s="66">
        <v>1</v>
      </c>
      <c r="J59" s="66">
        <v>1</v>
      </c>
      <c r="K59" s="66">
        <v>0</v>
      </c>
      <c r="L59" s="66">
        <v>0</v>
      </c>
      <c r="M59" s="66">
        <v>0</v>
      </c>
      <c r="N59" s="66">
        <v>0</v>
      </c>
      <c r="O59" s="66">
        <v>0</v>
      </c>
      <c r="P59" s="66">
        <v>0</v>
      </c>
      <c r="Q59" s="33"/>
      <c r="R59" s="78">
        <f>SUM(R60:R67)</f>
        <v>294</v>
      </c>
      <c r="S59" s="79">
        <f>SUM(S60:S67)</f>
        <v>170</v>
      </c>
      <c r="T59" s="66">
        <v>42</v>
      </c>
      <c r="U59" s="66">
        <v>35</v>
      </c>
      <c r="V59" s="66">
        <v>12</v>
      </c>
      <c r="W59" s="66">
        <v>8</v>
      </c>
      <c r="X59" s="66">
        <v>195</v>
      </c>
      <c r="Y59" s="66">
        <v>104</v>
      </c>
      <c r="Z59" s="66">
        <v>43</v>
      </c>
      <c r="AA59" s="66">
        <v>21</v>
      </c>
      <c r="AB59" s="66">
        <v>0</v>
      </c>
      <c r="AC59" s="66">
        <v>0</v>
      </c>
      <c r="AD59" s="66">
        <v>2</v>
      </c>
      <c r="AE59" s="66">
        <v>2</v>
      </c>
      <c r="AF59" s="66">
        <v>0</v>
      </c>
      <c r="AG59" s="66">
        <v>0</v>
      </c>
      <c r="AH59" s="34" t="s">
        <v>113</v>
      </c>
    </row>
    <row r="60" spans="2:34">
      <c r="B60" s="7" t="s">
        <v>45</v>
      </c>
      <c r="C60" s="66">
        <f>E60+R60</f>
        <v>194</v>
      </c>
      <c r="D60" s="66">
        <f>F60+S60</f>
        <v>110</v>
      </c>
      <c r="E60" s="67">
        <f>G60+I60+K60+M60+O60</f>
        <v>49</v>
      </c>
      <c r="F60" s="67">
        <f>H60+J60+L60+N60+P60</f>
        <v>42</v>
      </c>
      <c r="G60" s="68">
        <v>49</v>
      </c>
      <c r="H60" s="68">
        <v>42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  <c r="O60" s="68">
        <v>0</v>
      </c>
      <c r="P60" s="68">
        <v>0</v>
      </c>
      <c r="Q60" s="8"/>
      <c r="R60" s="76">
        <f t="shared" ref="R60:R67" si="33">T60+V60+X60+Z60+AB60+AD60+AF60</f>
        <v>145</v>
      </c>
      <c r="S60" s="77">
        <f t="shared" ref="S60:S67" si="34">U60+W60+Y60+AA60+AC60+AE60+AG60</f>
        <v>68</v>
      </c>
      <c r="T60" s="68">
        <v>19</v>
      </c>
      <c r="U60" s="68">
        <v>11</v>
      </c>
      <c r="V60" s="68">
        <v>3</v>
      </c>
      <c r="W60" s="68">
        <v>1</v>
      </c>
      <c r="X60" s="68">
        <v>111</v>
      </c>
      <c r="Y60" s="68">
        <v>50</v>
      </c>
      <c r="Z60" s="68">
        <v>12</v>
      </c>
      <c r="AA60" s="68">
        <v>6</v>
      </c>
      <c r="AB60" s="68">
        <v>0</v>
      </c>
      <c r="AC60" s="68">
        <v>0</v>
      </c>
      <c r="AD60" s="68">
        <v>0</v>
      </c>
      <c r="AE60" s="68">
        <v>0</v>
      </c>
      <c r="AF60" s="68">
        <v>0</v>
      </c>
      <c r="AG60" s="68">
        <v>0</v>
      </c>
      <c r="AH60" s="9" t="s">
        <v>45</v>
      </c>
    </row>
    <row r="61" spans="2:34">
      <c r="B61" s="7" t="s">
        <v>46</v>
      </c>
      <c r="C61" s="66">
        <f t="shared" ref="C61:C67" si="35">E61+R61</f>
        <v>16</v>
      </c>
      <c r="D61" s="66">
        <f t="shared" ref="D61:D67" si="36">F61+S61</f>
        <v>11</v>
      </c>
      <c r="E61" s="67">
        <f t="shared" ref="E61:E67" si="37">G61+I61+K61+M61+O61</f>
        <v>0</v>
      </c>
      <c r="F61" s="67">
        <f t="shared" ref="F61:F67" si="38">H61+J61+L61+N61+P61</f>
        <v>0</v>
      </c>
      <c r="G61" s="68">
        <v>0</v>
      </c>
      <c r="H61" s="68">
        <v>0</v>
      </c>
      <c r="I61" s="68">
        <v>0</v>
      </c>
      <c r="J61" s="68">
        <v>0</v>
      </c>
      <c r="K61" s="68">
        <v>0</v>
      </c>
      <c r="L61" s="68">
        <v>0</v>
      </c>
      <c r="M61" s="68">
        <v>0</v>
      </c>
      <c r="N61" s="68">
        <v>0</v>
      </c>
      <c r="O61" s="68">
        <v>0</v>
      </c>
      <c r="P61" s="68">
        <v>0</v>
      </c>
      <c r="Q61" s="8"/>
      <c r="R61" s="76">
        <f t="shared" si="33"/>
        <v>16</v>
      </c>
      <c r="S61" s="77">
        <f t="shared" si="34"/>
        <v>11</v>
      </c>
      <c r="T61" s="68">
        <v>1</v>
      </c>
      <c r="U61" s="68">
        <v>1</v>
      </c>
      <c r="V61" s="68">
        <v>6</v>
      </c>
      <c r="W61" s="68">
        <v>4</v>
      </c>
      <c r="X61" s="68">
        <v>5</v>
      </c>
      <c r="Y61" s="68">
        <v>5</v>
      </c>
      <c r="Z61" s="68">
        <v>4</v>
      </c>
      <c r="AA61" s="68">
        <v>1</v>
      </c>
      <c r="AB61" s="68">
        <v>0</v>
      </c>
      <c r="AC61" s="68">
        <v>0</v>
      </c>
      <c r="AD61" s="68">
        <v>0</v>
      </c>
      <c r="AE61" s="68">
        <v>0</v>
      </c>
      <c r="AF61" s="68">
        <v>0</v>
      </c>
      <c r="AG61" s="68">
        <v>0</v>
      </c>
      <c r="AH61" s="9" t="s">
        <v>46</v>
      </c>
    </row>
    <row r="62" spans="2:34">
      <c r="B62" s="7" t="s">
        <v>47</v>
      </c>
      <c r="C62" s="66">
        <f t="shared" si="35"/>
        <v>13</v>
      </c>
      <c r="D62" s="66">
        <f t="shared" si="36"/>
        <v>9</v>
      </c>
      <c r="E62" s="67">
        <f t="shared" si="37"/>
        <v>3</v>
      </c>
      <c r="F62" s="67">
        <f t="shared" si="38"/>
        <v>3</v>
      </c>
      <c r="G62" s="68">
        <v>3</v>
      </c>
      <c r="H62" s="68">
        <v>3</v>
      </c>
      <c r="I62" s="68">
        <v>0</v>
      </c>
      <c r="J62" s="68">
        <v>0</v>
      </c>
      <c r="K62" s="68">
        <v>0</v>
      </c>
      <c r="L62" s="68">
        <v>0</v>
      </c>
      <c r="M62" s="68">
        <v>0</v>
      </c>
      <c r="N62" s="68">
        <v>0</v>
      </c>
      <c r="O62" s="68">
        <v>0</v>
      </c>
      <c r="P62" s="68">
        <v>0</v>
      </c>
      <c r="Q62" s="8"/>
      <c r="R62" s="76">
        <f t="shared" si="33"/>
        <v>10</v>
      </c>
      <c r="S62" s="77">
        <f t="shared" si="34"/>
        <v>6</v>
      </c>
      <c r="T62" s="68">
        <v>1</v>
      </c>
      <c r="U62" s="68">
        <v>1</v>
      </c>
      <c r="V62" s="68">
        <v>0</v>
      </c>
      <c r="W62" s="68">
        <v>0</v>
      </c>
      <c r="X62" s="68">
        <v>7</v>
      </c>
      <c r="Y62" s="68">
        <v>4</v>
      </c>
      <c r="Z62" s="68">
        <v>1</v>
      </c>
      <c r="AA62" s="68">
        <v>0</v>
      </c>
      <c r="AB62" s="68">
        <v>0</v>
      </c>
      <c r="AC62" s="68">
        <v>0</v>
      </c>
      <c r="AD62" s="68">
        <v>1</v>
      </c>
      <c r="AE62" s="68">
        <v>1</v>
      </c>
      <c r="AF62" s="68">
        <v>0</v>
      </c>
      <c r="AG62" s="68">
        <v>0</v>
      </c>
      <c r="AH62" s="9" t="s">
        <v>47</v>
      </c>
    </row>
    <row r="63" spans="2:34">
      <c r="B63" s="7" t="s">
        <v>48</v>
      </c>
      <c r="C63" s="66">
        <f t="shared" si="35"/>
        <v>50</v>
      </c>
      <c r="D63" s="66">
        <f t="shared" si="36"/>
        <v>39</v>
      </c>
      <c r="E63" s="67">
        <f t="shared" si="37"/>
        <v>6</v>
      </c>
      <c r="F63" s="67">
        <f t="shared" si="38"/>
        <v>6</v>
      </c>
      <c r="G63" s="68">
        <v>5</v>
      </c>
      <c r="H63" s="68">
        <v>5</v>
      </c>
      <c r="I63" s="68">
        <v>1</v>
      </c>
      <c r="J63" s="68">
        <v>1</v>
      </c>
      <c r="K63" s="68">
        <v>0</v>
      </c>
      <c r="L63" s="68">
        <v>0</v>
      </c>
      <c r="M63" s="68">
        <v>0</v>
      </c>
      <c r="N63" s="68">
        <v>0</v>
      </c>
      <c r="O63" s="68">
        <v>0</v>
      </c>
      <c r="P63" s="68">
        <v>0</v>
      </c>
      <c r="Q63" s="8"/>
      <c r="R63" s="76">
        <f t="shared" si="33"/>
        <v>44</v>
      </c>
      <c r="S63" s="77">
        <f t="shared" si="34"/>
        <v>33</v>
      </c>
      <c r="T63" s="68">
        <v>14</v>
      </c>
      <c r="U63" s="68">
        <v>17</v>
      </c>
      <c r="V63" s="68">
        <v>0</v>
      </c>
      <c r="W63" s="68">
        <v>0</v>
      </c>
      <c r="X63" s="68">
        <v>27</v>
      </c>
      <c r="Y63" s="68">
        <v>15</v>
      </c>
      <c r="Z63" s="68">
        <v>3</v>
      </c>
      <c r="AA63" s="68">
        <v>1</v>
      </c>
      <c r="AB63" s="68">
        <v>0</v>
      </c>
      <c r="AC63" s="68">
        <v>0</v>
      </c>
      <c r="AD63" s="68">
        <v>0</v>
      </c>
      <c r="AE63" s="68">
        <v>0</v>
      </c>
      <c r="AF63" s="68">
        <v>0</v>
      </c>
      <c r="AG63" s="68">
        <v>0</v>
      </c>
      <c r="AH63" s="9" t="s">
        <v>48</v>
      </c>
    </row>
    <row r="64" spans="2:34">
      <c r="B64" s="7" t="s">
        <v>49</v>
      </c>
      <c r="C64" s="66">
        <f t="shared" si="35"/>
        <v>22</v>
      </c>
      <c r="D64" s="66">
        <f t="shared" si="36"/>
        <v>18</v>
      </c>
      <c r="E64" s="67">
        <f t="shared" si="37"/>
        <v>2</v>
      </c>
      <c r="F64" s="67">
        <f t="shared" si="38"/>
        <v>2</v>
      </c>
      <c r="G64" s="68">
        <v>2</v>
      </c>
      <c r="H64" s="68">
        <v>2</v>
      </c>
      <c r="I64" s="68">
        <v>0</v>
      </c>
      <c r="J64" s="68">
        <v>0</v>
      </c>
      <c r="K64" s="68">
        <v>0</v>
      </c>
      <c r="L64" s="68">
        <v>0</v>
      </c>
      <c r="M64" s="68">
        <v>0</v>
      </c>
      <c r="N64" s="68">
        <v>0</v>
      </c>
      <c r="O64" s="68">
        <v>0</v>
      </c>
      <c r="P64" s="68">
        <v>0</v>
      </c>
      <c r="Q64" s="8"/>
      <c r="R64" s="76">
        <f t="shared" si="33"/>
        <v>20</v>
      </c>
      <c r="S64" s="77">
        <f t="shared" si="34"/>
        <v>16</v>
      </c>
      <c r="T64" s="68">
        <v>0</v>
      </c>
      <c r="U64" s="68">
        <v>0</v>
      </c>
      <c r="V64" s="68">
        <v>0</v>
      </c>
      <c r="W64" s="68">
        <v>0</v>
      </c>
      <c r="X64" s="68">
        <v>7</v>
      </c>
      <c r="Y64" s="68">
        <v>5</v>
      </c>
      <c r="Z64" s="68">
        <v>12</v>
      </c>
      <c r="AA64" s="68">
        <v>10</v>
      </c>
      <c r="AB64" s="68">
        <v>0</v>
      </c>
      <c r="AC64" s="68">
        <v>0</v>
      </c>
      <c r="AD64" s="68">
        <v>1</v>
      </c>
      <c r="AE64" s="68">
        <v>1</v>
      </c>
      <c r="AF64" s="68">
        <v>0</v>
      </c>
      <c r="AG64" s="68">
        <v>0</v>
      </c>
      <c r="AH64" s="9" t="s">
        <v>49</v>
      </c>
    </row>
    <row r="65" spans="2:34">
      <c r="B65" s="7" t="s">
        <v>50</v>
      </c>
      <c r="C65" s="66">
        <f t="shared" si="35"/>
        <v>20</v>
      </c>
      <c r="D65" s="66">
        <f t="shared" si="36"/>
        <v>16</v>
      </c>
      <c r="E65" s="67">
        <f t="shared" si="37"/>
        <v>6</v>
      </c>
      <c r="F65" s="67">
        <f t="shared" si="38"/>
        <v>4</v>
      </c>
      <c r="G65" s="68">
        <v>6</v>
      </c>
      <c r="H65" s="68">
        <v>4</v>
      </c>
      <c r="I65" s="68">
        <v>0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  <c r="O65" s="68">
        <v>0</v>
      </c>
      <c r="P65" s="68">
        <v>0</v>
      </c>
      <c r="Q65" s="8"/>
      <c r="R65" s="76">
        <f t="shared" si="33"/>
        <v>14</v>
      </c>
      <c r="S65" s="77">
        <f t="shared" si="34"/>
        <v>12</v>
      </c>
      <c r="T65" s="68">
        <v>4</v>
      </c>
      <c r="U65" s="68">
        <v>4</v>
      </c>
      <c r="V65" s="68">
        <v>0</v>
      </c>
      <c r="W65" s="68">
        <v>0</v>
      </c>
      <c r="X65" s="68">
        <v>9</v>
      </c>
      <c r="Y65" s="68">
        <v>7</v>
      </c>
      <c r="Z65" s="68">
        <v>1</v>
      </c>
      <c r="AA65" s="68">
        <v>1</v>
      </c>
      <c r="AB65" s="68">
        <v>0</v>
      </c>
      <c r="AC65" s="68">
        <v>0</v>
      </c>
      <c r="AD65" s="68">
        <v>0</v>
      </c>
      <c r="AE65" s="68">
        <v>0</v>
      </c>
      <c r="AF65" s="68">
        <v>0</v>
      </c>
      <c r="AG65" s="68">
        <v>0</v>
      </c>
      <c r="AH65" s="9" t="s">
        <v>50</v>
      </c>
    </row>
    <row r="66" spans="2:34">
      <c r="B66" s="7" t="s">
        <v>51</v>
      </c>
      <c r="C66" s="66">
        <f t="shared" si="35"/>
        <v>19</v>
      </c>
      <c r="D66" s="66">
        <f t="shared" si="36"/>
        <v>13</v>
      </c>
      <c r="E66" s="67">
        <f t="shared" si="37"/>
        <v>5</v>
      </c>
      <c r="F66" s="67">
        <f t="shared" si="38"/>
        <v>5</v>
      </c>
      <c r="G66" s="68">
        <v>5</v>
      </c>
      <c r="H66" s="68">
        <v>5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  <c r="O66" s="68">
        <v>0</v>
      </c>
      <c r="P66" s="68">
        <v>0</v>
      </c>
      <c r="Q66" s="8"/>
      <c r="R66" s="76">
        <f t="shared" si="33"/>
        <v>14</v>
      </c>
      <c r="S66" s="77">
        <f t="shared" si="34"/>
        <v>8</v>
      </c>
      <c r="T66" s="68">
        <v>0</v>
      </c>
      <c r="U66" s="68">
        <v>0</v>
      </c>
      <c r="V66" s="68">
        <v>0</v>
      </c>
      <c r="W66" s="68">
        <v>0</v>
      </c>
      <c r="X66" s="68">
        <v>10</v>
      </c>
      <c r="Y66" s="68">
        <v>7</v>
      </c>
      <c r="Z66" s="68">
        <v>4</v>
      </c>
      <c r="AA66" s="68">
        <v>1</v>
      </c>
      <c r="AB66" s="68">
        <v>0</v>
      </c>
      <c r="AC66" s="68">
        <v>0</v>
      </c>
      <c r="AD66" s="68">
        <v>0</v>
      </c>
      <c r="AE66" s="68">
        <v>0</v>
      </c>
      <c r="AF66" s="68">
        <v>0</v>
      </c>
      <c r="AG66" s="68">
        <v>0</v>
      </c>
      <c r="AH66" s="9" t="s">
        <v>51</v>
      </c>
    </row>
    <row r="67" spans="2:34" ht="12.75" thickBot="1">
      <c r="B67" s="22" t="s">
        <v>52</v>
      </c>
      <c r="C67" s="70">
        <f t="shared" si="35"/>
        <v>37</v>
      </c>
      <c r="D67" s="70">
        <f t="shared" si="36"/>
        <v>19</v>
      </c>
      <c r="E67" s="71">
        <f t="shared" si="37"/>
        <v>6</v>
      </c>
      <c r="F67" s="71">
        <f t="shared" si="38"/>
        <v>3</v>
      </c>
      <c r="G67" s="72">
        <v>6</v>
      </c>
      <c r="H67" s="72">
        <v>3</v>
      </c>
      <c r="I67" s="72">
        <v>0</v>
      </c>
      <c r="J67" s="72">
        <v>0</v>
      </c>
      <c r="K67" s="72">
        <v>0</v>
      </c>
      <c r="L67" s="72">
        <v>0</v>
      </c>
      <c r="M67" s="72">
        <v>0</v>
      </c>
      <c r="N67" s="72">
        <v>0</v>
      </c>
      <c r="O67" s="72">
        <v>0</v>
      </c>
      <c r="P67" s="72">
        <v>0</v>
      </c>
      <c r="Q67" s="8"/>
      <c r="R67" s="82">
        <f t="shared" si="33"/>
        <v>31</v>
      </c>
      <c r="S67" s="77">
        <f t="shared" si="34"/>
        <v>16</v>
      </c>
      <c r="T67" s="72">
        <v>3</v>
      </c>
      <c r="U67" s="72">
        <v>1</v>
      </c>
      <c r="V67" s="72">
        <v>3</v>
      </c>
      <c r="W67" s="72">
        <v>3</v>
      </c>
      <c r="X67" s="72">
        <v>19</v>
      </c>
      <c r="Y67" s="72">
        <v>11</v>
      </c>
      <c r="Z67" s="72">
        <v>6</v>
      </c>
      <c r="AA67" s="72">
        <v>1</v>
      </c>
      <c r="AB67" s="72">
        <v>0</v>
      </c>
      <c r="AC67" s="72">
        <v>0</v>
      </c>
      <c r="AD67" s="72">
        <v>0</v>
      </c>
      <c r="AE67" s="72">
        <v>0</v>
      </c>
      <c r="AF67" s="72">
        <v>0</v>
      </c>
      <c r="AG67" s="72">
        <v>0</v>
      </c>
      <c r="AH67" s="23" t="s">
        <v>52</v>
      </c>
    </row>
    <row r="68" spans="2:34">
      <c r="B68" s="130"/>
      <c r="C68" s="130"/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R68" s="60"/>
      <c r="S68" s="60"/>
    </row>
    <row r="69" spans="2:34">
      <c r="B69" s="10"/>
    </row>
    <row r="70" spans="2:34">
      <c r="B70" s="10" t="s">
        <v>86</v>
      </c>
      <c r="C70" s="59">
        <f>C8-C9-C15-C22-C23-C34-C41-C48-C54-C59</f>
        <v>0</v>
      </c>
      <c r="D70" s="59">
        <f t="shared" ref="D70:AG70" si="39">D8-D9-D15-D22-D23-D34-D41-D48-D54-D59</f>
        <v>0</v>
      </c>
      <c r="E70" s="59">
        <f t="shared" si="39"/>
        <v>0</v>
      </c>
      <c r="F70" s="59">
        <f t="shared" si="39"/>
        <v>0</v>
      </c>
      <c r="G70" s="59">
        <f t="shared" si="39"/>
        <v>0</v>
      </c>
      <c r="H70" s="59">
        <f t="shared" si="39"/>
        <v>0</v>
      </c>
      <c r="I70" s="59">
        <f t="shared" si="39"/>
        <v>0</v>
      </c>
      <c r="J70" s="59">
        <f t="shared" si="39"/>
        <v>0</v>
      </c>
      <c r="K70" s="59">
        <f t="shared" si="39"/>
        <v>0</v>
      </c>
      <c r="L70" s="59">
        <f t="shared" si="39"/>
        <v>0</v>
      </c>
      <c r="M70" s="59">
        <f t="shared" si="39"/>
        <v>0</v>
      </c>
      <c r="N70" s="59">
        <f t="shared" si="39"/>
        <v>0</v>
      </c>
      <c r="O70" s="59">
        <f t="shared" si="39"/>
        <v>0</v>
      </c>
      <c r="P70" s="59">
        <f t="shared" si="39"/>
        <v>0</v>
      </c>
      <c r="Q70" s="59"/>
      <c r="R70" s="59">
        <f t="shared" si="39"/>
        <v>0</v>
      </c>
      <c r="S70" s="59">
        <f t="shared" si="39"/>
        <v>0</v>
      </c>
      <c r="T70" s="59">
        <f t="shared" si="39"/>
        <v>0</v>
      </c>
      <c r="U70" s="59">
        <f t="shared" si="39"/>
        <v>0</v>
      </c>
      <c r="V70" s="59">
        <f t="shared" si="39"/>
        <v>0</v>
      </c>
      <c r="W70" s="59">
        <f t="shared" si="39"/>
        <v>0</v>
      </c>
      <c r="X70" s="59">
        <f t="shared" si="39"/>
        <v>0</v>
      </c>
      <c r="Y70" s="59">
        <f t="shared" si="39"/>
        <v>0</v>
      </c>
      <c r="Z70" s="59">
        <f t="shared" si="39"/>
        <v>0</v>
      </c>
      <c r="AA70" s="59">
        <f t="shared" si="39"/>
        <v>0</v>
      </c>
      <c r="AB70" s="59">
        <f t="shared" si="39"/>
        <v>0</v>
      </c>
      <c r="AC70" s="59">
        <f t="shared" si="39"/>
        <v>0</v>
      </c>
      <c r="AD70" s="59">
        <f>AD8-AD9-AD15-AD22-AD23-AD34-AD41-AD48-AD54-AD59</f>
        <v>0</v>
      </c>
      <c r="AE70" s="59">
        <f>AE8-AE9-AE15-AE22-AE23-AE34-AE41-AE48-AE54-AE59</f>
        <v>0</v>
      </c>
      <c r="AF70" s="59">
        <f t="shared" si="39"/>
        <v>0</v>
      </c>
      <c r="AG70" s="59">
        <f t="shared" si="39"/>
        <v>0</v>
      </c>
    </row>
    <row r="71" spans="2:34">
      <c r="B71" s="10" t="s">
        <v>94</v>
      </c>
      <c r="C71" s="59">
        <f t="shared" ref="C71:P71" si="40">C9-SUM(C10:C14)</f>
        <v>0</v>
      </c>
      <c r="D71" s="59">
        <f t="shared" si="40"/>
        <v>0</v>
      </c>
      <c r="E71" s="59">
        <f t="shared" si="40"/>
        <v>0</v>
      </c>
      <c r="F71" s="59">
        <f t="shared" si="40"/>
        <v>0</v>
      </c>
      <c r="G71" s="59">
        <f t="shared" si="40"/>
        <v>0</v>
      </c>
      <c r="H71" s="59">
        <f t="shared" si="40"/>
        <v>0</v>
      </c>
      <c r="I71" s="59">
        <f t="shared" si="40"/>
        <v>0</v>
      </c>
      <c r="J71" s="59">
        <f t="shared" si="40"/>
        <v>0</v>
      </c>
      <c r="K71" s="59">
        <f t="shared" si="40"/>
        <v>0</v>
      </c>
      <c r="L71" s="59">
        <f t="shared" si="40"/>
        <v>0</v>
      </c>
      <c r="M71" s="59">
        <f t="shared" si="40"/>
        <v>0</v>
      </c>
      <c r="N71" s="59">
        <f t="shared" si="40"/>
        <v>0</v>
      </c>
      <c r="O71" s="59">
        <f t="shared" si="40"/>
        <v>0</v>
      </c>
      <c r="P71" s="59">
        <f t="shared" si="40"/>
        <v>0</v>
      </c>
      <c r="Q71" s="59"/>
      <c r="R71" s="59">
        <f t="shared" ref="R71:AG71" si="41">R9-SUM(R10:R14)</f>
        <v>0</v>
      </c>
      <c r="S71" s="59">
        <f t="shared" si="41"/>
        <v>0</v>
      </c>
      <c r="T71" s="59">
        <f t="shared" si="41"/>
        <v>0</v>
      </c>
      <c r="U71" s="59">
        <f t="shared" si="41"/>
        <v>0</v>
      </c>
      <c r="V71" s="59">
        <f t="shared" si="41"/>
        <v>0</v>
      </c>
      <c r="W71" s="59">
        <f t="shared" si="41"/>
        <v>0</v>
      </c>
      <c r="X71" s="59">
        <f t="shared" si="41"/>
        <v>0</v>
      </c>
      <c r="Y71" s="59">
        <f t="shared" si="41"/>
        <v>0</v>
      </c>
      <c r="Z71" s="59">
        <f t="shared" si="41"/>
        <v>0</v>
      </c>
      <c r="AA71" s="59">
        <f t="shared" si="41"/>
        <v>0</v>
      </c>
      <c r="AB71" s="59">
        <f t="shared" si="41"/>
        <v>0</v>
      </c>
      <c r="AC71" s="59">
        <f t="shared" si="41"/>
        <v>0</v>
      </c>
      <c r="AD71" s="59">
        <f>AD9-SUM(AD10:AD14)</f>
        <v>0</v>
      </c>
      <c r="AE71" s="59">
        <f>AE9-SUM(AE10:AE14)</f>
        <v>0</v>
      </c>
      <c r="AF71" s="59">
        <f t="shared" si="41"/>
        <v>0</v>
      </c>
      <c r="AG71" s="59">
        <f t="shared" si="41"/>
        <v>0</v>
      </c>
    </row>
    <row r="72" spans="2:34">
      <c r="B72" s="1" t="s">
        <v>87</v>
      </c>
      <c r="C72" s="59">
        <f t="shared" ref="C72:P72" si="42">C15-SUM(C16:C21)</f>
        <v>0</v>
      </c>
      <c r="D72" s="59">
        <f t="shared" si="42"/>
        <v>0</v>
      </c>
      <c r="E72" s="59">
        <f t="shared" si="42"/>
        <v>0</v>
      </c>
      <c r="F72" s="59">
        <f t="shared" si="42"/>
        <v>0</v>
      </c>
      <c r="G72" s="59">
        <f t="shared" si="42"/>
        <v>0</v>
      </c>
      <c r="H72" s="59">
        <f t="shared" si="42"/>
        <v>0</v>
      </c>
      <c r="I72" s="59">
        <f t="shared" si="42"/>
        <v>0</v>
      </c>
      <c r="J72" s="59">
        <f t="shared" si="42"/>
        <v>0</v>
      </c>
      <c r="K72" s="59">
        <f t="shared" si="42"/>
        <v>0</v>
      </c>
      <c r="L72" s="59">
        <f t="shared" si="42"/>
        <v>0</v>
      </c>
      <c r="M72" s="59">
        <f t="shared" si="42"/>
        <v>0</v>
      </c>
      <c r="N72" s="59">
        <f t="shared" si="42"/>
        <v>0</v>
      </c>
      <c r="O72" s="59">
        <f t="shared" si="42"/>
        <v>0</v>
      </c>
      <c r="P72" s="59">
        <f t="shared" si="42"/>
        <v>0</v>
      </c>
      <c r="Q72" s="59"/>
      <c r="R72" s="59">
        <f t="shared" ref="R72:AG72" si="43">R15-SUM(R16:R21)</f>
        <v>0</v>
      </c>
      <c r="S72" s="59">
        <f t="shared" si="43"/>
        <v>0</v>
      </c>
      <c r="T72" s="59">
        <f t="shared" si="43"/>
        <v>0</v>
      </c>
      <c r="U72" s="59">
        <f t="shared" si="43"/>
        <v>0</v>
      </c>
      <c r="V72" s="59">
        <f t="shared" si="43"/>
        <v>0</v>
      </c>
      <c r="W72" s="59">
        <f t="shared" si="43"/>
        <v>0</v>
      </c>
      <c r="X72" s="59">
        <f t="shared" si="43"/>
        <v>0</v>
      </c>
      <c r="Y72" s="59">
        <f t="shared" si="43"/>
        <v>0</v>
      </c>
      <c r="Z72" s="59">
        <f t="shared" si="43"/>
        <v>0</v>
      </c>
      <c r="AA72" s="59">
        <f t="shared" si="43"/>
        <v>0</v>
      </c>
      <c r="AB72" s="59">
        <f t="shared" si="43"/>
        <v>0</v>
      </c>
      <c r="AC72" s="59">
        <f t="shared" si="43"/>
        <v>0</v>
      </c>
      <c r="AD72" s="59">
        <f>AD15-SUM(AD16:AD21)</f>
        <v>0</v>
      </c>
      <c r="AE72" s="59">
        <f>AE15-SUM(AE16:AE21)</f>
        <v>0</v>
      </c>
      <c r="AF72" s="59">
        <f t="shared" si="43"/>
        <v>0</v>
      </c>
      <c r="AG72" s="59">
        <f t="shared" si="43"/>
        <v>0</v>
      </c>
    </row>
    <row r="73" spans="2:34">
      <c r="B73" s="1" t="s">
        <v>91</v>
      </c>
      <c r="C73" s="59">
        <f t="shared" ref="C73:P73" si="44">C23-SUM(C24:C33)</f>
        <v>0</v>
      </c>
      <c r="D73" s="59">
        <f t="shared" si="44"/>
        <v>0</v>
      </c>
      <c r="E73" s="59">
        <f t="shared" si="44"/>
        <v>0</v>
      </c>
      <c r="F73" s="59">
        <f t="shared" si="44"/>
        <v>0</v>
      </c>
      <c r="G73" s="59">
        <f t="shared" si="44"/>
        <v>0</v>
      </c>
      <c r="H73" s="59">
        <f t="shared" si="44"/>
        <v>0</v>
      </c>
      <c r="I73" s="59">
        <f t="shared" si="44"/>
        <v>0</v>
      </c>
      <c r="J73" s="59">
        <f t="shared" si="44"/>
        <v>0</v>
      </c>
      <c r="K73" s="59">
        <f t="shared" si="44"/>
        <v>0</v>
      </c>
      <c r="L73" s="59">
        <f t="shared" si="44"/>
        <v>0</v>
      </c>
      <c r="M73" s="59">
        <f t="shared" si="44"/>
        <v>0</v>
      </c>
      <c r="N73" s="59">
        <f t="shared" si="44"/>
        <v>0</v>
      </c>
      <c r="O73" s="59">
        <f t="shared" si="44"/>
        <v>0</v>
      </c>
      <c r="P73" s="59">
        <f t="shared" si="44"/>
        <v>0</v>
      </c>
      <c r="Q73" s="59"/>
      <c r="R73" s="59">
        <f t="shared" ref="R73:AG73" si="45">R23-SUM(R24:R33)</f>
        <v>0</v>
      </c>
      <c r="S73" s="59">
        <f t="shared" si="45"/>
        <v>0</v>
      </c>
      <c r="T73" s="59">
        <f t="shared" si="45"/>
        <v>0</v>
      </c>
      <c r="U73" s="59">
        <f t="shared" si="45"/>
        <v>0</v>
      </c>
      <c r="V73" s="59">
        <f t="shared" si="45"/>
        <v>0</v>
      </c>
      <c r="W73" s="59">
        <f t="shared" si="45"/>
        <v>0</v>
      </c>
      <c r="X73" s="59">
        <f t="shared" si="45"/>
        <v>0</v>
      </c>
      <c r="Y73" s="59">
        <f t="shared" si="45"/>
        <v>0</v>
      </c>
      <c r="Z73" s="59">
        <f t="shared" si="45"/>
        <v>0</v>
      </c>
      <c r="AA73" s="59">
        <f t="shared" si="45"/>
        <v>0</v>
      </c>
      <c r="AB73" s="59">
        <f t="shared" si="45"/>
        <v>0</v>
      </c>
      <c r="AC73" s="59">
        <f t="shared" si="45"/>
        <v>0</v>
      </c>
      <c r="AD73" s="59">
        <f>AD23-SUM(AD24:AD33)</f>
        <v>0</v>
      </c>
      <c r="AE73" s="59">
        <f>AE23-SUM(AE24:AE33)</f>
        <v>0</v>
      </c>
      <c r="AF73" s="59">
        <f t="shared" si="45"/>
        <v>0</v>
      </c>
      <c r="AG73" s="59">
        <f t="shared" si="45"/>
        <v>0</v>
      </c>
    </row>
    <row r="74" spans="2:34">
      <c r="B74" s="1" t="s">
        <v>88</v>
      </c>
      <c r="C74" s="59">
        <f t="shared" ref="C74:P74" si="46">C34-SUM(C35:C40)</f>
        <v>0</v>
      </c>
      <c r="D74" s="59">
        <f t="shared" si="46"/>
        <v>0</v>
      </c>
      <c r="E74" s="59">
        <f t="shared" si="46"/>
        <v>0</v>
      </c>
      <c r="F74" s="59">
        <f t="shared" si="46"/>
        <v>0</v>
      </c>
      <c r="G74" s="59">
        <f t="shared" si="46"/>
        <v>0</v>
      </c>
      <c r="H74" s="59">
        <f t="shared" si="46"/>
        <v>0</v>
      </c>
      <c r="I74" s="59">
        <f t="shared" si="46"/>
        <v>0</v>
      </c>
      <c r="J74" s="59">
        <f t="shared" si="46"/>
        <v>0</v>
      </c>
      <c r="K74" s="59">
        <f t="shared" si="46"/>
        <v>0</v>
      </c>
      <c r="L74" s="59">
        <f t="shared" si="46"/>
        <v>0</v>
      </c>
      <c r="M74" s="59">
        <f t="shared" si="46"/>
        <v>0</v>
      </c>
      <c r="N74" s="59">
        <f t="shared" si="46"/>
        <v>0</v>
      </c>
      <c r="O74" s="59">
        <f t="shared" si="46"/>
        <v>0</v>
      </c>
      <c r="P74" s="59">
        <f t="shared" si="46"/>
        <v>0</v>
      </c>
      <c r="Q74" s="59"/>
      <c r="R74" s="59">
        <f t="shared" ref="R74:AG74" si="47">R34-SUM(R35:R40)</f>
        <v>0</v>
      </c>
      <c r="S74" s="59">
        <f t="shared" si="47"/>
        <v>0</v>
      </c>
      <c r="T74" s="59">
        <f t="shared" si="47"/>
        <v>0</v>
      </c>
      <c r="U74" s="59">
        <f t="shared" si="47"/>
        <v>0</v>
      </c>
      <c r="V74" s="59">
        <f t="shared" si="47"/>
        <v>0</v>
      </c>
      <c r="W74" s="59">
        <f t="shared" si="47"/>
        <v>0</v>
      </c>
      <c r="X74" s="59">
        <f t="shared" si="47"/>
        <v>0</v>
      </c>
      <c r="Y74" s="59">
        <f t="shared" si="47"/>
        <v>0</v>
      </c>
      <c r="Z74" s="59">
        <f t="shared" si="47"/>
        <v>0</v>
      </c>
      <c r="AA74" s="59">
        <f t="shared" si="47"/>
        <v>0</v>
      </c>
      <c r="AB74" s="59">
        <f t="shared" si="47"/>
        <v>0</v>
      </c>
      <c r="AC74" s="59">
        <f t="shared" si="47"/>
        <v>0</v>
      </c>
      <c r="AD74" s="59">
        <f>AD34-SUM(AD35:AD40)</f>
        <v>0</v>
      </c>
      <c r="AE74" s="59">
        <f>AE34-SUM(AE35:AE40)</f>
        <v>0</v>
      </c>
      <c r="AF74" s="59">
        <f t="shared" si="47"/>
        <v>0</v>
      </c>
      <c r="AG74" s="59">
        <f t="shared" si="47"/>
        <v>0</v>
      </c>
    </row>
    <row r="75" spans="2:34">
      <c r="B75" s="1" t="s">
        <v>89</v>
      </c>
      <c r="C75" s="59">
        <f t="shared" ref="C75:P75" si="48">C41-SUM(C42:C47)</f>
        <v>0</v>
      </c>
      <c r="D75" s="59">
        <f t="shared" si="48"/>
        <v>0</v>
      </c>
      <c r="E75" s="59">
        <f t="shared" si="48"/>
        <v>0</v>
      </c>
      <c r="F75" s="59">
        <f t="shared" si="48"/>
        <v>0</v>
      </c>
      <c r="G75" s="59">
        <f t="shared" si="48"/>
        <v>0</v>
      </c>
      <c r="H75" s="59">
        <f t="shared" si="48"/>
        <v>0</v>
      </c>
      <c r="I75" s="59">
        <f t="shared" si="48"/>
        <v>0</v>
      </c>
      <c r="J75" s="59">
        <f t="shared" si="48"/>
        <v>0</v>
      </c>
      <c r="K75" s="59">
        <f t="shared" si="48"/>
        <v>0</v>
      </c>
      <c r="L75" s="59">
        <f t="shared" si="48"/>
        <v>0</v>
      </c>
      <c r="M75" s="59">
        <f t="shared" si="48"/>
        <v>0</v>
      </c>
      <c r="N75" s="59">
        <f t="shared" si="48"/>
        <v>0</v>
      </c>
      <c r="O75" s="59">
        <f t="shared" si="48"/>
        <v>0</v>
      </c>
      <c r="P75" s="59">
        <f t="shared" si="48"/>
        <v>0</v>
      </c>
      <c r="Q75" s="59"/>
      <c r="R75" s="59">
        <f t="shared" ref="R75:AG75" si="49">R41-SUM(R42:R47)</f>
        <v>0</v>
      </c>
      <c r="S75" s="59">
        <f t="shared" si="49"/>
        <v>0</v>
      </c>
      <c r="T75" s="59">
        <f t="shared" si="49"/>
        <v>0</v>
      </c>
      <c r="U75" s="59">
        <f t="shared" si="49"/>
        <v>0</v>
      </c>
      <c r="V75" s="59">
        <f t="shared" si="49"/>
        <v>0</v>
      </c>
      <c r="W75" s="59">
        <f t="shared" si="49"/>
        <v>0</v>
      </c>
      <c r="X75" s="59">
        <f t="shared" si="49"/>
        <v>0</v>
      </c>
      <c r="Y75" s="59">
        <f t="shared" si="49"/>
        <v>0</v>
      </c>
      <c r="Z75" s="59">
        <f t="shared" si="49"/>
        <v>0</v>
      </c>
      <c r="AA75" s="59">
        <f t="shared" si="49"/>
        <v>0</v>
      </c>
      <c r="AB75" s="59">
        <f t="shared" si="49"/>
        <v>0</v>
      </c>
      <c r="AC75" s="59">
        <f t="shared" si="49"/>
        <v>0</v>
      </c>
      <c r="AD75" s="59">
        <f>AD41-SUM(AD42:AD47)</f>
        <v>0</v>
      </c>
      <c r="AE75" s="59">
        <f>AE41-SUM(AE42:AE47)</f>
        <v>0</v>
      </c>
      <c r="AF75" s="59">
        <f t="shared" si="49"/>
        <v>0</v>
      </c>
      <c r="AG75" s="59">
        <f t="shared" si="49"/>
        <v>0</v>
      </c>
    </row>
    <row r="76" spans="2:34">
      <c r="B76" s="1" t="s">
        <v>90</v>
      </c>
      <c r="C76" s="59">
        <f t="shared" ref="C76:P76" si="50">C48-SUM(C49:C53)</f>
        <v>0</v>
      </c>
      <c r="D76" s="59">
        <f t="shared" si="50"/>
        <v>0</v>
      </c>
      <c r="E76" s="59">
        <f t="shared" si="50"/>
        <v>0</v>
      </c>
      <c r="F76" s="59">
        <f t="shared" si="50"/>
        <v>0</v>
      </c>
      <c r="G76" s="59">
        <f t="shared" si="50"/>
        <v>0</v>
      </c>
      <c r="H76" s="59">
        <f t="shared" si="50"/>
        <v>0</v>
      </c>
      <c r="I76" s="59">
        <f t="shared" si="50"/>
        <v>0</v>
      </c>
      <c r="J76" s="59">
        <f t="shared" si="50"/>
        <v>0</v>
      </c>
      <c r="K76" s="59">
        <f t="shared" si="50"/>
        <v>0</v>
      </c>
      <c r="L76" s="59">
        <f t="shared" si="50"/>
        <v>0</v>
      </c>
      <c r="M76" s="59">
        <f t="shared" si="50"/>
        <v>0</v>
      </c>
      <c r="N76" s="59">
        <f t="shared" si="50"/>
        <v>0</v>
      </c>
      <c r="O76" s="59">
        <f t="shared" si="50"/>
        <v>0</v>
      </c>
      <c r="P76" s="59">
        <f t="shared" si="50"/>
        <v>0</v>
      </c>
      <c r="Q76" s="59"/>
      <c r="R76" s="59">
        <f t="shared" ref="R76:AG76" si="51">R48-SUM(R49:R53)</f>
        <v>0</v>
      </c>
      <c r="S76" s="59">
        <f t="shared" si="51"/>
        <v>0</v>
      </c>
      <c r="T76" s="59">
        <f t="shared" si="51"/>
        <v>0</v>
      </c>
      <c r="U76" s="59">
        <f t="shared" si="51"/>
        <v>0</v>
      </c>
      <c r="V76" s="59">
        <f t="shared" si="51"/>
        <v>0</v>
      </c>
      <c r="W76" s="59">
        <f t="shared" si="51"/>
        <v>0</v>
      </c>
      <c r="X76" s="59">
        <f t="shared" si="51"/>
        <v>0</v>
      </c>
      <c r="Y76" s="59">
        <f t="shared" si="51"/>
        <v>0</v>
      </c>
      <c r="Z76" s="59">
        <f t="shared" si="51"/>
        <v>0</v>
      </c>
      <c r="AA76" s="59">
        <f t="shared" si="51"/>
        <v>0</v>
      </c>
      <c r="AB76" s="59">
        <f t="shared" si="51"/>
        <v>0</v>
      </c>
      <c r="AC76" s="59">
        <f t="shared" si="51"/>
        <v>0</v>
      </c>
      <c r="AD76" s="59">
        <f>AD48-SUM(AD49:AD53)</f>
        <v>0</v>
      </c>
      <c r="AE76" s="59">
        <f>AE48-SUM(AE49:AE53)</f>
        <v>0</v>
      </c>
      <c r="AF76" s="59">
        <f t="shared" si="51"/>
        <v>0</v>
      </c>
      <c r="AG76" s="59">
        <f t="shared" si="51"/>
        <v>0</v>
      </c>
    </row>
    <row r="77" spans="2:34">
      <c r="B77" s="1" t="s">
        <v>92</v>
      </c>
      <c r="C77" s="59">
        <f t="shared" ref="C77:P77" si="52">C54-SUM(C55:C58)</f>
        <v>0</v>
      </c>
      <c r="D77" s="59">
        <f t="shared" si="52"/>
        <v>0</v>
      </c>
      <c r="E77" s="59">
        <f t="shared" si="52"/>
        <v>0</v>
      </c>
      <c r="F77" s="59">
        <f t="shared" si="52"/>
        <v>0</v>
      </c>
      <c r="G77" s="59">
        <f t="shared" si="52"/>
        <v>0</v>
      </c>
      <c r="H77" s="59">
        <f t="shared" si="52"/>
        <v>0</v>
      </c>
      <c r="I77" s="59">
        <f t="shared" si="52"/>
        <v>0</v>
      </c>
      <c r="J77" s="59">
        <f t="shared" si="52"/>
        <v>0</v>
      </c>
      <c r="K77" s="59">
        <f t="shared" si="52"/>
        <v>0</v>
      </c>
      <c r="L77" s="59">
        <f t="shared" si="52"/>
        <v>0</v>
      </c>
      <c r="M77" s="59">
        <f t="shared" si="52"/>
        <v>0</v>
      </c>
      <c r="N77" s="59">
        <f t="shared" si="52"/>
        <v>0</v>
      </c>
      <c r="O77" s="59">
        <f t="shared" si="52"/>
        <v>0</v>
      </c>
      <c r="P77" s="59">
        <f t="shared" si="52"/>
        <v>0</v>
      </c>
      <c r="Q77" s="59"/>
      <c r="R77" s="59">
        <f t="shared" ref="R77:AG77" si="53">R54-SUM(R55:R58)</f>
        <v>0</v>
      </c>
      <c r="S77" s="59">
        <f t="shared" si="53"/>
        <v>0</v>
      </c>
      <c r="T77" s="59">
        <f t="shared" si="53"/>
        <v>0</v>
      </c>
      <c r="U77" s="59">
        <f t="shared" si="53"/>
        <v>0</v>
      </c>
      <c r="V77" s="59">
        <f t="shared" si="53"/>
        <v>0</v>
      </c>
      <c r="W77" s="59">
        <f t="shared" si="53"/>
        <v>0</v>
      </c>
      <c r="X77" s="59">
        <f t="shared" si="53"/>
        <v>0</v>
      </c>
      <c r="Y77" s="59">
        <f t="shared" si="53"/>
        <v>0</v>
      </c>
      <c r="Z77" s="59">
        <f t="shared" si="53"/>
        <v>0</v>
      </c>
      <c r="AA77" s="59">
        <f t="shared" si="53"/>
        <v>0</v>
      </c>
      <c r="AB77" s="59">
        <f t="shared" si="53"/>
        <v>0</v>
      </c>
      <c r="AC77" s="59">
        <f t="shared" si="53"/>
        <v>0</v>
      </c>
      <c r="AD77" s="59">
        <f>AD54-SUM(AD55:AD58)</f>
        <v>0</v>
      </c>
      <c r="AE77" s="59">
        <f>AE54-SUM(AE55:AE58)</f>
        <v>0</v>
      </c>
      <c r="AF77" s="59">
        <f t="shared" si="53"/>
        <v>0</v>
      </c>
      <c r="AG77" s="59">
        <f t="shared" si="53"/>
        <v>0</v>
      </c>
    </row>
    <row r="78" spans="2:34">
      <c r="B78" s="1" t="s">
        <v>93</v>
      </c>
      <c r="C78" s="59">
        <f t="shared" ref="C78:P78" si="54">C59-SUM(C60:C67)</f>
        <v>0</v>
      </c>
      <c r="D78" s="59">
        <f t="shared" si="54"/>
        <v>0</v>
      </c>
      <c r="E78" s="59">
        <f t="shared" si="54"/>
        <v>0</v>
      </c>
      <c r="F78" s="59">
        <f t="shared" si="54"/>
        <v>0</v>
      </c>
      <c r="G78" s="59">
        <f t="shared" si="54"/>
        <v>0</v>
      </c>
      <c r="H78" s="59">
        <f t="shared" si="54"/>
        <v>0</v>
      </c>
      <c r="I78" s="59">
        <f t="shared" si="54"/>
        <v>0</v>
      </c>
      <c r="J78" s="59">
        <f t="shared" si="54"/>
        <v>0</v>
      </c>
      <c r="K78" s="59">
        <f t="shared" si="54"/>
        <v>0</v>
      </c>
      <c r="L78" s="59">
        <f t="shared" si="54"/>
        <v>0</v>
      </c>
      <c r="M78" s="59">
        <f t="shared" si="54"/>
        <v>0</v>
      </c>
      <c r="N78" s="59">
        <f t="shared" si="54"/>
        <v>0</v>
      </c>
      <c r="O78" s="59">
        <f t="shared" si="54"/>
        <v>0</v>
      </c>
      <c r="P78" s="59">
        <f t="shared" si="54"/>
        <v>0</v>
      </c>
      <c r="Q78" s="59"/>
      <c r="R78" s="59">
        <f t="shared" ref="R78:AG78" si="55">R59-SUM(R60:R67)</f>
        <v>0</v>
      </c>
      <c r="S78" s="59">
        <f t="shared" si="55"/>
        <v>0</v>
      </c>
      <c r="T78" s="59">
        <f t="shared" si="55"/>
        <v>0</v>
      </c>
      <c r="U78" s="59">
        <f t="shared" si="55"/>
        <v>0</v>
      </c>
      <c r="V78" s="59">
        <f t="shared" si="55"/>
        <v>0</v>
      </c>
      <c r="W78" s="59">
        <f t="shared" si="55"/>
        <v>0</v>
      </c>
      <c r="X78" s="59">
        <f t="shared" si="55"/>
        <v>0</v>
      </c>
      <c r="Y78" s="59">
        <f t="shared" si="55"/>
        <v>0</v>
      </c>
      <c r="Z78" s="59">
        <f t="shared" si="55"/>
        <v>0</v>
      </c>
      <c r="AA78" s="59">
        <f t="shared" si="55"/>
        <v>0</v>
      </c>
      <c r="AB78" s="59">
        <f t="shared" si="55"/>
        <v>0</v>
      </c>
      <c r="AC78" s="59">
        <f t="shared" si="55"/>
        <v>0</v>
      </c>
      <c r="AD78" s="59">
        <f>AD59-SUM(AD60:AD67)</f>
        <v>0</v>
      </c>
      <c r="AE78" s="59">
        <f>AE59-SUM(AE60:AE67)</f>
        <v>0</v>
      </c>
      <c r="AF78" s="59">
        <f t="shared" si="55"/>
        <v>0</v>
      </c>
      <c r="AG78" s="59">
        <f t="shared" si="55"/>
        <v>0</v>
      </c>
    </row>
  </sheetData>
  <mergeCells count="24">
    <mergeCell ref="T6:U6"/>
    <mergeCell ref="T5:AE5"/>
    <mergeCell ref="AD6:AE6"/>
    <mergeCell ref="B68:P68"/>
    <mergeCell ref="B4:B7"/>
    <mergeCell ref="M6:N6"/>
    <mergeCell ref="O6:P6"/>
    <mergeCell ref="E5:P5"/>
    <mergeCell ref="D2:O2"/>
    <mergeCell ref="AH4:AH7"/>
    <mergeCell ref="C4:D6"/>
    <mergeCell ref="E6:F6"/>
    <mergeCell ref="Z6:AA6"/>
    <mergeCell ref="AB6:AC6"/>
    <mergeCell ref="K6:L6"/>
    <mergeCell ref="I6:J6"/>
    <mergeCell ref="R4:AG4"/>
    <mergeCell ref="G6:H6"/>
    <mergeCell ref="E4:P4"/>
    <mergeCell ref="R2:AH2"/>
    <mergeCell ref="AF5:AG6"/>
    <mergeCell ref="R5:S6"/>
    <mergeCell ref="V6:W6"/>
    <mergeCell ref="X6:Y6"/>
  </mergeCells>
  <phoneticPr fontId="2"/>
  <printOptions horizontalCentered="1" gridLinesSet="0"/>
  <pageMargins left="0.19685039370078741" right="0.19685039370078741" top="0.39370078740157483" bottom="0" header="0.39370078740157483" footer="0.39370078740157483"/>
  <pageSetup paperSize="9" scale="95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AC78"/>
  <sheetViews>
    <sheetView view="pageBreakPreview" topLeftCell="B1" zoomScaleNormal="100" workbookViewId="0">
      <pane xSplit="1" ySplit="7" topLeftCell="C8" activePane="bottomRight" state="frozen"/>
      <selection activeCell="AF10" sqref="AF10"/>
      <selection pane="topRight" activeCell="AF10" sqref="AF10"/>
      <selection pane="bottomLeft" activeCell="AF10" sqref="AF10"/>
      <selection pane="bottomRight" activeCell="C8" sqref="C8"/>
    </sheetView>
  </sheetViews>
  <sheetFormatPr defaultColWidth="9.140625" defaultRowHeight="12"/>
  <cols>
    <col min="1" max="1" width="2.7109375" style="1" customWidth="1"/>
    <col min="2" max="2" width="9.7109375" style="1" customWidth="1"/>
    <col min="3" max="12" width="8.5703125" style="1" customWidth="1"/>
    <col min="13" max="13" width="3.28515625" style="1" customWidth="1"/>
    <col min="14" max="21" width="8.7109375" style="1" customWidth="1"/>
    <col min="22" max="23" width="9.5703125" style="1" customWidth="1"/>
    <col min="24" max="16384" width="9.140625" style="1"/>
  </cols>
  <sheetData>
    <row r="1" spans="2:26">
      <c r="B1" s="1" t="s">
        <v>98</v>
      </c>
      <c r="C1" s="59"/>
      <c r="D1" s="59"/>
      <c r="N1" s="1" t="s">
        <v>99</v>
      </c>
    </row>
    <row r="2" spans="2:26" s="12" customFormat="1" ht="14.25" customHeight="1">
      <c r="B2" s="40"/>
      <c r="C2" s="99" t="s">
        <v>115</v>
      </c>
      <c r="D2" s="99"/>
      <c r="E2" s="99"/>
      <c r="F2" s="99"/>
      <c r="G2" s="99"/>
      <c r="H2" s="99"/>
      <c r="I2" s="99"/>
      <c r="J2" s="99"/>
      <c r="K2" s="64"/>
      <c r="L2" s="64"/>
      <c r="M2" s="11"/>
      <c r="N2" s="49" t="s">
        <v>102</v>
      </c>
      <c r="O2" s="63"/>
      <c r="P2" s="63"/>
      <c r="Q2" s="63"/>
      <c r="R2" s="63"/>
      <c r="S2" s="63"/>
      <c r="T2" s="63"/>
      <c r="U2" s="63"/>
      <c r="V2" s="63"/>
      <c r="W2" s="63"/>
      <c r="X2" s="63"/>
    </row>
    <row r="3" spans="2:26" ht="6" customHeight="1" thickBot="1">
      <c r="B3" s="2"/>
      <c r="C3" s="2"/>
      <c r="D3" s="2"/>
      <c r="E3" s="25"/>
      <c r="F3" s="26"/>
      <c r="G3" s="2"/>
      <c r="H3" s="2"/>
      <c r="I3" s="2"/>
      <c r="J3" s="2"/>
      <c r="K3" s="2"/>
      <c r="L3" s="2"/>
      <c r="M3" s="2"/>
      <c r="N3" s="45"/>
      <c r="O3" s="45"/>
      <c r="P3" s="45"/>
      <c r="Q3" s="45"/>
      <c r="R3" s="45"/>
      <c r="S3" s="45"/>
      <c r="T3" s="45"/>
      <c r="U3" s="45"/>
      <c r="V3" s="45"/>
      <c r="W3" s="45"/>
      <c r="X3" s="25"/>
    </row>
    <row r="4" spans="2:26" ht="12" customHeight="1">
      <c r="B4" s="131" t="s">
        <v>57</v>
      </c>
      <c r="C4" s="103" t="s">
        <v>58</v>
      </c>
      <c r="D4" s="104"/>
      <c r="E4" s="50" t="s">
        <v>73</v>
      </c>
      <c r="F4" s="51"/>
      <c r="G4" s="51"/>
      <c r="H4" s="51"/>
      <c r="I4" s="51"/>
      <c r="J4" s="51"/>
      <c r="K4" s="51"/>
      <c r="L4" s="51"/>
      <c r="M4" s="3"/>
      <c r="N4" s="115" t="s">
        <v>73</v>
      </c>
      <c r="O4" s="115"/>
      <c r="P4" s="115"/>
      <c r="Q4" s="115"/>
      <c r="R4" s="115"/>
      <c r="S4" s="115"/>
      <c r="T4" s="115"/>
      <c r="U4" s="115"/>
      <c r="V4" s="115"/>
      <c r="W4" s="144"/>
      <c r="X4" s="100" t="s">
        <v>57</v>
      </c>
      <c r="Z4" s="135"/>
    </row>
    <row r="5" spans="2:26" ht="12" customHeight="1">
      <c r="B5" s="132"/>
      <c r="C5" s="105"/>
      <c r="D5" s="106"/>
      <c r="E5" s="52" t="s">
        <v>74</v>
      </c>
      <c r="F5" s="53"/>
      <c r="G5" s="54"/>
      <c r="H5" s="54"/>
      <c r="I5" s="54"/>
      <c r="J5" s="54"/>
      <c r="K5" s="54"/>
      <c r="L5" s="54"/>
      <c r="M5" s="3"/>
      <c r="N5" s="123" t="s">
        <v>74</v>
      </c>
      <c r="O5" s="123"/>
      <c r="P5" s="123"/>
      <c r="Q5" s="123"/>
      <c r="R5" s="123"/>
      <c r="S5" s="123"/>
      <c r="T5" s="123"/>
      <c r="U5" s="123"/>
      <c r="V5" s="123"/>
      <c r="W5" s="143"/>
      <c r="X5" s="137"/>
      <c r="Z5" s="136"/>
    </row>
    <row r="6" spans="2:26" ht="24" customHeight="1">
      <c r="B6" s="132"/>
      <c r="C6" s="107"/>
      <c r="D6" s="108"/>
      <c r="E6" s="102" t="s">
        <v>0</v>
      </c>
      <c r="F6" s="109"/>
      <c r="G6" s="112" t="s">
        <v>105</v>
      </c>
      <c r="H6" s="113"/>
      <c r="I6" s="112" t="s">
        <v>104</v>
      </c>
      <c r="J6" s="113"/>
      <c r="K6" s="119" t="s">
        <v>103</v>
      </c>
      <c r="L6" s="134"/>
      <c r="M6" s="3"/>
      <c r="N6" s="141" t="s">
        <v>75</v>
      </c>
      <c r="O6" s="113"/>
      <c r="P6" s="141" t="s">
        <v>76</v>
      </c>
      <c r="Q6" s="142"/>
      <c r="R6" s="139" t="s">
        <v>79</v>
      </c>
      <c r="S6" s="140"/>
      <c r="T6" s="126" t="s">
        <v>78</v>
      </c>
      <c r="U6" s="138"/>
      <c r="V6" s="126" t="s">
        <v>77</v>
      </c>
      <c r="W6" s="138"/>
      <c r="X6" s="137"/>
      <c r="Z6" s="136"/>
    </row>
    <row r="7" spans="2:26">
      <c r="B7" s="109"/>
      <c r="C7" s="4" t="s">
        <v>1</v>
      </c>
      <c r="D7" s="4" t="s">
        <v>2</v>
      </c>
      <c r="E7" s="4" t="s">
        <v>1</v>
      </c>
      <c r="F7" s="4" t="s">
        <v>2</v>
      </c>
      <c r="G7" s="4" t="s">
        <v>1</v>
      </c>
      <c r="H7" s="4" t="s">
        <v>2</v>
      </c>
      <c r="I7" s="4" t="s">
        <v>1</v>
      </c>
      <c r="J7" s="4" t="s">
        <v>2</v>
      </c>
      <c r="K7" s="4" t="s">
        <v>1</v>
      </c>
      <c r="L7" s="4" t="s">
        <v>2</v>
      </c>
      <c r="M7" s="5"/>
      <c r="N7" s="55" t="s">
        <v>1</v>
      </c>
      <c r="O7" s="6" t="s">
        <v>2</v>
      </c>
      <c r="P7" s="46" t="s">
        <v>1</v>
      </c>
      <c r="Q7" s="47" t="s">
        <v>2</v>
      </c>
      <c r="R7" s="48" t="s">
        <v>1</v>
      </c>
      <c r="S7" s="48" t="s">
        <v>2</v>
      </c>
      <c r="T7" s="48" t="s">
        <v>1</v>
      </c>
      <c r="U7" s="48" t="s">
        <v>2</v>
      </c>
      <c r="V7" s="48" t="s">
        <v>1</v>
      </c>
      <c r="W7" s="48" t="s">
        <v>2</v>
      </c>
      <c r="X7" s="121"/>
      <c r="Z7" s="136"/>
    </row>
    <row r="8" spans="2:26" s="31" customFormat="1">
      <c r="B8" s="27" t="s">
        <v>56</v>
      </c>
      <c r="C8" s="65">
        <f t="shared" ref="C8:L8" si="0">C9+C15+C22+C23+C34+C41+C48+C54+C59</f>
        <v>2426</v>
      </c>
      <c r="D8" s="65">
        <f t="shared" si="0"/>
        <v>1817</v>
      </c>
      <c r="E8" s="65">
        <f t="shared" si="0"/>
        <v>2416</v>
      </c>
      <c r="F8" s="65">
        <f t="shared" si="0"/>
        <v>1814</v>
      </c>
      <c r="G8" s="65">
        <f t="shared" si="0"/>
        <v>0</v>
      </c>
      <c r="H8" s="65">
        <f t="shared" si="0"/>
        <v>0</v>
      </c>
      <c r="I8" s="65">
        <f t="shared" si="0"/>
        <v>0</v>
      </c>
      <c r="J8" s="65">
        <f t="shared" si="0"/>
        <v>0</v>
      </c>
      <c r="K8" s="65">
        <f t="shared" si="0"/>
        <v>0</v>
      </c>
      <c r="L8" s="65">
        <f t="shared" si="0"/>
        <v>0</v>
      </c>
      <c r="M8" s="29"/>
      <c r="N8" s="85">
        <f t="shared" ref="N8:W8" si="1">N9+N15+N22+N23+N34+N41+N48+N54+N59</f>
        <v>1</v>
      </c>
      <c r="O8" s="74">
        <f t="shared" si="1"/>
        <v>1</v>
      </c>
      <c r="P8" s="75">
        <f t="shared" si="1"/>
        <v>9</v>
      </c>
      <c r="Q8" s="74">
        <f t="shared" si="1"/>
        <v>6</v>
      </c>
      <c r="R8" s="85">
        <f t="shared" si="1"/>
        <v>1589</v>
      </c>
      <c r="S8" s="74">
        <f t="shared" si="1"/>
        <v>1053</v>
      </c>
      <c r="T8" s="65">
        <f t="shared" si="1"/>
        <v>705</v>
      </c>
      <c r="U8" s="65">
        <f t="shared" si="1"/>
        <v>685</v>
      </c>
      <c r="V8" s="65">
        <f t="shared" si="1"/>
        <v>112</v>
      </c>
      <c r="W8" s="65">
        <f t="shared" si="1"/>
        <v>69</v>
      </c>
      <c r="X8" s="30" t="s">
        <v>56</v>
      </c>
      <c r="Z8" s="57"/>
    </row>
    <row r="9" spans="2:26" s="31" customFormat="1">
      <c r="B9" s="27" t="s">
        <v>59</v>
      </c>
      <c r="C9" s="65">
        <f>SUM(C10:C14)</f>
        <v>142</v>
      </c>
      <c r="D9" s="65">
        <f>SUM(D10:D14)</f>
        <v>103</v>
      </c>
      <c r="E9" s="65">
        <f>SUM(E10:E14)</f>
        <v>141</v>
      </c>
      <c r="F9" s="65">
        <f>SUM(F10:F14)</f>
        <v>102</v>
      </c>
      <c r="G9" s="65">
        <v>0</v>
      </c>
      <c r="H9" s="65">
        <v>0</v>
      </c>
      <c r="I9" s="65">
        <v>0</v>
      </c>
      <c r="J9" s="65">
        <v>0</v>
      </c>
      <c r="K9" s="65">
        <v>0</v>
      </c>
      <c r="L9" s="65">
        <v>0</v>
      </c>
      <c r="M9" s="29"/>
      <c r="N9" s="85">
        <v>0</v>
      </c>
      <c r="O9" s="74">
        <v>0</v>
      </c>
      <c r="P9" s="75">
        <v>0</v>
      </c>
      <c r="Q9" s="74">
        <v>0</v>
      </c>
      <c r="R9" s="85">
        <v>127</v>
      </c>
      <c r="S9" s="74">
        <v>88</v>
      </c>
      <c r="T9" s="65">
        <v>9</v>
      </c>
      <c r="U9" s="65">
        <v>10</v>
      </c>
      <c r="V9" s="65">
        <v>5</v>
      </c>
      <c r="W9" s="65">
        <v>4</v>
      </c>
      <c r="X9" s="30" t="s">
        <v>59</v>
      </c>
      <c r="Z9" s="57"/>
    </row>
    <row r="10" spans="2:26">
      <c r="B10" s="7" t="s">
        <v>3</v>
      </c>
      <c r="C10" s="66">
        <f>G10+I10+K10+N10+P10+R10+T10+V10+'120(2)'!C10</f>
        <v>86</v>
      </c>
      <c r="D10" s="66">
        <f>H10+J10+L10+O10+Q10+S10+U10+W10+'120(2)'!D10</f>
        <v>55</v>
      </c>
      <c r="E10" s="67">
        <f t="shared" ref="E10:F14" si="2">G10+I10+K10+N10+P10+R10+T10+V10</f>
        <v>86</v>
      </c>
      <c r="F10" s="67">
        <f t="shared" si="2"/>
        <v>55</v>
      </c>
      <c r="G10" s="68">
        <v>0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8"/>
      <c r="N10" s="86">
        <v>0</v>
      </c>
      <c r="O10" s="77">
        <v>0</v>
      </c>
      <c r="P10" s="76">
        <v>0</v>
      </c>
      <c r="Q10" s="77">
        <v>0</v>
      </c>
      <c r="R10" s="86">
        <v>78</v>
      </c>
      <c r="S10" s="77">
        <v>49</v>
      </c>
      <c r="T10" s="68">
        <v>6</v>
      </c>
      <c r="U10" s="68">
        <v>5</v>
      </c>
      <c r="V10" s="68">
        <v>2</v>
      </c>
      <c r="W10" s="68">
        <v>1</v>
      </c>
      <c r="X10" s="9" t="s">
        <v>3</v>
      </c>
      <c r="Z10" s="56"/>
    </row>
    <row r="11" spans="2:26">
      <c r="B11" s="7" t="s">
        <v>4</v>
      </c>
      <c r="C11" s="66">
        <f>G11+I11+K11+N11+P11+R11+T11+V11+'120(2)'!C11</f>
        <v>12</v>
      </c>
      <c r="D11" s="66">
        <f>H11+J11+L11+O11+Q11+S11+U11+W11+'120(2)'!D11</f>
        <v>10</v>
      </c>
      <c r="E11" s="67">
        <f t="shared" si="2"/>
        <v>12</v>
      </c>
      <c r="F11" s="67">
        <f t="shared" si="2"/>
        <v>10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8"/>
      <c r="N11" s="86">
        <v>0</v>
      </c>
      <c r="O11" s="77">
        <v>0</v>
      </c>
      <c r="P11" s="76">
        <v>0</v>
      </c>
      <c r="Q11" s="77">
        <v>0</v>
      </c>
      <c r="R11" s="86">
        <v>11</v>
      </c>
      <c r="S11" s="77">
        <v>9</v>
      </c>
      <c r="T11" s="68">
        <v>0</v>
      </c>
      <c r="U11" s="68">
        <v>0</v>
      </c>
      <c r="V11" s="68">
        <v>1</v>
      </c>
      <c r="W11" s="68">
        <v>1</v>
      </c>
      <c r="X11" s="9" t="s">
        <v>4</v>
      </c>
      <c r="Z11" s="56"/>
    </row>
    <row r="12" spans="2:26">
      <c r="B12" s="7" t="s">
        <v>5</v>
      </c>
      <c r="C12" s="66">
        <f>G12+I12+K12+N12+P12+R12+T12+V12+'120(2)'!C12</f>
        <v>17</v>
      </c>
      <c r="D12" s="66">
        <f>H12+J12+L12+O12+Q12+S12+U12+W12+'120(2)'!D12</f>
        <v>17</v>
      </c>
      <c r="E12" s="67">
        <f t="shared" si="2"/>
        <v>17</v>
      </c>
      <c r="F12" s="67">
        <f t="shared" si="2"/>
        <v>17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8"/>
      <c r="N12" s="86">
        <v>0</v>
      </c>
      <c r="O12" s="77">
        <v>0</v>
      </c>
      <c r="P12" s="76">
        <v>0</v>
      </c>
      <c r="Q12" s="77">
        <v>0</v>
      </c>
      <c r="R12" s="86">
        <v>14</v>
      </c>
      <c r="S12" s="77">
        <v>13</v>
      </c>
      <c r="T12" s="68">
        <v>2</v>
      </c>
      <c r="U12" s="68">
        <v>3</v>
      </c>
      <c r="V12" s="68">
        <v>1</v>
      </c>
      <c r="W12" s="68">
        <v>1</v>
      </c>
      <c r="X12" s="9" t="s">
        <v>5</v>
      </c>
      <c r="Z12" s="56"/>
    </row>
    <row r="13" spans="2:26">
      <c r="B13" s="7" t="s">
        <v>6</v>
      </c>
      <c r="C13" s="66">
        <f>G13+I13+K13+N13+P13+R13+T13+V13+'120(2)'!C13</f>
        <v>18</v>
      </c>
      <c r="D13" s="66">
        <f>H13+J13+L13+O13+Q13+S13+U13+W13+'120(2)'!D13</f>
        <v>11</v>
      </c>
      <c r="E13" s="67">
        <f t="shared" si="2"/>
        <v>18</v>
      </c>
      <c r="F13" s="67">
        <f t="shared" si="2"/>
        <v>11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8"/>
      <c r="N13" s="86">
        <v>0</v>
      </c>
      <c r="O13" s="77">
        <v>0</v>
      </c>
      <c r="P13" s="76">
        <v>0</v>
      </c>
      <c r="Q13" s="77">
        <v>0</v>
      </c>
      <c r="R13" s="86">
        <v>17</v>
      </c>
      <c r="S13" s="77">
        <v>10</v>
      </c>
      <c r="T13" s="68">
        <v>0</v>
      </c>
      <c r="U13" s="68">
        <v>0</v>
      </c>
      <c r="V13" s="68">
        <v>1</v>
      </c>
      <c r="W13" s="68">
        <v>1</v>
      </c>
      <c r="X13" s="9" t="s">
        <v>6</v>
      </c>
      <c r="Z13" s="56"/>
    </row>
    <row r="14" spans="2:26">
      <c r="B14" s="7" t="s">
        <v>7</v>
      </c>
      <c r="C14" s="66">
        <f>G14+I14+K14+N14+P14+R14+T14+V14+'120(2)'!C14</f>
        <v>9</v>
      </c>
      <c r="D14" s="66">
        <f>H14+J14+L14+O14+Q14+S14+U14+W14+'120(2)'!D14</f>
        <v>10</v>
      </c>
      <c r="E14" s="67">
        <f t="shared" si="2"/>
        <v>8</v>
      </c>
      <c r="F14" s="67">
        <f t="shared" si="2"/>
        <v>9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8"/>
      <c r="N14" s="86">
        <v>0</v>
      </c>
      <c r="O14" s="77">
        <v>0</v>
      </c>
      <c r="P14" s="76">
        <v>0</v>
      </c>
      <c r="Q14" s="77">
        <v>0</v>
      </c>
      <c r="R14" s="86">
        <v>7</v>
      </c>
      <c r="S14" s="77">
        <v>7</v>
      </c>
      <c r="T14" s="68">
        <v>1</v>
      </c>
      <c r="U14" s="68">
        <v>2</v>
      </c>
      <c r="V14" s="68">
        <v>0</v>
      </c>
      <c r="W14" s="68">
        <v>0</v>
      </c>
      <c r="X14" s="9" t="s">
        <v>7</v>
      </c>
      <c r="Z14" s="56"/>
    </row>
    <row r="15" spans="2:26" s="31" customFormat="1">
      <c r="B15" s="32" t="s">
        <v>107</v>
      </c>
      <c r="C15" s="66">
        <f>SUM(C16:C21)</f>
        <v>168</v>
      </c>
      <c r="D15" s="66">
        <f>SUM(D16:D21)</f>
        <v>139</v>
      </c>
      <c r="E15" s="66">
        <f>SUM(E16:E21)</f>
        <v>168</v>
      </c>
      <c r="F15" s="66">
        <f>SUM(F16:F21)</f>
        <v>139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33"/>
      <c r="N15" s="87">
        <v>0</v>
      </c>
      <c r="O15" s="79">
        <v>0</v>
      </c>
      <c r="P15" s="78">
        <v>2</v>
      </c>
      <c r="Q15" s="79">
        <v>2</v>
      </c>
      <c r="R15" s="87">
        <v>90</v>
      </c>
      <c r="S15" s="79">
        <v>65</v>
      </c>
      <c r="T15" s="66">
        <v>74</v>
      </c>
      <c r="U15" s="66">
        <v>72</v>
      </c>
      <c r="V15" s="66">
        <v>2</v>
      </c>
      <c r="W15" s="66">
        <v>0</v>
      </c>
      <c r="X15" s="34" t="s">
        <v>107</v>
      </c>
      <c r="Z15" s="58"/>
    </row>
    <row r="16" spans="2:26">
      <c r="B16" s="7" t="s">
        <v>8</v>
      </c>
      <c r="C16" s="66">
        <f>G16+I16+K16+N16+P16+R16+T16+V16+'120(2)'!C16</f>
        <v>35</v>
      </c>
      <c r="D16" s="66">
        <f>H16+J16+L16+O16+Q16+S16+U16+W16+'120(2)'!D16</f>
        <v>27</v>
      </c>
      <c r="E16" s="67">
        <f t="shared" ref="E16:E22" si="3">G16+I16+K16+N16+P16+R16+T16+V16</f>
        <v>35</v>
      </c>
      <c r="F16" s="67">
        <f t="shared" ref="F16:F22" si="4">H16+J16+L16+O16+Q16+S16+U16+W16</f>
        <v>27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8"/>
      <c r="N16" s="86">
        <v>0</v>
      </c>
      <c r="O16" s="77">
        <v>0</v>
      </c>
      <c r="P16" s="76">
        <v>1</v>
      </c>
      <c r="Q16" s="77">
        <v>1</v>
      </c>
      <c r="R16" s="86">
        <v>22</v>
      </c>
      <c r="S16" s="77">
        <v>17</v>
      </c>
      <c r="T16" s="68">
        <v>12</v>
      </c>
      <c r="U16" s="68">
        <v>9</v>
      </c>
      <c r="V16" s="68">
        <v>0</v>
      </c>
      <c r="W16" s="68">
        <v>0</v>
      </c>
      <c r="X16" s="9" t="s">
        <v>8</v>
      </c>
      <c r="Z16" s="56"/>
    </row>
    <row r="17" spans="2:26">
      <c r="B17" s="7" t="s">
        <v>9</v>
      </c>
      <c r="C17" s="66">
        <f>G17+I17+K17+N17+P17+R17+T17+V17+'120(2)'!C17</f>
        <v>27</v>
      </c>
      <c r="D17" s="66">
        <f>H17+J17+L17+O17+Q17+S17+U17+W17+'120(2)'!D17</f>
        <v>23</v>
      </c>
      <c r="E17" s="67">
        <f t="shared" si="3"/>
        <v>27</v>
      </c>
      <c r="F17" s="67">
        <f t="shared" si="4"/>
        <v>23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8"/>
      <c r="N17" s="86">
        <v>0</v>
      </c>
      <c r="O17" s="77">
        <v>0</v>
      </c>
      <c r="P17" s="76">
        <v>0</v>
      </c>
      <c r="Q17" s="77">
        <v>0</v>
      </c>
      <c r="R17" s="86">
        <v>14</v>
      </c>
      <c r="S17" s="77">
        <v>11</v>
      </c>
      <c r="T17" s="68">
        <v>12</v>
      </c>
      <c r="U17" s="68">
        <v>12</v>
      </c>
      <c r="V17" s="68">
        <v>1</v>
      </c>
      <c r="W17" s="68">
        <v>0</v>
      </c>
      <c r="X17" s="9" t="s">
        <v>9</v>
      </c>
      <c r="Z17" s="56"/>
    </row>
    <row r="18" spans="2:26">
      <c r="B18" s="7" t="s">
        <v>10</v>
      </c>
      <c r="C18" s="66">
        <f>G18+I18+K18+N18+P18+R18+T18+V18+'120(2)'!C18</f>
        <v>32</v>
      </c>
      <c r="D18" s="66">
        <f>H18+J18+L18+O18+Q18+S18+U18+W18+'120(2)'!D18</f>
        <v>24</v>
      </c>
      <c r="E18" s="67">
        <f t="shared" si="3"/>
        <v>32</v>
      </c>
      <c r="F18" s="67">
        <f t="shared" si="4"/>
        <v>24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8"/>
      <c r="N18" s="86">
        <v>0</v>
      </c>
      <c r="O18" s="77">
        <v>0</v>
      </c>
      <c r="P18" s="76">
        <v>0</v>
      </c>
      <c r="Q18" s="77">
        <v>0</v>
      </c>
      <c r="R18" s="86">
        <v>24</v>
      </c>
      <c r="S18" s="77">
        <v>17</v>
      </c>
      <c r="T18" s="68">
        <v>8</v>
      </c>
      <c r="U18" s="68">
        <v>7</v>
      </c>
      <c r="V18" s="68">
        <v>0</v>
      </c>
      <c r="W18" s="68">
        <v>0</v>
      </c>
      <c r="X18" s="9" t="s">
        <v>10</v>
      </c>
      <c r="Z18" s="56"/>
    </row>
    <row r="19" spans="2:26">
      <c r="B19" s="7" t="s">
        <v>11</v>
      </c>
      <c r="C19" s="66">
        <f>G19+I19+K19+N19+P19+R19+T19+V19+'120(2)'!C19</f>
        <v>17</v>
      </c>
      <c r="D19" s="66">
        <f>H19+J19+L19+O19+Q19+S19+U19+W19+'120(2)'!D19</f>
        <v>14</v>
      </c>
      <c r="E19" s="67">
        <f t="shared" si="3"/>
        <v>17</v>
      </c>
      <c r="F19" s="67">
        <f t="shared" si="4"/>
        <v>14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8"/>
      <c r="N19" s="86">
        <v>0</v>
      </c>
      <c r="O19" s="77">
        <v>0</v>
      </c>
      <c r="P19" s="76">
        <v>1</v>
      </c>
      <c r="Q19" s="77">
        <v>1</v>
      </c>
      <c r="R19" s="86">
        <v>4</v>
      </c>
      <c r="S19" s="77">
        <v>2</v>
      </c>
      <c r="T19" s="68">
        <v>12</v>
      </c>
      <c r="U19" s="68">
        <v>11</v>
      </c>
      <c r="V19" s="68">
        <v>0</v>
      </c>
      <c r="W19" s="68">
        <v>0</v>
      </c>
      <c r="X19" s="9" t="s">
        <v>11</v>
      </c>
      <c r="Z19" s="56"/>
    </row>
    <row r="20" spans="2:26">
      <c r="B20" s="7" t="s">
        <v>12</v>
      </c>
      <c r="C20" s="66">
        <f>G20+I20+K20+N20+P20+R20+T20+V20+'120(2)'!C20</f>
        <v>15</v>
      </c>
      <c r="D20" s="66">
        <f>H20+J20+L20+O20+Q20+S20+U20+W20+'120(2)'!D20</f>
        <v>12</v>
      </c>
      <c r="E20" s="67">
        <f t="shared" si="3"/>
        <v>15</v>
      </c>
      <c r="F20" s="67">
        <f t="shared" si="4"/>
        <v>12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8"/>
      <c r="N20" s="86">
        <v>0</v>
      </c>
      <c r="O20" s="77">
        <v>0</v>
      </c>
      <c r="P20" s="76">
        <v>0</v>
      </c>
      <c r="Q20" s="77">
        <v>0</v>
      </c>
      <c r="R20" s="86">
        <v>10</v>
      </c>
      <c r="S20" s="77">
        <v>6</v>
      </c>
      <c r="T20" s="68">
        <v>5</v>
      </c>
      <c r="U20" s="68">
        <v>6</v>
      </c>
      <c r="V20" s="68">
        <v>0</v>
      </c>
      <c r="W20" s="68">
        <v>0</v>
      </c>
      <c r="X20" s="9" t="s">
        <v>12</v>
      </c>
      <c r="Z20" s="56"/>
    </row>
    <row r="21" spans="2:26">
      <c r="B21" s="7" t="s">
        <v>13</v>
      </c>
      <c r="C21" s="66">
        <f>G21+I21+K21+N21+P21+R21+T21+V21+'120(2)'!C21</f>
        <v>42</v>
      </c>
      <c r="D21" s="66">
        <f>H21+J21+L21+O21+Q21+S21+U21+W21+'120(2)'!D21</f>
        <v>39</v>
      </c>
      <c r="E21" s="67">
        <f t="shared" si="3"/>
        <v>42</v>
      </c>
      <c r="F21" s="67">
        <f t="shared" si="4"/>
        <v>39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8"/>
      <c r="N21" s="86">
        <v>0</v>
      </c>
      <c r="O21" s="77">
        <v>0</v>
      </c>
      <c r="P21" s="76">
        <v>0</v>
      </c>
      <c r="Q21" s="77">
        <v>0</v>
      </c>
      <c r="R21" s="86">
        <v>16</v>
      </c>
      <c r="S21" s="77">
        <v>12</v>
      </c>
      <c r="T21" s="68">
        <v>25</v>
      </c>
      <c r="U21" s="68">
        <v>27</v>
      </c>
      <c r="V21" s="68">
        <v>1</v>
      </c>
      <c r="W21" s="68">
        <v>0</v>
      </c>
      <c r="X21" s="9" t="s">
        <v>13</v>
      </c>
      <c r="Z21" s="56"/>
    </row>
    <row r="22" spans="2:26" s="31" customFormat="1">
      <c r="B22" s="32" t="s">
        <v>53</v>
      </c>
      <c r="C22" s="66">
        <f>G22+I22+K22+N22+P22+R22+T22+V22+'120(2)'!C22</f>
        <v>205</v>
      </c>
      <c r="D22" s="66">
        <f>H22+J22+L22+O22+Q22+S22+U22+W22+'120(2)'!D22</f>
        <v>130</v>
      </c>
      <c r="E22" s="66">
        <f t="shared" si="3"/>
        <v>203</v>
      </c>
      <c r="F22" s="66">
        <f t="shared" si="4"/>
        <v>130</v>
      </c>
      <c r="G22" s="69">
        <v>0</v>
      </c>
      <c r="H22" s="69">
        <v>0</v>
      </c>
      <c r="I22" s="69">
        <v>0</v>
      </c>
      <c r="J22" s="69">
        <v>0</v>
      </c>
      <c r="K22" s="69">
        <v>0</v>
      </c>
      <c r="L22" s="69">
        <v>0</v>
      </c>
      <c r="M22" s="35"/>
      <c r="N22" s="88">
        <v>0</v>
      </c>
      <c r="O22" s="81">
        <v>0</v>
      </c>
      <c r="P22" s="80">
        <v>0</v>
      </c>
      <c r="Q22" s="81">
        <v>0</v>
      </c>
      <c r="R22" s="88">
        <v>187</v>
      </c>
      <c r="S22" s="81">
        <v>118</v>
      </c>
      <c r="T22" s="69">
        <v>10</v>
      </c>
      <c r="U22" s="69">
        <v>9</v>
      </c>
      <c r="V22" s="69">
        <v>6</v>
      </c>
      <c r="W22" s="69">
        <v>3</v>
      </c>
      <c r="X22" s="34" t="s">
        <v>53</v>
      </c>
      <c r="Z22" s="58"/>
    </row>
    <row r="23" spans="2:26" s="31" customFormat="1">
      <c r="B23" s="32" t="s">
        <v>108</v>
      </c>
      <c r="C23" s="66">
        <f>SUM(C24:C33)</f>
        <v>749</v>
      </c>
      <c r="D23" s="66">
        <f>SUM(D24:D33)</f>
        <v>571</v>
      </c>
      <c r="E23" s="66">
        <f>SUM(E24:E33)</f>
        <v>749</v>
      </c>
      <c r="F23" s="66">
        <f>SUM(F24:F33)</f>
        <v>571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33"/>
      <c r="N23" s="87">
        <v>1</v>
      </c>
      <c r="O23" s="79">
        <v>1</v>
      </c>
      <c r="P23" s="78">
        <v>1</v>
      </c>
      <c r="Q23" s="79">
        <v>1</v>
      </c>
      <c r="R23" s="87">
        <v>509</v>
      </c>
      <c r="S23" s="79">
        <v>317</v>
      </c>
      <c r="T23" s="66">
        <v>212</v>
      </c>
      <c r="U23" s="66">
        <v>230</v>
      </c>
      <c r="V23" s="66">
        <v>26</v>
      </c>
      <c r="W23" s="66">
        <v>22</v>
      </c>
      <c r="X23" s="34" t="s">
        <v>108</v>
      </c>
      <c r="Z23" s="58"/>
    </row>
    <row r="24" spans="2:26">
      <c r="B24" s="7" t="s">
        <v>14</v>
      </c>
      <c r="C24" s="66">
        <f>G24+I24+K24+N24+P24+R24+T24+V24+'120(2)'!C24</f>
        <v>55</v>
      </c>
      <c r="D24" s="66">
        <f>H24+J24+L24+O24+Q24+S24+U24+W24+'120(2)'!D24</f>
        <v>60</v>
      </c>
      <c r="E24" s="67">
        <f t="shared" ref="E24:E33" si="5">G24+I24+K24+N24+P24+R24+T24+V24</f>
        <v>55</v>
      </c>
      <c r="F24" s="67">
        <f t="shared" ref="F24:F33" si="6">H24+J24+L24+O24+Q24+S24+U24+W24</f>
        <v>60</v>
      </c>
      <c r="G24" s="68">
        <v>0</v>
      </c>
      <c r="H24" s="68">
        <v>0</v>
      </c>
      <c r="I24" s="68">
        <v>0</v>
      </c>
      <c r="J24" s="68">
        <v>0</v>
      </c>
      <c r="K24" s="68">
        <v>0</v>
      </c>
      <c r="L24" s="68">
        <v>0</v>
      </c>
      <c r="M24" s="8"/>
      <c r="N24" s="86">
        <v>0</v>
      </c>
      <c r="O24" s="77">
        <v>0</v>
      </c>
      <c r="P24" s="76">
        <v>0</v>
      </c>
      <c r="Q24" s="77">
        <v>0</v>
      </c>
      <c r="R24" s="86">
        <v>18</v>
      </c>
      <c r="S24" s="77">
        <v>14</v>
      </c>
      <c r="T24" s="68">
        <v>25</v>
      </c>
      <c r="U24" s="68">
        <v>34</v>
      </c>
      <c r="V24" s="68">
        <v>12</v>
      </c>
      <c r="W24" s="68">
        <v>12</v>
      </c>
      <c r="X24" s="9" t="s">
        <v>14</v>
      </c>
      <c r="Z24" s="56"/>
    </row>
    <row r="25" spans="2:26">
      <c r="B25" s="7" t="s">
        <v>15</v>
      </c>
      <c r="C25" s="66">
        <f>G25+I25+K25+N25+P25+R25+T25+V25+'120(2)'!C25</f>
        <v>32</v>
      </c>
      <c r="D25" s="66">
        <f>H25+J25+L25+O25+Q25+S25+U25+W25+'120(2)'!D25</f>
        <v>22</v>
      </c>
      <c r="E25" s="67">
        <f t="shared" si="5"/>
        <v>32</v>
      </c>
      <c r="F25" s="67">
        <f t="shared" si="6"/>
        <v>22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8"/>
      <c r="N25" s="86">
        <v>0</v>
      </c>
      <c r="O25" s="77">
        <v>0</v>
      </c>
      <c r="P25" s="76">
        <v>0</v>
      </c>
      <c r="Q25" s="77">
        <v>0</v>
      </c>
      <c r="R25" s="86">
        <v>16</v>
      </c>
      <c r="S25" s="77">
        <v>8</v>
      </c>
      <c r="T25" s="68">
        <v>16</v>
      </c>
      <c r="U25" s="68">
        <v>14</v>
      </c>
      <c r="V25" s="68">
        <v>0</v>
      </c>
      <c r="W25" s="68">
        <v>0</v>
      </c>
      <c r="X25" s="9" t="s">
        <v>15</v>
      </c>
      <c r="Z25" s="56"/>
    </row>
    <row r="26" spans="2:26">
      <c r="B26" s="7" t="s">
        <v>16</v>
      </c>
      <c r="C26" s="66">
        <f>G26+I26+K26+N26+P26+R26+T26+V26+'120(2)'!C26</f>
        <v>34</v>
      </c>
      <c r="D26" s="66">
        <f>H26+J26+L26+O26+Q26+S26+U26+W26+'120(2)'!D26</f>
        <v>30</v>
      </c>
      <c r="E26" s="67">
        <f t="shared" si="5"/>
        <v>34</v>
      </c>
      <c r="F26" s="67">
        <f t="shared" si="6"/>
        <v>30</v>
      </c>
      <c r="G26" s="68">
        <v>0</v>
      </c>
      <c r="H26" s="68">
        <v>0</v>
      </c>
      <c r="I26" s="68">
        <v>0</v>
      </c>
      <c r="J26" s="68">
        <v>0</v>
      </c>
      <c r="K26" s="68">
        <v>0</v>
      </c>
      <c r="L26" s="68">
        <v>0</v>
      </c>
      <c r="M26" s="8"/>
      <c r="N26" s="86">
        <v>0</v>
      </c>
      <c r="O26" s="77">
        <v>0</v>
      </c>
      <c r="P26" s="76">
        <v>0</v>
      </c>
      <c r="Q26" s="77">
        <v>0</v>
      </c>
      <c r="R26" s="86">
        <v>22</v>
      </c>
      <c r="S26" s="77">
        <v>16</v>
      </c>
      <c r="T26" s="68">
        <v>8</v>
      </c>
      <c r="U26" s="68">
        <v>10</v>
      </c>
      <c r="V26" s="68">
        <v>4</v>
      </c>
      <c r="W26" s="68">
        <v>4</v>
      </c>
      <c r="X26" s="9" t="s">
        <v>16</v>
      </c>
      <c r="Z26" s="56"/>
    </row>
    <row r="27" spans="2:26">
      <c r="B27" s="7" t="s">
        <v>17</v>
      </c>
      <c r="C27" s="66">
        <f>G27+I27+K27+N27+P27+R27+T27+V27+'120(2)'!C27</f>
        <v>222</v>
      </c>
      <c r="D27" s="66">
        <f>H27+J27+L27+O27+Q27+S27+U27+W27+'120(2)'!D27</f>
        <v>141</v>
      </c>
      <c r="E27" s="67">
        <f t="shared" si="5"/>
        <v>222</v>
      </c>
      <c r="F27" s="67">
        <f t="shared" si="6"/>
        <v>141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8"/>
      <c r="N27" s="86">
        <v>0</v>
      </c>
      <c r="O27" s="77">
        <v>0</v>
      </c>
      <c r="P27" s="76">
        <v>0</v>
      </c>
      <c r="Q27" s="77">
        <v>0</v>
      </c>
      <c r="R27" s="86">
        <v>134</v>
      </c>
      <c r="S27" s="77">
        <v>61</v>
      </c>
      <c r="T27" s="68">
        <v>82</v>
      </c>
      <c r="U27" s="68">
        <v>78</v>
      </c>
      <c r="V27" s="68">
        <v>6</v>
      </c>
      <c r="W27" s="68">
        <v>2</v>
      </c>
      <c r="X27" s="9" t="s">
        <v>17</v>
      </c>
      <c r="Z27" s="56"/>
    </row>
    <row r="28" spans="2:26">
      <c r="B28" s="7" t="s">
        <v>18</v>
      </c>
      <c r="C28" s="66">
        <f>G28+I28+K28+N28+P28+R28+T28+V28+'120(2)'!C28</f>
        <v>101</v>
      </c>
      <c r="D28" s="66">
        <f>H28+J28+L28+O28+Q28+S28+U28+W28+'120(2)'!D28</f>
        <v>102</v>
      </c>
      <c r="E28" s="67">
        <f t="shared" si="5"/>
        <v>101</v>
      </c>
      <c r="F28" s="67">
        <f t="shared" si="6"/>
        <v>102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8"/>
      <c r="N28" s="86">
        <v>0</v>
      </c>
      <c r="O28" s="77">
        <v>0</v>
      </c>
      <c r="P28" s="76">
        <v>0</v>
      </c>
      <c r="Q28" s="77">
        <v>0</v>
      </c>
      <c r="R28" s="86">
        <v>47</v>
      </c>
      <c r="S28" s="77">
        <v>37</v>
      </c>
      <c r="T28" s="68">
        <v>52</v>
      </c>
      <c r="U28" s="68">
        <v>63</v>
      </c>
      <c r="V28" s="68">
        <v>2</v>
      </c>
      <c r="W28" s="68">
        <v>2</v>
      </c>
      <c r="X28" s="9" t="s">
        <v>18</v>
      </c>
      <c r="Z28" s="56"/>
    </row>
    <row r="29" spans="2:26">
      <c r="B29" s="7" t="s">
        <v>19</v>
      </c>
      <c r="C29" s="66">
        <f>G29+I29+K29+N29+P29+R29+T29+V29+'120(2)'!C29</f>
        <v>202</v>
      </c>
      <c r="D29" s="66">
        <f>H29+J29+L29+O29+Q29+S29+U29+W29+'120(2)'!D29</f>
        <v>148</v>
      </c>
      <c r="E29" s="67">
        <f t="shared" si="5"/>
        <v>202</v>
      </c>
      <c r="F29" s="67">
        <f t="shared" si="6"/>
        <v>148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8"/>
      <c r="N29" s="86">
        <v>1</v>
      </c>
      <c r="O29" s="77">
        <v>1</v>
      </c>
      <c r="P29" s="76">
        <v>0</v>
      </c>
      <c r="Q29" s="77">
        <v>0</v>
      </c>
      <c r="R29" s="86">
        <v>184</v>
      </c>
      <c r="S29" s="77">
        <v>127</v>
      </c>
      <c r="T29" s="68">
        <v>16</v>
      </c>
      <c r="U29" s="68">
        <v>19</v>
      </c>
      <c r="V29" s="68">
        <v>1</v>
      </c>
      <c r="W29" s="68">
        <v>1</v>
      </c>
      <c r="X29" s="9" t="s">
        <v>19</v>
      </c>
      <c r="Z29" s="56"/>
    </row>
    <row r="30" spans="2:26">
      <c r="B30" s="7" t="s">
        <v>20</v>
      </c>
      <c r="C30" s="66">
        <f>G30+I30+K30+N30+P30+R30+T30+V30+'120(2)'!C30</f>
        <v>30</v>
      </c>
      <c r="D30" s="66">
        <f>H30+J30+L30+O30+Q30+S30+U30+W30+'120(2)'!D30</f>
        <v>14</v>
      </c>
      <c r="E30" s="67">
        <f t="shared" si="5"/>
        <v>30</v>
      </c>
      <c r="F30" s="67">
        <f t="shared" si="6"/>
        <v>14</v>
      </c>
      <c r="G30" s="68">
        <v>0</v>
      </c>
      <c r="H30" s="68">
        <v>0</v>
      </c>
      <c r="I30" s="68">
        <v>0</v>
      </c>
      <c r="J30" s="68">
        <v>0</v>
      </c>
      <c r="K30" s="68">
        <v>0</v>
      </c>
      <c r="L30" s="68">
        <v>0</v>
      </c>
      <c r="M30" s="8"/>
      <c r="N30" s="86">
        <v>0</v>
      </c>
      <c r="O30" s="77">
        <v>0</v>
      </c>
      <c r="P30" s="76">
        <v>1</v>
      </c>
      <c r="Q30" s="77">
        <v>1</v>
      </c>
      <c r="R30" s="86">
        <v>28</v>
      </c>
      <c r="S30" s="77">
        <v>12</v>
      </c>
      <c r="T30" s="68">
        <v>1</v>
      </c>
      <c r="U30" s="68">
        <v>1</v>
      </c>
      <c r="V30" s="68">
        <v>0</v>
      </c>
      <c r="W30" s="68">
        <v>0</v>
      </c>
      <c r="X30" s="9" t="s">
        <v>20</v>
      </c>
      <c r="Z30" s="56"/>
    </row>
    <row r="31" spans="2:26">
      <c r="B31" s="7" t="s">
        <v>21</v>
      </c>
      <c r="C31" s="66">
        <f>G31+I31+K31+N31+P31+R31+T31+V31+'120(2)'!C31</f>
        <v>14</v>
      </c>
      <c r="D31" s="66">
        <f>H31+J31+L31+O31+Q31+S31+U31+W31+'120(2)'!D31</f>
        <v>11</v>
      </c>
      <c r="E31" s="67">
        <f t="shared" si="5"/>
        <v>14</v>
      </c>
      <c r="F31" s="67">
        <f t="shared" si="6"/>
        <v>11</v>
      </c>
      <c r="G31" s="68">
        <v>0</v>
      </c>
      <c r="H31" s="68">
        <v>0</v>
      </c>
      <c r="I31" s="68">
        <v>0</v>
      </c>
      <c r="J31" s="68">
        <v>0</v>
      </c>
      <c r="K31" s="68">
        <v>0</v>
      </c>
      <c r="L31" s="68">
        <v>0</v>
      </c>
      <c r="M31" s="8"/>
      <c r="N31" s="86">
        <v>0</v>
      </c>
      <c r="O31" s="77">
        <v>0</v>
      </c>
      <c r="P31" s="76">
        <v>0</v>
      </c>
      <c r="Q31" s="77">
        <v>0</v>
      </c>
      <c r="R31" s="86">
        <v>11</v>
      </c>
      <c r="S31" s="77">
        <v>8</v>
      </c>
      <c r="T31" s="68">
        <v>2</v>
      </c>
      <c r="U31" s="68">
        <v>2</v>
      </c>
      <c r="V31" s="68">
        <v>1</v>
      </c>
      <c r="W31" s="68">
        <v>1</v>
      </c>
      <c r="X31" s="9" t="s">
        <v>21</v>
      </c>
      <c r="Z31" s="56"/>
    </row>
    <row r="32" spans="2:26">
      <c r="B32" s="7" t="s">
        <v>22</v>
      </c>
      <c r="C32" s="66">
        <f>G32+I32+K32+N32+P32+R32+T32+V32+'120(2)'!C32</f>
        <v>1</v>
      </c>
      <c r="D32" s="66">
        <f>H32+J32+L32+O32+Q32+S32+U32+W32+'120(2)'!D32</f>
        <v>1</v>
      </c>
      <c r="E32" s="67">
        <f t="shared" si="5"/>
        <v>1</v>
      </c>
      <c r="F32" s="67">
        <f t="shared" si="6"/>
        <v>1</v>
      </c>
      <c r="G32" s="68">
        <v>0</v>
      </c>
      <c r="H32" s="68">
        <v>0</v>
      </c>
      <c r="I32" s="68">
        <v>0</v>
      </c>
      <c r="J32" s="68">
        <v>0</v>
      </c>
      <c r="K32" s="68">
        <v>0</v>
      </c>
      <c r="L32" s="68">
        <v>0</v>
      </c>
      <c r="M32" s="8"/>
      <c r="N32" s="86">
        <v>0</v>
      </c>
      <c r="O32" s="77">
        <v>0</v>
      </c>
      <c r="P32" s="76">
        <v>0</v>
      </c>
      <c r="Q32" s="77">
        <v>0</v>
      </c>
      <c r="R32" s="86">
        <v>1</v>
      </c>
      <c r="S32" s="77">
        <v>1</v>
      </c>
      <c r="T32" s="68">
        <v>0</v>
      </c>
      <c r="U32" s="68">
        <v>0</v>
      </c>
      <c r="V32" s="68">
        <v>0</v>
      </c>
      <c r="W32" s="68">
        <v>0</v>
      </c>
      <c r="X32" s="9" t="s">
        <v>22</v>
      </c>
      <c r="Z32" s="56"/>
    </row>
    <row r="33" spans="2:26">
      <c r="B33" s="7" t="s">
        <v>23</v>
      </c>
      <c r="C33" s="66">
        <f>G33+I33+K33+N33+P33+R33+T33+V33+'120(2)'!C33</f>
        <v>58</v>
      </c>
      <c r="D33" s="66">
        <f>H33+J33+L33+O33+Q33+S33+U33+W33+'120(2)'!D33</f>
        <v>42</v>
      </c>
      <c r="E33" s="67">
        <f t="shared" si="5"/>
        <v>58</v>
      </c>
      <c r="F33" s="67">
        <f t="shared" si="6"/>
        <v>42</v>
      </c>
      <c r="G33" s="68">
        <v>0</v>
      </c>
      <c r="H33" s="68">
        <v>0</v>
      </c>
      <c r="I33" s="68">
        <v>0</v>
      </c>
      <c r="J33" s="68">
        <v>0</v>
      </c>
      <c r="K33" s="68">
        <v>0</v>
      </c>
      <c r="L33" s="68">
        <v>0</v>
      </c>
      <c r="M33" s="8"/>
      <c r="N33" s="86">
        <v>0</v>
      </c>
      <c r="O33" s="77">
        <v>0</v>
      </c>
      <c r="P33" s="76">
        <v>0</v>
      </c>
      <c r="Q33" s="77">
        <v>0</v>
      </c>
      <c r="R33" s="86">
        <v>48</v>
      </c>
      <c r="S33" s="77">
        <v>33</v>
      </c>
      <c r="T33" s="68">
        <v>10</v>
      </c>
      <c r="U33" s="68">
        <v>9</v>
      </c>
      <c r="V33" s="68">
        <v>0</v>
      </c>
      <c r="W33" s="68">
        <v>0</v>
      </c>
      <c r="X33" s="9" t="s">
        <v>23</v>
      </c>
      <c r="Z33" s="56"/>
    </row>
    <row r="34" spans="2:26" s="31" customFormat="1">
      <c r="B34" s="32" t="s">
        <v>109</v>
      </c>
      <c r="C34" s="66">
        <f>SUM(C35:C40)</f>
        <v>283</v>
      </c>
      <c r="D34" s="66">
        <f>SUM(D35:D40)</f>
        <v>211</v>
      </c>
      <c r="E34" s="66">
        <f>SUM(E35:E40)</f>
        <v>283</v>
      </c>
      <c r="F34" s="66">
        <f>SUM(F35:F40)</f>
        <v>211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33"/>
      <c r="N34" s="87">
        <v>0</v>
      </c>
      <c r="O34" s="79">
        <v>0</v>
      </c>
      <c r="P34" s="78">
        <v>0</v>
      </c>
      <c r="Q34" s="79">
        <v>0</v>
      </c>
      <c r="R34" s="87">
        <v>194</v>
      </c>
      <c r="S34" s="79">
        <v>127</v>
      </c>
      <c r="T34" s="66">
        <v>82</v>
      </c>
      <c r="U34" s="66">
        <v>79</v>
      </c>
      <c r="V34" s="66">
        <v>7</v>
      </c>
      <c r="W34" s="66">
        <v>5</v>
      </c>
      <c r="X34" s="34" t="s">
        <v>109</v>
      </c>
      <c r="Z34" s="58"/>
    </row>
    <row r="35" spans="2:26">
      <c r="B35" s="7" t="s">
        <v>24</v>
      </c>
      <c r="C35" s="66">
        <f>G35+I35+K35+N35+P35+R35+T35+V35+'120(2)'!C35</f>
        <v>46</v>
      </c>
      <c r="D35" s="66">
        <f>H35+J35+L35+O35+Q35+S35+U35+W35+'120(2)'!D35</f>
        <v>41</v>
      </c>
      <c r="E35" s="67">
        <f t="shared" ref="E35:E40" si="7">G35+I35+K35+N35+P35+R35+T35+V35</f>
        <v>46</v>
      </c>
      <c r="F35" s="67">
        <f t="shared" ref="F35:F40" si="8">H35+J35+L35+O35+Q35+S35+U35+W35</f>
        <v>41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8"/>
      <c r="N35" s="86">
        <v>0</v>
      </c>
      <c r="O35" s="77">
        <v>0</v>
      </c>
      <c r="P35" s="76">
        <v>0</v>
      </c>
      <c r="Q35" s="77">
        <v>0</v>
      </c>
      <c r="R35" s="86">
        <v>16</v>
      </c>
      <c r="S35" s="77">
        <v>11</v>
      </c>
      <c r="T35" s="68">
        <v>29</v>
      </c>
      <c r="U35" s="68">
        <v>29</v>
      </c>
      <c r="V35" s="68">
        <v>1</v>
      </c>
      <c r="W35" s="68">
        <v>1</v>
      </c>
      <c r="X35" s="9" t="s">
        <v>24</v>
      </c>
      <c r="Z35" s="56"/>
    </row>
    <row r="36" spans="2:26">
      <c r="B36" s="7" t="s">
        <v>25</v>
      </c>
      <c r="C36" s="66">
        <f>G36+I36+K36+N36+P36+R36+T36+V36+'120(2)'!C36</f>
        <v>23</v>
      </c>
      <c r="D36" s="66">
        <f>H36+J36+L36+O36+Q36+S36+U36+W36+'120(2)'!D36</f>
        <v>19</v>
      </c>
      <c r="E36" s="67">
        <f t="shared" si="7"/>
        <v>23</v>
      </c>
      <c r="F36" s="67">
        <f t="shared" si="8"/>
        <v>19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8"/>
      <c r="N36" s="86">
        <v>0</v>
      </c>
      <c r="O36" s="77">
        <v>0</v>
      </c>
      <c r="P36" s="76">
        <v>0</v>
      </c>
      <c r="Q36" s="77">
        <v>0</v>
      </c>
      <c r="R36" s="86">
        <v>11</v>
      </c>
      <c r="S36" s="77">
        <v>8</v>
      </c>
      <c r="T36" s="68">
        <v>10</v>
      </c>
      <c r="U36" s="68">
        <v>10</v>
      </c>
      <c r="V36" s="68">
        <v>2</v>
      </c>
      <c r="W36" s="68">
        <v>1</v>
      </c>
      <c r="X36" s="9" t="s">
        <v>25</v>
      </c>
      <c r="Z36" s="56"/>
    </row>
    <row r="37" spans="2:26">
      <c r="B37" s="7" t="s">
        <v>26</v>
      </c>
      <c r="C37" s="66">
        <f>G37+I37+K37+N37+P37+R37+T37+V37+'120(2)'!C37</f>
        <v>7</v>
      </c>
      <c r="D37" s="66">
        <f>H37+J37+L37+O37+Q37+S37+U37+W37+'120(2)'!D37</f>
        <v>4</v>
      </c>
      <c r="E37" s="67">
        <f t="shared" si="7"/>
        <v>7</v>
      </c>
      <c r="F37" s="67">
        <f t="shared" si="8"/>
        <v>4</v>
      </c>
      <c r="G37" s="68">
        <v>0</v>
      </c>
      <c r="H37" s="68">
        <v>0</v>
      </c>
      <c r="I37" s="68">
        <v>0</v>
      </c>
      <c r="J37" s="68">
        <v>0</v>
      </c>
      <c r="K37" s="68">
        <v>0</v>
      </c>
      <c r="L37" s="68">
        <v>0</v>
      </c>
      <c r="M37" s="8"/>
      <c r="N37" s="86">
        <v>0</v>
      </c>
      <c r="O37" s="77">
        <v>0</v>
      </c>
      <c r="P37" s="76">
        <v>0</v>
      </c>
      <c r="Q37" s="77">
        <v>0</v>
      </c>
      <c r="R37" s="86">
        <v>7</v>
      </c>
      <c r="S37" s="77">
        <v>4</v>
      </c>
      <c r="T37" s="68">
        <v>0</v>
      </c>
      <c r="U37" s="68">
        <v>0</v>
      </c>
      <c r="V37" s="68">
        <v>0</v>
      </c>
      <c r="W37" s="68">
        <v>0</v>
      </c>
      <c r="X37" s="9" t="s">
        <v>26</v>
      </c>
      <c r="Z37" s="56"/>
    </row>
    <row r="38" spans="2:26">
      <c r="B38" s="7" t="s">
        <v>27</v>
      </c>
      <c r="C38" s="66">
        <f>G38+I38+K38+N38+P38+R38+T38+V38+'120(2)'!C38</f>
        <v>30</v>
      </c>
      <c r="D38" s="66">
        <f>H38+J38+L38+O38+Q38+S38+U38+W38+'120(2)'!D38</f>
        <v>26</v>
      </c>
      <c r="E38" s="67">
        <f t="shared" si="7"/>
        <v>30</v>
      </c>
      <c r="F38" s="67">
        <f t="shared" si="8"/>
        <v>26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8"/>
      <c r="N38" s="86">
        <v>0</v>
      </c>
      <c r="O38" s="77">
        <v>0</v>
      </c>
      <c r="P38" s="76">
        <v>0</v>
      </c>
      <c r="Q38" s="77">
        <v>0</v>
      </c>
      <c r="R38" s="86">
        <v>24</v>
      </c>
      <c r="S38" s="77">
        <v>18</v>
      </c>
      <c r="T38" s="68">
        <v>6</v>
      </c>
      <c r="U38" s="68">
        <v>8</v>
      </c>
      <c r="V38" s="68">
        <v>0</v>
      </c>
      <c r="W38" s="68">
        <v>0</v>
      </c>
      <c r="X38" s="9" t="s">
        <v>27</v>
      </c>
      <c r="Z38" s="56"/>
    </row>
    <row r="39" spans="2:26">
      <c r="B39" s="7" t="s">
        <v>28</v>
      </c>
      <c r="C39" s="66">
        <f>G39+I39+K39+N39+P39+R39+T39+V39+'120(2)'!C39</f>
        <v>158</v>
      </c>
      <c r="D39" s="66">
        <f>H39+J39+L39+O39+Q39+S39+U39+W39+'120(2)'!D39</f>
        <v>106</v>
      </c>
      <c r="E39" s="67">
        <f t="shared" si="7"/>
        <v>158</v>
      </c>
      <c r="F39" s="67">
        <f t="shared" si="8"/>
        <v>106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8"/>
      <c r="N39" s="86">
        <v>0</v>
      </c>
      <c r="O39" s="77">
        <v>0</v>
      </c>
      <c r="P39" s="76">
        <v>0</v>
      </c>
      <c r="Q39" s="77">
        <v>0</v>
      </c>
      <c r="R39" s="86">
        <v>125</v>
      </c>
      <c r="S39" s="77">
        <v>79</v>
      </c>
      <c r="T39" s="68">
        <v>31</v>
      </c>
      <c r="U39" s="68">
        <v>25</v>
      </c>
      <c r="V39" s="68">
        <v>2</v>
      </c>
      <c r="W39" s="68">
        <v>2</v>
      </c>
      <c r="X39" s="9" t="s">
        <v>28</v>
      </c>
      <c r="Z39" s="56"/>
    </row>
    <row r="40" spans="2:26">
      <c r="B40" s="7" t="s">
        <v>29</v>
      </c>
      <c r="C40" s="66">
        <f>G40+I40+K40+N40+P40+R40+T40+V40+'120(2)'!C40</f>
        <v>19</v>
      </c>
      <c r="D40" s="66">
        <f>H40+J40+L40+O40+Q40+S40+U40+W40+'120(2)'!D40</f>
        <v>15</v>
      </c>
      <c r="E40" s="67">
        <f t="shared" si="7"/>
        <v>19</v>
      </c>
      <c r="F40" s="67">
        <f t="shared" si="8"/>
        <v>15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8"/>
      <c r="N40" s="86">
        <v>0</v>
      </c>
      <c r="O40" s="77">
        <v>0</v>
      </c>
      <c r="P40" s="76">
        <v>0</v>
      </c>
      <c r="Q40" s="77">
        <v>0</v>
      </c>
      <c r="R40" s="86">
        <v>11</v>
      </c>
      <c r="S40" s="77">
        <v>7</v>
      </c>
      <c r="T40" s="68">
        <v>6</v>
      </c>
      <c r="U40" s="68">
        <v>7</v>
      </c>
      <c r="V40" s="68">
        <v>2</v>
      </c>
      <c r="W40" s="68">
        <v>1</v>
      </c>
      <c r="X40" s="9" t="s">
        <v>29</v>
      </c>
      <c r="Z40" s="56"/>
    </row>
    <row r="41" spans="2:26" s="31" customFormat="1">
      <c r="B41" s="32" t="s">
        <v>110</v>
      </c>
      <c r="C41" s="66">
        <f>SUM(C42:C47)</f>
        <v>270</v>
      </c>
      <c r="D41" s="66">
        <f>SUM(D42:D47)</f>
        <v>216</v>
      </c>
      <c r="E41" s="66">
        <f>SUM(E42:E47)</f>
        <v>270</v>
      </c>
      <c r="F41" s="66">
        <f>SUM(F42:F47)</f>
        <v>216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33"/>
      <c r="N41" s="87">
        <v>0</v>
      </c>
      <c r="O41" s="79">
        <v>0</v>
      </c>
      <c r="P41" s="78">
        <v>1</v>
      </c>
      <c r="Q41" s="79">
        <v>1</v>
      </c>
      <c r="R41" s="87">
        <v>158</v>
      </c>
      <c r="S41" s="79">
        <v>107</v>
      </c>
      <c r="T41" s="66">
        <v>98</v>
      </c>
      <c r="U41" s="66">
        <v>98</v>
      </c>
      <c r="V41" s="66">
        <v>13</v>
      </c>
      <c r="W41" s="66">
        <v>10</v>
      </c>
      <c r="X41" s="34" t="s">
        <v>110</v>
      </c>
      <c r="Z41" s="58"/>
    </row>
    <row r="42" spans="2:26">
      <c r="B42" s="7" t="s">
        <v>30</v>
      </c>
      <c r="C42" s="66">
        <f>G42+I42+K42+N42+P42+R42+T42+V42+'120(2)'!C42</f>
        <v>18</v>
      </c>
      <c r="D42" s="66">
        <f>H42+J42+L42+O42+Q42+S42+U42+W42+'120(2)'!D42</f>
        <v>14</v>
      </c>
      <c r="E42" s="67">
        <f t="shared" ref="E42:E47" si="9">G42+I42+K42+N42+P42+R42+T42+V42</f>
        <v>18</v>
      </c>
      <c r="F42" s="67">
        <f t="shared" ref="F42:F47" si="10">H42+J42+L42+O42+Q42+S42+U42+W42</f>
        <v>14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8"/>
      <c r="N42" s="86">
        <v>0</v>
      </c>
      <c r="O42" s="77">
        <v>0</v>
      </c>
      <c r="P42" s="76">
        <v>0</v>
      </c>
      <c r="Q42" s="77">
        <v>0</v>
      </c>
      <c r="R42" s="86">
        <v>16</v>
      </c>
      <c r="S42" s="77">
        <v>12</v>
      </c>
      <c r="T42" s="68">
        <v>2</v>
      </c>
      <c r="U42" s="68">
        <v>2</v>
      </c>
      <c r="V42" s="68">
        <v>0</v>
      </c>
      <c r="W42" s="68">
        <v>0</v>
      </c>
      <c r="X42" s="9" t="s">
        <v>30</v>
      </c>
      <c r="Z42" s="56"/>
    </row>
    <row r="43" spans="2:26">
      <c r="B43" s="7" t="s">
        <v>31</v>
      </c>
      <c r="C43" s="66">
        <f>G43+I43+K43+N43+P43+R43+T43+V43+'120(2)'!C43</f>
        <v>56</v>
      </c>
      <c r="D43" s="66">
        <f>H43+J43+L43+O43+Q43+S43+U43+W43+'120(2)'!D43</f>
        <v>51</v>
      </c>
      <c r="E43" s="67">
        <f t="shared" si="9"/>
        <v>56</v>
      </c>
      <c r="F43" s="67">
        <f t="shared" si="10"/>
        <v>51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8"/>
      <c r="N43" s="86">
        <v>0</v>
      </c>
      <c r="O43" s="77">
        <v>0</v>
      </c>
      <c r="P43" s="76">
        <v>0</v>
      </c>
      <c r="Q43" s="77">
        <v>0</v>
      </c>
      <c r="R43" s="86">
        <v>22</v>
      </c>
      <c r="S43" s="77">
        <v>18</v>
      </c>
      <c r="T43" s="68">
        <v>34</v>
      </c>
      <c r="U43" s="68">
        <v>33</v>
      </c>
      <c r="V43" s="68">
        <v>0</v>
      </c>
      <c r="W43" s="68">
        <v>0</v>
      </c>
      <c r="X43" s="9" t="s">
        <v>31</v>
      </c>
      <c r="Z43" s="56"/>
    </row>
    <row r="44" spans="2:26">
      <c r="B44" s="7" t="s">
        <v>32</v>
      </c>
      <c r="C44" s="66">
        <f>G44+I44+K44+N44+P44+R44+T44+V44+'120(2)'!C44</f>
        <v>87</v>
      </c>
      <c r="D44" s="66">
        <f>H44+J44+L44+O44+Q44+S44+U44+W44+'120(2)'!D44</f>
        <v>76</v>
      </c>
      <c r="E44" s="67">
        <f t="shared" si="9"/>
        <v>87</v>
      </c>
      <c r="F44" s="67">
        <f t="shared" si="10"/>
        <v>76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8"/>
      <c r="N44" s="86">
        <v>0</v>
      </c>
      <c r="O44" s="77">
        <v>0</v>
      </c>
      <c r="P44" s="76">
        <v>0</v>
      </c>
      <c r="Q44" s="77">
        <v>0</v>
      </c>
      <c r="R44" s="86">
        <v>47</v>
      </c>
      <c r="S44" s="77">
        <v>38</v>
      </c>
      <c r="T44" s="68">
        <v>33</v>
      </c>
      <c r="U44" s="68">
        <v>33</v>
      </c>
      <c r="V44" s="68">
        <v>7</v>
      </c>
      <c r="W44" s="68">
        <v>5</v>
      </c>
      <c r="X44" s="9" t="s">
        <v>32</v>
      </c>
      <c r="Z44" s="56"/>
    </row>
    <row r="45" spans="2:26">
      <c r="B45" s="7" t="s">
        <v>33</v>
      </c>
      <c r="C45" s="66">
        <f>G45+I45+K45+N45+P45+R45+T45+V45+'120(2)'!C45</f>
        <v>59</v>
      </c>
      <c r="D45" s="66">
        <f>H45+J45+L45+O45+Q45+S45+U45+W45+'120(2)'!D45</f>
        <v>32</v>
      </c>
      <c r="E45" s="67">
        <f t="shared" si="9"/>
        <v>59</v>
      </c>
      <c r="F45" s="67">
        <f t="shared" si="10"/>
        <v>32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8"/>
      <c r="N45" s="86">
        <v>0</v>
      </c>
      <c r="O45" s="77">
        <v>0</v>
      </c>
      <c r="P45" s="76">
        <v>1</v>
      </c>
      <c r="Q45" s="77">
        <v>1</v>
      </c>
      <c r="R45" s="86">
        <v>46</v>
      </c>
      <c r="S45" s="77">
        <v>21</v>
      </c>
      <c r="T45" s="68">
        <v>11</v>
      </c>
      <c r="U45" s="68">
        <v>10</v>
      </c>
      <c r="V45" s="68">
        <v>1</v>
      </c>
      <c r="W45" s="68">
        <v>0</v>
      </c>
      <c r="X45" s="9" t="s">
        <v>33</v>
      </c>
      <c r="Z45" s="56"/>
    </row>
    <row r="46" spans="2:26">
      <c r="B46" s="7" t="s">
        <v>34</v>
      </c>
      <c r="C46" s="66">
        <f>G46+I46+K46+N46+P46+R46+T46+V46+'120(2)'!C46</f>
        <v>25</v>
      </c>
      <c r="D46" s="66">
        <f>H46+J46+L46+O46+Q46+S46+U46+W46+'120(2)'!D46</f>
        <v>18</v>
      </c>
      <c r="E46" s="67">
        <f t="shared" si="9"/>
        <v>25</v>
      </c>
      <c r="F46" s="67">
        <f t="shared" si="10"/>
        <v>18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8"/>
      <c r="N46" s="86">
        <v>0</v>
      </c>
      <c r="O46" s="77">
        <v>0</v>
      </c>
      <c r="P46" s="76">
        <v>0</v>
      </c>
      <c r="Q46" s="77">
        <v>0</v>
      </c>
      <c r="R46" s="86">
        <v>19</v>
      </c>
      <c r="S46" s="77">
        <v>12</v>
      </c>
      <c r="T46" s="68">
        <v>6</v>
      </c>
      <c r="U46" s="68">
        <v>6</v>
      </c>
      <c r="V46" s="68">
        <v>0</v>
      </c>
      <c r="W46" s="68">
        <v>0</v>
      </c>
      <c r="X46" s="9" t="s">
        <v>34</v>
      </c>
      <c r="Z46" s="56"/>
    </row>
    <row r="47" spans="2:26">
      <c r="B47" s="7" t="s">
        <v>35</v>
      </c>
      <c r="C47" s="66">
        <f>G47+I47+K47+N47+P47+R47+T47+V47+'120(2)'!C47</f>
        <v>25</v>
      </c>
      <c r="D47" s="66">
        <f>H47+J47+L47+O47+Q47+S47+U47+W47+'120(2)'!D47</f>
        <v>25</v>
      </c>
      <c r="E47" s="67">
        <f t="shared" si="9"/>
        <v>25</v>
      </c>
      <c r="F47" s="67">
        <f t="shared" si="10"/>
        <v>25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8"/>
      <c r="N47" s="86">
        <v>0</v>
      </c>
      <c r="O47" s="77">
        <v>0</v>
      </c>
      <c r="P47" s="76">
        <v>0</v>
      </c>
      <c r="Q47" s="77">
        <v>0</v>
      </c>
      <c r="R47" s="86">
        <v>8</v>
      </c>
      <c r="S47" s="77">
        <v>6</v>
      </c>
      <c r="T47" s="68">
        <v>12</v>
      </c>
      <c r="U47" s="68">
        <v>14</v>
      </c>
      <c r="V47" s="68">
        <v>5</v>
      </c>
      <c r="W47" s="68">
        <v>5</v>
      </c>
      <c r="X47" s="9" t="s">
        <v>35</v>
      </c>
      <c r="Z47" s="56"/>
    </row>
    <row r="48" spans="2:26" s="31" customFormat="1">
      <c r="B48" s="32" t="s">
        <v>111</v>
      </c>
      <c r="C48" s="66">
        <f>SUM(C49:C53)</f>
        <v>199</v>
      </c>
      <c r="D48" s="66">
        <f>SUM(D49:D53)</f>
        <v>158</v>
      </c>
      <c r="E48" s="66">
        <f>SUM(E49:E53)</f>
        <v>199</v>
      </c>
      <c r="F48" s="66">
        <f>SUM(F49:F53)</f>
        <v>158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33"/>
      <c r="N48" s="87">
        <v>0</v>
      </c>
      <c r="O48" s="79">
        <v>0</v>
      </c>
      <c r="P48" s="78">
        <v>1</v>
      </c>
      <c r="Q48" s="79">
        <v>0</v>
      </c>
      <c r="R48" s="87">
        <v>117</v>
      </c>
      <c r="S48" s="79">
        <v>86</v>
      </c>
      <c r="T48" s="66">
        <v>73</v>
      </c>
      <c r="U48" s="66">
        <v>64</v>
      </c>
      <c r="V48" s="66">
        <v>8</v>
      </c>
      <c r="W48" s="66">
        <v>8</v>
      </c>
      <c r="X48" s="34" t="s">
        <v>111</v>
      </c>
      <c r="Z48" s="58"/>
    </row>
    <row r="49" spans="2:26">
      <c r="B49" s="7" t="s">
        <v>36</v>
      </c>
      <c r="C49" s="66">
        <f>G49+I49+K49+N49+P49+R49+T49+V49+'120(2)'!C49</f>
        <v>9</v>
      </c>
      <c r="D49" s="66">
        <f>H49+J49+L49+O49+Q49+S49+U49+W49+'120(2)'!D49</f>
        <v>6</v>
      </c>
      <c r="E49" s="67">
        <f t="shared" ref="E49:F53" si="11">G49+I49+K49+N49+P49+R49+T49+V49</f>
        <v>9</v>
      </c>
      <c r="F49" s="67">
        <f t="shared" si="11"/>
        <v>6</v>
      </c>
      <c r="G49" s="68">
        <v>0</v>
      </c>
      <c r="H49" s="68">
        <v>0</v>
      </c>
      <c r="I49" s="68">
        <v>0</v>
      </c>
      <c r="J49" s="68">
        <v>0</v>
      </c>
      <c r="K49" s="68">
        <v>0</v>
      </c>
      <c r="L49" s="68">
        <v>0</v>
      </c>
      <c r="M49" s="8"/>
      <c r="N49" s="86">
        <v>0</v>
      </c>
      <c r="O49" s="77">
        <v>0</v>
      </c>
      <c r="P49" s="76">
        <v>0</v>
      </c>
      <c r="Q49" s="77">
        <v>0</v>
      </c>
      <c r="R49" s="86">
        <v>8</v>
      </c>
      <c r="S49" s="77">
        <v>5</v>
      </c>
      <c r="T49" s="68">
        <v>1</v>
      </c>
      <c r="U49" s="68">
        <v>1</v>
      </c>
      <c r="V49" s="68">
        <v>0</v>
      </c>
      <c r="W49" s="68">
        <v>0</v>
      </c>
      <c r="X49" s="9" t="s">
        <v>36</v>
      </c>
      <c r="Z49" s="56"/>
    </row>
    <row r="50" spans="2:26">
      <c r="B50" s="7" t="s">
        <v>37</v>
      </c>
      <c r="C50" s="66">
        <f>G50+I50+K50+N50+P50+R50+T50+V50+'120(2)'!C50</f>
        <v>23</v>
      </c>
      <c r="D50" s="66">
        <f>H50+J50+L50+O50+Q50+S50+U50+W50+'120(2)'!D50</f>
        <v>16</v>
      </c>
      <c r="E50" s="67">
        <f t="shared" si="11"/>
        <v>23</v>
      </c>
      <c r="F50" s="67">
        <f t="shared" si="11"/>
        <v>16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8"/>
      <c r="N50" s="86">
        <v>0</v>
      </c>
      <c r="O50" s="77">
        <v>0</v>
      </c>
      <c r="P50" s="76">
        <v>0</v>
      </c>
      <c r="Q50" s="77">
        <v>0</v>
      </c>
      <c r="R50" s="86">
        <v>12</v>
      </c>
      <c r="S50" s="77">
        <v>12</v>
      </c>
      <c r="T50" s="68">
        <v>11</v>
      </c>
      <c r="U50" s="68">
        <v>4</v>
      </c>
      <c r="V50" s="68">
        <v>0</v>
      </c>
      <c r="W50" s="68">
        <v>0</v>
      </c>
      <c r="X50" s="9" t="s">
        <v>37</v>
      </c>
      <c r="Z50" s="56"/>
    </row>
    <row r="51" spans="2:26">
      <c r="B51" s="7" t="s">
        <v>38</v>
      </c>
      <c r="C51" s="66">
        <f>G51+I51+K51+N51+P51+R51+T51+V51+'120(2)'!C51</f>
        <v>80</v>
      </c>
      <c r="D51" s="66">
        <f>H51+J51+L51+O51+Q51+S51+U51+W51+'120(2)'!D51</f>
        <v>68</v>
      </c>
      <c r="E51" s="67">
        <f t="shared" si="11"/>
        <v>80</v>
      </c>
      <c r="F51" s="67">
        <f t="shared" si="11"/>
        <v>68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8"/>
      <c r="N51" s="86">
        <v>0</v>
      </c>
      <c r="O51" s="77">
        <v>0</v>
      </c>
      <c r="P51" s="76">
        <v>1</v>
      </c>
      <c r="Q51" s="77">
        <v>0</v>
      </c>
      <c r="R51" s="86">
        <v>40</v>
      </c>
      <c r="S51" s="77">
        <v>30</v>
      </c>
      <c r="T51" s="68">
        <v>32</v>
      </c>
      <c r="U51" s="68">
        <v>31</v>
      </c>
      <c r="V51" s="68">
        <v>7</v>
      </c>
      <c r="W51" s="68">
        <v>7</v>
      </c>
      <c r="X51" s="9" t="s">
        <v>38</v>
      </c>
      <c r="Z51" s="56"/>
    </row>
    <row r="52" spans="2:26">
      <c r="B52" s="7" t="s">
        <v>39</v>
      </c>
      <c r="C52" s="66">
        <f>G52+I52+K52+N52+P52+R52+T52+V52+'120(2)'!C52</f>
        <v>76</v>
      </c>
      <c r="D52" s="66">
        <f>H52+J52+L52+O52+Q52+S52+U52+W52+'120(2)'!D52</f>
        <v>58</v>
      </c>
      <c r="E52" s="67">
        <f t="shared" si="11"/>
        <v>76</v>
      </c>
      <c r="F52" s="67">
        <f t="shared" si="11"/>
        <v>58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8"/>
      <c r="N52" s="86">
        <v>0</v>
      </c>
      <c r="O52" s="77">
        <v>0</v>
      </c>
      <c r="P52" s="76">
        <v>0</v>
      </c>
      <c r="Q52" s="77">
        <v>0</v>
      </c>
      <c r="R52" s="86">
        <v>53</v>
      </c>
      <c r="S52" s="77">
        <v>37</v>
      </c>
      <c r="T52" s="68">
        <v>22</v>
      </c>
      <c r="U52" s="68">
        <v>20</v>
      </c>
      <c r="V52" s="68">
        <v>1</v>
      </c>
      <c r="W52" s="68">
        <v>1</v>
      </c>
      <c r="X52" s="9" t="s">
        <v>39</v>
      </c>
      <c r="Z52" s="56"/>
    </row>
    <row r="53" spans="2:26">
      <c r="B53" s="7" t="s">
        <v>40</v>
      </c>
      <c r="C53" s="66">
        <f>G53+I53+K53+N53+P53+R53+T53+V53+'120(2)'!C53</f>
        <v>11</v>
      </c>
      <c r="D53" s="66">
        <f>H53+J53+L53+O53+Q53+S53+U53+W53+'120(2)'!D53</f>
        <v>10</v>
      </c>
      <c r="E53" s="67">
        <f t="shared" si="11"/>
        <v>11</v>
      </c>
      <c r="F53" s="67">
        <f t="shared" si="11"/>
        <v>10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8"/>
      <c r="N53" s="86">
        <v>0</v>
      </c>
      <c r="O53" s="77">
        <v>0</v>
      </c>
      <c r="P53" s="76">
        <v>0</v>
      </c>
      <c r="Q53" s="77">
        <v>0</v>
      </c>
      <c r="R53" s="86">
        <v>4</v>
      </c>
      <c r="S53" s="77">
        <v>2</v>
      </c>
      <c r="T53" s="68">
        <v>7</v>
      </c>
      <c r="U53" s="68">
        <v>8</v>
      </c>
      <c r="V53" s="68">
        <v>0</v>
      </c>
      <c r="W53" s="68">
        <v>0</v>
      </c>
      <c r="X53" s="9" t="s">
        <v>40</v>
      </c>
      <c r="Z53" s="56"/>
    </row>
    <row r="54" spans="2:26" s="31" customFormat="1">
      <c r="B54" s="32" t="s">
        <v>112</v>
      </c>
      <c r="C54" s="66">
        <f>SUM(C55:C58)</f>
        <v>75</v>
      </c>
      <c r="D54" s="66">
        <f>SUM(D55:D58)</f>
        <v>62</v>
      </c>
      <c r="E54" s="66">
        <f>SUM(E55:E58)</f>
        <v>75</v>
      </c>
      <c r="F54" s="66">
        <f>SUM(F55:F58)</f>
        <v>62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33"/>
      <c r="N54" s="87">
        <v>0</v>
      </c>
      <c r="O54" s="79">
        <v>0</v>
      </c>
      <c r="P54" s="78">
        <v>0</v>
      </c>
      <c r="Q54" s="79">
        <v>0</v>
      </c>
      <c r="R54" s="87">
        <v>44</v>
      </c>
      <c r="S54" s="79">
        <v>35</v>
      </c>
      <c r="T54" s="66">
        <v>31</v>
      </c>
      <c r="U54" s="66">
        <v>27</v>
      </c>
      <c r="V54" s="66">
        <v>0</v>
      </c>
      <c r="W54" s="66">
        <v>0</v>
      </c>
      <c r="X54" s="34" t="s">
        <v>112</v>
      </c>
      <c r="Z54" s="58"/>
    </row>
    <row r="55" spans="2:26">
      <c r="B55" s="7" t="s">
        <v>41</v>
      </c>
      <c r="C55" s="66">
        <f>G55+I55+K55+N55+P55+R55+T55+V55+'120(2)'!C55</f>
        <v>13</v>
      </c>
      <c r="D55" s="66">
        <f>H55+J55+L55+O55+Q55+S55+U55+W55+'120(2)'!D55</f>
        <v>7</v>
      </c>
      <c r="E55" s="67">
        <f t="shared" ref="E55:F58" si="12">G55+I55+K55+N55+P55+R55+T55+V55</f>
        <v>13</v>
      </c>
      <c r="F55" s="67">
        <f t="shared" si="12"/>
        <v>7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8"/>
      <c r="N55" s="86">
        <v>0</v>
      </c>
      <c r="O55" s="77">
        <v>0</v>
      </c>
      <c r="P55" s="76">
        <v>0</v>
      </c>
      <c r="Q55" s="77">
        <v>0</v>
      </c>
      <c r="R55" s="86">
        <v>9</v>
      </c>
      <c r="S55" s="77">
        <v>7</v>
      </c>
      <c r="T55" s="68">
        <v>4</v>
      </c>
      <c r="U55" s="68">
        <v>0</v>
      </c>
      <c r="V55" s="68">
        <v>0</v>
      </c>
      <c r="W55" s="68">
        <v>0</v>
      </c>
      <c r="X55" s="9" t="s">
        <v>41</v>
      </c>
      <c r="Z55" s="56"/>
    </row>
    <row r="56" spans="2:26">
      <c r="B56" s="7" t="s">
        <v>42</v>
      </c>
      <c r="C56" s="66">
        <f>G56+I56+K56+N56+P56+R56+T56+V56+'120(2)'!C56</f>
        <v>16</v>
      </c>
      <c r="D56" s="66">
        <f>H56+J56+L56+O56+Q56+S56+U56+W56+'120(2)'!D56</f>
        <v>10</v>
      </c>
      <c r="E56" s="67">
        <f t="shared" si="12"/>
        <v>16</v>
      </c>
      <c r="F56" s="67">
        <f t="shared" si="12"/>
        <v>10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8"/>
      <c r="N56" s="86">
        <v>0</v>
      </c>
      <c r="O56" s="77">
        <v>0</v>
      </c>
      <c r="P56" s="76">
        <v>0</v>
      </c>
      <c r="Q56" s="77">
        <v>0</v>
      </c>
      <c r="R56" s="86">
        <v>8</v>
      </c>
      <c r="S56" s="77">
        <v>3</v>
      </c>
      <c r="T56" s="68">
        <v>8</v>
      </c>
      <c r="U56" s="68">
        <v>7</v>
      </c>
      <c r="V56" s="68">
        <v>0</v>
      </c>
      <c r="W56" s="68">
        <v>0</v>
      </c>
      <c r="X56" s="9" t="s">
        <v>42</v>
      </c>
      <c r="Z56" s="56"/>
    </row>
    <row r="57" spans="2:26">
      <c r="B57" s="7" t="s">
        <v>43</v>
      </c>
      <c r="C57" s="66">
        <f>G57+I57+K57+N57+P57+R57+T57+V57+'120(2)'!C57</f>
        <v>21</v>
      </c>
      <c r="D57" s="66">
        <f>H57+J57+L57+O57+Q57+S57+U57+W57+'120(2)'!D57</f>
        <v>22</v>
      </c>
      <c r="E57" s="67">
        <f t="shared" si="12"/>
        <v>21</v>
      </c>
      <c r="F57" s="67">
        <f t="shared" si="12"/>
        <v>22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8"/>
      <c r="N57" s="86">
        <v>0</v>
      </c>
      <c r="O57" s="77">
        <v>0</v>
      </c>
      <c r="P57" s="76">
        <v>0</v>
      </c>
      <c r="Q57" s="77">
        <v>0</v>
      </c>
      <c r="R57" s="86">
        <v>10</v>
      </c>
      <c r="S57" s="77">
        <v>9</v>
      </c>
      <c r="T57" s="68">
        <v>11</v>
      </c>
      <c r="U57" s="68">
        <v>13</v>
      </c>
      <c r="V57" s="68">
        <v>0</v>
      </c>
      <c r="W57" s="68">
        <v>0</v>
      </c>
      <c r="X57" s="9" t="s">
        <v>43</v>
      </c>
      <c r="Z57" s="56"/>
    </row>
    <row r="58" spans="2:26">
      <c r="B58" s="7" t="s">
        <v>44</v>
      </c>
      <c r="C58" s="66">
        <f>G58+I58+K58+N58+P58+R58+T58+V58+'120(2)'!C58</f>
        <v>25</v>
      </c>
      <c r="D58" s="66">
        <f>H58+J58+L58+O58+Q58+S58+U58+W58+'120(2)'!D58</f>
        <v>23</v>
      </c>
      <c r="E58" s="67">
        <f t="shared" si="12"/>
        <v>25</v>
      </c>
      <c r="F58" s="67">
        <f t="shared" si="12"/>
        <v>23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8"/>
      <c r="N58" s="86">
        <v>0</v>
      </c>
      <c r="O58" s="77">
        <v>0</v>
      </c>
      <c r="P58" s="76">
        <v>0</v>
      </c>
      <c r="Q58" s="77">
        <v>0</v>
      </c>
      <c r="R58" s="86">
        <v>17</v>
      </c>
      <c r="S58" s="77">
        <v>16</v>
      </c>
      <c r="T58" s="68">
        <v>8</v>
      </c>
      <c r="U58" s="68">
        <v>7</v>
      </c>
      <c r="V58" s="68">
        <v>0</v>
      </c>
      <c r="W58" s="68">
        <v>0</v>
      </c>
      <c r="X58" s="9" t="s">
        <v>44</v>
      </c>
      <c r="Z58" s="56"/>
    </row>
    <row r="59" spans="2:26" s="31" customFormat="1">
      <c r="B59" s="32" t="s">
        <v>113</v>
      </c>
      <c r="C59" s="66">
        <f>SUM(C60:C67)</f>
        <v>335</v>
      </c>
      <c r="D59" s="66">
        <f>SUM(D60:D67)</f>
        <v>227</v>
      </c>
      <c r="E59" s="66">
        <f>SUM(E60:E67)</f>
        <v>328</v>
      </c>
      <c r="F59" s="66">
        <f>SUM(F60:F67)</f>
        <v>225</v>
      </c>
      <c r="G59" s="66">
        <v>0</v>
      </c>
      <c r="H59" s="66">
        <v>0</v>
      </c>
      <c r="I59" s="66">
        <v>0</v>
      </c>
      <c r="J59" s="66">
        <v>0</v>
      </c>
      <c r="K59" s="66">
        <v>0</v>
      </c>
      <c r="L59" s="66">
        <v>0</v>
      </c>
      <c r="M59" s="33"/>
      <c r="N59" s="87">
        <v>0</v>
      </c>
      <c r="O59" s="79">
        <v>0</v>
      </c>
      <c r="P59" s="78">
        <v>4</v>
      </c>
      <c r="Q59" s="79">
        <v>2</v>
      </c>
      <c r="R59" s="87">
        <v>163</v>
      </c>
      <c r="S59" s="79">
        <v>110</v>
      </c>
      <c r="T59" s="66">
        <v>116</v>
      </c>
      <c r="U59" s="66">
        <v>96</v>
      </c>
      <c r="V59" s="66">
        <v>45</v>
      </c>
      <c r="W59" s="66">
        <v>17</v>
      </c>
      <c r="X59" s="34" t="s">
        <v>113</v>
      </c>
      <c r="Z59" s="58"/>
    </row>
    <row r="60" spans="2:26">
      <c r="B60" s="7" t="s">
        <v>45</v>
      </c>
      <c r="C60" s="66">
        <f>G60+I60+K60+N60+P60+R60+T60+V60+'120(2)'!C60</f>
        <v>130</v>
      </c>
      <c r="D60" s="66">
        <f>H60+J60+L60+O60+Q60+S60+U60+W60+'120(2)'!D60</f>
        <v>72</v>
      </c>
      <c r="E60" s="67">
        <f t="shared" ref="E60:E67" si="13">G60+I60+K60+N60+P60+R60+T60+V60</f>
        <v>123</v>
      </c>
      <c r="F60" s="67">
        <f t="shared" ref="F60:F67" si="14">H60+J60+L60+O60+Q60+S60+U60+W60</f>
        <v>70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8"/>
      <c r="N60" s="86">
        <v>0</v>
      </c>
      <c r="O60" s="77">
        <v>0</v>
      </c>
      <c r="P60" s="76">
        <v>4</v>
      </c>
      <c r="Q60" s="77">
        <v>2</v>
      </c>
      <c r="R60" s="86">
        <v>73</v>
      </c>
      <c r="S60" s="77">
        <v>38</v>
      </c>
      <c r="T60" s="68">
        <v>39</v>
      </c>
      <c r="U60" s="68">
        <v>28</v>
      </c>
      <c r="V60" s="68">
        <v>7</v>
      </c>
      <c r="W60" s="68">
        <v>2</v>
      </c>
      <c r="X60" s="9" t="s">
        <v>45</v>
      </c>
      <c r="Z60" s="56"/>
    </row>
    <row r="61" spans="2:26">
      <c r="B61" s="7" t="s">
        <v>46</v>
      </c>
      <c r="C61" s="66">
        <f>G61+I61+K61+N61+P61+R61+T61+V61+'120(2)'!C61</f>
        <v>15</v>
      </c>
      <c r="D61" s="66">
        <f>H61+J61+L61+O61+Q61+S61+U61+W61+'120(2)'!D61</f>
        <v>17</v>
      </c>
      <c r="E61" s="67">
        <f t="shared" si="13"/>
        <v>15</v>
      </c>
      <c r="F61" s="67">
        <f t="shared" si="14"/>
        <v>17</v>
      </c>
      <c r="G61" s="68">
        <v>0</v>
      </c>
      <c r="H61" s="68">
        <v>0</v>
      </c>
      <c r="I61" s="68">
        <v>0</v>
      </c>
      <c r="J61" s="68">
        <v>0</v>
      </c>
      <c r="K61" s="68">
        <v>0</v>
      </c>
      <c r="L61" s="68">
        <v>0</v>
      </c>
      <c r="M61" s="8"/>
      <c r="N61" s="86">
        <v>0</v>
      </c>
      <c r="O61" s="77">
        <v>0</v>
      </c>
      <c r="P61" s="76">
        <v>0</v>
      </c>
      <c r="Q61" s="77">
        <v>0</v>
      </c>
      <c r="R61" s="86">
        <v>8</v>
      </c>
      <c r="S61" s="77">
        <v>7</v>
      </c>
      <c r="T61" s="68">
        <v>7</v>
      </c>
      <c r="U61" s="68">
        <v>10</v>
      </c>
      <c r="V61" s="68">
        <v>0</v>
      </c>
      <c r="W61" s="68">
        <v>0</v>
      </c>
      <c r="X61" s="9" t="s">
        <v>46</v>
      </c>
      <c r="Z61" s="56"/>
    </row>
    <row r="62" spans="2:26">
      <c r="B62" s="7" t="s">
        <v>47</v>
      </c>
      <c r="C62" s="66">
        <f>G62+I62+K62+N62+P62+R62+T62+V62+'120(2)'!C62</f>
        <v>17</v>
      </c>
      <c r="D62" s="66">
        <f>H62+J62+L62+O62+Q62+S62+U62+W62+'120(2)'!D62</f>
        <v>19</v>
      </c>
      <c r="E62" s="67">
        <f t="shared" si="13"/>
        <v>17</v>
      </c>
      <c r="F62" s="67">
        <f t="shared" si="14"/>
        <v>19</v>
      </c>
      <c r="G62" s="68">
        <v>0</v>
      </c>
      <c r="H62" s="68">
        <v>0</v>
      </c>
      <c r="I62" s="68">
        <v>0</v>
      </c>
      <c r="J62" s="68">
        <v>0</v>
      </c>
      <c r="K62" s="68">
        <v>0</v>
      </c>
      <c r="L62" s="68">
        <v>0</v>
      </c>
      <c r="M62" s="8"/>
      <c r="N62" s="86">
        <v>0</v>
      </c>
      <c r="O62" s="77">
        <v>0</v>
      </c>
      <c r="P62" s="76">
        <v>0</v>
      </c>
      <c r="Q62" s="77">
        <v>0</v>
      </c>
      <c r="R62" s="86">
        <v>9</v>
      </c>
      <c r="S62" s="77">
        <v>10</v>
      </c>
      <c r="T62" s="68">
        <v>7</v>
      </c>
      <c r="U62" s="68">
        <v>8</v>
      </c>
      <c r="V62" s="68">
        <v>1</v>
      </c>
      <c r="W62" s="68">
        <v>1</v>
      </c>
      <c r="X62" s="9" t="s">
        <v>47</v>
      </c>
      <c r="Z62" s="56"/>
    </row>
    <row r="63" spans="2:26">
      <c r="B63" s="7" t="s">
        <v>48</v>
      </c>
      <c r="C63" s="66">
        <f>G63+I63+K63+N63+P63+R63+T63+V63+'120(2)'!C63</f>
        <v>28</v>
      </c>
      <c r="D63" s="66">
        <f>H63+J63+L63+O63+Q63+S63+U63+W63+'120(2)'!D63</f>
        <v>25</v>
      </c>
      <c r="E63" s="67">
        <f t="shared" si="13"/>
        <v>28</v>
      </c>
      <c r="F63" s="67">
        <f t="shared" si="14"/>
        <v>25</v>
      </c>
      <c r="G63" s="68">
        <v>0</v>
      </c>
      <c r="H63" s="68">
        <v>0</v>
      </c>
      <c r="I63" s="68">
        <v>0</v>
      </c>
      <c r="J63" s="68">
        <v>0</v>
      </c>
      <c r="K63" s="68">
        <v>0</v>
      </c>
      <c r="L63" s="68">
        <v>0</v>
      </c>
      <c r="M63" s="8"/>
      <c r="N63" s="86">
        <v>0</v>
      </c>
      <c r="O63" s="77">
        <v>0</v>
      </c>
      <c r="P63" s="76">
        <v>0</v>
      </c>
      <c r="Q63" s="77">
        <v>0</v>
      </c>
      <c r="R63" s="86">
        <v>18</v>
      </c>
      <c r="S63" s="77">
        <v>13</v>
      </c>
      <c r="T63" s="68">
        <v>10</v>
      </c>
      <c r="U63" s="68">
        <v>12</v>
      </c>
      <c r="V63" s="68">
        <v>0</v>
      </c>
      <c r="W63" s="68">
        <v>0</v>
      </c>
      <c r="X63" s="9" t="s">
        <v>48</v>
      </c>
      <c r="Z63" s="56"/>
    </row>
    <row r="64" spans="2:26">
      <c r="B64" s="7" t="s">
        <v>49</v>
      </c>
      <c r="C64" s="66">
        <f>G64+I64+K64+N64+P64+R64+T64+V64+'120(2)'!C64</f>
        <v>20</v>
      </c>
      <c r="D64" s="66">
        <f>H64+J64+L64+O64+Q64+S64+U64+W64+'120(2)'!D64</f>
        <v>22</v>
      </c>
      <c r="E64" s="67">
        <f t="shared" si="13"/>
        <v>20</v>
      </c>
      <c r="F64" s="67">
        <f t="shared" si="14"/>
        <v>22</v>
      </c>
      <c r="G64" s="68">
        <v>0</v>
      </c>
      <c r="H64" s="68">
        <v>0</v>
      </c>
      <c r="I64" s="68">
        <v>0</v>
      </c>
      <c r="J64" s="68">
        <v>0</v>
      </c>
      <c r="K64" s="68">
        <v>0</v>
      </c>
      <c r="L64" s="68">
        <v>0</v>
      </c>
      <c r="M64" s="8"/>
      <c r="N64" s="86">
        <v>0</v>
      </c>
      <c r="O64" s="77">
        <v>0</v>
      </c>
      <c r="P64" s="76">
        <v>0</v>
      </c>
      <c r="Q64" s="77">
        <v>0</v>
      </c>
      <c r="R64" s="86">
        <v>5</v>
      </c>
      <c r="S64" s="77">
        <v>4</v>
      </c>
      <c r="T64" s="68">
        <v>14</v>
      </c>
      <c r="U64" s="68">
        <v>17</v>
      </c>
      <c r="V64" s="68">
        <v>1</v>
      </c>
      <c r="W64" s="68">
        <v>1</v>
      </c>
      <c r="X64" s="9" t="s">
        <v>49</v>
      </c>
      <c r="Z64" s="56"/>
    </row>
    <row r="65" spans="2:29">
      <c r="B65" s="7" t="s">
        <v>50</v>
      </c>
      <c r="C65" s="66">
        <f>G65+I65+K65+N65+P65+R65+T65+V65+'120(2)'!C65</f>
        <v>10</v>
      </c>
      <c r="D65" s="66">
        <f>H65+J65+L65+O65+Q65+S65+U65+W65+'120(2)'!D65</f>
        <v>13</v>
      </c>
      <c r="E65" s="67">
        <f t="shared" si="13"/>
        <v>10</v>
      </c>
      <c r="F65" s="67">
        <f t="shared" si="14"/>
        <v>13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68">
        <v>0</v>
      </c>
      <c r="M65" s="8"/>
      <c r="N65" s="86">
        <v>0</v>
      </c>
      <c r="O65" s="77">
        <v>0</v>
      </c>
      <c r="P65" s="76">
        <v>0</v>
      </c>
      <c r="Q65" s="77">
        <v>0</v>
      </c>
      <c r="R65" s="86">
        <v>4</v>
      </c>
      <c r="S65" s="77">
        <v>4</v>
      </c>
      <c r="T65" s="68">
        <v>6</v>
      </c>
      <c r="U65" s="68">
        <v>9</v>
      </c>
      <c r="V65" s="68">
        <v>0</v>
      </c>
      <c r="W65" s="68">
        <v>0</v>
      </c>
      <c r="X65" s="9" t="s">
        <v>50</v>
      </c>
      <c r="Z65" s="56"/>
    </row>
    <row r="66" spans="2:29">
      <c r="B66" s="7" t="s">
        <v>51</v>
      </c>
      <c r="C66" s="66">
        <f>G66+I66+K66+N66+P66+R66+T66+V66+'120(2)'!C66</f>
        <v>18</v>
      </c>
      <c r="D66" s="66">
        <f>H66+J66+L66+O66+Q66+S66+U66+W66+'120(2)'!D66</f>
        <v>14</v>
      </c>
      <c r="E66" s="67">
        <f t="shared" si="13"/>
        <v>18</v>
      </c>
      <c r="F66" s="67">
        <f t="shared" si="14"/>
        <v>14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8"/>
      <c r="N66" s="86">
        <v>0</v>
      </c>
      <c r="O66" s="77">
        <v>0</v>
      </c>
      <c r="P66" s="76">
        <v>0</v>
      </c>
      <c r="Q66" s="77">
        <v>0</v>
      </c>
      <c r="R66" s="86">
        <v>11</v>
      </c>
      <c r="S66" s="77">
        <v>7</v>
      </c>
      <c r="T66" s="68">
        <v>7</v>
      </c>
      <c r="U66" s="68">
        <v>7</v>
      </c>
      <c r="V66" s="68">
        <v>0</v>
      </c>
      <c r="W66" s="68">
        <v>0</v>
      </c>
      <c r="X66" s="9" t="s">
        <v>51</v>
      </c>
      <c r="Z66" s="56"/>
    </row>
    <row r="67" spans="2:29" ht="12.75" thickBot="1">
      <c r="B67" s="22" t="s">
        <v>52</v>
      </c>
      <c r="C67" s="83">
        <f>G67+I67+K67+N67+P67+R67+T67+V67+'120(2)'!C67</f>
        <v>97</v>
      </c>
      <c r="D67" s="83">
        <f>H67+J67+L67+O67+Q67+S67+U67+W67+'120(2)'!D67</f>
        <v>45</v>
      </c>
      <c r="E67" s="84">
        <f t="shared" si="13"/>
        <v>97</v>
      </c>
      <c r="F67" s="71">
        <f t="shared" si="14"/>
        <v>45</v>
      </c>
      <c r="G67" s="72">
        <v>0</v>
      </c>
      <c r="H67" s="72">
        <v>0</v>
      </c>
      <c r="I67" s="72">
        <v>0</v>
      </c>
      <c r="J67" s="72">
        <v>0</v>
      </c>
      <c r="K67" s="72">
        <v>0</v>
      </c>
      <c r="L67" s="72">
        <v>0</v>
      </c>
      <c r="M67" s="8"/>
      <c r="N67" s="89">
        <v>0</v>
      </c>
      <c r="O67" s="90">
        <v>0</v>
      </c>
      <c r="P67" s="82">
        <v>0</v>
      </c>
      <c r="Q67" s="90">
        <v>0</v>
      </c>
      <c r="R67" s="89">
        <v>35</v>
      </c>
      <c r="S67" s="90">
        <v>27</v>
      </c>
      <c r="T67" s="72">
        <v>26</v>
      </c>
      <c r="U67" s="72">
        <v>5</v>
      </c>
      <c r="V67" s="72">
        <v>36</v>
      </c>
      <c r="W67" s="90">
        <v>13</v>
      </c>
      <c r="X67" s="23" t="s">
        <v>52</v>
      </c>
      <c r="Z67" s="56"/>
    </row>
    <row r="68" spans="2:29"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N68" s="25"/>
      <c r="O68" s="25"/>
      <c r="T68" s="10"/>
    </row>
    <row r="69" spans="2:29">
      <c r="B69" s="10"/>
    </row>
    <row r="70" spans="2:29">
      <c r="B70" s="10" t="s">
        <v>86</v>
      </c>
      <c r="C70" s="59">
        <f>C8-C9-C15-C22-C23-C34-C41-C48-C54-C59</f>
        <v>0</v>
      </c>
      <c r="D70" s="59">
        <f t="shared" ref="D70:W70" si="15">D8-D9-D15-D22-D23-D34-D41-D48-D54-D59</f>
        <v>0</v>
      </c>
      <c r="E70" s="59">
        <f t="shared" si="15"/>
        <v>0</v>
      </c>
      <c r="F70" s="59">
        <f t="shared" si="15"/>
        <v>0</v>
      </c>
      <c r="G70" s="59">
        <f t="shared" si="15"/>
        <v>0</v>
      </c>
      <c r="H70" s="59">
        <f t="shared" si="15"/>
        <v>0</v>
      </c>
      <c r="I70" s="59">
        <f t="shared" si="15"/>
        <v>0</v>
      </c>
      <c r="J70" s="59">
        <f t="shared" si="15"/>
        <v>0</v>
      </c>
      <c r="K70" s="59">
        <f t="shared" si="15"/>
        <v>0</v>
      </c>
      <c r="L70" s="59">
        <f t="shared" si="15"/>
        <v>0</v>
      </c>
      <c r="M70" s="59"/>
      <c r="N70" s="59">
        <f t="shared" si="15"/>
        <v>0</v>
      </c>
      <c r="O70" s="59">
        <f t="shared" si="15"/>
        <v>0</v>
      </c>
      <c r="P70" s="59">
        <f t="shared" si="15"/>
        <v>0</v>
      </c>
      <c r="Q70" s="59">
        <f t="shared" si="15"/>
        <v>0</v>
      </c>
      <c r="R70" s="59">
        <f t="shared" si="15"/>
        <v>0</v>
      </c>
      <c r="S70" s="59">
        <f t="shared" si="15"/>
        <v>0</v>
      </c>
      <c r="T70" s="59">
        <f t="shared" si="15"/>
        <v>0</v>
      </c>
      <c r="U70" s="59">
        <f t="shared" si="15"/>
        <v>0</v>
      </c>
      <c r="V70" s="59">
        <f t="shared" si="15"/>
        <v>0</v>
      </c>
      <c r="W70" s="59">
        <f t="shared" si="15"/>
        <v>0</v>
      </c>
      <c r="X70" s="59"/>
      <c r="Y70" s="59"/>
      <c r="Z70" s="59"/>
      <c r="AA70" s="59"/>
      <c r="AB70" s="59"/>
      <c r="AC70" s="59"/>
    </row>
    <row r="71" spans="2:29">
      <c r="B71" s="10" t="s">
        <v>94</v>
      </c>
      <c r="C71" s="59">
        <f>C9-SUM(C10:C14)</f>
        <v>0</v>
      </c>
      <c r="D71" s="59">
        <f t="shared" ref="D71:W71" si="16">D9-SUM(D10:D14)</f>
        <v>0</v>
      </c>
      <c r="E71" s="59">
        <f t="shared" si="16"/>
        <v>0</v>
      </c>
      <c r="F71" s="59">
        <f t="shared" si="16"/>
        <v>0</v>
      </c>
      <c r="G71" s="59">
        <f t="shared" si="16"/>
        <v>0</v>
      </c>
      <c r="H71" s="59">
        <f t="shared" si="16"/>
        <v>0</v>
      </c>
      <c r="I71" s="59">
        <f t="shared" si="16"/>
        <v>0</v>
      </c>
      <c r="J71" s="59">
        <f t="shared" si="16"/>
        <v>0</v>
      </c>
      <c r="K71" s="59">
        <f t="shared" si="16"/>
        <v>0</v>
      </c>
      <c r="L71" s="59">
        <f t="shared" si="16"/>
        <v>0</v>
      </c>
      <c r="M71" s="59"/>
      <c r="N71" s="59">
        <f t="shared" si="16"/>
        <v>0</v>
      </c>
      <c r="O71" s="59">
        <f t="shared" si="16"/>
        <v>0</v>
      </c>
      <c r="P71" s="59">
        <f t="shared" si="16"/>
        <v>0</v>
      </c>
      <c r="Q71" s="59">
        <f t="shared" si="16"/>
        <v>0</v>
      </c>
      <c r="R71" s="59">
        <f t="shared" si="16"/>
        <v>0</v>
      </c>
      <c r="S71" s="59">
        <f t="shared" si="16"/>
        <v>0</v>
      </c>
      <c r="T71" s="59">
        <f t="shared" si="16"/>
        <v>0</v>
      </c>
      <c r="U71" s="59">
        <f t="shared" si="16"/>
        <v>0</v>
      </c>
      <c r="V71" s="59">
        <f t="shared" si="16"/>
        <v>0</v>
      </c>
      <c r="W71" s="59">
        <f t="shared" si="16"/>
        <v>0</v>
      </c>
      <c r="X71" s="59"/>
      <c r="Y71" s="59"/>
      <c r="Z71" s="59"/>
      <c r="AA71" s="59"/>
      <c r="AB71" s="59"/>
      <c r="AC71" s="59"/>
    </row>
    <row r="72" spans="2:29">
      <c r="B72" s="1" t="s">
        <v>87</v>
      </c>
      <c r="C72" s="59">
        <f>C15-SUM(C16:C21)</f>
        <v>0</v>
      </c>
      <c r="D72" s="59">
        <f t="shared" ref="D72:W72" si="17">D15-SUM(D16:D21)</f>
        <v>0</v>
      </c>
      <c r="E72" s="59">
        <f t="shared" si="17"/>
        <v>0</v>
      </c>
      <c r="F72" s="59">
        <f t="shared" si="17"/>
        <v>0</v>
      </c>
      <c r="G72" s="59">
        <f t="shared" si="17"/>
        <v>0</v>
      </c>
      <c r="H72" s="59">
        <f t="shared" si="17"/>
        <v>0</v>
      </c>
      <c r="I72" s="59">
        <f t="shared" si="17"/>
        <v>0</v>
      </c>
      <c r="J72" s="59">
        <f t="shared" si="17"/>
        <v>0</v>
      </c>
      <c r="K72" s="59">
        <f t="shared" si="17"/>
        <v>0</v>
      </c>
      <c r="L72" s="59">
        <f t="shared" si="17"/>
        <v>0</v>
      </c>
      <c r="M72" s="59"/>
      <c r="N72" s="59">
        <f t="shared" si="17"/>
        <v>0</v>
      </c>
      <c r="O72" s="59">
        <f t="shared" si="17"/>
        <v>0</v>
      </c>
      <c r="P72" s="59">
        <f t="shared" si="17"/>
        <v>0</v>
      </c>
      <c r="Q72" s="59">
        <f t="shared" si="17"/>
        <v>0</v>
      </c>
      <c r="R72" s="59">
        <f t="shared" si="17"/>
        <v>0</v>
      </c>
      <c r="S72" s="59">
        <f t="shared" si="17"/>
        <v>0</v>
      </c>
      <c r="T72" s="59">
        <f t="shared" si="17"/>
        <v>0</v>
      </c>
      <c r="U72" s="59">
        <f t="shared" si="17"/>
        <v>0</v>
      </c>
      <c r="V72" s="59">
        <f t="shared" si="17"/>
        <v>0</v>
      </c>
      <c r="W72" s="59">
        <f t="shared" si="17"/>
        <v>0</v>
      </c>
      <c r="X72" s="59"/>
      <c r="Y72" s="59"/>
      <c r="Z72" s="59"/>
      <c r="AA72" s="59"/>
      <c r="AB72" s="59"/>
      <c r="AC72" s="59"/>
    </row>
    <row r="73" spans="2:29">
      <c r="B73" s="1" t="s">
        <v>91</v>
      </c>
      <c r="C73" s="59">
        <f>C23-SUM(C24:C33)</f>
        <v>0</v>
      </c>
      <c r="D73" s="59">
        <f t="shared" ref="D73:W73" si="18">D23-SUM(D24:D33)</f>
        <v>0</v>
      </c>
      <c r="E73" s="59">
        <f t="shared" si="18"/>
        <v>0</v>
      </c>
      <c r="F73" s="59">
        <f t="shared" si="18"/>
        <v>0</v>
      </c>
      <c r="G73" s="59">
        <f t="shared" si="18"/>
        <v>0</v>
      </c>
      <c r="H73" s="59">
        <f t="shared" si="18"/>
        <v>0</v>
      </c>
      <c r="I73" s="59">
        <f t="shared" si="18"/>
        <v>0</v>
      </c>
      <c r="J73" s="59">
        <f t="shared" si="18"/>
        <v>0</v>
      </c>
      <c r="K73" s="59">
        <f t="shared" si="18"/>
        <v>0</v>
      </c>
      <c r="L73" s="59">
        <f t="shared" si="18"/>
        <v>0</v>
      </c>
      <c r="M73" s="59"/>
      <c r="N73" s="59">
        <f t="shared" si="18"/>
        <v>0</v>
      </c>
      <c r="O73" s="59">
        <f t="shared" si="18"/>
        <v>0</v>
      </c>
      <c r="P73" s="59">
        <f t="shared" si="18"/>
        <v>0</v>
      </c>
      <c r="Q73" s="59">
        <f t="shared" si="18"/>
        <v>0</v>
      </c>
      <c r="R73" s="59">
        <f t="shared" si="18"/>
        <v>0</v>
      </c>
      <c r="S73" s="59">
        <f t="shared" si="18"/>
        <v>0</v>
      </c>
      <c r="T73" s="59">
        <f>T23-SUM(T24:T33)</f>
        <v>0</v>
      </c>
      <c r="U73" s="59">
        <f t="shared" si="18"/>
        <v>0</v>
      </c>
      <c r="V73" s="59">
        <f t="shared" si="18"/>
        <v>0</v>
      </c>
      <c r="W73" s="59">
        <f t="shared" si="18"/>
        <v>0</v>
      </c>
      <c r="X73" s="59"/>
      <c r="Y73" s="59"/>
      <c r="Z73" s="59"/>
      <c r="AA73" s="59"/>
      <c r="AB73" s="59"/>
      <c r="AC73" s="59"/>
    </row>
    <row r="74" spans="2:29">
      <c r="B74" s="1" t="s">
        <v>88</v>
      </c>
      <c r="C74" s="59">
        <f>C34-SUM(C35:C40)</f>
        <v>0</v>
      </c>
      <c r="D74" s="59">
        <f t="shared" ref="D74:W74" si="19">D34-SUM(D35:D40)</f>
        <v>0</v>
      </c>
      <c r="E74" s="59">
        <f t="shared" si="19"/>
        <v>0</v>
      </c>
      <c r="F74" s="59">
        <f t="shared" si="19"/>
        <v>0</v>
      </c>
      <c r="G74" s="59">
        <f t="shared" si="19"/>
        <v>0</v>
      </c>
      <c r="H74" s="59">
        <f t="shared" si="19"/>
        <v>0</v>
      </c>
      <c r="I74" s="59">
        <f t="shared" si="19"/>
        <v>0</v>
      </c>
      <c r="J74" s="59">
        <f t="shared" si="19"/>
        <v>0</v>
      </c>
      <c r="K74" s="59">
        <f t="shared" si="19"/>
        <v>0</v>
      </c>
      <c r="L74" s="59">
        <f t="shared" si="19"/>
        <v>0</v>
      </c>
      <c r="M74" s="59"/>
      <c r="N74" s="59">
        <f t="shared" si="19"/>
        <v>0</v>
      </c>
      <c r="O74" s="59">
        <f t="shared" si="19"/>
        <v>0</v>
      </c>
      <c r="P74" s="59">
        <f t="shared" si="19"/>
        <v>0</v>
      </c>
      <c r="Q74" s="59">
        <f t="shared" si="19"/>
        <v>0</v>
      </c>
      <c r="R74" s="59">
        <f t="shared" si="19"/>
        <v>0</v>
      </c>
      <c r="S74" s="59">
        <f t="shared" si="19"/>
        <v>0</v>
      </c>
      <c r="T74" s="59">
        <f t="shared" si="19"/>
        <v>0</v>
      </c>
      <c r="U74" s="59">
        <f t="shared" si="19"/>
        <v>0</v>
      </c>
      <c r="V74" s="59">
        <f t="shared" si="19"/>
        <v>0</v>
      </c>
      <c r="W74" s="59">
        <f t="shared" si="19"/>
        <v>0</v>
      </c>
      <c r="X74" s="59"/>
      <c r="Y74" s="59"/>
      <c r="Z74" s="59"/>
      <c r="AA74" s="59"/>
      <c r="AB74" s="59"/>
      <c r="AC74" s="59"/>
    </row>
    <row r="75" spans="2:29">
      <c r="B75" s="1" t="s">
        <v>89</v>
      </c>
      <c r="C75" s="59">
        <f>C41-SUM(C42:C47)</f>
        <v>0</v>
      </c>
      <c r="D75" s="59">
        <f t="shared" ref="D75:W75" si="20">D41-SUM(D42:D47)</f>
        <v>0</v>
      </c>
      <c r="E75" s="59">
        <f t="shared" si="20"/>
        <v>0</v>
      </c>
      <c r="F75" s="59">
        <f t="shared" si="20"/>
        <v>0</v>
      </c>
      <c r="G75" s="59">
        <f t="shared" si="20"/>
        <v>0</v>
      </c>
      <c r="H75" s="59">
        <f t="shared" si="20"/>
        <v>0</v>
      </c>
      <c r="I75" s="59">
        <f t="shared" si="20"/>
        <v>0</v>
      </c>
      <c r="J75" s="59">
        <f t="shared" si="20"/>
        <v>0</v>
      </c>
      <c r="K75" s="59">
        <f t="shared" si="20"/>
        <v>0</v>
      </c>
      <c r="L75" s="59">
        <f t="shared" si="20"/>
        <v>0</v>
      </c>
      <c r="M75" s="59"/>
      <c r="N75" s="59">
        <f t="shared" si="20"/>
        <v>0</v>
      </c>
      <c r="O75" s="59">
        <f t="shared" si="20"/>
        <v>0</v>
      </c>
      <c r="P75" s="59">
        <f t="shared" si="20"/>
        <v>0</v>
      </c>
      <c r="Q75" s="59">
        <f t="shared" si="20"/>
        <v>0</v>
      </c>
      <c r="R75" s="59">
        <f t="shared" si="20"/>
        <v>0</v>
      </c>
      <c r="S75" s="59">
        <f t="shared" si="20"/>
        <v>0</v>
      </c>
      <c r="T75" s="59">
        <f t="shared" si="20"/>
        <v>0</v>
      </c>
      <c r="U75" s="59">
        <f t="shared" si="20"/>
        <v>0</v>
      </c>
      <c r="V75" s="59">
        <f t="shared" si="20"/>
        <v>0</v>
      </c>
      <c r="W75" s="59">
        <f t="shared" si="20"/>
        <v>0</v>
      </c>
      <c r="X75" s="59"/>
      <c r="Y75" s="59"/>
      <c r="Z75" s="59"/>
      <c r="AA75" s="59"/>
      <c r="AB75" s="59"/>
      <c r="AC75" s="59"/>
    </row>
    <row r="76" spans="2:29">
      <c r="B76" s="1" t="s">
        <v>90</v>
      </c>
      <c r="C76" s="59">
        <f>C48-SUM(C49:C53)</f>
        <v>0</v>
      </c>
      <c r="D76" s="59">
        <f t="shared" ref="D76:W76" si="21">D48-SUM(D49:D53)</f>
        <v>0</v>
      </c>
      <c r="E76" s="59">
        <f t="shared" si="21"/>
        <v>0</v>
      </c>
      <c r="F76" s="59">
        <f t="shared" si="21"/>
        <v>0</v>
      </c>
      <c r="G76" s="59">
        <f t="shared" si="21"/>
        <v>0</v>
      </c>
      <c r="H76" s="59">
        <f t="shared" si="21"/>
        <v>0</v>
      </c>
      <c r="I76" s="59">
        <f t="shared" si="21"/>
        <v>0</v>
      </c>
      <c r="J76" s="59">
        <f t="shared" si="21"/>
        <v>0</v>
      </c>
      <c r="K76" s="59">
        <f t="shared" si="21"/>
        <v>0</v>
      </c>
      <c r="L76" s="59">
        <f t="shared" si="21"/>
        <v>0</v>
      </c>
      <c r="M76" s="59"/>
      <c r="N76" s="59">
        <f t="shared" si="21"/>
        <v>0</v>
      </c>
      <c r="O76" s="59">
        <f t="shared" si="21"/>
        <v>0</v>
      </c>
      <c r="P76" s="59">
        <f t="shared" si="21"/>
        <v>0</v>
      </c>
      <c r="Q76" s="59">
        <f t="shared" si="21"/>
        <v>0</v>
      </c>
      <c r="R76" s="59">
        <f t="shared" si="21"/>
        <v>0</v>
      </c>
      <c r="S76" s="59">
        <f t="shared" si="21"/>
        <v>0</v>
      </c>
      <c r="T76" s="59">
        <f t="shared" si="21"/>
        <v>0</v>
      </c>
      <c r="U76" s="59">
        <f t="shared" si="21"/>
        <v>0</v>
      </c>
      <c r="V76" s="59">
        <f t="shared" si="21"/>
        <v>0</v>
      </c>
      <c r="W76" s="59">
        <f t="shared" si="21"/>
        <v>0</v>
      </c>
      <c r="X76" s="59"/>
      <c r="Y76" s="59"/>
      <c r="Z76" s="59"/>
      <c r="AA76" s="59"/>
      <c r="AB76" s="59"/>
      <c r="AC76" s="59"/>
    </row>
    <row r="77" spans="2:29">
      <c r="B77" s="1" t="s">
        <v>92</v>
      </c>
      <c r="C77" s="59">
        <f>C54-SUM(C55:C58)</f>
        <v>0</v>
      </c>
      <c r="D77" s="59">
        <f t="shared" ref="D77:W77" si="22">D54-SUM(D55:D58)</f>
        <v>0</v>
      </c>
      <c r="E77" s="59">
        <f t="shared" si="22"/>
        <v>0</v>
      </c>
      <c r="F77" s="59">
        <f t="shared" si="22"/>
        <v>0</v>
      </c>
      <c r="G77" s="59">
        <f t="shared" si="22"/>
        <v>0</v>
      </c>
      <c r="H77" s="59">
        <f t="shared" si="22"/>
        <v>0</v>
      </c>
      <c r="I77" s="59">
        <f t="shared" si="22"/>
        <v>0</v>
      </c>
      <c r="J77" s="59">
        <f t="shared" si="22"/>
        <v>0</v>
      </c>
      <c r="K77" s="59">
        <f t="shared" si="22"/>
        <v>0</v>
      </c>
      <c r="L77" s="59">
        <f t="shared" si="22"/>
        <v>0</v>
      </c>
      <c r="M77" s="59"/>
      <c r="N77" s="59">
        <f t="shared" si="22"/>
        <v>0</v>
      </c>
      <c r="O77" s="59">
        <f t="shared" si="22"/>
        <v>0</v>
      </c>
      <c r="P77" s="59">
        <f t="shared" si="22"/>
        <v>0</v>
      </c>
      <c r="Q77" s="59">
        <f t="shared" si="22"/>
        <v>0</v>
      </c>
      <c r="R77" s="59">
        <f t="shared" si="22"/>
        <v>0</v>
      </c>
      <c r="S77" s="59">
        <f t="shared" si="22"/>
        <v>0</v>
      </c>
      <c r="T77" s="59">
        <f t="shared" si="22"/>
        <v>0</v>
      </c>
      <c r="U77" s="59">
        <f t="shared" si="22"/>
        <v>0</v>
      </c>
      <c r="V77" s="59">
        <f t="shared" si="22"/>
        <v>0</v>
      </c>
      <c r="W77" s="59">
        <f t="shared" si="22"/>
        <v>0</v>
      </c>
      <c r="X77" s="59"/>
      <c r="Y77" s="59"/>
      <c r="Z77" s="59"/>
      <c r="AA77" s="59"/>
      <c r="AB77" s="59"/>
      <c r="AC77" s="59"/>
    </row>
    <row r="78" spans="2:29">
      <c r="B78" s="1" t="s">
        <v>93</v>
      </c>
      <c r="C78" s="59">
        <f>C59-SUM(C60:C67)</f>
        <v>0</v>
      </c>
      <c r="D78" s="59">
        <f t="shared" ref="D78:W78" si="23">D59-SUM(D60:D67)</f>
        <v>0</v>
      </c>
      <c r="E78" s="59">
        <f t="shared" si="23"/>
        <v>0</v>
      </c>
      <c r="F78" s="59">
        <f t="shared" si="23"/>
        <v>0</v>
      </c>
      <c r="G78" s="59">
        <f t="shared" si="23"/>
        <v>0</v>
      </c>
      <c r="H78" s="59">
        <f t="shared" si="23"/>
        <v>0</v>
      </c>
      <c r="I78" s="59">
        <f t="shared" si="23"/>
        <v>0</v>
      </c>
      <c r="J78" s="59">
        <f t="shared" si="23"/>
        <v>0</v>
      </c>
      <c r="K78" s="59">
        <f t="shared" si="23"/>
        <v>0</v>
      </c>
      <c r="L78" s="59">
        <f t="shared" si="23"/>
        <v>0</v>
      </c>
      <c r="M78" s="59"/>
      <c r="N78" s="59">
        <f t="shared" si="23"/>
        <v>0</v>
      </c>
      <c r="O78" s="59">
        <f t="shared" si="23"/>
        <v>0</v>
      </c>
      <c r="P78" s="59">
        <f t="shared" si="23"/>
        <v>0</v>
      </c>
      <c r="Q78" s="59">
        <f t="shared" si="23"/>
        <v>0</v>
      </c>
      <c r="R78" s="59">
        <f t="shared" si="23"/>
        <v>0</v>
      </c>
      <c r="S78" s="59">
        <f t="shared" si="23"/>
        <v>0</v>
      </c>
      <c r="T78" s="59">
        <f t="shared" si="23"/>
        <v>0</v>
      </c>
      <c r="U78" s="59">
        <f t="shared" si="23"/>
        <v>0</v>
      </c>
      <c r="V78" s="59">
        <f t="shared" si="23"/>
        <v>0</v>
      </c>
      <c r="W78" s="59">
        <f t="shared" si="23"/>
        <v>0</v>
      </c>
      <c r="X78" s="59"/>
      <c r="Y78" s="59"/>
      <c r="Z78" s="59"/>
      <c r="AA78" s="59"/>
      <c r="AB78" s="59"/>
      <c r="AC78" s="59"/>
    </row>
  </sheetData>
  <mergeCells count="16">
    <mergeCell ref="Z4:Z7"/>
    <mergeCell ref="X4:X7"/>
    <mergeCell ref="T6:U6"/>
    <mergeCell ref="R6:S6"/>
    <mergeCell ref="P6:Q6"/>
    <mergeCell ref="N5:W5"/>
    <mergeCell ref="N4:W4"/>
    <mergeCell ref="V6:W6"/>
    <mergeCell ref="N6:O6"/>
    <mergeCell ref="C2:J2"/>
    <mergeCell ref="B4:B7"/>
    <mergeCell ref="C4:D6"/>
    <mergeCell ref="E6:F6"/>
    <mergeCell ref="K6:L6"/>
    <mergeCell ref="I6:J6"/>
    <mergeCell ref="G6:H6"/>
  </mergeCells>
  <phoneticPr fontId="2"/>
  <printOptions horizontalCentered="1" gridLinesSet="0"/>
  <pageMargins left="0.39370078740157483" right="0.39370078740157483" top="0.39370078740157483" bottom="0.39370078740157483" header="0.39370078740157483" footer="0.39370078740157483"/>
  <pageSetup paperSize="9" pageOrder="overThenDown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8"/>
  <sheetViews>
    <sheetView view="pageBreakPreview" zoomScaleNormal="100" workbookViewId="0">
      <selection activeCell="C8" sqref="C8"/>
    </sheetView>
  </sheetViews>
  <sheetFormatPr defaultColWidth="9.140625" defaultRowHeight="12"/>
  <cols>
    <col min="1" max="1" width="2.7109375" style="19" customWidth="1"/>
    <col min="2" max="2" width="10.140625" style="1" customWidth="1"/>
    <col min="3" max="4" width="7.7109375" style="1" customWidth="1"/>
    <col min="5" max="14" width="7.7109375" style="19" customWidth="1"/>
    <col min="15" max="15" width="3.140625" style="19" customWidth="1"/>
    <col min="16" max="20" width="6.5703125" style="19" hidden="1" customWidth="1"/>
    <col min="21" max="21" width="0" style="19" hidden="1" customWidth="1"/>
    <col min="22" max="16384" width="9.140625" style="19"/>
  </cols>
  <sheetData>
    <row r="1" spans="1:21" s="13" customFormat="1">
      <c r="B1" s="1" t="s">
        <v>100</v>
      </c>
      <c r="C1" s="1"/>
      <c r="D1" s="1"/>
    </row>
    <row r="2" spans="1:21" s="12" customFormat="1" ht="17.25" customHeight="1">
      <c r="A2" s="40"/>
      <c r="B2" s="145" t="s">
        <v>116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40"/>
      <c r="P2" s="40"/>
      <c r="Q2" s="40"/>
      <c r="R2" s="40"/>
      <c r="S2" s="40"/>
      <c r="T2" s="41"/>
      <c r="U2" s="11"/>
    </row>
    <row r="3" spans="1:21" s="13" customFormat="1" ht="6.75" customHeight="1" thickBot="1">
      <c r="B3" s="2"/>
      <c r="C3" s="44"/>
      <c r="D3" s="44"/>
      <c r="E3" s="14"/>
      <c r="F3" s="14"/>
      <c r="G3" s="16"/>
      <c r="H3" s="24"/>
      <c r="I3" s="14"/>
      <c r="J3" s="14"/>
      <c r="K3" s="14"/>
      <c r="L3" s="14"/>
      <c r="M3" s="14"/>
      <c r="N3" s="14"/>
      <c r="O3" s="14"/>
      <c r="P3" s="14"/>
      <c r="Q3" s="14"/>
      <c r="R3" s="14"/>
    </row>
    <row r="4" spans="1:21" s="13" customFormat="1" ht="12" customHeight="1">
      <c r="B4" s="131" t="s">
        <v>57</v>
      </c>
      <c r="C4" s="154" t="s">
        <v>55</v>
      </c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21"/>
      <c r="P4" s="21"/>
      <c r="Q4" s="21"/>
      <c r="R4" s="21"/>
      <c r="S4" s="21"/>
      <c r="T4" s="21"/>
      <c r="U4" s="15"/>
    </row>
    <row r="5" spans="1:21" s="13" customFormat="1">
      <c r="B5" s="132"/>
      <c r="C5" s="148" t="s">
        <v>54</v>
      </c>
      <c r="D5" s="149"/>
      <c r="E5" s="149"/>
      <c r="F5" s="149"/>
      <c r="G5" s="149"/>
      <c r="H5" s="149"/>
      <c r="I5" s="149"/>
      <c r="J5" s="149"/>
      <c r="K5" s="149"/>
      <c r="L5" s="149"/>
      <c r="M5" s="150" t="s">
        <v>60</v>
      </c>
      <c r="N5" s="151"/>
      <c r="O5" s="19"/>
      <c r="P5" s="19"/>
      <c r="Q5" s="19"/>
      <c r="R5" s="19"/>
      <c r="S5" s="19"/>
      <c r="T5" s="19"/>
      <c r="U5" s="16"/>
    </row>
    <row r="6" spans="1:21" s="13" customFormat="1" ht="24" customHeight="1">
      <c r="B6" s="132"/>
      <c r="C6" s="102" t="s">
        <v>0</v>
      </c>
      <c r="D6" s="109"/>
      <c r="E6" s="119" t="s">
        <v>61</v>
      </c>
      <c r="F6" s="153"/>
      <c r="G6" s="110" t="s">
        <v>62</v>
      </c>
      <c r="H6" s="152"/>
      <c r="I6" s="110" t="s">
        <v>63</v>
      </c>
      <c r="J6" s="152"/>
      <c r="K6" s="146" t="s">
        <v>60</v>
      </c>
      <c r="L6" s="147"/>
      <c r="M6" s="146" t="s">
        <v>106</v>
      </c>
      <c r="N6" s="147"/>
      <c r="O6" s="19"/>
      <c r="P6" s="19"/>
      <c r="Q6" s="19"/>
      <c r="R6" s="19"/>
      <c r="S6" s="19"/>
      <c r="T6" s="19"/>
      <c r="U6" s="15"/>
    </row>
    <row r="7" spans="1:21" s="13" customFormat="1">
      <c r="B7" s="109"/>
      <c r="C7" s="48" t="s">
        <v>1</v>
      </c>
      <c r="D7" s="48" t="s">
        <v>2</v>
      </c>
      <c r="E7" s="20" t="s">
        <v>1</v>
      </c>
      <c r="F7" s="20" t="s">
        <v>2</v>
      </c>
      <c r="G7" s="20" t="s">
        <v>1</v>
      </c>
      <c r="H7" s="20" t="s">
        <v>2</v>
      </c>
      <c r="I7" s="20" t="s">
        <v>1</v>
      </c>
      <c r="J7" s="20" t="s">
        <v>2</v>
      </c>
      <c r="K7" s="20" t="s">
        <v>1</v>
      </c>
      <c r="L7" s="20" t="s">
        <v>2</v>
      </c>
      <c r="M7" s="20" t="s">
        <v>1</v>
      </c>
      <c r="N7" s="20" t="s">
        <v>2</v>
      </c>
      <c r="O7" s="19"/>
      <c r="P7" s="19"/>
      <c r="Q7" s="19"/>
      <c r="R7" s="19"/>
      <c r="S7" s="19"/>
      <c r="T7" s="19"/>
      <c r="U7" s="17"/>
    </row>
    <row r="8" spans="1:21" s="31" customFormat="1">
      <c r="A8" s="36"/>
      <c r="B8" s="27" t="s">
        <v>56</v>
      </c>
      <c r="C8" s="91">
        <f>C9+C15+C22+C23+C34+C41+C48+C54+C59</f>
        <v>10</v>
      </c>
      <c r="D8" s="91">
        <f t="shared" ref="D8:N8" si="0">D9+D15+D22+D23+D34+D41+D48+D54+D59</f>
        <v>3</v>
      </c>
      <c r="E8" s="91">
        <f t="shared" si="0"/>
        <v>0</v>
      </c>
      <c r="F8" s="91">
        <f t="shared" si="0"/>
        <v>0</v>
      </c>
      <c r="G8" s="91">
        <f t="shared" si="0"/>
        <v>0</v>
      </c>
      <c r="H8" s="91">
        <f t="shared" si="0"/>
        <v>0</v>
      </c>
      <c r="I8" s="91">
        <f t="shared" si="0"/>
        <v>0</v>
      </c>
      <c r="J8" s="91">
        <f t="shared" si="0"/>
        <v>0</v>
      </c>
      <c r="K8" s="91">
        <f t="shared" si="0"/>
        <v>2</v>
      </c>
      <c r="L8" s="91">
        <f t="shared" si="0"/>
        <v>0</v>
      </c>
      <c r="M8" s="91">
        <f t="shared" si="0"/>
        <v>8</v>
      </c>
      <c r="N8" s="92">
        <f t="shared" si="0"/>
        <v>3</v>
      </c>
      <c r="O8" s="19"/>
      <c r="P8" s="19"/>
      <c r="Q8" s="19"/>
      <c r="R8" s="19"/>
      <c r="S8" s="19"/>
      <c r="T8" s="19"/>
      <c r="U8" s="37"/>
    </row>
    <row r="9" spans="1:21" s="31" customFormat="1">
      <c r="A9" s="36"/>
      <c r="B9" s="27" t="s">
        <v>59</v>
      </c>
      <c r="C9" s="93">
        <f>SUM(E9,G9,I9,K9,M9)</f>
        <v>1</v>
      </c>
      <c r="D9" s="93">
        <f>SUM(F9,H9,J9,L9,N9)</f>
        <v>1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3">
        <v>0</v>
      </c>
      <c r="K9" s="93">
        <v>0</v>
      </c>
      <c r="L9" s="93">
        <v>0</v>
      </c>
      <c r="M9" s="93">
        <v>1</v>
      </c>
      <c r="N9" s="94">
        <v>1</v>
      </c>
      <c r="O9" s="19"/>
      <c r="P9" s="19"/>
      <c r="Q9" s="19"/>
      <c r="R9" s="19"/>
      <c r="S9" s="19"/>
      <c r="T9" s="19"/>
      <c r="U9" s="37"/>
    </row>
    <row r="10" spans="1:21" s="13" customFormat="1">
      <c r="A10" s="14"/>
      <c r="B10" s="7" t="s">
        <v>3</v>
      </c>
      <c r="C10" s="95">
        <f t="shared" ref="C10:C67" si="1">SUM(E10,G10,I10,K10,M10)</f>
        <v>0</v>
      </c>
      <c r="D10" s="95">
        <f t="shared" ref="D10:D67" si="2">SUM(F10,H10,J10,L10,N10)</f>
        <v>0</v>
      </c>
      <c r="E10" s="95">
        <v>0</v>
      </c>
      <c r="F10" s="95">
        <v>0</v>
      </c>
      <c r="G10" s="95">
        <v>0</v>
      </c>
      <c r="H10" s="95">
        <v>0</v>
      </c>
      <c r="I10" s="95">
        <v>0</v>
      </c>
      <c r="J10" s="95">
        <v>0</v>
      </c>
      <c r="K10" s="95">
        <v>0</v>
      </c>
      <c r="L10" s="95">
        <v>0</v>
      </c>
      <c r="M10" s="95">
        <v>0</v>
      </c>
      <c r="N10" s="96">
        <v>0</v>
      </c>
      <c r="O10" s="19"/>
      <c r="P10" s="19"/>
      <c r="Q10" s="19"/>
      <c r="R10" s="19"/>
      <c r="S10" s="19"/>
      <c r="T10" s="19"/>
      <c r="U10" s="18"/>
    </row>
    <row r="11" spans="1:21" s="13" customFormat="1">
      <c r="A11" s="14"/>
      <c r="B11" s="7" t="s">
        <v>4</v>
      </c>
      <c r="C11" s="95">
        <f t="shared" si="1"/>
        <v>0</v>
      </c>
      <c r="D11" s="95">
        <f t="shared" si="2"/>
        <v>0</v>
      </c>
      <c r="E11" s="95">
        <v>0</v>
      </c>
      <c r="F11" s="95">
        <v>0</v>
      </c>
      <c r="G11" s="95">
        <v>0</v>
      </c>
      <c r="H11" s="95">
        <v>0</v>
      </c>
      <c r="I11" s="95">
        <v>0</v>
      </c>
      <c r="J11" s="95">
        <v>0</v>
      </c>
      <c r="K11" s="95">
        <v>0</v>
      </c>
      <c r="L11" s="95">
        <v>0</v>
      </c>
      <c r="M11" s="95">
        <v>0</v>
      </c>
      <c r="N11" s="96">
        <v>0</v>
      </c>
      <c r="O11" s="19"/>
      <c r="P11" s="19"/>
      <c r="Q11" s="19"/>
      <c r="R11" s="19"/>
      <c r="S11" s="19"/>
      <c r="T11" s="19"/>
      <c r="U11" s="18"/>
    </row>
    <row r="12" spans="1:21" s="13" customFormat="1">
      <c r="A12" s="14"/>
      <c r="B12" s="7" t="s">
        <v>5</v>
      </c>
      <c r="C12" s="95">
        <f t="shared" si="1"/>
        <v>0</v>
      </c>
      <c r="D12" s="95">
        <f t="shared" si="2"/>
        <v>0</v>
      </c>
      <c r="E12" s="95">
        <v>0</v>
      </c>
      <c r="F12" s="95">
        <v>0</v>
      </c>
      <c r="G12" s="95">
        <v>0</v>
      </c>
      <c r="H12" s="95">
        <v>0</v>
      </c>
      <c r="I12" s="95">
        <v>0</v>
      </c>
      <c r="J12" s="95">
        <v>0</v>
      </c>
      <c r="K12" s="95">
        <v>0</v>
      </c>
      <c r="L12" s="95">
        <v>0</v>
      </c>
      <c r="M12" s="95">
        <v>0</v>
      </c>
      <c r="N12" s="96">
        <v>0</v>
      </c>
      <c r="O12" s="19"/>
      <c r="P12" s="19"/>
      <c r="Q12" s="19"/>
      <c r="R12" s="19"/>
      <c r="S12" s="19"/>
      <c r="T12" s="19"/>
      <c r="U12" s="18"/>
    </row>
    <row r="13" spans="1:21" s="13" customFormat="1">
      <c r="A13" s="14"/>
      <c r="B13" s="7" t="s">
        <v>6</v>
      </c>
      <c r="C13" s="95">
        <f t="shared" si="1"/>
        <v>0</v>
      </c>
      <c r="D13" s="95">
        <f t="shared" si="2"/>
        <v>0</v>
      </c>
      <c r="E13" s="95">
        <v>0</v>
      </c>
      <c r="F13" s="95">
        <v>0</v>
      </c>
      <c r="G13" s="95">
        <v>0</v>
      </c>
      <c r="H13" s="95">
        <v>0</v>
      </c>
      <c r="I13" s="95">
        <v>0</v>
      </c>
      <c r="J13" s="95">
        <v>0</v>
      </c>
      <c r="K13" s="95">
        <v>0</v>
      </c>
      <c r="L13" s="95">
        <v>0</v>
      </c>
      <c r="M13" s="95">
        <v>0</v>
      </c>
      <c r="N13" s="96">
        <v>0</v>
      </c>
      <c r="O13" s="19"/>
      <c r="P13" s="19"/>
      <c r="Q13" s="19"/>
      <c r="R13" s="19"/>
      <c r="S13" s="19"/>
      <c r="T13" s="19"/>
      <c r="U13" s="18"/>
    </row>
    <row r="14" spans="1:21" s="13" customFormat="1">
      <c r="A14" s="14"/>
      <c r="B14" s="7" t="s">
        <v>7</v>
      </c>
      <c r="C14" s="95">
        <f t="shared" si="1"/>
        <v>1</v>
      </c>
      <c r="D14" s="95">
        <f t="shared" si="2"/>
        <v>1</v>
      </c>
      <c r="E14" s="95">
        <v>0</v>
      </c>
      <c r="F14" s="95">
        <v>0</v>
      </c>
      <c r="G14" s="95">
        <v>0</v>
      </c>
      <c r="H14" s="95">
        <v>0</v>
      </c>
      <c r="I14" s="95">
        <v>0</v>
      </c>
      <c r="J14" s="95">
        <v>0</v>
      </c>
      <c r="K14" s="95">
        <v>0</v>
      </c>
      <c r="L14" s="95">
        <v>0</v>
      </c>
      <c r="M14" s="95">
        <v>1</v>
      </c>
      <c r="N14" s="96">
        <v>1</v>
      </c>
      <c r="O14" s="19"/>
      <c r="P14" s="19"/>
      <c r="Q14" s="19"/>
      <c r="R14" s="19"/>
      <c r="S14" s="19"/>
      <c r="T14" s="19"/>
      <c r="U14" s="18"/>
    </row>
    <row r="15" spans="1:21" s="31" customFormat="1">
      <c r="A15" s="36"/>
      <c r="B15" s="32" t="s">
        <v>107</v>
      </c>
      <c r="C15" s="93">
        <f t="shared" si="1"/>
        <v>0</v>
      </c>
      <c r="D15" s="93">
        <f t="shared" si="2"/>
        <v>0</v>
      </c>
      <c r="E15" s="93">
        <v>0</v>
      </c>
      <c r="F15" s="93">
        <v>0</v>
      </c>
      <c r="G15" s="93">
        <v>0</v>
      </c>
      <c r="H15" s="93">
        <v>0</v>
      </c>
      <c r="I15" s="93">
        <v>0</v>
      </c>
      <c r="J15" s="93">
        <v>0</v>
      </c>
      <c r="K15" s="93">
        <v>0</v>
      </c>
      <c r="L15" s="93">
        <v>0</v>
      </c>
      <c r="M15" s="93">
        <v>0</v>
      </c>
      <c r="N15" s="94">
        <v>0</v>
      </c>
      <c r="O15" s="19"/>
      <c r="P15" s="19"/>
      <c r="Q15" s="19"/>
      <c r="R15" s="19"/>
      <c r="S15" s="19"/>
      <c r="T15" s="19"/>
      <c r="U15" s="38"/>
    </row>
    <row r="16" spans="1:21" s="13" customFormat="1">
      <c r="A16" s="14"/>
      <c r="B16" s="7" t="s">
        <v>8</v>
      </c>
      <c r="C16" s="95">
        <f t="shared" si="1"/>
        <v>0</v>
      </c>
      <c r="D16" s="95">
        <f t="shared" si="2"/>
        <v>0</v>
      </c>
      <c r="E16" s="95">
        <v>0</v>
      </c>
      <c r="F16" s="95">
        <v>0</v>
      </c>
      <c r="G16" s="95">
        <v>0</v>
      </c>
      <c r="H16" s="95">
        <v>0</v>
      </c>
      <c r="I16" s="95">
        <v>0</v>
      </c>
      <c r="J16" s="95">
        <v>0</v>
      </c>
      <c r="K16" s="95">
        <v>0</v>
      </c>
      <c r="L16" s="95">
        <v>0</v>
      </c>
      <c r="M16" s="95">
        <v>0</v>
      </c>
      <c r="N16" s="96">
        <v>0</v>
      </c>
      <c r="O16" s="19"/>
      <c r="P16" s="19"/>
      <c r="Q16" s="19"/>
      <c r="R16" s="19"/>
      <c r="S16" s="19"/>
      <c r="T16" s="19"/>
      <c r="U16" s="18"/>
    </row>
    <row r="17" spans="1:21" s="13" customFormat="1">
      <c r="A17" s="14"/>
      <c r="B17" s="7" t="s">
        <v>9</v>
      </c>
      <c r="C17" s="95">
        <f t="shared" si="1"/>
        <v>0</v>
      </c>
      <c r="D17" s="95">
        <f t="shared" si="2"/>
        <v>0</v>
      </c>
      <c r="E17" s="95">
        <v>0</v>
      </c>
      <c r="F17" s="95">
        <v>0</v>
      </c>
      <c r="G17" s="95">
        <v>0</v>
      </c>
      <c r="H17" s="95">
        <v>0</v>
      </c>
      <c r="I17" s="95">
        <v>0</v>
      </c>
      <c r="J17" s="95">
        <v>0</v>
      </c>
      <c r="K17" s="95">
        <v>0</v>
      </c>
      <c r="L17" s="95">
        <v>0</v>
      </c>
      <c r="M17" s="95">
        <v>0</v>
      </c>
      <c r="N17" s="96">
        <v>0</v>
      </c>
      <c r="O17" s="19"/>
      <c r="P17" s="19"/>
      <c r="Q17" s="19"/>
      <c r="R17" s="19"/>
      <c r="S17" s="19"/>
      <c r="T17" s="19"/>
      <c r="U17" s="18"/>
    </row>
    <row r="18" spans="1:21" s="13" customFormat="1">
      <c r="A18" s="14"/>
      <c r="B18" s="7" t="s">
        <v>10</v>
      </c>
      <c r="C18" s="95">
        <f t="shared" si="1"/>
        <v>0</v>
      </c>
      <c r="D18" s="95">
        <f t="shared" si="2"/>
        <v>0</v>
      </c>
      <c r="E18" s="95">
        <v>0</v>
      </c>
      <c r="F18" s="95">
        <v>0</v>
      </c>
      <c r="G18" s="95">
        <v>0</v>
      </c>
      <c r="H18" s="95">
        <v>0</v>
      </c>
      <c r="I18" s="95">
        <v>0</v>
      </c>
      <c r="J18" s="95">
        <v>0</v>
      </c>
      <c r="K18" s="95">
        <v>0</v>
      </c>
      <c r="L18" s="95">
        <v>0</v>
      </c>
      <c r="M18" s="95">
        <v>0</v>
      </c>
      <c r="N18" s="96">
        <v>0</v>
      </c>
      <c r="O18" s="19"/>
      <c r="P18" s="19"/>
      <c r="Q18" s="19"/>
      <c r="R18" s="19"/>
      <c r="S18" s="19"/>
      <c r="T18" s="19"/>
      <c r="U18" s="18"/>
    </row>
    <row r="19" spans="1:21" s="13" customFormat="1">
      <c r="A19" s="14"/>
      <c r="B19" s="7" t="s">
        <v>11</v>
      </c>
      <c r="C19" s="95">
        <f t="shared" si="1"/>
        <v>0</v>
      </c>
      <c r="D19" s="95">
        <f t="shared" si="2"/>
        <v>0</v>
      </c>
      <c r="E19" s="95">
        <v>0</v>
      </c>
      <c r="F19" s="95">
        <v>0</v>
      </c>
      <c r="G19" s="95">
        <v>0</v>
      </c>
      <c r="H19" s="95">
        <v>0</v>
      </c>
      <c r="I19" s="95">
        <v>0</v>
      </c>
      <c r="J19" s="95">
        <v>0</v>
      </c>
      <c r="K19" s="95">
        <v>0</v>
      </c>
      <c r="L19" s="95">
        <v>0</v>
      </c>
      <c r="M19" s="95">
        <v>0</v>
      </c>
      <c r="N19" s="96">
        <v>0</v>
      </c>
      <c r="O19" s="19"/>
      <c r="P19" s="19"/>
      <c r="Q19" s="19"/>
      <c r="R19" s="19"/>
      <c r="S19" s="19"/>
      <c r="T19" s="19"/>
      <c r="U19" s="18"/>
    </row>
    <row r="20" spans="1:21" s="13" customFormat="1">
      <c r="A20" s="14"/>
      <c r="B20" s="7" t="s">
        <v>12</v>
      </c>
      <c r="C20" s="95">
        <f t="shared" si="1"/>
        <v>0</v>
      </c>
      <c r="D20" s="95">
        <f t="shared" si="2"/>
        <v>0</v>
      </c>
      <c r="E20" s="95">
        <v>0</v>
      </c>
      <c r="F20" s="95">
        <v>0</v>
      </c>
      <c r="G20" s="95">
        <v>0</v>
      </c>
      <c r="H20" s="95">
        <v>0</v>
      </c>
      <c r="I20" s="95">
        <v>0</v>
      </c>
      <c r="J20" s="95">
        <v>0</v>
      </c>
      <c r="K20" s="95">
        <v>0</v>
      </c>
      <c r="L20" s="95">
        <v>0</v>
      </c>
      <c r="M20" s="95">
        <v>0</v>
      </c>
      <c r="N20" s="96">
        <v>0</v>
      </c>
      <c r="O20" s="19"/>
      <c r="P20" s="19"/>
      <c r="Q20" s="19"/>
      <c r="R20" s="19"/>
      <c r="S20" s="19"/>
      <c r="T20" s="19"/>
      <c r="U20" s="18"/>
    </row>
    <row r="21" spans="1:21" s="13" customFormat="1">
      <c r="A21" s="14"/>
      <c r="B21" s="7" t="s">
        <v>13</v>
      </c>
      <c r="C21" s="95">
        <f t="shared" si="1"/>
        <v>0</v>
      </c>
      <c r="D21" s="95">
        <f t="shared" si="2"/>
        <v>0</v>
      </c>
      <c r="E21" s="95">
        <v>0</v>
      </c>
      <c r="F21" s="95">
        <v>0</v>
      </c>
      <c r="G21" s="95">
        <v>0</v>
      </c>
      <c r="H21" s="95">
        <v>0</v>
      </c>
      <c r="I21" s="95">
        <v>0</v>
      </c>
      <c r="J21" s="95">
        <v>0</v>
      </c>
      <c r="K21" s="95">
        <v>0</v>
      </c>
      <c r="L21" s="95">
        <v>0</v>
      </c>
      <c r="M21" s="95">
        <v>0</v>
      </c>
      <c r="N21" s="96">
        <v>0</v>
      </c>
      <c r="O21" s="19"/>
      <c r="P21" s="19"/>
      <c r="Q21" s="19"/>
      <c r="R21" s="19"/>
      <c r="S21" s="19"/>
      <c r="T21" s="19"/>
      <c r="U21" s="18"/>
    </row>
    <row r="22" spans="1:21" s="31" customFormat="1">
      <c r="A22" s="36"/>
      <c r="B22" s="32" t="s">
        <v>53</v>
      </c>
      <c r="C22" s="93">
        <f t="shared" si="1"/>
        <v>2</v>
      </c>
      <c r="D22" s="93">
        <f t="shared" si="2"/>
        <v>0</v>
      </c>
      <c r="E22" s="93">
        <v>0</v>
      </c>
      <c r="F22" s="93">
        <v>0</v>
      </c>
      <c r="G22" s="93">
        <v>0</v>
      </c>
      <c r="H22" s="93">
        <v>0</v>
      </c>
      <c r="I22" s="93">
        <v>0</v>
      </c>
      <c r="J22" s="93">
        <v>0</v>
      </c>
      <c r="K22" s="93">
        <v>2</v>
      </c>
      <c r="L22" s="93">
        <v>0</v>
      </c>
      <c r="M22" s="93">
        <v>0</v>
      </c>
      <c r="N22" s="94">
        <v>0</v>
      </c>
      <c r="O22" s="19"/>
      <c r="P22" s="19"/>
      <c r="Q22" s="19"/>
      <c r="R22" s="19"/>
      <c r="S22" s="19"/>
      <c r="T22" s="19"/>
      <c r="U22" s="39"/>
    </row>
    <row r="23" spans="1:21" s="31" customFormat="1">
      <c r="A23" s="36"/>
      <c r="B23" s="32" t="s">
        <v>108</v>
      </c>
      <c r="C23" s="93">
        <f t="shared" si="1"/>
        <v>0</v>
      </c>
      <c r="D23" s="93">
        <f t="shared" si="2"/>
        <v>0</v>
      </c>
      <c r="E23" s="93">
        <v>0</v>
      </c>
      <c r="F23" s="93">
        <v>0</v>
      </c>
      <c r="G23" s="93">
        <v>0</v>
      </c>
      <c r="H23" s="93">
        <v>0</v>
      </c>
      <c r="I23" s="93">
        <v>0</v>
      </c>
      <c r="J23" s="93">
        <v>0</v>
      </c>
      <c r="K23" s="93">
        <v>0</v>
      </c>
      <c r="L23" s="93">
        <v>0</v>
      </c>
      <c r="M23" s="93">
        <v>0</v>
      </c>
      <c r="N23" s="94">
        <v>0</v>
      </c>
      <c r="O23" s="19"/>
      <c r="P23" s="19"/>
      <c r="Q23" s="19"/>
      <c r="R23" s="19"/>
      <c r="S23" s="19"/>
      <c r="T23" s="19"/>
      <c r="U23" s="38"/>
    </row>
    <row r="24" spans="1:21" s="13" customFormat="1">
      <c r="A24" s="14"/>
      <c r="B24" s="7" t="s">
        <v>14</v>
      </c>
      <c r="C24" s="95">
        <f t="shared" si="1"/>
        <v>0</v>
      </c>
      <c r="D24" s="95">
        <f t="shared" si="2"/>
        <v>0</v>
      </c>
      <c r="E24" s="95">
        <v>0</v>
      </c>
      <c r="F24" s="95">
        <v>0</v>
      </c>
      <c r="G24" s="95">
        <v>0</v>
      </c>
      <c r="H24" s="95">
        <v>0</v>
      </c>
      <c r="I24" s="95">
        <v>0</v>
      </c>
      <c r="J24" s="95">
        <v>0</v>
      </c>
      <c r="K24" s="95">
        <v>0</v>
      </c>
      <c r="L24" s="95">
        <v>0</v>
      </c>
      <c r="M24" s="95">
        <v>0</v>
      </c>
      <c r="N24" s="96">
        <v>0</v>
      </c>
      <c r="O24" s="19"/>
      <c r="P24" s="19"/>
      <c r="Q24" s="19"/>
      <c r="R24" s="19"/>
      <c r="S24" s="19"/>
      <c r="T24" s="19"/>
      <c r="U24" s="18"/>
    </row>
    <row r="25" spans="1:21" s="13" customFormat="1">
      <c r="A25" s="14"/>
      <c r="B25" s="7" t="s">
        <v>15</v>
      </c>
      <c r="C25" s="95">
        <f t="shared" si="1"/>
        <v>0</v>
      </c>
      <c r="D25" s="95">
        <f t="shared" si="2"/>
        <v>0</v>
      </c>
      <c r="E25" s="95">
        <v>0</v>
      </c>
      <c r="F25" s="95">
        <v>0</v>
      </c>
      <c r="G25" s="95">
        <v>0</v>
      </c>
      <c r="H25" s="95">
        <v>0</v>
      </c>
      <c r="I25" s="95">
        <v>0</v>
      </c>
      <c r="J25" s="95">
        <v>0</v>
      </c>
      <c r="K25" s="95">
        <v>0</v>
      </c>
      <c r="L25" s="95">
        <v>0</v>
      </c>
      <c r="M25" s="95">
        <v>0</v>
      </c>
      <c r="N25" s="96">
        <v>0</v>
      </c>
      <c r="O25" s="19"/>
      <c r="P25" s="19"/>
      <c r="Q25" s="19"/>
      <c r="R25" s="19"/>
      <c r="S25" s="19"/>
      <c r="T25" s="19"/>
      <c r="U25" s="18"/>
    </row>
    <row r="26" spans="1:21" s="13" customFormat="1">
      <c r="A26" s="14"/>
      <c r="B26" s="7" t="s">
        <v>16</v>
      </c>
      <c r="C26" s="95">
        <f t="shared" si="1"/>
        <v>0</v>
      </c>
      <c r="D26" s="95">
        <f t="shared" si="2"/>
        <v>0</v>
      </c>
      <c r="E26" s="95">
        <v>0</v>
      </c>
      <c r="F26" s="95">
        <v>0</v>
      </c>
      <c r="G26" s="95">
        <v>0</v>
      </c>
      <c r="H26" s="95">
        <v>0</v>
      </c>
      <c r="I26" s="95">
        <v>0</v>
      </c>
      <c r="J26" s="95">
        <v>0</v>
      </c>
      <c r="K26" s="95">
        <v>0</v>
      </c>
      <c r="L26" s="95">
        <v>0</v>
      </c>
      <c r="M26" s="95">
        <v>0</v>
      </c>
      <c r="N26" s="96">
        <v>0</v>
      </c>
      <c r="O26" s="19"/>
      <c r="P26" s="19"/>
      <c r="Q26" s="19"/>
      <c r="R26" s="19"/>
      <c r="S26" s="19"/>
      <c r="T26" s="19"/>
      <c r="U26" s="18"/>
    </row>
    <row r="27" spans="1:21" s="13" customFormat="1">
      <c r="A27" s="14"/>
      <c r="B27" s="7" t="s">
        <v>17</v>
      </c>
      <c r="C27" s="95">
        <f t="shared" si="1"/>
        <v>0</v>
      </c>
      <c r="D27" s="95">
        <f t="shared" si="2"/>
        <v>0</v>
      </c>
      <c r="E27" s="95">
        <v>0</v>
      </c>
      <c r="F27" s="95">
        <v>0</v>
      </c>
      <c r="G27" s="95">
        <v>0</v>
      </c>
      <c r="H27" s="95">
        <v>0</v>
      </c>
      <c r="I27" s="95">
        <v>0</v>
      </c>
      <c r="J27" s="95">
        <v>0</v>
      </c>
      <c r="K27" s="95">
        <v>0</v>
      </c>
      <c r="L27" s="95">
        <v>0</v>
      </c>
      <c r="M27" s="95">
        <v>0</v>
      </c>
      <c r="N27" s="96">
        <v>0</v>
      </c>
      <c r="O27" s="19"/>
      <c r="P27" s="19"/>
      <c r="Q27" s="19"/>
      <c r="R27" s="19"/>
      <c r="S27" s="19"/>
      <c r="T27" s="19"/>
      <c r="U27" s="18"/>
    </row>
    <row r="28" spans="1:21" s="13" customFormat="1">
      <c r="A28" s="14"/>
      <c r="B28" s="7" t="s">
        <v>18</v>
      </c>
      <c r="C28" s="95">
        <f t="shared" si="1"/>
        <v>0</v>
      </c>
      <c r="D28" s="95">
        <f t="shared" si="2"/>
        <v>0</v>
      </c>
      <c r="E28" s="95">
        <v>0</v>
      </c>
      <c r="F28" s="95">
        <v>0</v>
      </c>
      <c r="G28" s="95">
        <v>0</v>
      </c>
      <c r="H28" s="95">
        <v>0</v>
      </c>
      <c r="I28" s="95">
        <v>0</v>
      </c>
      <c r="J28" s="95">
        <v>0</v>
      </c>
      <c r="K28" s="95">
        <v>0</v>
      </c>
      <c r="L28" s="95">
        <v>0</v>
      </c>
      <c r="M28" s="95">
        <v>0</v>
      </c>
      <c r="N28" s="96">
        <v>0</v>
      </c>
      <c r="O28" s="19"/>
      <c r="P28" s="19"/>
      <c r="Q28" s="19"/>
      <c r="R28" s="19"/>
      <c r="S28" s="19"/>
      <c r="T28" s="19"/>
      <c r="U28" s="18"/>
    </row>
    <row r="29" spans="1:21" s="13" customFormat="1">
      <c r="A29" s="14"/>
      <c r="B29" s="7" t="s">
        <v>19</v>
      </c>
      <c r="C29" s="95">
        <f t="shared" si="1"/>
        <v>0</v>
      </c>
      <c r="D29" s="95">
        <f t="shared" si="2"/>
        <v>0</v>
      </c>
      <c r="E29" s="95">
        <v>0</v>
      </c>
      <c r="F29" s="95">
        <v>0</v>
      </c>
      <c r="G29" s="95">
        <v>0</v>
      </c>
      <c r="H29" s="95">
        <v>0</v>
      </c>
      <c r="I29" s="95">
        <v>0</v>
      </c>
      <c r="J29" s="95">
        <v>0</v>
      </c>
      <c r="K29" s="95">
        <v>0</v>
      </c>
      <c r="L29" s="95">
        <v>0</v>
      </c>
      <c r="M29" s="95">
        <v>0</v>
      </c>
      <c r="N29" s="96">
        <v>0</v>
      </c>
      <c r="O29" s="19"/>
      <c r="P29" s="19"/>
      <c r="Q29" s="19"/>
      <c r="R29" s="19"/>
      <c r="S29" s="19"/>
      <c r="T29" s="19"/>
      <c r="U29" s="18"/>
    </row>
    <row r="30" spans="1:21" s="13" customFormat="1">
      <c r="A30" s="14"/>
      <c r="B30" s="7" t="s">
        <v>20</v>
      </c>
      <c r="C30" s="95">
        <f t="shared" si="1"/>
        <v>0</v>
      </c>
      <c r="D30" s="95">
        <f t="shared" si="2"/>
        <v>0</v>
      </c>
      <c r="E30" s="95">
        <v>0</v>
      </c>
      <c r="F30" s="95">
        <v>0</v>
      </c>
      <c r="G30" s="95">
        <v>0</v>
      </c>
      <c r="H30" s="95">
        <v>0</v>
      </c>
      <c r="I30" s="95">
        <v>0</v>
      </c>
      <c r="J30" s="95">
        <v>0</v>
      </c>
      <c r="K30" s="95">
        <v>0</v>
      </c>
      <c r="L30" s="95">
        <v>0</v>
      </c>
      <c r="M30" s="95">
        <v>0</v>
      </c>
      <c r="N30" s="96">
        <v>0</v>
      </c>
      <c r="O30" s="19"/>
      <c r="P30" s="19"/>
      <c r="Q30" s="19"/>
      <c r="R30" s="19"/>
      <c r="S30" s="19"/>
      <c r="T30" s="19"/>
      <c r="U30" s="18"/>
    </row>
    <row r="31" spans="1:21" s="13" customFormat="1">
      <c r="A31" s="14"/>
      <c r="B31" s="7" t="s">
        <v>21</v>
      </c>
      <c r="C31" s="95">
        <f t="shared" si="1"/>
        <v>0</v>
      </c>
      <c r="D31" s="95">
        <f t="shared" si="2"/>
        <v>0</v>
      </c>
      <c r="E31" s="95">
        <v>0</v>
      </c>
      <c r="F31" s="95">
        <v>0</v>
      </c>
      <c r="G31" s="95">
        <v>0</v>
      </c>
      <c r="H31" s="95">
        <v>0</v>
      </c>
      <c r="I31" s="95">
        <v>0</v>
      </c>
      <c r="J31" s="95">
        <v>0</v>
      </c>
      <c r="K31" s="95">
        <v>0</v>
      </c>
      <c r="L31" s="95">
        <v>0</v>
      </c>
      <c r="M31" s="95">
        <v>0</v>
      </c>
      <c r="N31" s="96">
        <v>0</v>
      </c>
      <c r="O31" s="19"/>
      <c r="P31" s="19"/>
      <c r="Q31" s="19"/>
      <c r="R31" s="19"/>
      <c r="S31" s="19"/>
      <c r="T31" s="19"/>
      <c r="U31" s="18"/>
    </row>
    <row r="32" spans="1:21" s="13" customFormat="1">
      <c r="A32" s="14"/>
      <c r="B32" s="7" t="s">
        <v>22</v>
      </c>
      <c r="C32" s="95">
        <f t="shared" si="1"/>
        <v>0</v>
      </c>
      <c r="D32" s="95">
        <f t="shared" si="2"/>
        <v>0</v>
      </c>
      <c r="E32" s="95">
        <v>0</v>
      </c>
      <c r="F32" s="95">
        <v>0</v>
      </c>
      <c r="G32" s="95">
        <v>0</v>
      </c>
      <c r="H32" s="95">
        <v>0</v>
      </c>
      <c r="I32" s="95">
        <v>0</v>
      </c>
      <c r="J32" s="95">
        <v>0</v>
      </c>
      <c r="K32" s="95">
        <v>0</v>
      </c>
      <c r="L32" s="95">
        <v>0</v>
      </c>
      <c r="M32" s="95">
        <v>0</v>
      </c>
      <c r="N32" s="96">
        <v>0</v>
      </c>
      <c r="O32" s="19"/>
      <c r="P32" s="19"/>
      <c r="Q32" s="19"/>
      <c r="R32" s="19"/>
      <c r="S32" s="19"/>
      <c r="T32" s="19"/>
      <c r="U32" s="18"/>
    </row>
    <row r="33" spans="1:21" s="13" customFormat="1">
      <c r="A33" s="14"/>
      <c r="B33" s="7" t="s">
        <v>23</v>
      </c>
      <c r="C33" s="95">
        <f t="shared" si="1"/>
        <v>0</v>
      </c>
      <c r="D33" s="95">
        <f t="shared" si="2"/>
        <v>0</v>
      </c>
      <c r="E33" s="95">
        <v>0</v>
      </c>
      <c r="F33" s="95">
        <v>0</v>
      </c>
      <c r="G33" s="95">
        <v>0</v>
      </c>
      <c r="H33" s="95">
        <v>0</v>
      </c>
      <c r="I33" s="95">
        <v>0</v>
      </c>
      <c r="J33" s="95">
        <v>0</v>
      </c>
      <c r="K33" s="95">
        <v>0</v>
      </c>
      <c r="L33" s="95">
        <v>0</v>
      </c>
      <c r="M33" s="95">
        <v>0</v>
      </c>
      <c r="N33" s="96">
        <v>0</v>
      </c>
      <c r="O33" s="19"/>
      <c r="P33" s="19"/>
      <c r="Q33" s="19"/>
      <c r="R33" s="19"/>
      <c r="S33" s="19"/>
      <c r="T33" s="19"/>
      <c r="U33" s="18"/>
    </row>
    <row r="34" spans="1:21" s="31" customFormat="1">
      <c r="A34" s="36"/>
      <c r="B34" s="32" t="s">
        <v>109</v>
      </c>
      <c r="C34" s="93">
        <f t="shared" si="1"/>
        <v>0</v>
      </c>
      <c r="D34" s="93">
        <f t="shared" si="2"/>
        <v>0</v>
      </c>
      <c r="E34" s="93">
        <v>0</v>
      </c>
      <c r="F34" s="93">
        <v>0</v>
      </c>
      <c r="G34" s="93">
        <v>0</v>
      </c>
      <c r="H34" s="93">
        <v>0</v>
      </c>
      <c r="I34" s="93">
        <v>0</v>
      </c>
      <c r="J34" s="93">
        <v>0</v>
      </c>
      <c r="K34" s="93">
        <v>0</v>
      </c>
      <c r="L34" s="93">
        <v>0</v>
      </c>
      <c r="M34" s="93">
        <v>0</v>
      </c>
      <c r="N34" s="94">
        <v>0</v>
      </c>
      <c r="O34" s="19"/>
      <c r="P34" s="19"/>
      <c r="Q34" s="19"/>
      <c r="R34" s="19"/>
      <c r="S34" s="19"/>
      <c r="T34" s="19"/>
      <c r="U34" s="38"/>
    </row>
    <row r="35" spans="1:21" s="13" customFormat="1">
      <c r="A35" s="14"/>
      <c r="B35" s="7" t="s">
        <v>24</v>
      </c>
      <c r="C35" s="95">
        <f t="shared" si="1"/>
        <v>0</v>
      </c>
      <c r="D35" s="95">
        <f t="shared" si="2"/>
        <v>0</v>
      </c>
      <c r="E35" s="95">
        <v>0</v>
      </c>
      <c r="F35" s="95">
        <v>0</v>
      </c>
      <c r="G35" s="95">
        <v>0</v>
      </c>
      <c r="H35" s="95">
        <v>0</v>
      </c>
      <c r="I35" s="95">
        <v>0</v>
      </c>
      <c r="J35" s="95">
        <v>0</v>
      </c>
      <c r="K35" s="95">
        <v>0</v>
      </c>
      <c r="L35" s="95">
        <v>0</v>
      </c>
      <c r="M35" s="95">
        <v>0</v>
      </c>
      <c r="N35" s="96">
        <v>0</v>
      </c>
      <c r="O35" s="19"/>
      <c r="P35" s="19"/>
      <c r="Q35" s="19"/>
      <c r="R35" s="19"/>
      <c r="S35" s="19"/>
      <c r="T35" s="19"/>
      <c r="U35" s="18"/>
    </row>
    <row r="36" spans="1:21" s="13" customFormat="1">
      <c r="A36" s="14"/>
      <c r="B36" s="7" t="s">
        <v>25</v>
      </c>
      <c r="C36" s="95">
        <f t="shared" si="1"/>
        <v>0</v>
      </c>
      <c r="D36" s="95">
        <f t="shared" si="2"/>
        <v>0</v>
      </c>
      <c r="E36" s="95">
        <v>0</v>
      </c>
      <c r="F36" s="95">
        <v>0</v>
      </c>
      <c r="G36" s="95">
        <v>0</v>
      </c>
      <c r="H36" s="95">
        <v>0</v>
      </c>
      <c r="I36" s="95">
        <v>0</v>
      </c>
      <c r="J36" s="95">
        <v>0</v>
      </c>
      <c r="K36" s="95">
        <v>0</v>
      </c>
      <c r="L36" s="95">
        <v>0</v>
      </c>
      <c r="M36" s="95">
        <v>0</v>
      </c>
      <c r="N36" s="96">
        <v>0</v>
      </c>
      <c r="O36" s="19"/>
      <c r="P36" s="19"/>
      <c r="Q36" s="19"/>
      <c r="R36" s="19"/>
      <c r="S36" s="19"/>
      <c r="T36" s="19"/>
      <c r="U36" s="18"/>
    </row>
    <row r="37" spans="1:21" s="13" customFormat="1">
      <c r="A37" s="14"/>
      <c r="B37" s="7" t="s">
        <v>26</v>
      </c>
      <c r="C37" s="95">
        <f t="shared" si="1"/>
        <v>0</v>
      </c>
      <c r="D37" s="95">
        <f t="shared" si="2"/>
        <v>0</v>
      </c>
      <c r="E37" s="95">
        <v>0</v>
      </c>
      <c r="F37" s="95">
        <v>0</v>
      </c>
      <c r="G37" s="95">
        <v>0</v>
      </c>
      <c r="H37" s="95">
        <v>0</v>
      </c>
      <c r="I37" s="95">
        <v>0</v>
      </c>
      <c r="J37" s="95">
        <v>0</v>
      </c>
      <c r="K37" s="95">
        <v>0</v>
      </c>
      <c r="L37" s="95">
        <v>0</v>
      </c>
      <c r="M37" s="95">
        <v>0</v>
      </c>
      <c r="N37" s="96">
        <v>0</v>
      </c>
      <c r="O37" s="19"/>
      <c r="P37" s="19"/>
      <c r="Q37" s="19"/>
      <c r="R37" s="19"/>
      <c r="S37" s="19"/>
      <c r="T37" s="19"/>
      <c r="U37" s="18"/>
    </row>
    <row r="38" spans="1:21" s="13" customFormat="1">
      <c r="A38" s="14"/>
      <c r="B38" s="7" t="s">
        <v>27</v>
      </c>
      <c r="C38" s="95">
        <f t="shared" si="1"/>
        <v>0</v>
      </c>
      <c r="D38" s="95">
        <f t="shared" si="2"/>
        <v>0</v>
      </c>
      <c r="E38" s="95">
        <v>0</v>
      </c>
      <c r="F38" s="95">
        <v>0</v>
      </c>
      <c r="G38" s="95">
        <v>0</v>
      </c>
      <c r="H38" s="95">
        <v>0</v>
      </c>
      <c r="I38" s="95">
        <v>0</v>
      </c>
      <c r="J38" s="95">
        <v>0</v>
      </c>
      <c r="K38" s="95">
        <v>0</v>
      </c>
      <c r="L38" s="95">
        <v>0</v>
      </c>
      <c r="M38" s="95">
        <v>0</v>
      </c>
      <c r="N38" s="96">
        <v>0</v>
      </c>
      <c r="O38" s="19"/>
      <c r="P38" s="19"/>
      <c r="Q38" s="19"/>
      <c r="R38" s="19"/>
      <c r="S38" s="19"/>
      <c r="T38" s="19"/>
      <c r="U38" s="18"/>
    </row>
    <row r="39" spans="1:21" s="13" customFormat="1">
      <c r="A39" s="14"/>
      <c r="B39" s="7" t="s">
        <v>28</v>
      </c>
      <c r="C39" s="95">
        <f t="shared" si="1"/>
        <v>0</v>
      </c>
      <c r="D39" s="95">
        <f t="shared" si="2"/>
        <v>0</v>
      </c>
      <c r="E39" s="95">
        <v>0</v>
      </c>
      <c r="F39" s="95">
        <v>0</v>
      </c>
      <c r="G39" s="95">
        <v>0</v>
      </c>
      <c r="H39" s="95">
        <v>0</v>
      </c>
      <c r="I39" s="95">
        <v>0</v>
      </c>
      <c r="J39" s="95">
        <v>0</v>
      </c>
      <c r="K39" s="95">
        <v>0</v>
      </c>
      <c r="L39" s="95">
        <v>0</v>
      </c>
      <c r="M39" s="95">
        <v>0</v>
      </c>
      <c r="N39" s="96">
        <v>0</v>
      </c>
      <c r="O39" s="19"/>
      <c r="P39" s="19"/>
      <c r="Q39" s="19"/>
      <c r="R39" s="19"/>
      <c r="S39" s="19"/>
      <c r="T39" s="19"/>
      <c r="U39" s="18"/>
    </row>
    <row r="40" spans="1:21" s="13" customFormat="1">
      <c r="A40" s="14"/>
      <c r="B40" s="7" t="s">
        <v>29</v>
      </c>
      <c r="C40" s="95">
        <f t="shared" si="1"/>
        <v>0</v>
      </c>
      <c r="D40" s="95">
        <f t="shared" si="2"/>
        <v>0</v>
      </c>
      <c r="E40" s="95">
        <v>0</v>
      </c>
      <c r="F40" s="95">
        <v>0</v>
      </c>
      <c r="G40" s="95">
        <v>0</v>
      </c>
      <c r="H40" s="95">
        <v>0</v>
      </c>
      <c r="I40" s="95">
        <v>0</v>
      </c>
      <c r="J40" s="95">
        <v>0</v>
      </c>
      <c r="K40" s="95">
        <v>0</v>
      </c>
      <c r="L40" s="95">
        <v>0</v>
      </c>
      <c r="M40" s="95">
        <v>0</v>
      </c>
      <c r="N40" s="96">
        <v>0</v>
      </c>
      <c r="O40" s="19"/>
      <c r="P40" s="19"/>
      <c r="Q40" s="19"/>
      <c r="R40" s="19"/>
      <c r="S40" s="19"/>
      <c r="T40" s="19"/>
      <c r="U40" s="18"/>
    </row>
    <row r="41" spans="1:21" s="31" customFormat="1">
      <c r="A41" s="36"/>
      <c r="B41" s="32" t="s">
        <v>110</v>
      </c>
      <c r="C41" s="93">
        <f t="shared" si="1"/>
        <v>0</v>
      </c>
      <c r="D41" s="93">
        <f t="shared" si="2"/>
        <v>0</v>
      </c>
      <c r="E41" s="93">
        <v>0</v>
      </c>
      <c r="F41" s="93">
        <v>0</v>
      </c>
      <c r="G41" s="93">
        <v>0</v>
      </c>
      <c r="H41" s="93">
        <v>0</v>
      </c>
      <c r="I41" s="93">
        <v>0</v>
      </c>
      <c r="J41" s="93">
        <v>0</v>
      </c>
      <c r="K41" s="93">
        <v>0</v>
      </c>
      <c r="L41" s="93">
        <v>0</v>
      </c>
      <c r="M41" s="93">
        <v>0</v>
      </c>
      <c r="N41" s="94">
        <v>0</v>
      </c>
      <c r="O41" s="19"/>
      <c r="P41" s="19"/>
      <c r="Q41" s="19"/>
      <c r="R41" s="19"/>
      <c r="S41" s="19"/>
      <c r="T41" s="19"/>
      <c r="U41" s="38"/>
    </row>
    <row r="42" spans="1:21" s="13" customFormat="1">
      <c r="A42" s="14"/>
      <c r="B42" s="7" t="s">
        <v>30</v>
      </c>
      <c r="C42" s="95">
        <f t="shared" si="1"/>
        <v>0</v>
      </c>
      <c r="D42" s="95">
        <f t="shared" si="2"/>
        <v>0</v>
      </c>
      <c r="E42" s="95">
        <v>0</v>
      </c>
      <c r="F42" s="95">
        <v>0</v>
      </c>
      <c r="G42" s="95">
        <v>0</v>
      </c>
      <c r="H42" s="95">
        <v>0</v>
      </c>
      <c r="I42" s="95">
        <v>0</v>
      </c>
      <c r="J42" s="95">
        <v>0</v>
      </c>
      <c r="K42" s="95">
        <v>0</v>
      </c>
      <c r="L42" s="95">
        <v>0</v>
      </c>
      <c r="M42" s="95">
        <v>0</v>
      </c>
      <c r="N42" s="96">
        <v>0</v>
      </c>
      <c r="O42" s="19"/>
      <c r="P42" s="19"/>
      <c r="Q42" s="19"/>
      <c r="R42" s="19"/>
      <c r="S42" s="19"/>
      <c r="T42" s="19"/>
      <c r="U42" s="18"/>
    </row>
    <row r="43" spans="1:21" s="13" customFormat="1">
      <c r="A43" s="14"/>
      <c r="B43" s="7" t="s">
        <v>31</v>
      </c>
      <c r="C43" s="95">
        <f t="shared" si="1"/>
        <v>0</v>
      </c>
      <c r="D43" s="95">
        <f t="shared" si="2"/>
        <v>0</v>
      </c>
      <c r="E43" s="95">
        <v>0</v>
      </c>
      <c r="F43" s="95">
        <v>0</v>
      </c>
      <c r="G43" s="95">
        <v>0</v>
      </c>
      <c r="H43" s="95">
        <v>0</v>
      </c>
      <c r="I43" s="95">
        <v>0</v>
      </c>
      <c r="J43" s="95">
        <v>0</v>
      </c>
      <c r="K43" s="95">
        <v>0</v>
      </c>
      <c r="L43" s="95">
        <v>0</v>
      </c>
      <c r="M43" s="95">
        <v>0</v>
      </c>
      <c r="N43" s="96">
        <v>0</v>
      </c>
      <c r="O43" s="19"/>
      <c r="P43" s="19"/>
      <c r="Q43" s="19"/>
      <c r="R43" s="19"/>
      <c r="S43" s="19"/>
      <c r="T43" s="19"/>
      <c r="U43" s="18"/>
    </row>
    <row r="44" spans="1:21" s="13" customFormat="1">
      <c r="A44" s="14"/>
      <c r="B44" s="7" t="s">
        <v>32</v>
      </c>
      <c r="C44" s="95">
        <f t="shared" si="1"/>
        <v>0</v>
      </c>
      <c r="D44" s="95">
        <f t="shared" si="2"/>
        <v>0</v>
      </c>
      <c r="E44" s="95">
        <v>0</v>
      </c>
      <c r="F44" s="95">
        <v>0</v>
      </c>
      <c r="G44" s="95">
        <v>0</v>
      </c>
      <c r="H44" s="95">
        <v>0</v>
      </c>
      <c r="I44" s="95">
        <v>0</v>
      </c>
      <c r="J44" s="95">
        <v>0</v>
      </c>
      <c r="K44" s="95">
        <v>0</v>
      </c>
      <c r="L44" s="95">
        <v>0</v>
      </c>
      <c r="M44" s="95">
        <v>0</v>
      </c>
      <c r="N44" s="96">
        <v>0</v>
      </c>
      <c r="O44" s="19"/>
      <c r="P44" s="19"/>
      <c r="Q44" s="19"/>
      <c r="R44" s="19"/>
      <c r="S44" s="19"/>
      <c r="T44" s="19"/>
      <c r="U44" s="18"/>
    </row>
    <row r="45" spans="1:21" s="13" customFormat="1">
      <c r="A45" s="14"/>
      <c r="B45" s="7" t="s">
        <v>33</v>
      </c>
      <c r="C45" s="95">
        <f t="shared" si="1"/>
        <v>0</v>
      </c>
      <c r="D45" s="95">
        <f t="shared" si="2"/>
        <v>0</v>
      </c>
      <c r="E45" s="95">
        <v>0</v>
      </c>
      <c r="F45" s="95">
        <v>0</v>
      </c>
      <c r="G45" s="95">
        <v>0</v>
      </c>
      <c r="H45" s="95">
        <v>0</v>
      </c>
      <c r="I45" s="95">
        <v>0</v>
      </c>
      <c r="J45" s="95">
        <v>0</v>
      </c>
      <c r="K45" s="95">
        <v>0</v>
      </c>
      <c r="L45" s="95">
        <v>0</v>
      </c>
      <c r="M45" s="95">
        <v>0</v>
      </c>
      <c r="N45" s="96">
        <v>0</v>
      </c>
      <c r="O45" s="19"/>
      <c r="P45" s="19"/>
      <c r="Q45" s="19"/>
      <c r="R45" s="19"/>
      <c r="S45" s="19"/>
      <c r="T45" s="19"/>
      <c r="U45" s="18"/>
    </row>
    <row r="46" spans="1:21" s="13" customFormat="1">
      <c r="A46" s="14"/>
      <c r="B46" s="7" t="s">
        <v>34</v>
      </c>
      <c r="C46" s="95">
        <f t="shared" si="1"/>
        <v>0</v>
      </c>
      <c r="D46" s="95">
        <f t="shared" si="2"/>
        <v>0</v>
      </c>
      <c r="E46" s="95">
        <v>0</v>
      </c>
      <c r="F46" s="95">
        <v>0</v>
      </c>
      <c r="G46" s="95">
        <v>0</v>
      </c>
      <c r="H46" s="95">
        <v>0</v>
      </c>
      <c r="I46" s="95">
        <v>0</v>
      </c>
      <c r="J46" s="95">
        <v>0</v>
      </c>
      <c r="K46" s="95">
        <v>0</v>
      </c>
      <c r="L46" s="95">
        <v>0</v>
      </c>
      <c r="M46" s="95">
        <v>0</v>
      </c>
      <c r="N46" s="96">
        <v>0</v>
      </c>
      <c r="O46" s="19"/>
      <c r="P46" s="19"/>
      <c r="Q46" s="19"/>
      <c r="R46" s="19"/>
      <c r="S46" s="19"/>
      <c r="T46" s="19"/>
      <c r="U46" s="18"/>
    </row>
    <row r="47" spans="1:21" s="13" customFormat="1">
      <c r="A47" s="14"/>
      <c r="B47" s="7" t="s">
        <v>35</v>
      </c>
      <c r="C47" s="95">
        <f t="shared" si="1"/>
        <v>0</v>
      </c>
      <c r="D47" s="95">
        <f t="shared" si="2"/>
        <v>0</v>
      </c>
      <c r="E47" s="95">
        <v>0</v>
      </c>
      <c r="F47" s="95">
        <v>0</v>
      </c>
      <c r="G47" s="95">
        <v>0</v>
      </c>
      <c r="H47" s="95">
        <v>0</v>
      </c>
      <c r="I47" s="95">
        <v>0</v>
      </c>
      <c r="J47" s="95">
        <v>0</v>
      </c>
      <c r="K47" s="95">
        <v>0</v>
      </c>
      <c r="L47" s="95">
        <v>0</v>
      </c>
      <c r="M47" s="95">
        <v>0</v>
      </c>
      <c r="N47" s="96">
        <v>0</v>
      </c>
      <c r="O47" s="19"/>
      <c r="P47" s="19"/>
      <c r="Q47" s="19"/>
      <c r="R47" s="19"/>
      <c r="S47" s="19"/>
      <c r="T47" s="19"/>
      <c r="U47" s="18"/>
    </row>
    <row r="48" spans="1:21" s="31" customFormat="1">
      <c r="A48" s="36"/>
      <c r="B48" s="32" t="s">
        <v>111</v>
      </c>
      <c r="C48" s="93">
        <f t="shared" si="1"/>
        <v>0</v>
      </c>
      <c r="D48" s="93">
        <f t="shared" si="2"/>
        <v>0</v>
      </c>
      <c r="E48" s="93">
        <v>0</v>
      </c>
      <c r="F48" s="93">
        <v>0</v>
      </c>
      <c r="G48" s="93">
        <v>0</v>
      </c>
      <c r="H48" s="93">
        <v>0</v>
      </c>
      <c r="I48" s="93">
        <v>0</v>
      </c>
      <c r="J48" s="93">
        <v>0</v>
      </c>
      <c r="K48" s="93">
        <v>0</v>
      </c>
      <c r="L48" s="93">
        <v>0</v>
      </c>
      <c r="M48" s="93">
        <v>0</v>
      </c>
      <c r="N48" s="94">
        <v>0</v>
      </c>
      <c r="O48" s="19"/>
      <c r="P48" s="19"/>
      <c r="Q48" s="19"/>
      <c r="R48" s="19"/>
      <c r="S48" s="19"/>
      <c r="T48" s="19"/>
      <c r="U48" s="38"/>
    </row>
    <row r="49" spans="1:21" s="13" customFormat="1">
      <c r="A49" s="14"/>
      <c r="B49" s="7" t="s">
        <v>36</v>
      </c>
      <c r="C49" s="95">
        <f t="shared" si="1"/>
        <v>0</v>
      </c>
      <c r="D49" s="95">
        <f t="shared" si="2"/>
        <v>0</v>
      </c>
      <c r="E49" s="95">
        <v>0</v>
      </c>
      <c r="F49" s="95">
        <v>0</v>
      </c>
      <c r="G49" s="95">
        <v>0</v>
      </c>
      <c r="H49" s="95">
        <v>0</v>
      </c>
      <c r="I49" s="95">
        <v>0</v>
      </c>
      <c r="J49" s="95">
        <v>0</v>
      </c>
      <c r="K49" s="95">
        <v>0</v>
      </c>
      <c r="L49" s="95">
        <v>0</v>
      </c>
      <c r="M49" s="95">
        <v>0</v>
      </c>
      <c r="N49" s="96">
        <v>0</v>
      </c>
      <c r="O49" s="19"/>
      <c r="P49" s="19"/>
      <c r="Q49" s="19"/>
      <c r="R49" s="19"/>
      <c r="S49" s="19"/>
      <c r="T49" s="19"/>
      <c r="U49" s="18"/>
    </row>
    <row r="50" spans="1:21" s="13" customFormat="1">
      <c r="A50" s="14"/>
      <c r="B50" s="7" t="s">
        <v>37</v>
      </c>
      <c r="C50" s="95">
        <f t="shared" si="1"/>
        <v>0</v>
      </c>
      <c r="D50" s="95">
        <f t="shared" si="2"/>
        <v>0</v>
      </c>
      <c r="E50" s="95">
        <v>0</v>
      </c>
      <c r="F50" s="95">
        <v>0</v>
      </c>
      <c r="G50" s="95">
        <v>0</v>
      </c>
      <c r="H50" s="95">
        <v>0</v>
      </c>
      <c r="I50" s="95">
        <v>0</v>
      </c>
      <c r="J50" s="95">
        <v>0</v>
      </c>
      <c r="K50" s="95">
        <v>0</v>
      </c>
      <c r="L50" s="95">
        <v>0</v>
      </c>
      <c r="M50" s="95">
        <v>0</v>
      </c>
      <c r="N50" s="96">
        <v>0</v>
      </c>
      <c r="O50" s="19"/>
      <c r="P50" s="19"/>
      <c r="Q50" s="19"/>
      <c r="R50" s="19"/>
      <c r="S50" s="19"/>
      <c r="T50" s="19"/>
      <c r="U50" s="18"/>
    </row>
    <row r="51" spans="1:21" s="13" customFormat="1">
      <c r="A51" s="14"/>
      <c r="B51" s="7" t="s">
        <v>38</v>
      </c>
      <c r="C51" s="95">
        <f t="shared" si="1"/>
        <v>0</v>
      </c>
      <c r="D51" s="95">
        <f t="shared" si="2"/>
        <v>0</v>
      </c>
      <c r="E51" s="95">
        <v>0</v>
      </c>
      <c r="F51" s="95">
        <v>0</v>
      </c>
      <c r="G51" s="95">
        <v>0</v>
      </c>
      <c r="H51" s="95">
        <v>0</v>
      </c>
      <c r="I51" s="95">
        <v>0</v>
      </c>
      <c r="J51" s="95">
        <v>0</v>
      </c>
      <c r="K51" s="95">
        <v>0</v>
      </c>
      <c r="L51" s="95">
        <v>0</v>
      </c>
      <c r="M51" s="95">
        <v>0</v>
      </c>
      <c r="N51" s="96">
        <v>0</v>
      </c>
      <c r="O51" s="19"/>
      <c r="P51" s="19"/>
      <c r="Q51" s="19"/>
      <c r="R51" s="19"/>
      <c r="S51" s="19"/>
      <c r="T51" s="19"/>
      <c r="U51" s="18"/>
    </row>
    <row r="52" spans="1:21" s="13" customFormat="1">
      <c r="A52" s="14"/>
      <c r="B52" s="7" t="s">
        <v>39</v>
      </c>
      <c r="C52" s="95">
        <f t="shared" si="1"/>
        <v>0</v>
      </c>
      <c r="D52" s="95">
        <f t="shared" si="2"/>
        <v>0</v>
      </c>
      <c r="E52" s="95">
        <v>0</v>
      </c>
      <c r="F52" s="95">
        <v>0</v>
      </c>
      <c r="G52" s="95">
        <v>0</v>
      </c>
      <c r="H52" s="95">
        <v>0</v>
      </c>
      <c r="I52" s="95">
        <v>0</v>
      </c>
      <c r="J52" s="95">
        <v>0</v>
      </c>
      <c r="K52" s="95">
        <v>0</v>
      </c>
      <c r="L52" s="95">
        <v>0</v>
      </c>
      <c r="M52" s="95">
        <v>0</v>
      </c>
      <c r="N52" s="96">
        <v>0</v>
      </c>
      <c r="O52" s="19"/>
      <c r="P52" s="19"/>
      <c r="Q52" s="19"/>
      <c r="R52" s="19"/>
      <c r="S52" s="19"/>
      <c r="T52" s="19"/>
      <c r="U52" s="18"/>
    </row>
    <row r="53" spans="1:21" s="13" customFormat="1">
      <c r="A53" s="14"/>
      <c r="B53" s="7" t="s">
        <v>40</v>
      </c>
      <c r="C53" s="95">
        <f t="shared" si="1"/>
        <v>0</v>
      </c>
      <c r="D53" s="95">
        <f t="shared" si="2"/>
        <v>0</v>
      </c>
      <c r="E53" s="95">
        <v>0</v>
      </c>
      <c r="F53" s="95">
        <v>0</v>
      </c>
      <c r="G53" s="95">
        <v>0</v>
      </c>
      <c r="H53" s="95">
        <v>0</v>
      </c>
      <c r="I53" s="95">
        <v>0</v>
      </c>
      <c r="J53" s="95">
        <v>0</v>
      </c>
      <c r="K53" s="95">
        <v>0</v>
      </c>
      <c r="L53" s="95">
        <v>0</v>
      </c>
      <c r="M53" s="95">
        <v>0</v>
      </c>
      <c r="N53" s="96">
        <v>0</v>
      </c>
      <c r="O53" s="19"/>
      <c r="P53" s="19"/>
      <c r="Q53" s="19"/>
      <c r="R53" s="19"/>
      <c r="S53" s="19"/>
      <c r="T53" s="19"/>
      <c r="U53" s="18"/>
    </row>
    <row r="54" spans="1:21" s="31" customFormat="1">
      <c r="A54" s="36"/>
      <c r="B54" s="32" t="s">
        <v>112</v>
      </c>
      <c r="C54" s="93">
        <f t="shared" si="1"/>
        <v>0</v>
      </c>
      <c r="D54" s="93">
        <f t="shared" si="2"/>
        <v>0</v>
      </c>
      <c r="E54" s="93">
        <v>0</v>
      </c>
      <c r="F54" s="93">
        <v>0</v>
      </c>
      <c r="G54" s="93">
        <v>0</v>
      </c>
      <c r="H54" s="93">
        <v>0</v>
      </c>
      <c r="I54" s="93">
        <v>0</v>
      </c>
      <c r="J54" s="93">
        <v>0</v>
      </c>
      <c r="K54" s="93">
        <v>0</v>
      </c>
      <c r="L54" s="93">
        <v>0</v>
      </c>
      <c r="M54" s="93">
        <v>0</v>
      </c>
      <c r="N54" s="94">
        <v>0</v>
      </c>
      <c r="O54" s="19"/>
      <c r="P54" s="19"/>
      <c r="Q54" s="19"/>
      <c r="R54" s="19"/>
      <c r="S54" s="19"/>
      <c r="T54" s="19"/>
      <c r="U54" s="38"/>
    </row>
    <row r="55" spans="1:21" s="13" customFormat="1">
      <c r="A55" s="14"/>
      <c r="B55" s="7" t="s">
        <v>41</v>
      </c>
      <c r="C55" s="95">
        <f t="shared" si="1"/>
        <v>0</v>
      </c>
      <c r="D55" s="95">
        <f t="shared" si="2"/>
        <v>0</v>
      </c>
      <c r="E55" s="95">
        <v>0</v>
      </c>
      <c r="F55" s="95">
        <v>0</v>
      </c>
      <c r="G55" s="95">
        <v>0</v>
      </c>
      <c r="H55" s="95">
        <v>0</v>
      </c>
      <c r="I55" s="95">
        <v>0</v>
      </c>
      <c r="J55" s="95">
        <v>0</v>
      </c>
      <c r="K55" s="95">
        <v>0</v>
      </c>
      <c r="L55" s="95">
        <v>0</v>
      </c>
      <c r="M55" s="95">
        <v>0</v>
      </c>
      <c r="N55" s="96">
        <v>0</v>
      </c>
      <c r="O55" s="19"/>
      <c r="P55" s="19"/>
      <c r="Q55" s="19"/>
      <c r="R55" s="19"/>
      <c r="S55" s="19"/>
      <c r="T55" s="19"/>
      <c r="U55" s="18"/>
    </row>
    <row r="56" spans="1:21" s="13" customFormat="1">
      <c r="A56" s="14"/>
      <c r="B56" s="7" t="s">
        <v>42</v>
      </c>
      <c r="C56" s="95">
        <f t="shared" si="1"/>
        <v>0</v>
      </c>
      <c r="D56" s="95">
        <f t="shared" si="2"/>
        <v>0</v>
      </c>
      <c r="E56" s="95">
        <v>0</v>
      </c>
      <c r="F56" s="95">
        <v>0</v>
      </c>
      <c r="G56" s="95">
        <v>0</v>
      </c>
      <c r="H56" s="95">
        <v>0</v>
      </c>
      <c r="I56" s="95">
        <v>0</v>
      </c>
      <c r="J56" s="95">
        <v>0</v>
      </c>
      <c r="K56" s="95">
        <v>0</v>
      </c>
      <c r="L56" s="95">
        <v>0</v>
      </c>
      <c r="M56" s="95">
        <v>0</v>
      </c>
      <c r="N56" s="96">
        <v>0</v>
      </c>
      <c r="O56" s="19"/>
      <c r="P56" s="19"/>
      <c r="Q56" s="19"/>
      <c r="R56" s="19"/>
      <c r="S56" s="19"/>
      <c r="T56" s="19"/>
      <c r="U56" s="18"/>
    </row>
    <row r="57" spans="1:21" s="13" customFormat="1">
      <c r="A57" s="14"/>
      <c r="B57" s="7" t="s">
        <v>43</v>
      </c>
      <c r="C57" s="95">
        <f t="shared" si="1"/>
        <v>0</v>
      </c>
      <c r="D57" s="95">
        <f t="shared" si="2"/>
        <v>0</v>
      </c>
      <c r="E57" s="95">
        <v>0</v>
      </c>
      <c r="F57" s="95">
        <v>0</v>
      </c>
      <c r="G57" s="95">
        <v>0</v>
      </c>
      <c r="H57" s="95">
        <v>0</v>
      </c>
      <c r="I57" s="95">
        <v>0</v>
      </c>
      <c r="J57" s="95">
        <v>0</v>
      </c>
      <c r="K57" s="95">
        <v>0</v>
      </c>
      <c r="L57" s="95">
        <v>0</v>
      </c>
      <c r="M57" s="95">
        <v>0</v>
      </c>
      <c r="N57" s="96">
        <v>0</v>
      </c>
      <c r="O57" s="19"/>
      <c r="P57" s="19"/>
      <c r="Q57" s="19"/>
      <c r="R57" s="19"/>
      <c r="S57" s="19"/>
      <c r="T57" s="19"/>
      <c r="U57" s="18"/>
    </row>
    <row r="58" spans="1:21" s="13" customFormat="1">
      <c r="A58" s="14"/>
      <c r="B58" s="7" t="s">
        <v>44</v>
      </c>
      <c r="C58" s="95">
        <f t="shared" si="1"/>
        <v>0</v>
      </c>
      <c r="D58" s="95">
        <f t="shared" si="2"/>
        <v>0</v>
      </c>
      <c r="E58" s="95">
        <v>0</v>
      </c>
      <c r="F58" s="95">
        <v>0</v>
      </c>
      <c r="G58" s="95">
        <v>0</v>
      </c>
      <c r="H58" s="95">
        <v>0</v>
      </c>
      <c r="I58" s="95">
        <v>0</v>
      </c>
      <c r="J58" s="95">
        <v>0</v>
      </c>
      <c r="K58" s="95">
        <v>0</v>
      </c>
      <c r="L58" s="95">
        <v>0</v>
      </c>
      <c r="M58" s="95">
        <v>0</v>
      </c>
      <c r="N58" s="96">
        <v>0</v>
      </c>
      <c r="O58" s="19"/>
      <c r="P58" s="19"/>
      <c r="Q58" s="19"/>
      <c r="R58" s="19"/>
      <c r="S58" s="19"/>
      <c r="T58" s="19"/>
      <c r="U58" s="18"/>
    </row>
    <row r="59" spans="1:21" s="31" customFormat="1">
      <c r="A59" s="36"/>
      <c r="B59" s="32" t="s">
        <v>113</v>
      </c>
      <c r="C59" s="93">
        <f t="shared" si="1"/>
        <v>7</v>
      </c>
      <c r="D59" s="93">
        <f t="shared" si="2"/>
        <v>2</v>
      </c>
      <c r="E59" s="93">
        <v>0</v>
      </c>
      <c r="F59" s="93">
        <v>0</v>
      </c>
      <c r="G59" s="93">
        <v>0</v>
      </c>
      <c r="H59" s="93">
        <v>0</v>
      </c>
      <c r="I59" s="93">
        <v>0</v>
      </c>
      <c r="J59" s="93">
        <v>0</v>
      </c>
      <c r="K59" s="93">
        <v>0</v>
      </c>
      <c r="L59" s="93">
        <v>0</v>
      </c>
      <c r="M59" s="93">
        <v>7</v>
      </c>
      <c r="N59" s="94">
        <v>2</v>
      </c>
      <c r="O59" s="19"/>
      <c r="P59" s="19"/>
      <c r="Q59" s="19"/>
      <c r="R59" s="19"/>
      <c r="S59" s="19"/>
      <c r="T59" s="19"/>
      <c r="U59" s="38"/>
    </row>
    <row r="60" spans="1:21" s="13" customFormat="1">
      <c r="A60" s="14"/>
      <c r="B60" s="7" t="s">
        <v>45</v>
      </c>
      <c r="C60" s="95">
        <f t="shared" si="1"/>
        <v>7</v>
      </c>
      <c r="D60" s="95">
        <f t="shared" si="2"/>
        <v>2</v>
      </c>
      <c r="E60" s="95">
        <v>0</v>
      </c>
      <c r="F60" s="95">
        <v>0</v>
      </c>
      <c r="G60" s="95">
        <v>0</v>
      </c>
      <c r="H60" s="95">
        <v>0</v>
      </c>
      <c r="I60" s="95">
        <v>0</v>
      </c>
      <c r="J60" s="95">
        <v>0</v>
      </c>
      <c r="K60" s="95">
        <v>0</v>
      </c>
      <c r="L60" s="95">
        <v>0</v>
      </c>
      <c r="M60" s="95">
        <v>7</v>
      </c>
      <c r="N60" s="96">
        <v>2</v>
      </c>
      <c r="O60" s="19"/>
      <c r="P60" s="19"/>
      <c r="Q60" s="19"/>
      <c r="R60" s="19"/>
      <c r="S60" s="19"/>
      <c r="T60" s="19"/>
      <c r="U60" s="18"/>
    </row>
    <row r="61" spans="1:21" s="13" customFormat="1">
      <c r="A61" s="14"/>
      <c r="B61" s="7" t="s">
        <v>46</v>
      </c>
      <c r="C61" s="95">
        <f t="shared" si="1"/>
        <v>0</v>
      </c>
      <c r="D61" s="95">
        <f t="shared" si="2"/>
        <v>0</v>
      </c>
      <c r="E61" s="95">
        <v>0</v>
      </c>
      <c r="F61" s="95">
        <v>0</v>
      </c>
      <c r="G61" s="95">
        <v>0</v>
      </c>
      <c r="H61" s="95">
        <v>0</v>
      </c>
      <c r="I61" s="95">
        <v>0</v>
      </c>
      <c r="J61" s="95">
        <v>0</v>
      </c>
      <c r="K61" s="95">
        <v>0</v>
      </c>
      <c r="L61" s="95">
        <v>0</v>
      </c>
      <c r="M61" s="95">
        <v>0</v>
      </c>
      <c r="N61" s="96">
        <v>0</v>
      </c>
      <c r="O61" s="19"/>
      <c r="P61" s="19"/>
      <c r="Q61" s="19"/>
      <c r="R61" s="19"/>
      <c r="S61" s="19"/>
      <c r="T61" s="19"/>
      <c r="U61" s="18"/>
    </row>
    <row r="62" spans="1:21" s="13" customFormat="1">
      <c r="A62" s="14"/>
      <c r="B62" s="7" t="s">
        <v>47</v>
      </c>
      <c r="C62" s="95">
        <f t="shared" si="1"/>
        <v>0</v>
      </c>
      <c r="D62" s="95">
        <f t="shared" si="2"/>
        <v>0</v>
      </c>
      <c r="E62" s="95">
        <v>0</v>
      </c>
      <c r="F62" s="95">
        <v>0</v>
      </c>
      <c r="G62" s="95">
        <v>0</v>
      </c>
      <c r="H62" s="95">
        <v>0</v>
      </c>
      <c r="I62" s="95">
        <v>0</v>
      </c>
      <c r="J62" s="95">
        <v>0</v>
      </c>
      <c r="K62" s="95">
        <v>0</v>
      </c>
      <c r="L62" s="95">
        <v>0</v>
      </c>
      <c r="M62" s="95">
        <v>0</v>
      </c>
      <c r="N62" s="96">
        <v>0</v>
      </c>
      <c r="O62" s="19"/>
      <c r="P62" s="19"/>
      <c r="Q62" s="19"/>
      <c r="R62" s="19"/>
      <c r="S62" s="19"/>
      <c r="T62" s="19"/>
      <c r="U62" s="18"/>
    </row>
    <row r="63" spans="1:21" s="13" customFormat="1">
      <c r="A63" s="14"/>
      <c r="B63" s="7" t="s">
        <v>48</v>
      </c>
      <c r="C63" s="95">
        <f t="shared" si="1"/>
        <v>0</v>
      </c>
      <c r="D63" s="95">
        <f t="shared" si="2"/>
        <v>0</v>
      </c>
      <c r="E63" s="95">
        <v>0</v>
      </c>
      <c r="F63" s="95">
        <v>0</v>
      </c>
      <c r="G63" s="95">
        <v>0</v>
      </c>
      <c r="H63" s="95">
        <v>0</v>
      </c>
      <c r="I63" s="95">
        <v>0</v>
      </c>
      <c r="J63" s="95">
        <v>0</v>
      </c>
      <c r="K63" s="95">
        <v>0</v>
      </c>
      <c r="L63" s="95">
        <v>0</v>
      </c>
      <c r="M63" s="95">
        <v>0</v>
      </c>
      <c r="N63" s="96">
        <v>0</v>
      </c>
      <c r="O63" s="19"/>
      <c r="P63" s="19"/>
      <c r="Q63" s="19"/>
      <c r="R63" s="19"/>
      <c r="S63" s="19"/>
      <c r="T63" s="19"/>
      <c r="U63" s="18"/>
    </row>
    <row r="64" spans="1:21" s="13" customFormat="1">
      <c r="A64" s="14"/>
      <c r="B64" s="7" t="s">
        <v>49</v>
      </c>
      <c r="C64" s="95">
        <f t="shared" si="1"/>
        <v>0</v>
      </c>
      <c r="D64" s="95">
        <f t="shared" si="2"/>
        <v>0</v>
      </c>
      <c r="E64" s="95">
        <v>0</v>
      </c>
      <c r="F64" s="95">
        <v>0</v>
      </c>
      <c r="G64" s="95">
        <v>0</v>
      </c>
      <c r="H64" s="95">
        <v>0</v>
      </c>
      <c r="I64" s="95">
        <v>0</v>
      </c>
      <c r="J64" s="95">
        <v>0</v>
      </c>
      <c r="K64" s="95">
        <v>0</v>
      </c>
      <c r="L64" s="95">
        <v>0</v>
      </c>
      <c r="M64" s="95">
        <v>0</v>
      </c>
      <c r="N64" s="96">
        <v>0</v>
      </c>
      <c r="O64" s="19"/>
      <c r="P64" s="19"/>
      <c r="Q64" s="19"/>
      <c r="R64" s="19"/>
      <c r="S64" s="19"/>
      <c r="T64" s="19"/>
      <c r="U64" s="18"/>
    </row>
    <row r="65" spans="1:21" s="13" customFormat="1">
      <c r="A65" s="14"/>
      <c r="B65" s="7" t="s">
        <v>50</v>
      </c>
      <c r="C65" s="95">
        <f t="shared" si="1"/>
        <v>0</v>
      </c>
      <c r="D65" s="95">
        <f t="shared" si="2"/>
        <v>0</v>
      </c>
      <c r="E65" s="95">
        <v>0</v>
      </c>
      <c r="F65" s="95">
        <v>0</v>
      </c>
      <c r="G65" s="95">
        <v>0</v>
      </c>
      <c r="H65" s="95">
        <v>0</v>
      </c>
      <c r="I65" s="95">
        <v>0</v>
      </c>
      <c r="J65" s="95">
        <v>0</v>
      </c>
      <c r="K65" s="95">
        <v>0</v>
      </c>
      <c r="L65" s="95">
        <v>0</v>
      </c>
      <c r="M65" s="95">
        <v>0</v>
      </c>
      <c r="N65" s="96">
        <v>0</v>
      </c>
      <c r="O65" s="19"/>
      <c r="P65" s="19"/>
      <c r="Q65" s="19"/>
      <c r="R65" s="19"/>
      <c r="S65" s="19"/>
      <c r="T65" s="19"/>
      <c r="U65" s="18"/>
    </row>
    <row r="66" spans="1:21" s="13" customFormat="1">
      <c r="A66" s="14"/>
      <c r="B66" s="7" t="s">
        <v>51</v>
      </c>
      <c r="C66" s="95">
        <f t="shared" si="1"/>
        <v>0</v>
      </c>
      <c r="D66" s="95">
        <f t="shared" si="2"/>
        <v>0</v>
      </c>
      <c r="E66" s="95">
        <v>0</v>
      </c>
      <c r="F66" s="95">
        <v>0</v>
      </c>
      <c r="G66" s="95">
        <v>0</v>
      </c>
      <c r="H66" s="95">
        <v>0</v>
      </c>
      <c r="I66" s="95">
        <v>0</v>
      </c>
      <c r="J66" s="95">
        <v>0</v>
      </c>
      <c r="K66" s="95">
        <v>0</v>
      </c>
      <c r="L66" s="95">
        <v>0</v>
      </c>
      <c r="M66" s="95">
        <v>0</v>
      </c>
      <c r="N66" s="96">
        <v>0</v>
      </c>
      <c r="O66" s="19"/>
      <c r="P66" s="19"/>
      <c r="Q66" s="19"/>
      <c r="R66" s="19"/>
      <c r="S66" s="19"/>
      <c r="T66" s="19"/>
      <c r="U66" s="18"/>
    </row>
    <row r="67" spans="1:21" s="13" customFormat="1" ht="12.75" thickBot="1">
      <c r="A67" s="14"/>
      <c r="B67" s="22" t="s">
        <v>52</v>
      </c>
      <c r="C67" s="97">
        <f t="shared" si="1"/>
        <v>0</v>
      </c>
      <c r="D67" s="97">
        <f t="shared" si="2"/>
        <v>0</v>
      </c>
      <c r="E67" s="97">
        <v>0</v>
      </c>
      <c r="F67" s="97">
        <v>0</v>
      </c>
      <c r="G67" s="97">
        <v>0</v>
      </c>
      <c r="H67" s="97">
        <v>0</v>
      </c>
      <c r="I67" s="97">
        <v>0</v>
      </c>
      <c r="J67" s="97">
        <v>0</v>
      </c>
      <c r="K67" s="97">
        <v>0</v>
      </c>
      <c r="L67" s="97">
        <v>0</v>
      </c>
      <c r="M67" s="97">
        <v>0</v>
      </c>
      <c r="N67" s="98">
        <v>0</v>
      </c>
      <c r="O67" s="19"/>
      <c r="P67" s="19"/>
      <c r="Q67" s="19"/>
      <c r="R67" s="19"/>
      <c r="S67" s="19"/>
      <c r="T67" s="19"/>
      <c r="U67" s="18"/>
    </row>
    <row r="68" spans="1:21" s="13" customFormat="1">
      <c r="A68" s="14"/>
      <c r="B68" s="14"/>
      <c r="C68" s="14"/>
      <c r="D68" s="14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19"/>
      <c r="P68" s="19"/>
      <c r="Q68" s="19"/>
      <c r="R68" s="19"/>
      <c r="S68" s="19"/>
      <c r="T68" s="19"/>
      <c r="U68" s="21"/>
    </row>
    <row r="69" spans="1:21">
      <c r="B69" s="10"/>
      <c r="C69" s="10"/>
      <c r="D69" s="10"/>
    </row>
    <row r="70" spans="1:21">
      <c r="B70" s="10" t="s">
        <v>86</v>
      </c>
      <c r="C70" s="61">
        <f>C8-C9-C15-C22-C23-C34-C41-C48-C54-C59</f>
        <v>0</v>
      </c>
      <c r="D70" s="61">
        <f t="shared" ref="D70:U70" si="3">D8-D9-D15-D22-D23-D34-D41-D48-D54-D59</f>
        <v>0</v>
      </c>
      <c r="E70" s="61">
        <f t="shared" si="3"/>
        <v>0</v>
      </c>
      <c r="F70" s="61">
        <f t="shared" si="3"/>
        <v>0</v>
      </c>
      <c r="G70" s="61">
        <f t="shared" si="3"/>
        <v>0</v>
      </c>
      <c r="H70" s="61">
        <f t="shared" si="3"/>
        <v>0</v>
      </c>
      <c r="I70" s="61">
        <f t="shared" si="3"/>
        <v>0</v>
      </c>
      <c r="J70" s="61">
        <f t="shared" si="3"/>
        <v>0</v>
      </c>
      <c r="K70" s="61">
        <f>K8-K9-K15-K22-K23-K34-K41-K48-K54-K59</f>
        <v>0</v>
      </c>
      <c r="L70" s="61">
        <f>L8-L9-L15-L22-L23-L34-L41-L48-L54-L59</f>
        <v>0</v>
      </c>
      <c r="M70" s="61">
        <f t="shared" si="3"/>
        <v>0</v>
      </c>
      <c r="N70" s="61">
        <f t="shared" si="3"/>
        <v>0</v>
      </c>
      <c r="O70" s="61"/>
      <c r="P70" s="61">
        <f t="shared" si="3"/>
        <v>0</v>
      </c>
      <c r="Q70" s="61">
        <f t="shared" si="3"/>
        <v>0</v>
      </c>
      <c r="R70" s="61">
        <f t="shared" si="3"/>
        <v>0</v>
      </c>
      <c r="S70" s="61">
        <f t="shared" si="3"/>
        <v>0</v>
      </c>
      <c r="T70" s="61">
        <f t="shared" si="3"/>
        <v>0</v>
      </c>
      <c r="U70" s="61">
        <f t="shared" si="3"/>
        <v>0</v>
      </c>
    </row>
    <row r="71" spans="1:21">
      <c r="B71" s="10" t="s">
        <v>94</v>
      </c>
      <c r="C71" s="61">
        <f>C9-SUM(C10:C14)</f>
        <v>0</v>
      </c>
      <c r="D71" s="61">
        <f t="shared" ref="D71:U71" si="4">D9-SUM(D10:D14)</f>
        <v>0</v>
      </c>
      <c r="E71" s="61">
        <f t="shared" si="4"/>
        <v>0</v>
      </c>
      <c r="F71" s="61">
        <f t="shared" si="4"/>
        <v>0</v>
      </c>
      <c r="G71" s="61">
        <f t="shared" si="4"/>
        <v>0</v>
      </c>
      <c r="H71" s="61">
        <f t="shared" si="4"/>
        <v>0</v>
      </c>
      <c r="I71" s="61">
        <f t="shared" si="4"/>
        <v>0</v>
      </c>
      <c r="J71" s="61">
        <f t="shared" si="4"/>
        <v>0</v>
      </c>
      <c r="K71" s="61">
        <f>K9-SUM(K10:K14)</f>
        <v>0</v>
      </c>
      <c r="L71" s="61">
        <f>L9-SUM(L10:L14)</f>
        <v>0</v>
      </c>
      <c r="M71" s="61">
        <f t="shared" si="4"/>
        <v>0</v>
      </c>
      <c r="N71" s="61">
        <f t="shared" si="4"/>
        <v>0</v>
      </c>
      <c r="O71" s="61"/>
      <c r="P71" s="61">
        <f t="shared" si="4"/>
        <v>0</v>
      </c>
      <c r="Q71" s="61">
        <f t="shared" si="4"/>
        <v>0</v>
      </c>
      <c r="R71" s="61">
        <f t="shared" si="4"/>
        <v>0</v>
      </c>
      <c r="S71" s="61">
        <f t="shared" si="4"/>
        <v>0</v>
      </c>
      <c r="T71" s="61">
        <f t="shared" si="4"/>
        <v>0</v>
      </c>
      <c r="U71" s="61">
        <f t="shared" si="4"/>
        <v>0</v>
      </c>
    </row>
    <row r="72" spans="1:21">
      <c r="B72" s="1" t="s">
        <v>87</v>
      </c>
      <c r="C72" s="61">
        <f>C15-SUM(C16:C21)</f>
        <v>0</v>
      </c>
      <c r="D72" s="61">
        <f t="shared" ref="D72:U72" si="5">D15-SUM(D16:D21)</f>
        <v>0</v>
      </c>
      <c r="E72" s="61">
        <f t="shared" si="5"/>
        <v>0</v>
      </c>
      <c r="F72" s="61">
        <f t="shared" si="5"/>
        <v>0</v>
      </c>
      <c r="G72" s="61">
        <f t="shared" si="5"/>
        <v>0</v>
      </c>
      <c r="H72" s="61">
        <f t="shared" si="5"/>
        <v>0</v>
      </c>
      <c r="I72" s="61">
        <f t="shared" si="5"/>
        <v>0</v>
      </c>
      <c r="J72" s="61">
        <f t="shared" si="5"/>
        <v>0</v>
      </c>
      <c r="K72" s="61">
        <f>K15-SUM(K16:K21)</f>
        <v>0</v>
      </c>
      <c r="L72" s="61">
        <f>L15-SUM(L16:L21)</f>
        <v>0</v>
      </c>
      <c r="M72" s="61">
        <f t="shared" si="5"/>
        <v>0</v>
      </c>
      <c r="N72" s="61">
        <f t="shared" si="5"/>
        <v>0</v>
      </c>
      <c r="O72" s="61"/>
      <c r="P72" s="61">
        <f t="shared" si="5"/>
        <v>0</v>
      </c>
      <c r="Q72" s="61">
        <f t="shared" si="5"/>
        <v>0</v>
      </c>
      <c r="R72" s="61">
        <f t="shared" si="5"/>
        <v>0</v>
      </c>
      <c r="S72" s="61">
        <f t="shared" si="5"/>
        <v>0</v>
      </c>
      <c r="T72" s="61">
        <f t="shared" si="5"/>
        <v>0</v>
      </c>
      <c r="U72" s="61">
        <f t="shared" si="5"/>
        <v>0</v>
      </c>
    </row>
    <row r="73" spans="1:21">
      <c r="B73" s="1" t="s">
        <v>91</v>
      </c>
      <c r="C73" s="61">
        <f>C23-SUM(C24:C33)</f>
        <v>0</v>
      </c>
      <c r="D73" s="61">
        <f t="shared" ref="D73:U73" si="6">D23-SUM(D24:D33)</f>
        <v>0</v>
      </c>
      <c r="E73" s="61">
        <f t="shared" si="6"/>
        <v>0</v>
      </c>
      <c r="F73" s="61">
        <f t="shared" si="6"/>
        <v>0</v>
      </c>
      <c r="G73" s="61">
        <f t="shared" si="6"/>
        <v>0</v>
      </c>
      <c r="H73" s="61">
        <f t="shared" si="6"/>
        <v>0</v>
      </c>
      <c r="I73" s="61">
        <f t="shared" si="6"/>
        <v>0</v>
      </c>
      <c r="J73" s="61">
        <f t="shared" si="6"/>
        <v>0</v>
      </c>
      <c r="K73" s="61">
        <f>K23-SUM(K24:K33)</f>
        <v>0</v>
      </c>
      <c r="L73" s="61">
        <f>L23-SUM(L24:L33)</f>
        <v>0</v>
      </c>
      <c r="M73" s="61">
        <f t="shared" si="6"/>
        <v>0</v>
      </c>
      <c r="N73" s="61">
        <f t="shared" si="6"/>
        <v>0</v>
      </c>
      <c r="O73" s="61"/>
      <c r="P73" s="61">
        <f t="shared" si="6"/>
        <v>0</v>
      </c>
      <c r="Q73" s="61">
        <f t="shared" si="6"/>
        <v>0</v>
      </c>
      <c r="R73" s="61">
        <f t="shared" si="6"/>
        <v>0</v>
      </c>
      <c r="S73" s="61">
        <f t="shared" si="6"/>
        <v>0</v>
      </c>
      <c r="T73" s="61">
        <f t="shared" si="6"/>
        <v>0</v>
      </c>
      <c r="U73" s="61">
        <f t="shared" si="6"/>
        <v>0</v>
      </c>
    </row>
    <row r="74" spans="1:21">
      <c r="B74" s="1" t="s">
        <v>88</v>
      </c>
      <c r="C74" s="61">
        <f>C34-SUM(C35:C40)</f>
        <v>0</v>
      </c>
      <c r="D74" s="61">
        <f t="shared" ref="D74:U74" si="7">D34-SUM(D35:D40)</f>
        <v>0</v>
      </c>
      <c r="E74" s="61">
        <f t="shared" si="7"/>
        <v>0</v>
      </c>
      <c r="F74" s="61">
        <f t="shared" si="7"/>
        <v>0</v>
      </c>
      <c r="G74" s="61">
        <f t="shared" si="7"/>
        <v>0</v>
      </c>
      <c r="H74" s="61">
        <f t="shared" si="7"/>
        <v>0</v>
      </c>
      <c r="I74" s="61">
        <f t="shared" si="7"/>
        <v>0</v>
      </c>
      <c r="J74" s="61">
        <f t="shared" si="7"/>
        <v>0</v>
      </c>
      <c r="K74" s="61">
        <f>K34-SUM(K35:K40)</f>
        <v>0</v>
      </c>
      <c r="L74" s="61">
        <f>L34-SUM(L35:L40)</f>
        <v>0</v>
      </c>
      <c r="M74" s="61">
        <f t="shared" si="7"/>
        <v>0</v>
      </c>
      <c r="N74" s="61">
        <f t="shared" si="7"/>
        <v>0</v>
      </c>
      <c r="O74" s="61"/>
      <c r="P74" s="61">
        <f t="shared" si="7"/>
        <v>0</v>
      </c>
      <c r="Q74" s="61">
        <f t="shared" si="7"/>
        <v>0</v>
      </c>
      <c r="R74" s="61">
        <f t="shared" si="7"/>
        <v>0</v>
      </c>
      <c r="S74" s="61">
        <f t="shared" si="7"/>
        <v>0</v>
      </c>
      <c r="T74" s="61">
        <f t="shared" si="7"/>
        <v>0</v>
      </c>
      <c r="U74" s="61">
        <f t="shared" si="7"/>
        <v>0</v>
      </c>
    </row>
    <row r="75" spans="1:21">
      <c r="B75" s="1" t="s">
        <v>89</v>
      </c>
      <c r="C75" s="61">
        <f>C41-SUM(C42:C47)</f>
        <v>0</v>
      </c>
      <c r="D75" s="61">
        <f t="shared" ref="D75:U75" si="8">D41-SUM(D42:D47)</f>
        <v>0</v>
      </c>
      <c r="E75" s="61">
        <f t="shared" si="8"/>
        <v>0</v>
      </c>
      <c r="F75" s="61">
        <f t="shared" si="8"/>
        <v>0</v>
      </c>
      <c r="G75" s="61">
        <f t="shared" si="8"/>
        <v>0</v>
      </c>
      <c r="H75" s="61">
        <f t="shared" si="8"/>
        <v>0</v>
      </c>
      <c r="I75" s="61">
        <f t="shared" si="8"/>
        <v>0</v>
      </c>
      <c r="J75" s="61">
        <f t="shared" si="8"/>
        <v>0</v>
      </c>
      <c r="K75" s="61">
        <f>K41-SUM(K42:K47)</f>
        <v>0</v>
      </c>
      <c r="L75" s="61">
        <f>L41-SUM(L42:L47)</f>
        <v>0</v>
      </c>
      <c r="M75" s="61">
        <f t="shared" si="8"/>
        <v>0</v>
      </c>
      <c r="N75" s="61">
        <f t="shared" si="8"/>
        <v>0</v>
      </c>
      <c r="O75" s="61"/>
      <c r="P75" s="61">
        <f t="shared" si="8"/>
        <v>0</v>
      </c>
      <c r="Q75" s="61">
        <f t="shared" si="8"/>
        <v>0</v>
      </c>
      <c r="R75" s="61">
        <f t="shared" si="8"/>
        <v>0</v>
      </c>
      <c r="S75" s="61">
        <f t="shared" si="8"/>
        <v>0</v>
      </c>
      <c r="T75" s="61">
        <f t="shared" si="8"/>
        <v>0</v>
      </c>
      <c r="U75" s="61">
        <f t="shared" si="8"/>
        <v>0</v>
      </c>
    </row>
    <row r="76" spans="1:21">
      <c r="B76" s="1" t="s">
        <v>90</v>
      </c>
      <c r="C76" s="61">
        <f>C48-SUM(C49:C53)</f>
        <v>0</v>
      </c>
      <c r="D76" s="61">
        <f t="shared" ref="D76:U76" si="9">D48-SUM(D49:D53)</f>
        <v>0</v>
      </c>
      <c r="E76" s="61">
        <f t="shared" si="9"/>
        <v>0</v>
      </c>
      <c r="F76" s="61">
        <f t="shared" si="9"/>
        <v>0</v>
      </c>
      <c r="G76" s="61">
        <f t="shared" si="9"/>
        <v>0</v>
      </c>
      <c r="H76" s="61">
        <f t="shared" si="9"/>
        <v>0</v>
      </c>
      <c r="I76" s="61">
        <f t="shared" si="9"/>
        <v>0</v>
      </c>
      <c r="J76" s="61">
        <f t="shared" si="9"/>
        <v>0</v>
      </c>
      <c r="K76" s="61">
        <f>K48-SUM(K49:K53)</f>
        <v>0</v>
      </c>
      <c r="L76" s="61">
        <f>L48-SUM(L49:L53)</f>
        <v>0</v>
      </c>
      <c r="M76" s="61">
        <f t="shared" si="9"/>
        <v>0</v>
      </c>
      <c r="N76" s="61">
        <f t="shared" si="9"/>
        <v>0</v>
      </c>
      <c r="O76" s="61"/>
      <c r="P76" s="61">
        <f t="shared" si="9"/>
        <v>0</v>
      </c>
      <c r="Q76" s="61">
        <f t="shared" si="9"/>
        <v>0</v>
      </c>
      <c r="R76" s="61">
        <f t="shared" si="9"/>
        <v>0</v>
      </c>
      <c r="S76" s="61">
        <f t="shared" si="9"/>
        <v>0</v>
      </c>
      <c r="T76" s="61">
        <f t="shared" si="9"/>
        <v>0</v>
      </c>
      <c r="U76" s="61">
        <f t="shared" si="9"/>
        <v>0</v>
      </c>
    </row>
    <row r="77" spans="1:21">
      <c r="B77" s="1" t="s">
        <v>92</v>
      </c>
      <c r="C77" s="61">
        <f>C54-SUM(C55:C58)</f>
        <v>0</v>
      </c>
      <c r="D77" s="61">
        <f t="shared" ref="D77:U77" si="10">D54-SUM(D55:D58)</f>
        <v>0</v>
      </c>
      <c r="E77" s="61">
        <f t="shared" si="10"/>
        <v>0</v>
      </c>
      <c r="F77" s="61">
        <f t="shared" si="10"/>
        <v>0</v>
      </c>
      <c r="G77" s="61">
        <f t="shared" si="10"/>
        <v>0</v>
      </c>
      <c r="H77" s="61">
        <f t="shared" si="10"/>
        <v>0</v>
      </c>
      <c r="I77" s="61">
        <f t="shared" si="10"/>
        <v>0</v>
      </c>
      <c r="J77" s="61">
        <f t="shared" si="10"/>
        <v>0</v>
      </c>
      <c r="K77" s="61">
        <f>K54-SUM(K55:K58)</f>
        <v>0</v>
      </c>
      <c r="L77" s="61">
        <f>L54-SUM(L55:L58)</f>
        <v>0</v>
      </c>
      <c r="M77" s="61">
        <f t="shared" si="10"/>
        <v>0</v>
      </c>
      <c r="N77" s="61">
        <f t="shared" si="10"/>
        <v>0</v>
      </c>
      <c r="O77" s="61"/>
      <c r="P77" s="61">
        <f t="shared" si="10"/>
        <v>0</v>
      </c>
      <c r="Q77" s="61">
        <f t="shared" si="10"/>
        <v>0</v>
      </c>
      <c r="R77" s="61">
        <f t="shared" si="10"/>
        <v>0</v>
      </c>
      <c r="S77" s="61">
        <f t="shared" si="10"/>
        <v>0</v>
      </c>
      <c r="T77" s="61">
        <f t="shared" si="10"/>
        <v>0</v>
      </c>
      <c r="U77" s="61">
        <f t="shared" si="10"/>
        <v>0</v>
      </c>
    </row>
    <row r="78" spans="1:21">
      <c r="B78" s="1" t="s">
        <v>93</v>
      </c>
      <c r="C78" s="61">
        <f>C59-SUM(C60:C67)</f>
        <v>0</v>
      </c>
      <c r="D78" s="61">
        <f t="shared" ref="D78:U78" si="11">D59-SUM(D60:D67)</f>
        <v>0</v>
      </c>
      <c r="E78" s="61">
        <f t="shared" si="11"/>
        <v>0</v>
      </c>
      <c r="F78" s="61">
        <f t="shared" si="11"/>
        <v>0</v>
      </c>
      <c r="G78" s="61">
        <f t="shared" si="11"/>
        <v>0</v>
      </c>
      <c r="H78" s="61">
        <f t="shared" si="11"/>
        <v>0</v>
      </c>
      <c r="I78" s="61">
        <f t="shared" si="11"/>
        <v>0</v>
      </c>
      <c r="J78" s="61">
        <f t="shared" si="11"/>
        <v>0</v>
      </c>
      <c r="K78" s="61">
        <f>K59-SUM(K60:K67)</f>
        <v>0</v>
      </c>
      <c r="L78" s="61">
        <f>L59-SUM(L60:L67)</f>
        <v>0</v>
      </c>
      <c r="M78" s="61">
        <f t="shared" si="11"/>
        <v>0</v>
      </c>
      <c r="N78" s="61">
        <f t="shared" si="11"/>
        <v>0</v>
      </c>
      <c r="O78" s="61"/>
      <c r="P78" s="61">
        <f t="shared" si="11"/>
        <v>0</v>
      </c>
      <c r="Q78" s="61">
        <f t="shared" si="11"/>
        <v>0</v>
      </c>
      <c r="R78" s="61">
        <f t="shared" si="11"/>
        <v>0</v>
      </c>
      <c r="S78" s="61">
        <f t="shared" si="11"/>
        <v>0</v>
      </c>
      <c r="T78" s="61">
        <f t="shared" si="11"/>
        <v>0</v>
      </c>
      <c r="U78" s="61">
        <f t="shared" si="11"/>
        <v>0</v>
      </c>
    </row>
  </sheetData>
  <mergeCells count="11">
    <mergeCell ref="B2:N2"/>
    <mergeCell ref="K6:L6"/>
    <mergeCell ref="C5:L5"/>
    <mergeCell ref="M5:N5"/>
    <mergeCell ref="G6:H6"/>
    <mergeCell ref="B4:B7"/>
    <mergeCell ref="E6:F6"/>
    <mergeCell ref="C4:N4"/>
    <mergeCell ref="C6:D6"/>
    <mergeCell ref="I6:J6"/>
    <mergeCell ref="M6:N6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94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119</vt:lpstr>
      <vt:lpstr>120(1)</vt:lpstr>
      <vt:lpstr>120(2)</vt:lpstr>
      <vt:lpstr>'119'!Print_Area</vt:lpstr>
      <vt:lpstr>'120(1)'!Print_Area</vt:lpstr>
      <vt:lpstr>'120(2)'!Print_Area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0004068200</cp:lastModifiedBy>
  <cp:lastPrinted>2021-08-30T08:33:47Z</cp:lastPrinted>
  <dcterms:created xsi:type="dcterms:W3CDTF">2002-04-12T06:28:04Z</dcterms:created>
  <dcterms:modified xsi:type="dcterms:W3CDTF">2022-08-17T01:07:22Z</dcterms:modified>
</cp:coreProperties>
</file>