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/>
  <mc:AlternateContent xmlns:mc="http://schemas.openxmlformats.org/markup-compatibility/2006">
    <mc:Choice Requires="x15">
      <x15ac:absPath xmlns:x15ac="http://schemas.microsoft.com/office/spreadsheetml/2010/11/ac" url="C:\Users\P210000666\Desktop\上野テレワーク\"/>
    </mc:Choice>
  </mc:AlternateContent>
  <xr:revisionPtr revIDLastSave="0" documentId="13_ncr:1_{A65B0B69-B038-4A17-99C3-3B62289AFB50}" xr6:coauthVersionLast="36" xr6:coauthVersionMax="36" xr10:uidLastSave="{00000000-0000-0000-0000-000000000000}"/>
  <bookViews>
    <workbookView xWindow="960" yWindow="-120" windowWidth="20736" windowHeight="11160" xr2:uid="{00000000-000D-0000-FFFF-FFFF00000000}"/>
  </bookViews>
  <sheets>
    <sheet name="71-1" sheetId="1" r:id="rId1"/>
    <sheet name="71-2" sheetId="4" r:id="rId2"/>
    <sheet name="71-3" sheetId="3" r:id="rId3"/>
    <sheet name="71-4" sheetId="2" r:id="rId4"/>
  </sheets>
  <definedNames>
    <definedName name="_xlnm.Print_Area" localSheetId="0">'71-1'!$B$2:$AM$70</definedName>
    <definedName name="_xlnm.Print_Area" localSheetId="1">'71-2'!$B$2:$AM$57</definedName>
    <definedName name="_xlnm.Print_Area" localSheetId="2">'71-3'!$B$2:$AM$57</definedName>
    <definedName name="_xlnm.Print_Area" localSheetId="3">'71-4'!$B$2:$AM$51</definedName>
  </definedNames>
  <calcPr calcId="191029"/>
</workbook>
</file>

<file path=xl/calcChain.xml><?xml version="1.0" encoding="utf-8"?>
<calcChain xmlns="http://schemas.openxmlformats.org/spreadsheetml/2006/main">
  <c r="X47" i="1" l="1"/>
  <c r="X19" i="1"/>
  <c r="X55" i="1"/>
  <c r="X54" i="1"/>
  <c r="X53" i="1"/>
  <c r="X52" i="1"/>
  <c r="X51" i="1"/>
  <c r="X50" i="1"/>
  <c r="X49" i="1"/>
  <c r="Q40" i="3" l="1"/>
  <c r="AJ75" i="1" l="1"/>
  <c r="AI75" i="1"/>
  <c r="AH75" i="1"/>
  <c r="AG75" i="1"/>
  <c r="AF75" i="1"/>
  <c r="AE75" i="1"/>
  <c r="AD75" i="1"/>
  <c r="AC75" i="1"/>
  <c r="AB75" i="1"/>
  <c r="AA75" i="1"/>
  <c r="Z75" i="1"/>
  <c r="Y75" i="1"/>
  <c r="W75" i="1"/>
  <c r="U75" i="1"/>
  <c r="T75" i="1"/>
  <c r="S75" i="1"/>
  <c r="R75" i="1"/>
  <c r="P75" i="1"/>
  <c r="O75" i="1"/>
  <c r="N75" i="1"/>
  <c r="M75" i="1"/>
  <c r="L75" i="1"/>
  <c r="K75" i="1"/>
  <c r="J75" i="1"/>
  <c r="I75" i="1"/>
  <c r="H75" i="1"/>
  <c r="G75" i="1"/>
  <c r="AJ74" i="1"/>
  <c r="AI74" i="1"/>
  <c r="AH74" i="1"/>
  <c r="AG74" i="1"/>
  <c r="AF74" i="1"/>
  <c r="AE74" i="1"/>
  <c r="AD74" i="1"/>
  <c r="AC74" i="1"/>
  <c r="AB74" i="1"/>
  <c r="AA74" i="1"/>
  <c r="Z74" i="1"/>
  <c r="Y74" i="1"/>
  <c r="W74" i="1"/>
  <c r="U74" i="1"/>
  <c r="T74" i="1"/>
  <c r="S74" i="1"/>
  <c r="R74" i="1"/>
  <c r="P74" i="1"/>
  <c r="O74" i="1"/>
  <c r="N74" i="1"/>
  <c r="M74" i="1"/>
  <c r="L74" i="1"/>
  <c r="K74" i="1"/>
  <c r="J74" i="1"/>
  <c r="I74" i="1"/>
  <c r="H74" i="1"/>
  <c r="G74" i="1"/>
  <c r="AJ73" i="1"/>
  <c r="AI73" i="1"/>
  <c r="AH73" i="1"/>
  <c r="AG73" i="1"/>
  <c r="AF73" i="1"/>
  <c r="AE73" i="1"/>
  <c r="AD73" i="1"/>
  <c r="AC73" i="1"/>
  <c r="AB73" i="1"/>
  <c r="AA73" i="1"/>
  <c r="Z73" i="1"/>
  <c r="Y73" i="1"/>
  <c r="W73" i="1"/>
  <c r="U73" i="1"/>
  <c r="T73" i="1"/>
  <c r="S73" i="1"/>
  <c r="R73" i="1"/>
  <c r="P73" i="1"/>
  <c r="O73" i="1"/>
  <c r="N73" i="1"/>
  <c r="M73" i="1"/>
  <c r="L73" i="1"/>
  <c r="K73" i="1"/>
  <c r="J73" i="1"/>
  <c r="I73" i="1"/>
  <c r="H73" i="1"/>
  <c r="G73" i="1"/>
  <c r="G8" i="1"/>
  <c r="AJ7" i="1"/>
  <c r="AI7" i="1"/>
  <c r="AH7" i="1"/>
  <c r="AG7" i="1"/>
  <c r="AF7" i="1"/>
  <c r="AE7" i="1"/>
  <c r="AD7" i="1"/>
  <c r="AC7" i="1"/>
  <c r="AB7" i="1"/>
  <c r="AA7" i="1"/>
  <c r="Z7" i="1"/>
  <c r="Y7" i="1"/>
  <c r="W7" i="1"/>
  <c r="U7" i="1"/>
  <c r="T7" i="1"/>
  <c r="S7" i="1"/>
  <c r="R7" i="1"/>
  <c r="P7" i="1"/>
  <c r="O7" i="1"/>
  <c r="N7" i="1"/>
  <c r="M7" i="1"/>
  <c r="L7" i="1"/>
  <c r="K7" i="1"/>
  <c r="J7" i="1"/>
  <c r="I7" i="1"/>
  <c r="H7" i="1"/>
  <c r="G7" i="1"/>
  <c r="X48" i="1"/>
  <c r="AR48" i="1" s="1"/>
  <c r="X46" i="1"/>
  <c r="AR46" i="1" s="1"/>
  <c r="Q54" i="1"/>
  <c r="AQ54" i="1" s="1"/>
  <c r="Q53" i="1"/>
  <c r="AQ53" i="1" s="1"/>
  <c r="Q52" i="1"/>
  <c r="AQ52" i="1" s="1"/>
  <c r="Q48" i="1"/>
  <c r="AQ48" i="1" s="1"/>
  <c r="Q47" i="1"/>
  <c r="AQ47" i="1" s="1"/>
  <c r="Q46" i="1"/>
  <c r="AQ46" i="1" s="1"/>
  <c r="F48" i="1"/>
  <c r="AP48" i="1" s="1"/>
  <c r="F47" i="1"/>
  <c r="AP47" i="1" s="1"/>
  <c r="F46" i="1"/>
  <c r="AP46" i="1" s="1"/>
  <c r="F54" i="1"/>
  <c r="AP54" i="1" s="1"/>
  <c r="F53" i="1"/>
  <c r="AP53" i="1" s="1"/>
  <c r="F52" i="1"/>
  <c r="AP52" i="1" s="1"/>
  <c r="AJ8" i="1"/>
  <c r="AI8" i="1"/>
  <c r="X57" i="3"/>
  <c r="AR57" i="3" s="1"/>
  <c r="X56" i="3"/>
  <c r="AR56" i="3" s="1"/>
  <c r="X55" i="3"/>
  <c r="AR55" i="3" s="1"/>
  <c r="X54" i="3"/>
  <c r="AR54" i="3" s="1"/>
  <c r="X53" i="3"/>
  <c r="AR53" i="3" s="1"/>
  <c r="X52" i="3"/>
  <c r="AR52" i="3" s="1"/>
  <c r="X51" i="3"/>
  <c r="AR51" i="3" s="1"/>
  <c r="X50" i="3"/>
  <c r="AR50" i="3" s="1"/>
  <c r="X49" i="3"/>
  <c r="AR49" i="3" s="1"/>
  <c r="X48" i="3"/>
  <c r="AR48" i="3" s="1"/>
  <c r="X47" i="3"/>
  <c r="AR47" i="3" s="1"/>
  <c r="X46" i="3"/>
  <c r="AR46" i="3" s="1"/>
  <c r="X45" i="3"/>
  <c r="AR45" i="3" s="1"/>
  <c r="X44" i="3"/>
  <c r="AR44" i="3" s="1"/>
  <c r="X43" i="3"/>
  <c r="AR43" i="3" s="1"/>
  <c r="X42" i="3"/>
  <c r="AR42" i="3" s="1"/>
  <c r="X41" i="3"/>
  <c r="AR41" i="3" s="1"/>
  <c r="X40" i="3"/>
  <c r="AR40" i="3" s="1"/>
  <c r="X39" i="3"/>
  <c r="X38" i="3"/>
  <c r="X37" i="3"/>
  <c r="AR37" i="3" s="1"/>
  <c r="X36" i="3"/>
  <c r="AR36" i="3" s="1"/>
  <c r="X35" i="3"/>
  <c r="AR35" i="3" s="1"/>
  <c r="X34" i="3"/>
  <c r="AR34" i="3" s="1"/>
  <c r="X33" i="3"/>
  <c r="AR33" i="3" s="1"/>
  <c r="X32" i="3"/>
  <c r="AR32" i="3" s="1"/>
  <c r="X31" i="3"/>
  <c r="AR31" i="3" s="1"/>
  <c r="X30" i="3"/>
  <c r="AR30" i="3" s="1"/>
  <c r="X29" i="3"/>
  <c r="AR29" i="3" s="1"/>
  <c r="X28" i="3"/>
  <c r="X27" i="3"/>
  <c r="AR27" i="3" s="1"/>
  <c r="X26" i="3"/>
  <c r="AR26" i="3" s="1"/>
  <c r="X25" i="3"/>
  <c r="AR25" i="3" s="1"/>
  <c r="X24" i="3"/>
  <c r="AR24" i="3" s="1"/>
  <c r="X23" i="3"/>
  <c r="AR23" i="3" s="1"/>
  <c r="X22" i="3"/>
  <c r="AR22" i="3" s="1"/>
  <c r="X21" i="3"/>
  <c r="AR21" i="3" s="1"/>
  <c r="X20" i="3"/>
  <c r="X19" i="3"/>
  <c r="AR19" i="3" s="1"/>
  <c r="X18" i="3"/>
  <c r="AR18" i="3" s="1"/>
  <c r="X17" i="3"/>
  <c r="X16" i="3"/>
  <c r="AR16" i="3" s="1"/>
  <c r="X15" i="3"/>
  <c r="X14" i="3"/>
  <c r="X13" i="3"/>
  <c r="AR13" i="3" s="1"/>
  <c r="X12" i="3"/>
  <c r="AR12" i="3" s="1"/>
  <c r="X11" i="3"/>
  <c r="AR11" i="3" s="1"/>
  <c r="X10" i="3"/>
  <c r="X51" i="2"/>
  <c r="AR51" i="2" s="1"/>
  <c r="X50" i="2"/>
  <c r="AR50" i="2" s="1"/>
  <c r="X49" i="2"/>
  <c r="AR49" i="2" s="1"/>
  <c r="X48" i="2"/>
  <c r="AR48" i="2" s="1"/>
  <c r="X47" i="2"/>
  <c r="AR47" i="2" s="1"/>
  <c r="X46" i="2"/>
  <c r="AR46" i="2" s="1"/>
  <c r="X45" i="2"/>
  <c r="AR45" i="2" s="1"/>
  <c r="X44" i="2"/>
  <c r="AR44" i="2" s="1"/>
  <c r="X43" i="2"/>
  <c r="AR43" i="2" s="1"/>
  <c r="X42" i="2"/>
  <c r="AR42" i="2" s="1"/>
  <c r="X41" i="2"/>
  <c r="AR41" i="2" s="1"/>
  <c r="X40" i="2"/>
  <c r="AR40" i="2" s="1"/>
  <c r="X39" i="2"/>
  <c r="AR39" i="2" s="1"/>
  <c r="X38" i="2"/>
  <c r="AR38" i="2" s="1"/>
  <c r="X37" i="2"/>
  <c r="AR37" i="2" s="1"/>
  <c r="X36" i="2"/>
  <c r="AR36" i="2" s="1"/>
  <c r="X35" i="2"/>
  <c r="AR35" i="2" s="1"/>
  <c r="X34" i="2"/>
  <c r="AR34" i="2" s="1"/>
  <c r="X33" i="2"/>
  <c r="X32" i="2"/>
  <c r="AR32" i="2" s="1"/>
  <c r="X31" i="2"/>
  <c r="AR31" i="2" s="1"/>
  <c r="X30" i="2"/>
  <c r="AR30" i="2" s="1"/>
  <c r="X29" i="2"/>
  <c r="AR29" i="2" s="1"/>
  <c r="X28" i="2"/>
  <c r="AR28" i="2" s="1"/>
  <c r="X27" i="2"/>
  <c r="AR27" i="2" s="1"/>
  <c r="X26" i="2"/>
  <c r="AR26" i="2" s="1"/>
  <c r="X25" i="2"/>
  <c r="AR25" i="2" s="1"/>
  <c r="X24" i="2"/>
  <c r="AR24" i="2" s="1"/>
  <c r="X23" i="2"/>
  <c r="AR23" i="2" s="1"/>
  <c r="X22" i="2"/>
  <c r="AR22" i="2" s="1"/>
  <c r="X21" i="2"/>
  <c r="AR21" i="2" s="1"/>
  <c r="X20" i="2"/>
  <c r="X19" i="2"/>
  <c r="AR19" i="2" s="1"/>
  <c r="X18" i="2"/>
  <c r="AR18" i="2" s="1"/>
  <c r="X17" i="2"/>
  <c r="X16" i="2"/>
  <c r="AR16" i="2" s="1"/>
  <c r="X15" i="2"/>
  <c r="AR15" i="2" s="1"/>
  <c r="X14" i="2"/>
  <c r="AR14" i="2" s="1"/>
  <c r="X13" i="2"/>
  <c r="AR13" i="2" s="1"/>
  <c r="X12" i="2"/>
  <c r="X11" i="2"/>
  <c r="AR11" i="2" s="1"/>
  <c r="X10" i="2"/>
  <c r="AR10" i="2" s="1"/>
  <c r="Q19" i="1"/>
  <c r="AQ19" i="1" s="1"/>
  <c r="Q20" i="1"/>
  <c r="AQ20" i="1" s="1"/>
  <c r="Q21" i="1"/>
  <c r="AQ21" i="1" s="1"/>
  <c r="AJ9" i="1"/>
  <c r="AI9" i="1"/>
  <c r="AH9" i="1"/>
  <c r="AG9" i="1"/>
  <c r="AF9" i="1"/>
  <c r="AE9" i="1"/>
  <c r="AD9" i="1"/>
  <c r="AC9" i="1"/>
  <c r="AB9" i="1"/>
  <c r="AA9" i="1"/>
  <c r="Z9" i="1"/>
  <c r="Y9" i="1"/>
  <c r="W9" i="1"/>
  <c r="AH8" i="1"/>
  <c r="AG8" i="1"/>
  <c r="AF8" i="1"/>
  <c r="AE8" i="1"/>
  <c r="AD8" i="1"/>
  <c r="AC8" i="1"/>
  <c r="AB8" i="1"/>
  <c r="AA8" i="1"/>
  <c r="Z8" i="1"/>
  <c r="Y8" i="1"/>
  <c r="W8" i="1"/>
  <c r="U9" i="1"/>
  <c r="T9" i="1"/>
  <c r="S9" i="1"/>
  <c r="R9" i="1"/>
  <c r="P9" i="1"/>
  <c r="O9" i="1"/>
  <c r="N9" i="1"/>
  <c r="M9" i="1"/>
  <c r="L9" i="1"/>
  <c r="K9" i="1"/>
  <c r="J9" i="1"/>
  <c r="I9" i="1"/>
  <c r="H9" i="1"/>
  <c r="U8" i="1"/>
  <c r="T8" i="1"/>
  <c r="S8" i="1"/>
  <c r="R8" i="1"/>
  <c r="P8" i="1"/>
  <c r="O8" i="1"/>
  <c r="N8" i="1"/>
  <c r="M8" i="1"/>
  <c r="L8" i="1"/>
  <c r="K8" i="1"/>
  <c r="J8" i="1"/>
  <c r="I8" i="1"/>
  <c r="H8" i="1"/>
  <c r="G9" i="1"/>
  <c r="AJ61" i="3"/>
  <c r="AI61" i="3"/>
  <c r="AH61" i="3"/>
  <c r="AG61" i="3"/>
  <c r="AF61" i="3"/>
  <c r="AE61" i="3"/>
  <c r="AD61" i="3"/>
  <c r="AC61" i="3"/>
  <c r="AB61" i="3"/>
  <c r="AA61" i="3"/>
  <c r="Z61" i="3"/>
  <c r="Y61" i="3"/>
  <c r="W61" i="3"/>
  <c r="AJ60" i="3"/>
  <c r="AI60" i="3"/>
  <c r="AH60" i="3"/>
  <c r="AG60" i="3"/>
  <c r="AF60" i="3"/>
  <c r="AE60" i="3"/>
  <c r="AD60" i="3"/>
  <c r="AC60" i="3"/>
  <c r="AB60" i="3"/>
  <c r="AA60" i="3"/>
  <c r="Z60" i="3"/>
  <c r="Y60" i="3"/>
  <c r="W60" i="3"/>
  <c r="AJ59" i="3"/>
  <c r="AI59" i="3"/>
  <c r="AH59" i="3"/>
  <c r="AG59" i="3"/>
  <c r="AF59" i="3"/>
  <c r="AE59" i="3"/>
  <c r="AD59" i="3"/>
  <c r="AC59" i="3"/>
  <c r="AB59" i="3"/>
  <c r="AA59" i="3"/>
  <c r="Z59" i="3"/>
  <c r="Y59" i="3"/>
  <c r="W59" i="3"/>
  <c r="U61" i="3"/>
  <c r="T61" i="3"/>
  <c r="S61" i="3"/>
  <c r="R61" i="3"/>
  <c r="P61" i="3"/>
  <c r="O61" i="3"/>
  <c r="N61" i="3"/>
  <c r="M61" i="3"/>
  <c r="L61" i="3"/>
  <c r="K61" i="3"/>
  <c r="J61" i="3"/>
  <c r="I61" i="3"/>
  <c r="H61" i="3"/>
  <c r="G61" i="3"/>
  <c r="U60" i="3"/>
  <c r="T60" i="3"/>
  <c r="S60" i="3"/>
  <c r="R60" i="3"/>
  <c r="P60" i="3"/>
  <c r="O60" i="3"/>
  <c r="N60" i="3"/>
  <c r="M60" i="3"/>
  <c r="L60" i="3"/>
  <c r="K60" i="3"/>
  <c r="J60" i="3"/>
  <c r="I60" i="3"/>
  <c r="H60" i="3"/>
  <c r="G60" i="3"/>
  <c r="U59" i="3"/>
  <c r="T59" i="3"/>
  <c r="S59" i="3"/>
  <c r="R59" i="3"/>
  <c r="P59" i="3"/>
  <c r="O59" i="3"/>
  <c r="N59" i="3"/>
  <c r="M59" i="3"/>
  <c r="L59" i="3"/>
  <c r="K59" i="3"/>
  <c r="J59" i="3"/>
  <c r="I59" i="3"/>
  <c r="H59" i="3"/>
  <c r="G59" i="3"/>
  <c r="Q52" i="3"/>
  <c r="AQ52" i="3" s="1"/>
  <c r="F10" i="2"/>
  <c r="AP10" i="2" s="1"/>
  <c r="F54" i="3"/>
  <c r="AP54" i="3" s="1"/>
  <c r="F53" i="3"/>
  <c r="AP53" i="3" s="1"/>
  <c r="F52" i="3"/>
  <c r="Q54" i="3"/>
  <c r="Q53" i="3"/>
  <c r="AQ53" i="3" s="1"/>
  <c r="J59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W61" i="2"/>
  <c r="V61" i="2"/>
  <c r="U61" i="2"/>
  <c r="T61" i="2"/>
  <c r="S61" i="2"/>
  <c r="R61" i="2"/>
  <c r="P61" i="2"/>
  <c r="O61" i="2"/>
  <c r="N61" i="2"/>
  <c r="M61" i="2"/>
  <c r="L61" i="2"/>
  <c r="K61" i="2"/>
  <c r="J61" i="2"/>
  <c r="I61" i="2"/>
  <c r="H61" i="2"/>
  <c r="G61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W60" i="2"/>
  <c r="V60" i="2"/>
  <c r="U60" i="2"/>
  <c r="T60" i="2"/>
  <c r="S60" i="2"/>
  <c r="R60" i="2"/>
  <c r="P60" i="2"/>
  <c r="O60" i="2"/>
  <c r="N60" i="2"/>
  <c r="M60" i="2"/>
  <c r="L60" i="2"/>
  <c r="K60" i="2"/>
  <c r="J60" i="2"/>
  <c r="I60" i="2"/>
  <c r="H60" i="2"/>
  <c r="G60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W59" i="2"/>
  <c r="V59" i="2"/>
  <c r="U59" i="2"/>
  <c r="T59" i="2"/>
  <c r="S59" i="2"/>
  <c r="R59" i="2"/>
  <c r="P59" i="2"/>
  <c r="O59" i="2"/>
  <c r="N59" i="2"/>
  <c r="M59" i="2"/>
  <c r="L59" i="2"/>
  <c r="K59" i="2"/>
  <c r="I59" i="2"/>
  <c r="H59" i="2"/>
  <c r="G59" i="2"/>
  <c r="Q48" i="2"/>
  <c r="AQ48" i="2" s="1"/>
  <c r="F48" i="2"/>
  <c r="AP48" i="2" s="1"/>
  <c r="Q47" i="2"/>
  <c r="AQ47" i="2" s="1"/>
  <c r="F47" i="2"/>
  <c r="AP47" i="2" s="1"/>
  <c r="Q46" i="2"/>
  <c r="AQ46" i="2" s="1"/>
  <c r="F46" i="2"/>
  <c r="AP46" i="2" s="1"/>
  <c r="Q45" i="2"/>
  <c r="AQ45" i="2" s="1"/>
  <c r="F45" i="2"/>
  <c r="AP45" i="2" s="1"/>
  <c r="Q44" i="2"/>
  <c r="AQ44" i="2" s="1"/>
  <c r="F44" i="2"/>
  <c r="AP44" i="2" s="1"/>
  <c r="Q43" i="2"/>
  <c r="AQ43" i="2" s="1"/>
  <c r="F43" i="2"/>
  <c r="AP43" i="2" s="1"/>
  <c r="AJ62" i="4"/>
  <c r="AI62" i="4"/>
  <c r="AH62" i="4"/>
  <c r="AG62" i="4"/>
  <c r="AF62" i="4"/>
  <c r="AE62" i="4"/>
  <c r="AD62" i="4"/>
  <c r="AC62" i="4"/>
  <c r="AB62" i="4"/>
  <c r="AA62" i="4"/>
  <c r="Z62" i="4"/>
  <c r="Y62" i="4"/>
  <c r="W62" i="4"/>
  <c r="AJ61" i="4"/>
  <c r="AI61" i="4"/>
  <c r="AH61" i="4"/>
  <c r="AG61" i="4"/>
  <c r="AF61" i="4"/>
  <c r="AE61" i="4"/>
  <c r="AD61" i="4"/>
  <c r="AC61" i="4"/>
  <c r="AB61" i="4"/>
  <c r="AA61" i="4"/>
  <c r="Z61" i="4"/>
  <c r="Y61" i="4"/>
  <c r="W61" i="4"/>
  <c r="AJ60" i="4"/>
  <c r="AI60" i="4"/>
  <c r="AH60" i="4"/>
  <c r="AG60" i="4"/>
  <c r="AF60" i="4"/>
  <c r="AE60" i="4"/>
  <c r="AD60" i="4"/>
  <c r="AC60" i="4"/>
  <c r="AB60" i="4"/>
  <c r="AA60" i="4"/>
  <c r="Z60" i="4"/>
  <c r="Y60" i="4"/>
  <c r="W60" i="4"/>
  <c r="G60" i="4"/>
  <c r="H60" i="4"/>
  <c r="I60" i="4"/>
  <c r="J60" i="4"/>
  <c r="K60" i="4"/>
  <c r="L60" i="4"/>
  <c r="M60" i="4"/>
  <c r="N60" i="4"/>
  <c r="O60" i="4"/>
  <c r="P60" i="4"/>
  <c r="R60" i="4"/>
  <c r="S60" i="4"/>
  <c r="T60" i="4"/>
  <c r="U60" i="4"/>
  <c r="G61" i="4"/>
  <c r="H61" i="4"/>
  <c r="I61" i="4"/>
  <c r="J61" i="4"/>
  <c r="K61" i="4"/>
  <c r="L61" i="4"/>
  <c r="M61" i="4"/>
  <c r="N61" i="4"/>
  <c r="O61" i="4"/>
  <c r="P61" i="4"/>
  <c r="R61" i="4"/>
  <c r="S61" i="4"/>
  <c r="T61" i="4"/>
  <c r="U61" i="4"/>
  <c r="G62" i="4"/>
  <c r="H62" i="4"/>
  <c r="I62" i="4"/>
  <c r="J62" i="4"/>
  <c r="K62" i="4"/>
  <c r="L62" i="4"/>
  <c r="M62" i="4"/>
  <c r="N62" i="4"/>
  <c r="O62" i="4"/>
  <c r="P62" i="4"/>
  <c r="R62" i="4"/>
  <c r="S62" i="4"/>
  <c r="T62" i="4"/>
  <c r="U62" i="4"/>
  <c r="Q69" i="1"/>
  <c r="AQ69" i="1" s="1"/>
  <c r="Q68" i="1"/>
  <c r="AQ68" i="1" s="1"/>
  <c r="Q67" i="1"/>
  <c r="AQ67" i="1" s="1"/>
  <c r="Q66" i="1"/>
  <c r="Q65" i="1"/>
  <c r="AQ65" i="1" s="1"/>
  <c r="Q64" i="1"/>
  <c r="AQ64" i="1" s="1"/>
  <c r="Q63" i="1"/>
  <c r="AQ63" i="1" s="1"/>
  <c r="Q62" i="1"/>
  <c r="AQ62" i="1" s="1"/>
  <c r="Q61" i="1"/>
  <c r="AQ61" i="1" s="1"/>
  <c r="Q60" i="1"/>
  <c r="AQ60" i="1" s="1"/>
  <c r="Q59" i="1"/>
  <c r="AQ59" i="1" s="1"/>
  <c r="Q58" i="1"/>
  <c r="AQ58" i="1" s="1"/>
  <c r="Q57" i="1"/>
  <c r="AQ57" i="1" s="1"/>
  <c r="Q56" i="1"/>
  <c r="AQ56" i="1" s="1"/>
  <c r="Q55" i="1"/>
  <c r="Q51" i="1"/>
  <c r="AQ51" i="1" s="1"/>
  <c r="Q50" i="1"/>
  <c r="AQ50" i="1" s="1"/>
  <c r="Q49" i="1"/>
  <c r="AQ49" i="1" s="1"/>
  <c r="Q45" i="1"/>
  <c r="AQ45" i="1" s="1"/>
  <c r="Q44" i="1"/>
  <c r="AQ44" i="1" s="1"/>
  <c r="Q43" i="1"/>
  <c r="Q42" i="1"/>
  <c r="AQ42" i="1" s="1"/>
  <c r="Q41" i="1"/>
  <c r="AQ41" i="1" s="1"/>
  <c r="Q40" i="1"/>
  <c r="AQ40" i="1" s="1"/>
  <c r="Q39" i="1"/>
  <c r="AQ39" i="1" s="1"/>
  <c r="Q38" i="1"/>
  <c r="AQ38" i="1" s="1"/>
  <c r="Q37" i="1"/>
  <c r="AQ37" i="1" s="1"/>
  <c r="Q36" i="1"/>
  <c r="AQ36" i="1" s="1"/>
  <c r="Q35" i="1"/>
  <c r="AQ35" i="1" s="1"/>
  <c r="Q34" i="1"/>
  <c r="AQ34" i="1" s="1"/>
  <c r="Q33" i="1"/>
  <c r="AQ33" i="1" s="1"/>
  <c r="Q32" i="1"/>
  <c r="AQ32" i="1" s="1"/>
  <c r="Q31" i="1"/>
  <c r="Q30" i="1"/>
  <c r="AQ30" i="1" s="1"/>
  <c r="Q29" i="1"/>
  <c r="AQ29" i="1" s="1"/>
  <c r="Q28" i="1"/>
  <c r="Q27" i="1"/>
  <c r="AQ27" i="1" s="1"/>
  <c r="Q26" i="1"/>
  <c r="AQ26" i="1" s="1"/>
  <c r="Q25" i="1"/>
  <c r="AQ25" i="1" s="1"/>
  <c r="Q24" i="1"/>
  <c r="AQ24" i="1" s="1"/>
  <c r="Q23" i="1"/>
  <c r="AQ23" i="1" s="1"/>
  <c r="Q22" i="1"/>
  <c r="AQ22" i="1" s="1"/>
  <c r="Q18" i="1"/>
  <c r="AQ18" i="1" s="1"/>
  <c r="Q17" i="1"/>
  <c r="AQ17" i="1" s="1"/>
  <c r="Q16" i="1"/>
  <c r="Q15" i="1"/>
  <c r="Q14" i="1"/>
  <c r="AQ14" i="1" s="1"/>
  <c r="Q13" i="1"/>
  <c r="AQ13" i="1" s="1"/>
  <c r="Q42" i="2"/>
  <c r="AQ42" i="2" s="1"/>
  <c r="Q41" i="2"/>
  <c r="AQ41" i="2" s="1"/>
  <c r="Q40" i="2"/>
  <c r="F42" i="2"/>
  <c r="AP42" i="2" s="1"/>
  <c r="F41" i="2"/>
  <c r="AP41" i="2" s="1"/>
  <c r="F40" i="2"/>
  <c r="AP40" i="2" s="1"/>
  <c r="F51" i="1"/>
  <c r="AP51" i="1" s="1"/>
  <c r="F50" i="1"/>
  <c r="AP50" i="1" s="1"/>
  <c r="F49" i="1"/>
  <c r="X26" i="4"/>
  <c r="X27" i="4"/>
  <c r="AR27" i="4" s="1"/>
  <c r="X25" i="4"/>
  <c r="AR25" i="4" s="1"/>
  <c r="Q26" i="4"/>
  <c r="AQ26" i="4" s="1"/>
  <c r="Q27" i="4"/>
  <c r="AQ27" i="4" s="1"/>
  <c r="Q25" i="4"/>
  <c r="AQ25" i="4" s="1"/>
  <c r="F26" i="4"/>
  <c r="AP26" i="4" s="1"/>
  <c r="F27" i="4"/>
  <c r="AP27" i="4" s="1"/>
  <c r="F25" i="4"/>
  <c r="AP25" i="4" s="1"/>
  <c r="X64" i="1"/>
  <c r="X65" i="1"/>
  <c r="AR65" i="1" s="1"/>
  <c r="X66" i="1"/>
  <c r="AR66" i="1" s="1"/>
  <c r="F64" i="1"/>
  <c r="AP64" i="1" s="1"/>
  <c r="F65" i="1"/>
  <c r="AP65" i="1" s="1"/>
  <c r="F66" i="1"/>
  <c r="AP66" i="1" s="1"/>
  <c r="F67" i="1"/>
  <c r="AP67" i="1" s="1"/>
  <c r="F68" i="1"/>
  <c r="AP68" i="1" s="1"/>
  <c r="F69" i="1"/>
  <c r="AP69" i="1" s="1"/>
  <c r="F63" i="1"/>
  <c r="AP63" i="1" s="1"/>
  <c r="F62" i="1"/>
  <c r="AP62" i="1" s="1"/>
  <c r="F61" i="1"/>
  <c r="AP61" i="1" s="1"/>
  <c r="F60" i="1"/>
  <c r="AP60" i="1" s="1"/>
  <c r="F59" i="1"/>
  <c r="AP59" i="1" s="1"/>
  <c r="F58" i="1"/>
  <c r="AP58" i="1" s="1"/>
  <c r="F57" i="1"/>
  <c r="AP57" i="1" s="1"/>
  <c r="F56" i="1"/>
  <c r="AP56" i="1" s="1"/>
  <c r="F55" i="1"/>
  <c r="AP55" i="1" s="1"/>
  <c r="F45" i="1"/>
  <c r="AP45" i="1" s="1"/>
  <c r="F44" i="1"/>
  <c r="F43" i="1"/>
  <c r="AP43" i="1" s="1"/>
  <c r="F42" i="1"/>
  <c r="AP42" i="1" s="1"/>
  <c r="F41" i="1"/>
  <c r="AP41" i="1" s="1"/>
  <c r="F40" i="1"/>
  <c r="AP40" i="1" s="1"/>
  <c r="F39" i="1"/>
  <c r="AP39" i="1" s="1"/>
  <c r="F38" i="1"/>
  <c r="AP38" i="1" s="1"/>
  <c r="F37" i="1"/>
  <c r="AP37" i="1" s="1"/>
  <c r="F36" i="1"/>
  <c r="AP36" i="1" s="1"/>
  <c r="F35" i="1"/>
  <c r="AP35" i="1" s="1"/>
  <c r="F34" i="1"/>
  <c r="AP34" i="1" s="1"/>
  <c r="F33" i="1"/>
  <c r="F32" i="1"/>
  <c r="AP32" i="1" s="1"/>
  <c r="F31" i="1"/>
  <c r="AP31" i="1" s="1"/>
  <c r="F30" i="1"/>
  <c r="AP30" i="1" s="1"/>
  <c r="F29" i="1"/>
  <c r="AP29" i="1" s="1"/>
  <c r="F28" i="1"/>
  <c r="AP28" i="1" s="1"/>
  <c r="F27" i="1"/>
  <c r="AP27" i="1" s="1"/>
  <c r="F26" i="1"/>
  <c r="AP26" i="1" s="1"/>
  <c r="F25" i="1"/>
  <c r="AP25" i="1" s="1"/>
  <c r="F24" i="1"/>
  <c r="AP24" i="1" s="1"/>
  <c r="F23" i="1"/>
  <c r="F22" i="1"/>
  <c r="AP22" i="1" s="1"/>
  <c r="F21" i="1"/>
  <c r="AP21" i="1" s="1"/>
  <c r="F20" i="1"/>
  <c r="AP20" i="1" s="1"/>
  <c r="F19" i="1"/>
  <c r="AP19" i="1" s="1"/>
  <c r="F18" i="1"/>
  <c r="AP18" i="1" s="1"/>
  <c r="F17" i="1"/>
  <c r="AP17" i="1" s="1"/>
  <c r="F16" i="1"/>
  <c r="AP16" i="1" s="1"/>
  <c r="F15" i="1"/>
  <c r="AP15" i="1" s="1"/>
  <c r="F14" i="1"/>
  <c r="AP14" i="1" s="1"/>
  <c r="F13" i="1"/>
  <c r="AP13" i="1" s="1"/>
  <c r="F12" i="1"/>
  <c r="AP12" i="1" s="1"/>
  <c r="F11" i="1"/>
  <c r="AP11" i="1" s="1"/>
  <c r="F10" i="1"/>
  <c r="AP10" i="1" s="1"/>
  <c r="F51" i="2"/>
  <c r="AP51" i="2" s="1"/>
  <c r="F50" i="2"/>
  <c r="AP50" i="2" s="1"/>
  <c r="F49" i="2"/>
  <c r="AP49" i="2" s="1"/>
  <c r="F39" i="2"/>
  <c r="F38" i="2"/>
  <c r="AP38" i="2" s="1"/>
  <c r="F37" i="2"/>
  <c r="AP37" i="2" s="1"/>
  <c r="F36" i="2"/>
  <c r="AP36" i="2" s="1"/>
  <c r="F35" i="2"/>
  <c r="AP35" i="2" s="1"/>
  <c r="F34" i="2"/>
  <c r="AP34" i="2" s="1"/>
  <c r="F33" i="2"/>
  <c r="AP33" i="2" s="1"/>
  <c r="F32" i="2"/>
  <c r="AP32" i="2" s="1"/>
  <c r="F31" i="2"/>
  <c r="AP31" i="2" s="1"/>
  <c r="F30" i="2"/>
  <c r="AP30" i="2" s="1"/>
  <c r="F29" i="2"/>
  <c r="AP29" i="2" s="1"/>
  <c r="F28" i="2"/>
  <c r="AP28" i="2" s="1"/>
  <c r="F27" i="2"/>
  <c r="AP27" i="2" s="1"/>
  <c r="F26" i="2"/>
  <c r="AP26" i="2" s="1"/>
  <c r="F25" i="2"/>
  <c r="AP25" i="2" s="1"/>
  <c r="F24" i="2"/>
  <c r="AP24" i="2" s="1"/>
  <c r="F23" i="2"/>
  <c r="AP23" i="2" s="1"/>
  <c r="F22" i="2"/>
  <c r="AP22" i="2" s="1"/>
  <c r="F21" i="2"/>
  <c r="AP21" i="2" s="1"/>
  <c r="F20" i="2"/>
  <c r="AP20" i="2" s="1"/>
  <c r="F19" i="2"/>
  <c r="AP19" i="2" s="1"/>
  <c r="F18" i="2"/>
  <c r="AP18" i="2" s="1"/>
  <c r="F17" i="2"/>
  <c r="F16" i="2"/>
  <c r="F15" i="2"/>
  <c r="AP15" i="2" s="1"/>
  <c r="F14" i="2"/>
  <c r="AP14" i="2" s="1"/>
  <c r="F13" i="2"/>
  <c r="F12" i="2"/>
  <c r="AP12" i="2" s="1"/>
  <c r="F11" i="2"/>
  <c r="AP11" i="2" s="1"/>
  <c r="Q51" i="2"/>
  <c r="AQ51" i="2" s="1"/>
  <c r="Q50" i="2"/>
  <c r="AQ50" i="2" s="1"/>
  <c r="Q49" i="2"/>
  <c r="AQ49" i="2" s="1"/>
  <c r="Q39" i="2"/>
  <c r="AQ39" i="2" s="1"/>
  <c r="Q38" i="2"/>
  <c r="AQ38" i="2" s="1"/>
  <c r="Q37" i="2"/>
  <c r="AQ37" i="2" s="1"/>
  <c r="Q36" i="2"/>
  <c r="AQ36" i="2" s="1"/>
  <c r="Q35" i="2"/>
  <c r="Q34" i="2"/>
  <c r="Q33" i="2"/>
  <c r="AQ33" i="2" s="1"/>
  <c r="Q32" i="2"/>
  <c r="AQ32" i="2" s="1"/>
  <c r="Q31" i="2"/>
  <c r="AQ31" i="2" s="1"/>
  <c r="Q30" i="2"/>
  <c r="AQ30" i="2" s="1"/>
  <c r="Q29" i="2"/>
  <c r="AQ29" i="2" s="1"/>
  <c r="Q28" i="2"/>
  <c r="AQ28" i="2" s="1"/>
  <c r="Q27" i="2"/>
  <c r="AQ27" i="2" s="1"/>
  <c r="Q26" i="2"/>
  <c r="AQ26" i="2" s="1"/>
  <c r="Q25" i="2"/>
  <c r="Q24" i="2"/>
  <c r="AQ24" i="2" s="1"/>
  <c r="Q23" i="2"/>
  <c r="Q22" i="2"/>
  <c r="AQ22" i="2" s="1"/>
  <c r="Q21" i="2"/>
  <c r="AQ21" i="2" s="1"/>
  <c r="Q20" i="2"/>
  <c r="AQ20" i="2" s="1"/>
  <c r="Q19" i="2"/>
  <c r="AQ19" i="2" s="1"/>
  <c r="Q18" i="2"/>
  <c r="Q17" i="2"/>
  <c r="Q16" i="2"/>
  <c r="AQ16" i="2" s="1"/>
  <c r="Q15" i="2"/>
  <c r="AQ15" i="2" s="1"/>
  <c r="Q14" i="2"/>
  <c r="Q13" i="2"/>
  <c r="AQ13" i="2" s="1"/>
  <c r="Q12" i="2"/>
  <c r="AQ12" i="2" s="1"/>
  <c r="Q11" i="2"/>
  <c r="AQ11" i="2" s="1"/>
  <c r="Q10" i="2"/>
  <c r="AQ10" i="2" s="1"/>
  <c r="Q57" i="3"/>
  <c r="AQ57" i="3" s="1"/>
  <c r="Q56" i="3"/>
  <c r="AQ56" i="3" s="1"/>
  <c r="Q55" i="3"/>
  <c r="AQ55" i="3" s="1"/>
  <c r="Q51" i="3"/>
  <c r="AQ51" i="3" s="1"/>
  <c r="Q50" i="3"/>
  <c r="AQ50" i="3" s="1"/>
  <c r="Q49" i="3"/>
  <c r="AQ49" i="3" s="1"/>
  <c r="Q48" i="3"/>
  <c r="AQ48" i="3" s="1"/>
  <c r="Q47" i="3"/>
  <c r="AQ47" i="3" s="1"/>
  <c r="Q46" i="3"/>
  <c r="AQ46" i="3" s="1"/>
  <c r="Q45" i="3"/>
  <c r="AQ45" i="3" s="1"/>
  <c r="Q44" i="3"/>
  <c r="AQ44" i="3" s="1"/>
  <c r="Q43" i="3"/>
  <c r="AQ43" i="3" s="1"/>
  <c r="Q42" i="3"/>
  <c r="AQ42" i="3" s="1"/>
  <c r="Q41" i="3"/>
  <c r="AQ41" i="3" s="1"/>
  <c r="Q39" i="3"/>
  <c r="AQ39" i="3" s="1"/>
  <c r="Q38" i="3"/>
  <c r="AQ38" i="3" s="1"/>
  <c r="Q37" i="3"/>
  <c r="AQ37" i="3" s="1"/>
  <c r="Q36" i="3"/>
  <c r="Q35" i="3"/>
  <c r="AQ35" i="3" s="1"/>
  <c r="Q34" i="3"/>
  <c r="AQ34" i="3" s="1"/>
  <c r="Q33" i="3"/>
  <c r="AQ33" i="3" s="1"/>
  <c r="Q32" i="3"/>
  <c r="AQ32" i="3" s="1"/>
  <c r="Q31" i="3"/>
  <c r="AQ31" i="3" s="1"/>
  <c r="Q30" i="3"/>
  <c r="AQ30" i="3" s="1"/>
  <c r="Q29" i="3"/>
  <c r="AQ29" i="3" s="1"/>
  <c r="Q28" i="3"/>
  <c r="AQ28" i="3" s="1"/>
  <c r="Q27" i="3"/>
  <c r="AQ27" i="3" s="1"/>
  <c r="Q26" i="3"/>
  <c r="AQ26" i="3" s="1"/>
  <c r="Q25" i="3"/>
  <c r="AQ25" i="3" s="1"/>
  <c r="Q24" i="3"/>
  <c r="AQ24" i="3" s="1"/>
  <c r="Q23" i="3"/>
  <c r="AQ23" i="3" s="1"/>
  <c r="Q22" i="3"/>
  <c r="AQ22" i="3" s="1"/>
  <c r="Q21" i="3"/>
  <c r="AQ21" i="3" s="1"/>
  <c r="Q20" i="3"/>
  <c r="Q19" i="3"/>
  <c r="AQ19" i="3" s="1"/>
  <c r="Q18" i="3"/>
  <c r="AQ18" i="3" s="1"/>
  <c r="Q17" i="3"/>
  <c r="AQ17" i="3" s="1"/>
  <c r="Q16" i="3"/>
  <c r="Q15" i="3"/>
  <c r="AQ15" i="3" s="1"/>
  <c r="Q14" i="3"/>
  <c r="AQ14" i="3" s="1"/>
  <c r="Q13" i="3"/>
  <c r="AQ13" i="3" s="1"/>
  <c r="Q12" i="3"/>
  <c r="Q11" i="3"/>
  <c r="AQ11" i="3" s="1"/>
  <c r="Q10" i="3"/>
  <c r="AQ10" i="3" s="1"/>
  <c r="F57" i="3"/>
  <c r="AP57" i="3" s="1"/>
  <c r="F56" i="3"/>
  <c r="AP56" i="3" s="1"/>
  <c r="F55" i="3"/>
  <c r="AP55" i="3" s="1"/>
  <c r="F51" i="3"/>
  <c r="AP51" i="3" s="1"/>
  <c r="F50" i="3"/>
  <c r="F49" i="3"/>
  <c r="AP49" i="3" s="1"/>
  <c r="F48" i="3"/>
  <c r="AP48" i="3" s="1"/>
  <c r="F47" i="3"/>
  <c r="AP47" i="3" s="1"/>
  <c r="F46" i="3"/>
  <c r="AP46" i="3" s="1"/>
  <c r="F45" i="3"/>
  <c r="AP45" i="3" s="1"/>
  <c r="F44" i="3"/>
  <c r="F43" i="3"/>
  <c r="AP43" i="3" s="1"/>
  <c r="F42" i="3"/>
  <c r="AP42" i="3" s="1"/>
  <c r="F41" i="3"/>
  <c r="F40" i="3"/>
  <c r="F39" i="3"/>
  <c r="F38" i="3"/>
  <c r="AP38" i="3" s="1"/>
  <c r="F37" i="3"/>
  <c r="F36" i="3"/>
  <c r="AP36" i="3" s="1"/>
  <c r="F35" i="3"/>
  <c r="AP35" i="3" s="1"/>
  <c r="F34" i="3"/>
  <c r="AP34" i="3" s="1"/>
  <c r="F33" i="3"/>
  <c r="AP33" i="3" s="1"/>
  <c r="F32" i="3"/>
  <c r="AP32" i="3" s="1"/>
  <c r="F31" i="3"/>
  <c r="F30" i="3"/>
  <c r="F29" i="3"/>
  <c r="AP29" i="3" s="1"/>
  <c r="F28" i="3"/>
  <c r="AP28" i="3" s="1"/>
  <c r="F27" i="3"/>
  <c r="AP27" i="3" s="1"/>
  <c r="F26" i="3"/>
  <c r="AP26" i="3" s="1"/>
  <c r="F25" i="3"/>
  <c r="F24" i="3"/>
  <c r="AP24" i="3" s="1"/>
  <c r="F23" i="3"/>
  <c r="AP23" i="3" s="1"/>
  <c r="F22" i="3"/>
  <c r="AP22" i="3" s="1"/>
  <c r="F21" i="3"/>
  <c r="AP21" i="3" s="1"/>
  <c r="F20" i="3"/>
  <c r="AP20" i="3" s="1"/>
  <c r="F19" i="3"/>
  <c r="AP19" i="3" s="1"/>
  <c r="F18" i="3"/>
  <c r="F17" i="3"/>
  <c r="F16" i="3"/>
  <c r="F15" i="3"/>
  <c r="AP15" i="3" s="1"/>
  <c r="F14" i="3"/>
  <c r="F13" i="3"/>
  <c r="AP13" i="3" s="1"/>
  <c r="F12" i="3"/>
  <c r="AP12" i="3" s="1"/>
  <c r="F11" i="3"/>
  <c r="AP11" i="3" s="1"/>
  <c r="F10" i="3"/>
  <c r="AP10" i="3" s="1"/>
  <c r="X57" i="4"/>
  <c r="AR57" i="4" s="1"/>
  <c r="X56" i="4"/>
  <c r="AR56" i="4" s="1"/>
  <c r="X55" i="4"/>
  <c r="AR55" i="4" s="1"/>
  <c r="X54" i="4"/>
  <c r="AR54" i="4" s="1"/>
  <c r="X53" i="4"/>
  <c r="AR53" i="4" s="1"/>
  <c r="X52" i="4"/>
  <c r="AR52" i="4" s="1"/>
  <c r="X51" i="4"/>
  <c r="AR51" i="4" s="1"/>
  <c r="X50" i="4"/>
  <c r="AR50" i="4" s="1"/>
  <c r="X49" i="4"/>
  <c r="AR49" i="4" s="1"/>
  <c r="X48" i="4"/>
  <c r="AR48" i="4" s="1"/>
  <c r="X47" i="4"/>
  <c r="AR47" i="4" s="1"/>
  <c r="X46" i="4"/>
  <c r="X45" i="4"/>
  <c r="AR45" i="4" s="1"/>
  <c r="X44" i="4"/>
  <c r="AR44" i="4" s="1"/>
  <c r="X43" i="4"/>
  <c r="AR43" i="4" s="1"/>
  <c r="X42" i="4"/>
  <c r="AR42" i="4" s="1"/>
  <c r="X41" i="4"/>
  <c r="AR41" i="4" s="1"/>
  <c r="X40" i="4"/>
  <c r="AR40" i="4" s="1"/>
  <c r="X39" i="4"/>
  <c r="AR39" i="4" s="1"/>
  <c r="X38" i="4"/>
  <c r="AR38" i="4" s="1"/>
  <c r="X37" i="4"/>
  <c r="AR37" i="4" s="1"/>
  <c r="X36" i="4"/>
  <c r="AR36" i="4" s="1"/>
  <c r="X35" i="4"/>
  <c r="AR35" i="4" s="1"/>
  <c r="X34" i="4"/>
  <c r="AR34" i="4" s="1"/>
  <c r="X33" i="4"/>
  <c r="X32" i="4"/>
  <c r="AR32" i="4" s="1"/>
  <c r="X31" i="4"/>
  <c r="AR31" i="4" s="1"/>
  <c r="X30" i="4"/>
  <c r="AR30" i="4" s="1"/>
  <c r="X29" i="4"/>
  <c r="AR29" i="4" s="1"/>
  <c r="X28" i="4"/>
  <c r="AR28" i="4" s="1"/>
  <c r="X24" i="4"/>
  <c r="AR24" i="4" s="1"/>
  <c r="X23" i="4"/>
  <c r="AR23" i="4" s="1"/>
  <c r="X22" i="4"/>
  <c r="AR22" i="4" s="1"/>
  <c r="X21" i="4"/>
  <c r="AR21" i="4" s="1"/>
  <c r="X20" i="4"/>
  <c r="AR20" i="4" s="1"/>
  <c r="X19" i="4"/>
  <c r="AR19" i="4" s="1"/>
  <c r="X18" i="4"/>
  <c r="AR18" i="4" s="1"/>
  <c r="X17" i="4"/>
  <c r="AR17" i="4" s="1"/>
  <c r="X16" i="4"/>
  <c r="AR16" i="4" s="1"/>
  <c r="X15" i="4"/>
  <c r="AR15" i="4" s="1"/>
  <c r="X14" i="4"/>
  <c r="AR14" i="4" s="1"/>
  <c r="X13" i="4"/>
  <c r="AR13" i="4" s="1"/>
  <c r="X12" i="4"/>
  <c r="AR12" i="4" s="1"/>
  <c r="X11" i="4"/>
  <c r="AR11" i="4" s="1"/>
  <c r="X10" i="4"/>
  <c r="Q57" i="4"/>
  <c r="Q56" i="4"/>
  <c r="AQ56" i="4" s="1"/>
  <c r="Q55" i="4"/>
  <c r="AQ55" i="4" s="1"/>
  <c r="Q54" i="4"/>
  <c r="AQ54" i="4" s="1"/>
  <c r="Q53" i="4"/>
  <c r="AQ53" i="4" s="1"/>
  <c r="Q52" i="4"/>
  <c r="AQ52" i="4" s="1"/>
  <c r="Q51" i="4"/>
  <c r="AQ51" i="4" s="1"/>
  <c r="Q50" i="4"/>
  <c r="AQ50" i="4" s="1"/>
  <c r="Q49" i="4"/>
  <c r="AQ49" i="4" s="1"/>
  <c r="Q48" i="4"/>
  <c r="AQ48" i="4" s="1"/>
  <c r="Q47" i="4"/>
  <c r="AQ47" i="4" s="1"/>
  <c r="Q46" i="4"/>
  <c r="Q45" i="4"/>
  <c r="AQ45" i="4" s="1"/>
  <c r="Q44" i="4"/>
  <c r="AQ44" i="4" s="1"/>
  <c r="Q43" i="4"/>
  <c r="AQ43" i="4" s="1"/>
  <c r="Q42" i="4"/>
  <c r="AQ42" i="4" s="1"/>
  <c r="Q41" i="4"/>
  <c r="Q40" i="4"/>
  <c r="AQ40" i="4" s="1"/>
  <c r="Q39" i="4"/>
  <c r="AQ39" i="4" s="1"/>
  <c r="Q38" i="4"/>
  <c r="AQ38" i="4" s="1"/>
  <c r="Q37" i="4"/>
  <c r="AQ37" i="4" s="1"/>
  <c r="Q36" i="4"/>
  <c r="AQ36" i="4" s="1"/>
  <c r="Q35" i="4"/>
  <c r="Q34" i="4"/>
  <c r="AQ34" i="4" s="1"/>
  <c r="Q33" i="4"/>
  <c r="AQ33" i="4" s="1"/>
  <c r="Q32" i="4"/>
  <c r="AQ32" i="4" s="1"/>
  <c r="Q31" i="4"/>
  <c r="AQ31" i="4" s="1"/>
  <c r="Q30" i="4"/>
  <c r="AQ30" i="4" s="1"/>
  <c r="Q29" i="4"/>
  <c r="AQ29" i="4" s="1"/>
  <c r="Q28" i="4"/>
  <c r="AQ28" i="4" s="1"/>
  <c r="Q24" i="4"/>
  <c r="AQ24" i="4" s="1"/>
  <c r="Q23" i="4"/>
  <c r="AQ23" i="4" s="1"/>
  <c r="Q22" i="4"/>
  <c r="AQ22" i="4" s="1"/>
  <c r="Q21" i="4"/>
  <c r="AQ21" i="4" s="1"/>
  <c r="Q20" i="4"/>
  <c r="AQ20" i="4" s="1"/>
  <c r="Q19" i="4"/>
  <c r="Q18" i="4"/>
  <c r="AQ18" i="4" s="1"/>
  <c r="Q17" i="4"/>
  <c r="AQ17" i="4" s="1"/>
  <c r="Q16" i="4"/>
  <c r="AQ16" i="4" s="1"/>
  <c r="Q15" i="4"/>
  <c r="Q14" i="4"/>
  <c r="AQ14" i="4" s="1"/>
  <c r="Q13" i="4"/>
  <c r="AQ13" i="4" s="1"/>
  <c r="Q12" i="4"/>
  <c r="AQ12" i="4" s="1"/>
  <c r="Q11" i="4"/>
  <c r="AQ11" i="4" s="1"/>
  <c r="Q10" i="4"/>
  <c r="AQ10" i="4" s="1"/>
  <c r="F57" i="4"/>
  <c r="AP57" i="4" s="1"/>
  <c r="F56" i="4"/>
  <c r="F55" i="4"/>
  <c r="F54" i="4"/>
  <c r="AP54" i="4" s="1"/>
  <c r="F53" i="4"/>
  <c r="AP53" i="4" s="1"/>
  <c r="F52" i="4"/>
  <c r="AP52" i="4" s="1"/>
  <c r="F51" i="4"/>
  <c r="F50" i="4"/>
  <c r="AP50" i="4" s="1"/>
  <c r="F49" i="4"/>
  <c r="AP49" i="4" s="1"/>
  <c r="F48" i="4"/>
  <c r="AP48" i="4" s="1"/>
  <c r="F47" i="4"/>
  <c r="AP47" i="4" s="1"/>
  <c r="F46" i="4"/>
  <c r="AP46" i="4" s="1"/>
  <c r="F45" i="4"/>
  <c r="AP45" i="4" s="1"/>
  <c r="F44" i="4"/>
  <c r="AP44" i="4" s="1"/>
  <c r="F43" i="4"/>
  <c r="F42" i="4"/>
  <c r="AP42" i="4" s="1"/>
  <c r="F41" i="4"/>
  <c r="AP41" i="4" s="1"/>
  <c r="F40" i="4"/>
  <c r="AP40" i="4" s="1"/>
  <c r="F39" i="4"/>
  <c r="AP39" i="4" s="1"/>
  <c r="F38" i="4"/>
  <c r="AP38" i="4" s="1"/>
  <c r="F37" i="4"/>
  <c r="AP37" i="4" s="1"/>
  <c r="F36" i="4"/>
  <c r="AP36" i="4" s="1"/>
  <c r="F35" i="4"/>
  <c r="AP35" i="4" s="1"/>
  <c r="F34" i="4"/>
  <c r="AP34" i="4" s="1"/>
  <c r="F33" i="4"/>
  <c r="AP33" i="4" s="1"/>
  <c r="F32" i="4"/>
  <c r="AP32" i="4" s="1"/>
  <c r="F31" i="4"/>
  <c r="AP31" i="4" s="1"/>
  <c r="F30" i="4"/>
  <c r="AP30" i="4" s="1"/>
  <c r="F29" i="4"/>
  <c r="F28" i="4"/>
  <c r="AP28" i="4" s="1"/>
  <c r="F24" i="4"/>
  <c r="AP24" i="4" s="1"/>
  <c r="F23" i="4"/>
  <c r="AP23" i="4" s="1"/>
  <c r="F22" i="4"/>
  <c r="AP22" i="4" s="1"/>
  <c r="F21" i="4"/>
  <c r="F20" i="4"/>
  <c r="AP20" i="4" s="1"/>
  <c r="F19" i="4"/>
  <c r="AP19" i="4" s="1"/>
  <c r="F18" i="4"/>
  <c r="AP18" i="4" s="1"/>
  <c r="F17" i="4"/>
  <c r="AP17" i="4" s="1"/>
  <c r="F16" i="4"/>
  <c r="AP16" i="4" s="1"/>
  <c r="F15" i="4"/>
  <c r="AP15" i="4" s="1"/>
  <c r="F14" i="4"/>
  <c r="AP14" i="4" s="1"/>
  <c r="F13" i="4"/>
  <c r="AP13" i="4" s="1"/>
  <c r="F12" i="4"/>
  <c r="AP12" i="4" s="1"/>
  <c r="F11" i="4"/>
  <c r="AP11" i="4" s="1"/>
  <c r="F10" i="4"/>
  <c r="AP10" i="4" s="1"/>
  <c r="X69" i="1"/>
  <c r="AR69" i="1" s="1"/>
  <c r="X68" i="1"/>
  <c r="AR68" i="1" s="1"/>
  <c r="X67" i="1"/>
  <c r="AR67" i="1" s="1"/>
  <c r="X63" i="1"/>
  <c r="AR63" i="1" s="1"/>
  <c r="X62" i="1"/>
  <c r="AR62" i="1" s="1"/>
  <c r="X61" i="1"/>
  <c r="AR61" i="1" s="1"/>
  <c r="X60" i="1"/>
  <c r="AR60" i="1" s="1"/>
  <c r="X59" i="1"/>
  <c r="AR59" i="1" s="1"/>
  <c r="X58" i="1"/>
  <c r="AR58" i="1" s="1"/>
  <c r="X57" i="1"/>
  <c r="AR57" i="1" s="1"/>
  <c r="X56" i="1"/>
  <c r="AR56" i="1" s="1"/>
  <c r="AR55" i="1"/>
  <c r="X45" i="1"/>
  <c r="AR45" i="1" s="1"/>
  <c r="X44" i="1"/>
  <c r="AR44" i="1" s="1"/>
  <c r="X43" i="1"/>
  <c r="AR43" i="1" s="1"/>
  <c r="X42" i="1"/>
  <c r="AR42" i="1" s="1"/>
  <c r="X41" i="1"/>
  <c r="AR41" i="1" s="1"/>
  <c r="X40" i="1"/>
  <c r="AR40" i="1" s="1"/>
  <c r="X39" i="1"/>
  <c r="AR39" i="1" s="1"/>
  <c r="X38" i="1"/>
  <c r="AR38" i="1" s="1"/>
  <c r="X37" i="1"/>
  <c r="AR37" i="1" s="1"/>
  <c r="X36" i="1"/>
  <c r="AR36" i="1" s="1"/>
  <c r="X35" i="1"/>
  <c r="AR35" i="1" s="1"/>
  <c r="X34" i="1"/>
  <c r="AR34" i="1" s="1"/>
  <c r="X33" i="1"/>
  <c r="AR33" i="1" s="1"/>
  <c r="X32" i="1"/>
  <c r="AR32" i="1" s="1"/>
  <c r="X31" i="1"/>
  <c r="AR31" i="1" s="1"/>
  <c r="X30" i="1"/>
  <c r="AR30" i="1" s="1"/>
  <c r="X29" i="1"/>
  <c r="AR29" i="1" s="1"/>
  <c r="X28" i="1"/>
  <c r="AR28" i="1" s="1"/>
  <c r="X27" i="1"/>
  <c r="X26" i="1"/>
  <c r="AR26" i="1" s="1"/>
  <c r="X25" i="1"/>
  <c r="AR25" i="1" s="1"/>
  <c r="X24" i="1"/>
  <c r="AR24" i="1" s="1"/>
  <c r="X23" i="1"/>
  <c r="AR23" i="1" s="1"/>
  <c r="X22" i="1"/>
  <c r="AR22" i="1" s="1"/>
  <c r="X21" i="1"/>
  <c r="AR21" i="1" s="1"/>
  <c r="X20" i="1"/>
  <c r="AR20" i="1" s="1"/>
  <c r="X18" i="1"/>
  <c r="AR18" i="1" s="1"/>
  <c r="X17" i="1"/>
  <c r="AR17" i="1" s="1"/>
  <c r="X16" i="1"/>
  <c r="AR16" i="1" s="1"/>
  <c r="X15" i="1"/>
  <c r="X14" i="1"/>
  <c r="AR14" i="1" s="1"/>
  <c r="X13" i="1"/>
  <c r="AR13" i="1" s="1"/>
  <c r="X12" i="1"/>
  <c r="X11" i="1"/>
  <c r="AR11" i="1" s="1"/>
  <c r="X10" i="1"/>
  <c r="AR10" i="1" s="1"/>
  <c r="W8" i="4"/>
  <c r="W8" i="3"/>
  <c r="W8" i="2"/>
  <c r="AD8" i="4"/>
  <c r="AD8" i="3"/>
  <c r="AD8" i="2"/>
  <c r="AE8" i="4"/>
  <c r="AE8" i="3"/>
  <c r="AE8" i="2"/>
  <c r="AF8" i="4"/>
  <c r="AF8" i="3"/>
  <c r="AF8" i="2"/>
  <c r="AG8" i="4"/>
  <c r="AG8" i="3"/>
  <c r="AG8" i="2"/>
  <c r="AH8" i="4"/>
  <c r="AH8" i="3"/>
  <c r="AH8" i="2"/>
  <c r="AI8" i="4"/>
  <c r="AI8" i="3"/>
  <c r="AI8" i="2"/>
  <c r="AJ8" i="4"/>
  <c r="AJ8" i="3"/>
  <c r="AJ8" i="2"/>
  <c r="H8" i="4"/>
  <c r="H8" i="3"/>
  <c r="H8" i="2"/>
  <c r="I8" i="4"/>
  <c r="I8" i="3"/>
  <c r="I8" i="2"/>
  <c r="J8" i="4"/>
  <c r="J8" i="3"/>
  <c r="J8" i="2"/>
  <c r="K8" i="4"/>
  <c r="K8" i="3"/>
  <c r="K8" i="2"/>
  <c r="L8" i="4"/>
  <c r="L8" i="3"/>
  <c r="L8" i="2"/>
  <c r="N8" i="4"/>
  <c r="N8" i="3"/>
  <c r="N8" i="2"/>
  <c r="O8" i="4"/>
  <c r="O8" i="3"/>
  <c r="O8" i="2"/>
  <c r="P8" i="4"/>
  <c r="P8" i="3"/>
  <c r="P8" i="2"/>
  <c r="R8" i="3"/>
  <c r="R8" i="2"/>
  <c r="S8" i="3"/>
  <c r="S8" i="2"/>
  <c r="T8" i="3"/>
  <c r="T8" i="2"/>
  <c r="U8" i="3"/>
  <c r="U8" i="2"/>
  <c r="Y8" i="4"/>
  <c r="Y8" i="3"/>
  <c r="Y8" i="2"/>
  <c r="Z8" i="4"/>
  <c r="Z8" i="3"/>
  <c r="Z8" i="2"/>
  <c r="AA8" i="4"/>
  <c r="AA8" i="3"/>
  <c r="AA8" i="2"/>
  <c r="AB8" i="4"/>
  <c r="AB8" i="3"/>
  <c r="AB8" i="2"/>
  <c r="AC8" i="4"/>
  <c r="AC8" i="3"/>
  <c r="AC8" i="2"/>
  <c r="AD9" i="4"/>
  <c r="AD9" i="3"/>
  <c r="AD9" i="2"/>
  <c r="AE9" i="4"/>
  <c r="AE9" i="3"/>
  <c r="AE9" i="2"/>
  <c r="AF9" i="4"/>
  <c r="AF9" i="3"/>
  <c r="AF9" i="2"/>
  <c r="AG9" i="4"/>
  <c r="AG9" i="3"/>
  <c r="AG9" i="2"/>
  <c r="AH9" i="4"/>
  <c r="AH9" i="3"/>
  <c r="AH9" i="2"/>
  <c r="AI9" i="4"/>
  <c r="AI9" i="3"/>
  <c r="AI9" i="2"/>
  <c r="AJ9" i="4"/>
  <c r="AJ9" i="3"/>
  <c r="AJ9" i="2"/>
  <c r="H9" i="4"/>
  <c r="H9" i="3"/>
  <c r="H9" i="2"/>
  <c r="I9" i="4"/>
  <c r="I9" i="3"/>
  <c r="I9" i="2"/>
  <c r="J9" i="4"/>
  <c r="J9" i="3"/>
  <c r="J9" i="2"/>
  <c r="L9" i="4"/>
  <c r="L9" i="3"/>
  <c r="L9" i="2"/>
  <c r="N9" i="4"/>
  <c r="N9" i="3"/>
  <c r="N9" i="2"/>
  <c r="O9" i="4"/>
  <c r="O9" i="3"/>
  <c r="O9" i="2"/>
  <c r="P9" i="4"/>
  <c r="P9" i="3"/>
  <c r="P9" i="2"/>
  <c r="S9" i="3"/>
  <c r="S9" i="2"/>
  <c r="T9" i="3"/>
  <c r="T9" i="2"/>
  <c r="U9" i="3"/>
  <c r="U9" i="2"/>
  <c r="Y9" i="4"/>
  <c r="Y9" i="3"/>
  <c r="Y9" i="2"/>
  <c r="Z9" i="4"/>
  <c r="Z9" i="3"/>
  <c r="Z9" i="2"/>
  <c r="AA9" i="4"/>
  <c r="AA9" i="3"/>
  <c r="AA9" i="2"/>
  <c r="AB9" i="4"/>
  <c r="AB9" i="3"/>
  <c r="AB9" i="2"/>
  <c r="AC9" i="4"/>
  <c r="AC9" i="3"/>
  <c r="AC9" i="2"/>
  <c r="AQ10" i="1"/>
  <c r="AQ11" i="1"/>
  <c r="AQ12" i="1"/>
  <c r="Y7" i="4"/>
  <c r="Y7" i="3"/>
  <c r="Y7" i="2"/>
  <c r="Z7" i="4"/>
  <c r="Z7" i="3"/>
  <c r="Z7" i="2"/>
  <c r="AA7" i="4"/>
  <c r="AA7" i="3"/>
  <c r="AA7" i="2"/>
  <c r="AB7" i="4"/>
  <c r="AB7" i="3"/>
  <c r="AB7" i="2"/>
  <c r="AC7" i="4"/>
  <c r="AC7" i="3"/>
  <c r="AC7" i="2"/>
  <c r="R7" i="4"/>
  <c r="R7" i="3"/>
  <c r="R7" i="2"/>
  <c r="S7" i="4"/>
  <c r="S7" i="3"/>
  <c r="S7" i="2"/>
  <c r="T7" i="4"/>
  <c r="T7" i="3"/>
  <c r="T7" i="2"/>
  <c r="U7" i="4"/>
  <c r="U7" i="3"/>
  <c r="U7" i="2"/>
  <c r="H7" i="4"/>
  <c r="H7" i="3"/>
  <c r="H7" i="2"/>
  <c r="I7" i="4"/>
  <c r="I7" i="3"/>
  <c r="I7" i="2"/>
  <c r="J7" i="4"/>
  <c r="J7" i="3"/>
  <c r="J7" i="2"/>
  <c r="K7" i="4"/>
  <c r="K7" i="3"/>
  <c r="K7" i="2"/>
  <c r="L7" i="4"/>
  <c r="L7" i="3"/>
  <c r="L7" i="2"/>
  <c r="N7" i="4"/>
  <c r="N7" i="3"/>
  <c r="N7" i="2"/>
  <c r="O7" i="4"/>
  <c r="O7" i="3"/>
  <c r="O7" i="2"/>
  <c r="P7" i="4"/>
  <c r="P7" i="3"/>
  <c r="P7" i="2"/>
  <c r="W7" i="4"/>
  <c r="W7" i="3"/>
  <c r="W7" i="2"/>
  <c r="AD7" i="4"/>
  <c r="AD7" i="3"/>
  <c r="AD7" i="2"/>
  <c r="AE7" i="4"/>
  <c r="AE7" i="3"/>
  <c r="AE7" i="2"/>
  <c r="AF7" i="4"/>
  <c r="AF7" i="3"/>
  <c r="AF7" i="2"/>
  <c r="AG7" i="4"/>
  <c r="AG7" i="3"/>
  <c r="AG7" i="2"/>
  <c r="AH7" i="4"/>
  <c r="AH7" i="3"/>
  <c r="AH7" i="2"/>
  <c r="AI7" i="4"/>
  <c r="AI7" i="3"/>
  <c r="AI7" i="2"/>
  <c r="AJ7" i="4"/>
  <c r="AJ7" i="3"/>
  <c r="AJ7" i="2"/>
  <c r="G9" i="4"/>
  <c r="G9" i="3"/>
  <c r="G9" i="2"/>
  <c r="G7" i="4"/>
  <c r="G7" i="3"/>
  <c r="G7" i="2"/>
  <c r="G8" i="4"/>
  <c r="G8" i="3"/>
  <c r="G8" i="2"/>
  <c r="K9" i="4"/>
  <c r="K9" i="3"/>
  <c r="K9" i="2"/>
  <c r="R9" i="3"/>
  <c r="R9" i="2"/>
  <c r="W9" i="4"/>
  <c r="W9" i="3"/>
  <c r="W9" i="2"/>
  <c r="AR10" i="3"/>
  <c r="AR33" i="2"/>
  <c r="AP17" i="2"/>
  <c r="AP17" i="3"/>
  <c r="AO11" i="1"/>
  <c r="AR12" i="1"/>
  <c r="AO12" i="1"/>
  <c r="AP25" i="3"/>
  <c r="AR17" i="3"/>
  <c r="AP39" i="3"/>
  <c r="AR39" i="3"/>
  <c r="AP40" i="3"/>
  <c r="AP13" i="2"/>
  <c r="AP14" i="3"/>
  <c r="AP31" i="3"/>
  <c r="AR33" i="4"/>
  <c r="AP44" i="3"/>
  <c r="AR10" i="4"/>
  <c r="AR17" i="2"/>
  <c r="AP41" i="3"/>
  <c r="AQ46" i="4"/>
  <c r="E17" i="3"/>
  <c r="AO17" i="3" s="1"/>
  <c r="AQ40" i="3"/>
  <c r="AR14" i="3"/>
  <c r="E48" i="3" l="1"/>
  <c r="AO48" i="3" s="1"/>
  <c r="AO10" i="1"/>
  <c r="E50" i="1"/>
  <c r="E46" i="1"/>
  <c r="AO46" i="1" s="1"/>
  <c r="E39" i="3"/>
  <c r="AO39" i="3" s="1"/>
  <c r="E47" i="3"/>
  <c r="AO47" i="3" s="1"/>
  <c r="E30" i="4"/>
  <c r="AO30" i="4" s="1"/>
  <c r="Z78" i="1"/>
  <c r="E43" i="4"/>
  <c r="AO43" i="4" s="1"/>
  <c r="E51" i="4"/>
  <c r="AO51" i="4" s="1"/>
  <c r="E24" i="3"/>
  <c r="AO24" i="3" s="1"/>
  <c r="O80" i="1"/>
  <c r="E51" i="3"/>
  <c r="AO51" i="3" s="1"/>
  <c r="E39" i="2"/>
  <c r="AO39" i="2" s="1"/>
  <c r="E29" i="2"/>
  <c r="AO29" i="2" s="1"/>
  <c r="E14" i="2"/>
  <c r="AO14" i="2" s="1"/>
  <c r="E50" i="3"/>
  <c r="AO50" i="3" s="1"/>
  <c r="E52" i="3"/>
  <c r="AO52" i="3" s="1"/>
  <c r="E18" i="3"/>
  <c r="E49" i="3"/>
  <c r="AO49" i="3" s="1"/>
  <c r="E29" i="3"/>
  <c r="AO29" i="3" s="1"/>
  <c r="E26" i="3"/>
  <c r="AO26" i="3" s="1"/>
  <c r="E42" i="3"/>
  <c r="AO42" i="3" s="1"/>
  <c r="AP18" i="3"/>
  <c r="E56" i="4"/>
  <c r="AO56" i="4" s="1"/>
  <c r="E22" i="1"/>
  <c r="AO22" i="1" s="1"/>
  <c r="E67" i="1"/>
  <c r="AO67" i="1" s="1"/>
  <c r="P78" i="1"/>
  <c r="E18" i="1"/>
  <c r="AO18" i="1" s="1"/>
  <c r="E59" i="1"/>
  <c r="AO59" i="1" s="1"/>
  <c r="E31" i="2"/>
  <c r="AO31" i="2" s="1"/>
  <c r="E13" i="2"/>
  <c r="AO13" i="2" s="1"/>
  <c r="AQ14" i="2"/>
  <c r="E43" i="2"/>
  <c r="AO43" i="2" s="1"/>
  <c r="E26" i="2"/>
  <c r="AO26" i="2" s="1"/>
  <c r="E46" i="3"/>
  <c r="AO46" i="3" s="1"/>
  <c r="E21" i="3"/>
  <c r="AO21" i="3" s="1"/>
  <c r="E15" i="3"/>
  <c r="AO15" i="3" s="1"/>
  <c r="E54" i="3"/>
  <c r="AO54" i="3" s="1"/>
  <c r="E25" i="4"/>
  <c r="AO25" i="4" s="1"/>
  <c r="E51" i="1"/>
  <c r="E49" i="1"/>
  <c r="E16" i="2"/>
  <c r="AO16" i="2" s="1"/>
  <c r="X8" i="4"/>
  <c r="AF79" i="1"/>
  <c r="E30" i="2"/>
  <c r="AO30" i="2" s="1"/>
  <c r="E35" i="2"/>
  <c r="AO35" i="2" s="1"/>
  <c r="G79" i="1"/>
  <c r="E44" i="2"/>
  <c r="AO44" i="2" s="1"/>
  <c r="AP16" i="2"/>
  <c r="E23" i="2"/>
  <c r="AO23" i="2" s="1"/>
  <c r="E36" i="3"/>
  <c r="AO36" i="3" s="1"/>
  <c r="E12" i="3"/>
  <c r="AO12" i="3" s="1"/>
  <c r="Q8" i="4"/>
  <c r="AQ8" i="4" s="1"/>
  <c r="S79" i="1"/>
  <c r="E11" i="4"/>
  <c r="AO11" i="4" s="1"/>
  <c r="E55" i="4"/>
  <c r="AO55" i="4" s="1"/>
  <c r="E34" i="4"/>
  <c r="AO34" i="4" s="1"/>
  <c r="E23" i="4"/>
  <c r="AO23" i="4" s="1"/>
  <c r="O79" i="1"/>
  <c r="E68" i="1"/>
  <c r="AO68" i="1" s="1"/>
  <c r="J80" i="1"/>
  <c r="AP49" i="1"/>
  <c r="E57" i="1"/>
  <c r="AO57" i="1" s="1"/>
  <c r="Q60" i="4"/>
  <c r="O78" i="1"/>
  <c r="G78" i="1"/>
  <c r="X9" i="2"/>
  <c r="AR9" i="2" s="1"/>
  <c r="X8" i="2"/>
  <c r="AR8" i="2" s="1"/>
  <c r="E19" i="2"/>
  <c r="AO19" i="2" s="1"/>
  <c r="X59" i="2"/>
  <c r="X7" i="2"/>
  <c r="AR7" i="2" s="1"/>
  <c r="E10" i="2"/>
  <c r="AO10" i="2" s="1"/>
  <c r="AQ35" i="2"/>
  <c r="Q60" i="2"/>
  <c r="E36" i="2"/>
  <c r="AO36" i="2" s="1"/>
  <c r="E45" i="2"/>
  <c r="AO45" i="2" s="1"/>
  <c r="AP39" i="2"/>
  <c r="E47" i="2"/>
  <c r="AO47" i="2" s="1"/>
  <c r="E48" i="2"/>
  <c r="AO48" i="2" s="1"/>
  <c r="F7" i="2"/>
  <c r="AP7" i="2" s="1"/>
  <c r="E11" i="2"/>
  <c r="AO11" i="2" s="1"/>
  <c r="J79" i="1"/>
  <c r="F9" i="2"/>
  <c r="AP9" i="2" s="1"/>
  <c r="E18" i="2"/>
  <c r="AO18" i="2" s="1"/>
  <c r="E33" i="3"/>
  <c r="AO33" i="3" s="1"/>
  <c r="AQ12" i="3"/>
  <c r="AQ36" i="3"/>
  <c r="E57" i="3"/>
  <c r="AO57" i="3" s="1"/>
  <c r="E11" i="3"/>
  <c r="AO11" i="3" s="1"/>
  <c r="E25" i="3"/>
  <c r="AO25" i="3" s="1"/>
  <c r="E27" i="3"/>
  <c r="AO27" i="3" s="1"/>
  <c r="P80" i="1"/>
  <c r="E35" i="3"/>
  <c r="AO35" i="3" s="1"/>
  <c r="F59" i="3"/>
  <c r="F60" i="3"/>
  <c r="E38" i="3"/>
  <c r="AO38" i="3" s="1"/>
  <c r="E29" i="4"/>
  <c r="AO29" i="4" s="1"/>
  <c r="AQ19" i="4"/>
  <c r="E12" i="4"/>
  <c r="AO12" i="4" s="1"/>
  <c r="E54" i="4"/>
  <c r="AO54" i="4" s="1"/>
  <c r="K78" i="1"/>
  <c r="J78" i="1"/>
  <c r="L79" i="1"/>
  <c r="L78" i="1"/>
  <c r="AP51" i="4"/>
  <c r="E47" i="4"/>
  <c r="AO47" i="4" s="1"/>
  <c r="E41" i="4"/>
  <c r="AO41" i="4" s="1"/>
  <c r="N80" i="1"/>
  <c r="E33" i="1"/>
  <c r="AO33" i="1" s="1"/>
  <c r="X75" i="1"/>
  <c r="E44" i="1"/>
  <c r="AO44" i="1" s="1"/>
  <c r="E23" i="1"/>
  <c r="AO23" i="1" s="1"/>
  <c r="AP23" i="1"/>
  <c r="AP44" i="1"/>
  <c r="F9" i="3"/>
  <c r="AP9" i="3" s="1"/>
  <c r="E24" i="1"/>
  <c r="AO24" i="1" s="1"/>
  <c r="E20" i="1"/>
  <c r="AO20" i="1" s="1"/>
  <c r="AP33" i="1"/>
  <c r="E31" i="4"/>
  <c r="AO31" i="4" s="1"/>
  <c r="E22" i="4"/>
  <c r="AO22" i="4" s="1"/>
  <c r="F7" i="1"/>
  <c r="AP7" i="1" s="1"/>
  <c r="E37" i="4"/>
  <c r="AO37" i="4" s="1"/>
  <c r="E14" i="4"/>
  <c r="AO14" i="4" s="1"/>
  <c r="E50" i="4"/>
  <c r="AO50" i="4" s="1"/>
  <c r="W80" i="1"/>
  <c r="F62" i="4"/>
  <c r="E38" i="4"/>
  <c r="AO38" i="4" s="1"/>
  <c r="E48" i="4"/>
  <c r="AO48" i="4" s="1"/>
  <c r="G80" i="1"/>
  <c r="H78" i="1"/>
  <c r="F7" i="4"/>
  <c r="AP7" i="4" s="1"/>
  <c r="E17" i="4"/>
  <c r="AO17" i="4" s="1"/>
  <c r="E64" i="1"/>
  <c r="AO64" i="1" s="1"/>
  <c r="E53" i="1"/>
  <c r="E19" i="1"/>
  <c r="AO19" i="1" s="1"/>
  <c r="E27" i="1"/>
  <c r="AO27" i="1" s="1"/>
  <c r="E56" i="1"/>
  <c r="AO56" i="1" s="1"/>
  <c r="AP21" i="4"/>
  <c r="E21" i="4"/>
  <c r="AO21" i="4" s="1"/>
  <c r="L80" i="1"/>
  <c r="AR12" i="2"/>
  <c r="X60" i="2"/>
  <c r="X61" i="2"/>
  <c r="E49" i="2"/>
  <c r="AO49" i="2" s="1"/>
  <c r="F59" i="2"/>
  <c r="F61" i="2"/>
  <c r="AQ17" i="2"/>
  <c r="P79" i="1"/>
  <c r="N78" i="1"/>
  <c r="F60" i="2"/>
  <c r="AQ18" i="2"/>
  <c r="E40" i="2"/>
  <c r="AO40" i="2" s="1"/>
  <c r="E15" i="2"/>
  <c r="AO15" i="2" s="1"/>
  <c r="E24" i="2"/>
  <c r="AO24" i="2" s="1"/>
  <c r="E42" i="2"/>
  <c r="AO42" i="2" s="1"/>
  <c r="E22" i="2"/>
  <c r="AO22" i="2" s="1"/>
  <c r="E17" i="2"/>
  <c r="AO17" i="2" s="1"/>
  <c r="Q59" i="2"/>
  <c r="F8" i="2"/>
  <c r="AP8" i="2" s="1"/>
  <c r="K79" i="1"/>
  <c r="H79" i="1"/>
  <c r="E41" i="2"/>
  <c r="AO41" i="2" s="1"/>
  <c r="E50" i="2"/>
  <c r="AO50" i="2" s="1"/>
  <c r="U79" i="1"/>
  <c r="X8" i="3"/>
  <c r="AR8" i="3" s="1"/>
  <c r="E37" i="3"/>
  <c r="AO37" i="3" s="1"/>
  <c r="AE78" i="1"/>
  <c r="X9" i="3"/>
  <c r="AR9" i="3" s="1"/>
  <c r="E56" i="3"/>
  <c r="AO56" i="3" s="1"/>
  <c r="X60" i="3"/>
  <c r="E19" i="3"/>
  <c r="AO19" i="3" s="1"/>
  <c r="E30" i="3"/>
  <c r="AO30" i="3" s="1"/>
  <c r="Q9" i="3"/>
  <c r="AQ9" i="3" s="1"/>
  <c r="E22" i="3"/>
  <c r="AO22" i="3" s="1"/>
  <c r="F7" i="3"/>
  <c r="AP7" i="3" s="1"/>
  <c r="AP16" i="3"/>
  <c r="AP37" i="3"/>
  <c r="AP50" i="3"/>
  <c r="Q7" i="3"/>
  <c r="AQ7" i="3" s="1"/>
  <c r="AP52" i="3"/>
  <c r="U80" i="1"/>
  <c r="F8" i="3"/>
  <c r="AP8" i="3" s="1"/>
  <c r="E32" i="3"/>
  <c r="E23" i="3"/>
  <c r="AO23" i="3" s="1"/>
  <c r="E53" i="3"/>
  <c r="AO53" i="3" s="1"/>
  <c r="E28" i="3"/>
  <c r="AO28" i="3" s="1"/>
  <c r="AP30" i="3"/>
  <c r="E40" i="3"/>
  <c r="AO40" i="3" s="1"/>
  <c r="M80" i="1"/>
  <c r="I78" i="1"/>
  <c r="AQ54" i="3"/>
  <c r="F61" i="3"/>
  <c r="E45" i="3"/>
  <c r="AO45" i="3" s="1"/>
  <c r="E43" i="3"/>
  <c r="AO43" i="3" s="1"/>
  <c r="X60" i="4"/>
  <c r="Z80" i="1"/>
  <c r="X9" i="4"/>
  <c r="AR9" i="4" s="1"/>
  <c r="Y78" i="1"/>
  <c r="AG78" i="1"/>
  <c r="E57" i="4"/>
  <c r="AO57" i="4" s="1"/>
  <c r="W79" i="1"/>
  <c r="W78" i="1"/>
  <c r="E13" i="4"/>
  <c r="AO13" i="4" s="1"/>
  <c r="Y80" i="1"/>
  <c r="AG80" i="1"/>
  <c r="E39" i="4"/>
  <c r="AO39" i="4" s="1"/>
  <c r="AR8" i="4"/>
  <c r="F60" i="4"/>
  <c r="E18" i="4"/>
  <c r="AO18" i="4" s="1"/>
  <c r="AP55" i="4"/>
  <c r="AQ35" i="4"/>
  <c r="AQ41" i="4"/>
  <c r="AQ57" i="4"/>
  <c r="E46" i="4"/>
  <c r="AO46" i="4" s="1"/>
  <c r="I79" i="1"/>
  <c r="U78" i="1"/>
  <c r="K80" i="1"/>
  <c r="Q9" i="4"/>
  <c r="AQ9" i="4" s="1"/>
  <c r="F9" i="4"/>
  <c r="AP9" i="4" s="1"/>
  <c r="F8" i="4"/>
  <c r="AP8" i="4" s="1"/>
  <c r="E52" i="4"/>
  <c r="AO52" i="4" s="1"/>
  <c r="E26" i="4"/>
  <c r="AO26" i="4" s="1"/>
  <c r="T79" i="1"/>
  <c r="AP56" i="4"/>
  <c r="E32" i="4"/>
  <c r="AO32" i="4" s="1"/>
  <c r="E49" i="4"/>
  <c r="AO49" i="4" s="1"/>
  <c r="AP29" i="4"/>
  <c r="M79" i="1"/>
  <c r="F9" i="1"/>
  <c r="AP9" i="1" s="1"/>
  <c r="AP43" i="4"/>
  <c r="F61" i="4"/>
  <c r="E35" i="4"/>
  <c r="AO35" i="4" s="1"/>
  <c r="E19" i="4"/>
  <c r="AO19" i="4" s="1"/>
  <c r="E33" i="4"/>
  <c r="AO33" i="4" s="1"/>
  <c r="E41" i="1"/>
  <c r="AO41" i="1" s="1"/>
  <c r="E55" i="1"/>
  <c r="AO55" i="1" s="1"/>
  <c r="E48" i="1"/>
  <c r="AO48" i="1" s="1"/>
  <c r="E34" i="1"/>
  <c r="AO34" i="1" s="1"/>
  <c r="X73" i="1"/>
  <c r="E45" i="1"/>
  <c r="AO45" i="1" s="1"/>
  <c r="E40" i="1"/>
  <c r="AO40" i="1" s="1"/>
  <c r="AR19" i="1"/>
  <c r="E36" i="1"/>
  <c r="AO36" i="1" s="1"/>
  <c r="X74" i="1"/>
  <c r="E62" i="1"/>
  <c r="AO62" i="1" s="1"/>
  <c r="AR15" i="1"/>
  <c r="AR27" i="1"/>
  <c r="AR64" i="1"/>
  <c r="E28" i="1"/>
  <c r="AO28" i="1" s="1"/>
  <c r="H80" i="1"/>
  <c r="F73" i="1"/>
  <c r="F74" i="1"/>
  <c r="E39" i="1"/>
  <c r="AO39" i="1" s="1"/>
  <c r="E13" i="1"/>
  <c r="AO13" i="1" s="1"/>
  <c r="Q75" i="1"/>
  <c r="AQ28" i="1"/>
  <c r="S80" i="1"/>
  <c r="E65" i="1"/>
  <c r="AO65" i="1" s="1"/>
  <c r="F75" i="1"/>
  <c r="E60" i="1"/>
  <c r="AO60" i="1" s="1"/>
  <c r="F8" i="1"/>
  <c r="AP8" i="1" s="1"/>
  <c r="E16" i="1"/>
  <c r="AO16" i="1" s="1"/>
  <c r="E30" i="1"/>
  <c r="AO30" i="1" s="1"/>
  <c r="Q73" i="1"/>
  <c r="E26" i="1"/>
  <c r="AO26" i="1" s="1"/>
  <c r="AQ15" i="1"/>
  <c r="E34" i="2"/>
  <c r="AO34" i="2" s="1"/>
  <c r="E38" i="2"/>
  <c r="AO38" i="2" s="1"/>
  <c r="AC79" i="1"/>
  <c r="E37" i="2"/>
  <c r="AO37" i="2" s="1"/>
  <c r="AH80" i="1"/>
  <c r="AE80" i="1"/>
  <c r="Y79" i="1"/>
  <c r="AR20" i="2"/>
  <c r="AC78" i="1"/>
  <c r="AC80" i="1"/>
  <c r="E46" i="2"/>
  <c r="AO46" i="2" s="1"/>
  <c r="E21" i="2"/>
  <c r="AO21" i="2" s="1"/>
  <c r="Q8" i="2"/>
  <c r="AQ8" i="2" s="1"/>
  <c r="AQ40" i="2"/>
  <c r="AQ25" i="2"/>
  <c r="AQ34" i="2"/>
  <c r="E51" i="2"/>
  <c r="AO51" i="2" s="1"/>
  <c r="E27" i="2"/>
  <c r="AO27" i="2" s="1"/>
  <c r="E25" i="2"/>
  <c r="AO25" i="2" s="1"/>
  <c r="E12" i="2"/>
  <c r="AO12" i="2" s="1"/>
  <c r="R80" i="1"/>
  <c r="E28" i="2"/>
  <c r="AO28" i="2" s="1"/>
  <c r="Q7" i="2"/>
  <c r="AQ7" i="2" s="1"/>
  <c r="E33" i="2"/>
  <c r="AO33" i="2" s="1"/>
  <c r="E32" i="2"/>
  <c r="AO32" i="2" s="1"/>
  <c r="AQ23" i="2"/>
  <c r="Q9" i="2"/>
  <c r="AQ9" i="2" s="1"/>
  <c r="Q61" i="2"/>
  <c r="E20" i="2"/>
  <c r="T80" i="1"/>
  <c r="X7" i="3"/>
  <c r="AR7" i="3" s="1"/>
  <c r="AB79" i="1"/>
  <c r="AR15" i="3"/>
  <c r="AR20" i="3"/>
  <c r="AR28" i="3"/>
  <c r="AR38" i="3"/>
  <c r="E41" i="3"/>
  <c r="AO41" i="3" s="1"/>
  <c r="X59" i="3"/>
  <c r="E20" i="3"/>
  <c r="AO20" i="3" s="1"/>
  <c r="AG79" i="1"/>
  <c r="X61" i="3"/>
  <c r="E16" i="3"/>
  <c r="AO16" i="3" s="1"/>
  <c r="AF78" i="1"/>
  <c r="AA79" i="1"/>
  <c r="AI79" i="1"/>
  <c r="AE79" i="1"/>
  <c r="AB80" i="1"/>
  <c r="AJ80" i="1"/>
  <c r="E14" i="3"/>
  <c r="AO14" i="3" s="1"/>
  <c r="Q60" i="3"/>
  <c r="E10" i="3"/>
  <c r="Q61" i="3"/>
  <c r="E44" i="3"/>
  <c r="AO44" i="3" s="1"/>
  <c r="AQ16" i="3"/>
  <c r="AQ20" i="3"/>
  <c r="E13" i="3"/>
  <c r="AO13" i="3" s="1"/>
  <c r="E31" i="3"/>
  <c r="AO31" i="3" s="1"/>
  <c r="E34" i="3"/>
  <c r="AO34" i="3" s="1"/>
  <c r="E55" i="3"/>
  <c r="AO55" i="3" s="1"/>
  <c r="Q59" i="3"/>
  <c r="Q8" i="3"/>
  <c r="AQ8" i="3" s="1"/>
  <c r="AO32" i="3"/>
  <c r="AO18" i="3"/>
  <c r="I80" i="1"/>
  <c r="M78" i="1"/>
  <c r="X62" i="4"/>
  <c r="AR26" i="4"/>
  <c r="AR46" i="4"/>
  <c r="Z79" i="1"/>
  <c r="AD80" i="1"/>
  <c r="X61" i="4"/>
  <c r="E45" i="4"/>
  <c r="AO45" i="4" s="1"/>
  <c r="AF80" i="1"/>
  <c r="AH79" i="1"/>
  <c r="E42" i="4"/>
  <c r="AO42" i="4" s="1"/>
  <c r="X7" i="4"/>
  <c r="AR7" i="4" s="1"/>
  <c r="AA78" i="1"/>
  <c r="AH78" i="1"/>
  <c r="AD78" i="1"/>
  <c r="AB78" i="1"/>
  <c r="AI78" i="1"/>
  <c r="E36" i="4"/>
  <c r="AO36" i="4" s="1"/>
  <c r="E53" i="4"/>
  <c r="AO53" i="4" s="1"/>
  <c r="AD79" i="1"/>
  <c r="AA80" i="1"/>
  <c r="AI80" i="1"/>
  <c r="AJ79" i="1"/>
  <c r="AJ78" i="1"/>
  <c r="Q9" i="1"/>
  <c r="AQ9" i="1" s="1"/>
  <c r="Q8" i="1"/>
  <c r="AQ8" i="1" s="1"/>
  <c r="S78" i="1"/>
  <c r="E15" i="4"/>
  <c r="AO15" i="4" s="1"/>
  <c r="E40" i="4"/>
  <c r="AO40" i="4" s="1"/>
  <c r="E20" i="4"/>
  <c r="AO20" i="4" s="1"/>
  <c r="R79" i="1"/>
  <c r="R78" i="1"/>
  <c r="Q61" i="4"/>
  <c r="E10" i="4"/>
  <c r="AO10" i="4" s="1"/>
  <c r="Q62" i="4"/>
  <c r="E27" i="4"/>
  <c r="AO27" i="4" s="1"/>
  <c r="T78" i="1"/>
  <c r="E24" i="4"/>
  <c r="AO24" i="4" s="1"/>
  <c r="Q7" i="4"/>
  <c r="AQ7" i="4" s="1"/>
  <c r="AQ15" i="4"/>
  <c r="E44" i="4"/>
  <c r="AO44" i="4" s="1"/>
  <c r="E16" i="4"/>
  <c r="E28" i="4"/>
  <c r="AO28" i="4" s="1"/>
  <c r="N79" i="1"/>
  <c r="X7" i="1"/>
  <c r="X9" i="1"/>
  <c r="E21" i="1"/>
  <c r="AO21" i="1" s="1"/>
  <c r="E17" i="1"/>
  <c r="AO17" i="1" s="1"/>
  <c r="E63" i="1"/>
  <c r="AO63" i="1" s="1"/>
  <c r="E35" i="1"/>
  <c r="AO35" i="1" s="1"/>
  <c r="AR47" i="1"/>
  <c r="E37" i="1"/>
  <c r="AO37" i="1" s="1"/>
  <c r="E47" i="1"/>
  <c r="AO47" i="1" s="1"/>
  <c r="E42" i="1"/>
  <c r="AO42" i="1" s="1"/>
  <c r="E31" i="1"/>
  <c r="AO31" i="1" s="1"/>
  <c r="X8" i="1"/>
  <c r="E58" i="1"/>
  <c r="AO58" i="1" s="1"/>
  <c r="E38" i="1"/>
  <c r="AO38" i="1" s="1"/>
  <c r="E43" i="1"/>
  <c r="AO43" i="1" s="1"/>
  <c r="E66" i="1"/>
  <c r="AO66" i="1" s="1"/>
  <c r="E54" i="1"/>
  <c r="E61" i="1"/>
  <c r="AO61" i="1" s="1"/>
  <c r="E69" i="1"/>
  <c r="AO69" i="1" s="1"/>
  <c r="E32" i="1"/>
  <c r="AO32" i="1" s="1"/>
  <c r="E15" i="1"/>
  <c r="AO15" i="1" s="1"/>
  <c r="AQ16" i="1"/>
  <c r="AQ55" i="1"/>
  <c r="AQ43" i="1"/>
  <c r="AQ31" i="1"/>
  <c r="E14" i="1"/>
  <c r="AO14" i="1" s="1"/>
  <c r="Q74" i="1"/>
  <c r="AQ66" i="1"/>
  <c r="Q7" i="1"/>
  <c r="E52" i="1"/>
  <c r="E29" i="1"/>
  <c r="AO29" i="1" s="1"/>
  <c r="E25" i="1"/>
  <c r="AO25" i="1" s="1"/>
  <c r="AO10" i="3" l="1"/>
  <c r="E59" i="3"/>
  <c r="E61" i="2"/>
  <c r="E8" i="3"/>
  <c r="AO8" i="3" s="1"/>
  <c r="E61" i="3"/>
  <c r="E9" i="3"/>
  <c r="AO9" i="3" s="1"/>
  <c r="F80" i="1"/>
  <c r="F78" i="1"/>
  <c r="F79" i="1"/>
  <c r="E75" i="1"/>
  <c r="E73" i="1"/>
  <c r="E60" i="2"/>
  <c r="E9" i="2"/>
  <c r="AO9" i="2" s="1"/>
  <c r="E8" i="2"/>
  <c r="AO8" i="2" s="1"/>
  <c r="AO20" i="2"/>
  <c r="E7" i="2"/>
  <c r="AO7" i="2" s="1"/>
  <c r="Q80" i="1"/>
  <c r="E59" i="2"/>
  <c r="E7" i="3"/>
  <c r="AO7" i="3" s="1"/>
  <c r="E60" i="3"/>
  <c r="E8" i="4"/>
  <c r="AO8" i="4" s="1"/>
  <c r="E61" i="4"/>
  <c r="E9" i="4"/>
  <c r="AO9" i="4" s="1"/>
  <c r="E62" i="4"/>
  <c r="Q79" i="1"/>
  <c r="E8" i="1"/>
  <c r="AO8" i="1" s="1"/>
  <c r="E7" i="4"/>
  <c r="AO7" i="4" s="1"/>
  <c r="AO16" i="4"/>
  <c r="E60" i="4"/>
  <c r="X80" i="1"/>
  <c r="AR9" i="1"/>
  <c r="E9" i="1"/>
  <c r="AO9" i="1" s="1"/>
  <c r="AR8" i="1"/>
  <c r="X79" i="1"/>
  <c r="AR7" i="1"/>
  <c r="X78" i="1"/>
  <c r="AQ7" i="1"/>
  <c r="Q78" i="1"/>
  <c r="E7" i="1"/>
  <c r="E74" i="1"/>
  <c r="E80" i="1" l="1"/>
  <c r="E79" i="1"/>
  <c r="E78" i="1"/>
  <c r="AO7" i="1"/>
</calcChain>
</file>

<file path=xl/sharedStrings.xml><?xml version="1.0" encoding="utf-8"?>
<sst xmlns="http://schemas.openxmlformats.org/spreadsheetml/2006/main" count="745" uniqueCount="129">
  <si>
    <t>刀</t>
  </si>
  <si>
    <t>剣</t>
  </si>
  <si>
    <t>計</t>
  </si>
  <si>
    <t>物 件 数</t>
  </si>
  <si>
    <t>猟銃の不法所持</t>
  </si>
  <si>
    <t>模造刀剣類の携帯</t>
  </si>
  <si>
    <t>（注）銃器の物件数には、武器等製造法違反で押収したものを含む。</t>
    <rPh sb="1" eb="2">
      <t>チュウ</t>
    </rPh>
    <rPh sb="3" eb="5">
      <t>ジュウキ</t>
    </rPh>
    <rPh sb="6" eb="9">
      <t>ブッケンスウ</t>
    </rPh>
    <rPh sb="12" eb="14">
      <t>ブキ</t>
    </rPh>
    <rPh sb="14" eb="15">
      <t>トウ</t>
    </rPh>
    <rPh sb="15" eb="18">
      <t>セイゾウホウ</t>
    </rPh>
    <rPh sb="18" eb="20">
      <t>イハン</t>
    </rPh>
    <rPh sb="21" eb="23">
      <t>オウシュウ</t>
    </rPh>
    <rPh sb="28" eb="29">
      <t>フク</t>
    </rPh>
    <phoneticPr fontId="1"/>
  </si>
  <si>
    <t>物件数</t>
  </si>
  <si>
    <t>けん銃</t>
  </si>
  <si>
    <t>刃物の携帯</t>
  </si>
  <si>
    <t>保管義務違反</t>
  </si>
  <si>
    <t>その他の違反</t>
  </si>
  <si>
    <t>　区分
　　　　　　　　違反態様</t>
    <phoneticPr fontId="1"/>
  </si>
  <si>
    <t>けん銃等としての
物品の輸入</t>
    <phoneticPr fontId="1"/>
  </si>
  <si>
    <t>けん銃実包として
の物品の輸入</t>
    <phoneticPr fontId="1"/>
  </si>
  <si>
    <t>けん銃部品として
の物品の輸入</t>
    <phoneticPr fontId="1"/>
  </si>
  <si>
    <t>けん銃等の発射の
禁止違反</t>
    <phoneticPr fontId="1"/>
  </si>
  <si>
    <t>　　　　　　　　　　区分
違反態様</t>
    <phoneticPr fontId="1"/>
  </si>
  <si>
    <t>けん銃等の不法所
持</t>
    <phoneticPr fontId="1"/>
  </si>
  <si>
    <t>けん銃等の加重所
持</t>
    <phoneticPr fontId="1"/>
  </si>
  <si>
    <t>　　　　　　　　　　区分
違反態様</t>
    <phoneticPr fontId="1"/>
  </si>
  <si>
    <t>けん銃部品の
不法所持</t>
    <phoneticPr fontId="1"/>
  </si>
  <si>
    <t>けん銃実包の
不法所持</t>
    <phoneticPr fontId="1"/>
  </si>
  <si>
    <t>けん銃等としての
物品の不法所持</t>
    <phoneticPr fontId="1"/>
  </si>
  <si>
    <t>けん銃実包として
の物品の不法所持</t>
    <phoneticPr fontId="1"/>
  </si>
  <si>
    <t>けん銃部品として
の物品の不法所持</t>
    <phoneticPr fontId="1"/>
  </si>
  <si>
    <t>模造けん銃の
不法所持</t>
    <phoneticPr fontId="1"/>
  </si>
  <si>
    <t>模擬銃器の
不法所持</t>
    <phoneticPr fontId="1"/>
  </si>
  <si>
    <t>けん銃等
単純譲渡等</t>
    <phoneticPr fontId="1"/>
  </si>
  <si>
    <t>けん銃等
営利譲渡等</t>
    <phoneticPr fontId="1"/>
  </si>
  <si>
    <t>けん銃部品
譲渡等</t>
    <phoneticPr fontId="1"/>
  </si>
  <si>
    <t>けん銃実包
単純譲渡</t>
    <phoneticPr fontId="1"/>
  </si>
  <si>
    <t>けん銃実包
営利譲渡</t>
    <phoneticPr fontId="1"/>
  </si>
  <si>
    <t>けん銃等
単純譲受等</t>
    <phoneticPr fontId="1"/>
  </si>
  <si>
    <t>けん銃等
営利譲受等</t>
    <phoneticPr fontId="1"/>
  </si>
  <si>
    <t>けん銃部品
譲受等</t>
    <phoneticPr fontId="1"/>
  </si>
  <si>
    <t>けん銃実包
単純譲受</t>
    <phoneticPr fontId="1"/>
  </si>
  <si>
    <t>けん銃実包
営利譲受</t>
    <phoneticPr fontId="1"/>
  </si>
  <si>
    <t>けん銃等
譲渡等の周旋</t>
    <phoneticPr fontId="1"/>
  </si>
  <si>
    <t>けん銃等としての
物品の譲渡等</t>
    <phoneticPr fontId="1"/>
  </si>
  <si>
    <t>けん銃実包としての
物品の譲渡</t>
    <phoneticPr fontId="1"/>
  </si>
  <si>
    <t>けん銃部品としての
物品の譲渡等</t>
    <phoneticPr fontId="1"/>
  </si>
  <si>
    <t>けん銃実包
譲渡等の周旋</t>
    <phoneticPr fontId="1"/>
  </si>
  <si>
    <t>けん銃部品
譲渡等の周旋</t>
    <phoneticPr fontId="1"/>
  </si>
  <si>
    <t>けん銃等の譲渡等
の制限違反</t>
    <phoneticPr fontId="1"/>
  </si>
  <si>
    <t>携帯・運搬の
制限違反</t>
    <phoneticPr fontId="1"/>
  </si>
  <si>
    <t>携帯・運搬時の
安全措置義務違反</t>
    <phoneticPr fontId="1"/>
  </si>
  <si>
    <t>譲受等の届出義務
違反</t>
    <phoneticPr fontId="1"/>
  </si>
  <si>
    <t>発見・拾得の届出
義務違反</t>
    <phoneticPr fontId="1"/>
  </si>
  <si>
    <t>事故の届出義務違
反</t>
    <phoneticPr fontId="1"/>
  </si>
  <si>
    <t>猟銃等保管業者の
保管基準違反等</t>
    <phoneticPr fontId="1"/>
  </si>
  <si>
    <t>許可証・登録証不
携帯</t>
    <phoneticPr fontId="1"/>
  </si>
  <si>
    <t>許可後の確認義務
違反</t>
    <phoneticPr fontId="1"/>
  </si>
  <si>
    <t>物 件 数</t>
    <phoneticPr fontId="1"/>
  </si>
  <si>
    <t>けん銃等
単純密輸入</t>
    <phoneticPr fontId="1"/>
  </si>
  <si>
    <t>けん銃等
営利密輸入</t>
    <phoneticPr fontId="1"/>
  </si>
  <si>
    <t>けん銃実包
単純密輸入</t>
    <phoneticPr fontId="1"/>
  </si>
  <si>
    <t>けん銃実包
営利密輸入</t>
    <phoneticPr fontId="1"/>
  </si>
  <si>
    <t>けん銃部品
密輸入</t>
    <phoneticPr fontId="1"/>
  </si>
  <si>
    <t>けん銃等
密輸入予備</t>
    <phoneticPr fontId="1"/>
  </si>
  <si>
    <t>けん銃等
密輸入資
金等提供</t>
    <phoneticPr fontId="1"/>
  </si>
  <si>
    <t>総数</t>
    <phoneticPr fontId="1"/>
  </si>
  <si>
    <t>銃砲</t>
    <rPh sb="0" eb="2">
      <t>ジュウホウ</t>
    </rPh>
    <phoneticPr fontId="1"/>
  </si>
  <si>
    <t>けん銃部品</t>
    <rPh sb="2" eb="3">
      <t>ジュウ</t>
    </rPh>
    <rPh sb="3" eb="5">
      <t>ブヒン</t>
    </rPh>
    <phoneticPr fontId="1"/>
  </si>
  <si>
    <t>真正けん銃</t>
    <rPh sb="0" eb="2">
      <t>シンセイ</t>
    </rPh>
    <rPh sb="4" eb="5">
      <t>ジュウ</t>
    </rPh>
    <phoneticPr fontId="1"/>
  </si>
  <si>
    <t>改造けん銃</t>
    <rPh sb="0" eb="2">
      <t>カイゾウ</t>
    </rPh>
    <rPh sb="4" eb="5">
      <t>ジュウ</t>
    </rPh>
    <phoneticPr fontId="1"/>
  </si>
  <si>
    <t>小銃・機関銃・砲</t>
    <rPh sb="0" eb="2">
      <t>ショウジュウ</t>
    </rPh>
    <rPh sb="3" eb="6">
      <t>キカンジュウ</t>
    </rPh>
    <rPh sb="7" eb="8">
      <t>ホウ</t>
    </rPh>
    <phoneticPr fontId="1"/>
  </si>
  <si>
    <t>ライフル銃</t>
    <rPh sb="4" eb="5">
      <t>ジュウ</t>
    </rPh>
    <phoneticPr fontId="1"/>
  </si>
  <si>
    <t>散弾銃</t>
    <rPh sb="0" eb="3">
      <t>サンダンジュウ</t>
    </rPh>
    <phoneticPr fontId="1"/>
  </si>
  <si>
    <t>空気銃</t>
    <rPh sb="0" eb="3">
      <t>クウキジュウ</t>
    </rPh>
    <phoneticPr fontId="1"/>
  </si>
  <si>
    <t>建設用銃</t>
    <rPh sb="0" eb="3">
      <t>ケンセツヨウ</t>
    </rPh>
    <rPh sb="3" eb="4">
      <t>ジュウ</t>
    </rPh>
    <phoneticPr fontId="1"/>
  </si>
  <si>
    <t>その他の銃砲</t>
    <rPh sb="2" eb="3">
      <t>タ</t>
    </rPh>
    <rPh sb="4" eb="6">
      <t>ジュウホウ</t>
    </rPh>
    <phoneticPr fontId="1"/>
  </si>
  <si>
    <t>計</t>
    <rPh sb="0" eb="1">
      <t>ケイ</t>
    </rPh>
    <phoneticPr fontId="1"/>
  </si>
  <si>
    <t>銃身</t>
    <rPh sb="0" eb="2">
      <t>ジュウシン</t>
    </rPh>
    <phoneticPr fontId="1"/>
  </si>
  <si>
    <t>機関部体</t>
    <rPh sb="0" eb="2">
      <t>キカン</t>
    </rPh>
    <rPh sb="2" eb="3">
      <t>ブ</t>
    </rPh>
    <rPh sb="3" eb="4">
      <t>タイ</t>
    </rPh>
    <phoneticPr fontId="1"/>
  </si>
  <si>
    <t>回転弾倉</t>
    <rPh sb="0" eb="2">
      <t>カイテン</t>
    </rPh>
    <rPh sb="2" eb="4">
      <t>ダンソウ</t>
    </rPh>
    <phoneticPr fontId="1"/>
  </si>
  <si>
    <t>スライド</t>
    <phoneticPr fontId="1"/>
  </si>
  <si>
    <t>けん銃実包</t>
    <rPh sb="2" eb="3">
      <t>ジュウ</t>
    </rPh>
    <rPh sb="3" eb="5">
      <t>ジッポウ</t>
    </rPh>
    <phoneticPr fontId="1"/>
  </si>
  <si>
    <t>あいくち</t>
    <phoneticPr fontId="1"/>
  </si>
  <si>
    <t>飛出しナイフ</t>
    <rPh sb="0" eb="1">
      <t>ト</t>
    </rPh>
    <rPh sb="1" eb="2">
      <t>ダ</t>
    </rPh>
    <phoneticPr fontId="1"/>
  </si>
  <si>
    <t>刀剣類</t>
    <rPh sb="0" eb="3">
      <t>トウケンルイ</t>
    </rPh>
    <phoneticPr fontId="1"/>
  </si>
  <si>
    <t>その他の刃物</t>
    <rPh sb="2" eb="3">
      <t>タ</t>
    </rPh>
    <rPh sb="4" eb="6">
      <t>ハモノ</t>
    </rPh>
    <phoneticPr fontId="1"/>
  </si>
  <si>
    <t>模造けん銃</t>
    <rPh sb="0" eb="2">
      <t>モゾウ</t>
    </rPh>
    <rPh sb="4" eb="5">
      <t>ジュウ</t>
    </rPh>
    <phoneticPr fontId="1"/>
  </si>
  <si>
    <t>模擬銃器</t>
    <rPh sb="0" eb="2">
      <t>モギ</t>
    </rPh>
    <rPh sb="2" eb="4">
      <t>ジュウキ</t>
    </rPh>
    <phoneticPr fontId="1"/>
  </si>
  <si>
    <t>模造刀剣類</t>
    <rPh sb="0" eb="2">
      <t>モゾウ</t>
    </rPh>
    <rPh sb="2" eb="5">
      <t>トウケンルイ</t>
    </rPh>
    <phoneticPr fontId="1"/>
  </si>
  <si>
    <t>違反物件なし</t>
    <rPh sb="0" eb="2">
      <t>イハン</t>
    </rPh>
    <rPh sb="2" eb="4">
      <t>ブッケン</t>
    </rPh>
    <phoneticPr fontId="1"/>
  </si>
  <si>
    <t>発射銃等
救命索</t>
    <rPh sb="5" eb="7">
      <t>キュウメイ</t>
    </rPh>
    <rPh sb="7" eb="8">
      <t>サク</t>
    </rPh>
    <phoneticPr fontId="1"/>
  </si>
  <si>
    <t>なぎなた
やり・</t>
    <phoneticPr fontId="1"/>
  </si>
  <si>
    <t>ナイフ
スポーツ</t>
    <phoneticPr fontId="1"/>
  </si>
  <si>
    <t>ナイフ
サバイバル</t>
    <phoneticPr fontId="1"/>
  </si>
  <si>
    <t>けん銃等猟銃以外
の鉄砲・刀剣類の
不法所持</t>
    <phoneticPr fontId="1"/>
  </si>
  <si>
    <t>けん銃等猟銃以外
の鉄砲・刀剣類の
不法所持</t>
    <phoneticPr fontId="1"/>
  </si>
  <si>
    <t>譲渡等における
登録証の添付
義務違反等</t>
    <phoneticPr fontId="1"/>
  </si>
  <si>
    <t>物件数</t>
    <phoneticPr fontId="1"/>
  </si>
  <si>
    <t>　</t>
    <phoneticPr fontId="1"/>
  </si>
  <si>
    <t>小計</t>
    <rPh sb="0" eb="2">
      <t>ショウケイ</t>
    </rPh>
    <phoneticPr fontId="1"/>
  </si>
  <si>
    <t>送致件数</t>
    <rPh sb="0" eb="2">
      <t>ソウチ</t>
    </rPh>
    <rPh sb="2" eb="4">
      <t>ケンスウ</t>
    </rPh>
    <phoneticPr fontId="1"/>
  </si>
  <si>
    <t>送致人員</t>
    <rPh sb="0" eb="2">
      <t>ソウチ</t>
    </rPh>
    <rPh sb="2" eb="4">
      <t>ジンイン</t>
    </rPh>
    <phoneticPr fontId="1"/>
  </si>
  <si>
    <t>物件数</t>
    <rPh sb="0" eb="3">
      <t>ブッケンスウ</t>
    </rPh>
    <phoneticPr fontId="1"/>
  </si>
  <si>
    <t>総数</t>
    <rPh sb="0" eb="2">
      <t>ソウスウ</t>
    </rPh>
    <phoneticPr fontId="1"/>
  </si>
  <si>
    <t>71　銃砲刀剣類所持等取締法違反　適条別　</t>
    <phoneticPr fontId="1"/>
  </si>
  <si>
    <t>71　銃砲刀剣類所持等取締法違反　適条別　</t>
    <phoneticPr fontId="1"/>
  </si>
  <si>
    <t>けん銃等の組織的加重所持</t>
    <rPh sb="5" eb="8">
      <t>ソシキテキ</t>
    </rPh>
    <rPh sb="8" eb="10">
      <t>カジュウ</t>
    </rPh>
    <rPh sb="10" eb="12">
      <t>ショジ</t>
    </rPh>
    <phoneticPr fontId="1"/>
  </si>
  <si>
    <t>準空気銃の不法所持</t>
    <rPh sb="0" eb="1">
      <t>ジュン</t>
    </rPh>
    <rPh sb="1" eb="3">
      <t>クウキ</t>
    </rPh>
    <rPh sb="3" eb="4">
      <t>ジュウ</t>
    </rPh>
    <rPh sb="5" eb="7">
      <t>フホウ</t>
    </rPh>
    <rPh sb="7" eb="9">
      <t>ショジ</t>
    </rPh>
    <phoneticPr fontId="1"/>
  </si>
  <si>
    <t>準空気銃の不法所持</t>
    <rPh sb="0" eb="1">
      <t>ジュン</t>
    </rPh>
    <rPh sb="1" eb="4">
      <t>クウキジュウ</t>
    </rPh>
    <rPh sb="5" eb="7">
      <t>フホウ</t>
    </rPh>
    <rPh sb="7" eb="9">
      <t>ショジ</t>
    </rPh>
    <phoneticPr fontId="1"/>
  </si>
  <si>
    <t>準空気銃</t>
    <rPh sb="0" eb="1">
      <t>ジュン</t>
    </rPh>
    <rPh sb="1" eb="3">
      <t>クウキ</t>
    </rPh>
    <rPh sb="3" eb="4">
      <t>ジュウ</t>
    </rPh>
    <phoneticPr fontId="1"/>
  </si>
  <si>
    <t>複数けん銃等の
不法所持</t>
    <rPh sb="0" eb="2">
      <t>フクスウ</t>
    </rPh>
    <rPh sb="8" eb="10">
      <t>フホウ</t>
    </rPh>
    <rPh sb="10" eb="12">
      <t>ショジ</t>
    </rPh>
    <phoneticPr fontId="1"/>
  </si>
  <si>
    <t>銃刀法402</t>
    <rPh sb="0" eb="3">
      <t>ジュウトウホウ</t>
    </rPh>
    <phoneticPr fontId="1"/>
  </si>
  <si>
    <t>銃刀法403</t>
    <rPh sb="0" eb="3">
      <t>ジュウトウホウ</t>
    </rPh>
    <phoneticPr fontId="1"/>
  </si>
  <si>
    <t>複数けん銃等の組織的不法所持</t>
    <rPh sb="0" eb="2">
      <t>フクスウ</t>
    </rPh>
    <rPh sb="7" eb="10">
      <t>ソシキテキ</t>
    </rPh>
    <rPh sb="10" eb="12">
      <t>フホウ</t>
    </rPh>
    <rPh sb="12" eb="14">
      <t>ショジ</t>
    </rPh>
    <phoneticPr fontId="1"/>
  </si>
  <si>
    <t>けん銃等猟銃の発射の制限違反</t>
    <rPh sb="2" eb="3">
      <t>ジュウ</t>
    </rPh>
    <rPh sb="3" eb="4">
      <t>ナド</t>
    </rPh>
    <rPh sb="4" eb="6">
      <t>リョウジュウ</t>
    </rPh>
    <rPh sb="7" eb="9">
      <t>ハッシャ</t>
    </rPh>
    <rPh sb="10" eb="12">
      <t>セイゲン</t>
    </rPh>
    <rPh sb="12" eb="14">
      <t>イハン</t>
    </rPh>
    <phoneticPr fontId="1"/>
  </si>
  <si>
    <t>けん銃等猟銃以外の鉄砲の発射の制限違反</t>
    <rPh sb="2" eb="3">
      <t>ジュウ</t>
    </rPh>
    <rPh sb="3" eb="4">
      <t>ナド</t>
    </rPh>
    <rPh sb="4" eb="6">
      <t>リョウジュウ</t>
    </rPh>
    <rPh sb="6" eb="8">
      <t>イガイ</t>
    </rPh>
    <rPh sb="9" eb="11">
      <t>テッポウ</t>
    </rPh>
    <phoneticPr fontId="1"/>
  </si>
  <si>
    <t>銃刀法404</t>
    <rPh sb="0" eb="3">
      <t>ジュウトウホウ</t>
    </rPh>
    <phoneticPr fontId="1"/>
  </si>
  <si>
    <t>銃刀法405</t>
    <rPh sb="0" eb="3">
      <t>ジュウトウホウ</t>
    </rPh>
    <phoneticPr fontId="1"/>
  </si>
  <si>
    <t>銃刀法406</t>
    <rPh sb="0" eb="3">
      <t>ジュウトウホウ</t>
    </rPh>
    <phoneticPr fontId="1"/>
  </si>
  <si>
    <t>銃刀法407</t>
    <rPh sb="0" eb="3">
      <t>ジュウトウホウ</t>
    </rPh>
    <phoneticPr fontId="1"/>
  </si>
  <si>
    <t>銃刀法408</t>
    <rPh sb="0" eb="3">
      <t>ジュウトウホウ</t>
    </rPh>
    <phoneticPr fontId="1"/>
  </si>
  <si>
    <t>銃刀法409</t>
    <rPh sb="0" eb="3">
      <t>ジュウトウホウ</t>
    </rPh>
    <phoneticPr fontId="1"/>
  </si>
  <si>
    <t>けん銃等の組織的発射の禁止違反</t>
    <rPh sb="5" eb="8">
      <t>ソシキテキ</t>
    </rPh>
    <phoneticPr fontId="1"/>
  </si>
  <si>
    <t>けん銃等の組織的不法所持</t>
    <rPh sb="5" eb="8">
      <t>ソシキテキ</t>
    </rPh>
    <phoneticPr fontId="1"/>
  </si>
  <si>
    <t>検挙件数</t>
    <rPh sb="0" eb="2">
      <t>ケンキョ</t>
    </rPh>
    <phoneticPr fontId="1"/>
  </si>
  <si>
    <t>検挙人員</t>
    <rPh sb="0" eb="2">
      <t>ケンキョ</t>
    </rPh>
    <phoneticPr fontId="1"/>
  </si>
  <si>
    <t>検挙件数・人員及び押収物件数（つづき）　</t>
    <rPh sb="0" eb="2">
      <t>ケンキョ</t>
    </rPh>
    <phoneticPr fontId="1"/>
  </si>
  <si>
    <t>検挙件数・人員及び押収物件数</t>
    <rPh sb="0" eb="2">
      <t>ケンキョ</t>
    </rPh>
    <phoneticPr fontId="1"/>
  </si>
  <si>
    <t>武器製造事業者等の
けん銃等以外の
譲渡の制限違反</t>
    <phoneticPr fontId="1"/>
  </si>
  <si>
    <t>所持許可者等の
けん銃等以外の
譲渡等の制限違反</t>
    <phoneticPr fontId="1"/>
  </si>
  <si>
    <t>許可証・登録証の
記載事項変更、亡失
等の届出義務違反</t>
    <phoneticPr fontId="1"/>
  </si>
  <si>
    <t>申請書・添付書類の
虚偽記載</t>
    <rPh sb="0" eb="3">
      <t>シンセイショ</t>
    </rPh>
    <rPh sb="4" eb="6">
      <t>テンプ</t>
    </rPh>
    <rPh sb="6" eb="8">
      <t>ショルイ</t>
    </rPh>
    <phoneticPr fontId="1"/>
  </si>
  <si>
    <t>帳簿の不備、
虚偽記載等</t>
    <rPh sb="0" eb="2">
      <t>チョウボ</t>
    </rPh>
    <rPh sb="3" eb="5">
      <t>フビ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</si>
</sst>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[Red]\-#,##0;\-"/>
    <numFmt numFmtId="177" formatCode="#,##0_ "/>
    <numFmt numFmtId="178" formatCode="#,##0_);[Red]\(#,##0\)"/>
    <numFmt numFmtId="179" formatCode="0_);[Red]\(0\)"/>
  </numFmts>
  <fonts count="6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221">
    <xf numFmtId="0" fontId="0" fillId="0" borderId="0" xfId="0"/>
    <xf numFmtId="0" fontId="5" fillId="0" borderId="0" xfId="0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 applyProtection="1">
      <alignment horizontal="distributed" vertical="center"/>
    </xf>
    <xf numFmtId="0" fontId="4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176" fontId="0" fillId="0" borderId="0" xfId="0" applyNumberFormat="1" applyFill="1" applyBorder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0" fillId="0" borderId="0" xfId="0" applyNumberForma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horizontal="distributed" vertical="center"/>
    </xf>
    <xf numFmtId="0" fontId="3" fillId="0" borderId="8" xfId="0" applyFont="1" applyFill="1" applyBorder="1" applyAlignment="1" applyProtection="1">
      <alignment horizontal="left"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13" xfId="0" applyFont="1" applyFill="1" applyBorder="1" applyAlignment="1" applyProtection="1">
      <alignment horizontal="distributed" vertical="center"/>
    </xf>
    <xf numFmtId="0" fontId="3" fillId="0" borderId="11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vertical="center"/>
    </xf>
    <xf numFmtId="0" fontId="0" fillId="0" borderId="2" xfId="0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distributed" vertical="center"/>
    </xf>
    <xf numFmtId="0" fontId="0" fillId="0" borderId="14" xfId="0" applyFill="1" applyBorder="1" applyAlignment="1" applyProtection="1">
      <alignment horizontal="left" vertical="center"/>
    </xf>
    <xf numFmtId="176" fontId="0" fillId="0" borderId="14" xfId="0" applyNumberForma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 vertical="center" wrapText="1"/>
    </xf>
    <xf numFmtId="0" fontId="0" fillId="0" borderId="0" xfId="0" quotePrefix="1" applyFill="1" applyBorder="1" applyAlignment="1" applyProtection="1">
      <alignment horizontal="left" vertical="center" wrapText="1"/>
    </xf>
    <xf numFmtId="0" fontId="0" fillId="0" borderId="0" xfId="0" applyFill="1"/>
    <xf numFmtId="0" fontId="0" fillId="0" borderId="0" xfId="0" applyFill="1" applyProtection="1"/>
    <xf numFmtId="0" fontId="5" fillId="0" borderId="0" xfId="0" applyFont="1" applyFill="1" applyProtection="1"/>
    <xf numFmtId="0" fontId="0" fillId="0" borderId="0" xfId="0" applyFill="1" applyBorder="1" applyProtection="1"/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0" fontId="2" fillId="0" borderId="0" xfId="0" quotePrefix="1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0" fillId="0" borderId="14" xfId="0" applyFill="1" applyBorder="1" applyAlignment="1" applyProtection="1">
      <alignment vertical="center"/>
    </xf>
    <xf numFmtId="0" fontId="5" fillId="0" borderId="14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textRotation="255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distributed" vertical="center"/>
    </xf>
    <xf numFmtId="176" fontId="3" fillId="0" borderId="0" xfId="0" applyNumberFormat="1" applyFont="1" applyFill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8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5" fillId="0" borderId="11" xfId="0" applyFont="1" applyFill="1" applyBorder="1" applyAlignment="1" applyProtection="1">
      <alignment horizontal="distributed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Protection="1"/>
    <xf numFmtId="176" fontId="5" fillId="0" borderId="19" xfId="0" applyNumberFormat="1" applyFont="1" applyFill="1" applyBorder="1" applyProtection="1"/>
    <xf numFmtId="0" fontId="0" fillId="0" borderId="0" xfId="0" applyFill="1" applyAlignment="1" applyProtection="1">
      <alignment horizontal="right"/>
    </xf>
    <xf numFmtId="176" fontId="5" fillId="0" borderId="0" xfId="0" applyNumberFormat="1" applyFont="1" applyFill="1" applyProtection="1"/>
    <xf numFmtId="0" fontId="0" fillId="0" borderId="0" xfId="0" applyFill="1" applyAlignment="1">
      <alignment horizontal="right"/>
    </xf>
    <xf numFmtId="0" fontId="0" fillId="0" borderId="0" xfId="0" applyFill="1" applyBorder="1"/>
    <xf numFmtId="0" fontId="5" fillId="0" borderId="0" xfId="0" applyFont="1" applyFill="1" applyBorder="1" applyProtection="1"/>
    <xf numFmtId="0" fontId="5" fillId="0" borderId="0" xfId="0" applyFont="1" applyFill="1"/>
    <xf numFmtId="0" fontId="2" fillId="0" borderId="0" xfId="0" applyFont="1" applyFill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center" vertical="center" shrinkToFit="1"/>
    </xf>
    <xf numFmtId="176" fontId="0" fillId="0" borderId="15" xfId="0" applyNumberFormat="1" applyFill="1" applyBorder="1" applyAlignment="1">
      <alignment vertical="center"/>
    </xf>
    <xf numFmtId="176" fontId="0" fillId="0" borderId="20" xfId="0" applyNumberFormat="1" applyFill="1" applyBorder="1" applyAlignment="1">
      <alignment vertical="center"/>
    </xf>
    <xf numFmtId="176" fontId="0" fillId="0" borderId="20" xfId="0" applyNumberFormat="1" applyFill="1" applyBorder="1" applyAlignment="1" applyProtection="1">
      <alignment vertical="center"/>
    </xf>
    <xf numFmtId="176" fontId="0" fillId="0" borderId="17" xfId="0" applyNumberFormat="1" applyFill="1" applyBorder="1" applyAlignment="1">
      <alignment vertical="center"/>
    </xf>
    <xf numFmtId="0" fontId="0" fillId="0" borderId="2" xfId="0" applyFill="1" applyBorder="1" applyAlignment="1" applyProtection="1">
      <alignment horizontal="left" vertical="center" wrapText="1"/>
    </xf>
    <xf numFmtId="176" fontId="0" fillId="0" borderId="2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177" fontId="0" fillId="0" borderId="0" xfId="0" applyNumberFormat="1" applyFill="1" applyBorder="1" applyAlignment="1" applyProtection="1">
      <alignment horizontal="right" vertical="center" shrinkToFit="1"/>
    </xf>
    <xf numFmtId="176" fontId="0" fillId="0" borderId="3" xfId="0" applyNumberFormat="1" applyFill="1" applyBorder="1" applyAlignment="1">
      <alignment vertical="center"/>
    </xf>
    <xf numFmtId="176" fontId="0" fillId="0" borderId="13" xfId="0" applyNumberFormat="1" applyFill="1" applyBorder="1" applyAlignment="1">
      <alignment vertical="center"/>
    </xf>
    <xf numFmtId="176" fontId="0" fillId="0" borderId="11" xfId="0" applyNumberFormat="1" applyFill="1" applyBorder="1" applyAlignment="1">
      <alignment vertical="center"/>
    </xf>
    <xf numFmtId="177" fontId="0" fillId="0" borderId="11" xfId="0" applyNumberFormat="1" applyFill="1" applyBorder="1" applyAlignment="1" applyProtection="1">
      <alignment horizontal="right" vertical="center" shrinkToFit="1"/>
    </xf>
    <xf numFmtId="176" fontId="0" fillId="0" borderId="12" xfId="0" applyNumberFormat="1" applyFill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quotePrefix="1" applyFont="1" applyFill="1" applyBorder="1" applyAlignment="1" applyProtection="1">
      <alignment horizontal="left" vertical="center" wrapText="1"/>
    </xf>
    <xf numFmtId="0" fontId="5" fillId="0" borderId="14" xfId="0" applyFont="1" applyFill="1" applyBorder="1" applyAlignment="1" applyProtection="1">
      <alignment horizontal="left" vertical="center"/>
    </xf>
    <xf numFmtId="0" fontId="5" fillId="0" borderId="5" xfId="0" applyFont="1" applyFill="1" applyBorder="1" applyAlignment="1" applyProtection="1">
      <alignment horizontal="left" vertical="center"/>
    </xf>
    <xf numFmtId="0" fontId="5" fillId="0" borderId="0" xfId="0" applyFont="1" applyFill="1" applyBorder="1"/>
    <xf numFmtId="0" fontId="0" fillId="0" borderId="1" xfId="0" applyFill="1" applyBorder="1"/>
    <xf numFmtId="176" fontId="5" fillId="0" borderId="1" xfId="0" applyNumberFormat="1" applyFont="1" applyFill="1" applyBorder="1"/>
    <xf numFmtId="178" fontId="4" fillId="0" borderId="2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 textRotation="255"/>
    </xf>
    <xf numFmtId="0" fontId="4" fillId="0" borderId="0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 textRotation="255"/>
    </xf>
    <xf numFmtId="178" fontId="4" fillId="0" borderId="13" xfId="0" applyNumberFormat="1" applyFont="1" applyFill="1" applyBorder="1" applyAlignment="1" applyProtection="1">
      <alignment horizontal="right" vertical="center"/>
    </xf>
    <xf numFmtId="178" fontId="4" fillId="0" borderId="11" xfId="0" applyNumberFormat="1" applyFont="1" applyFill="1" applyBorder="1" applyAlignment="1" applyProtection="1">
      <alignment horizontal="right" vertical="center"/>
    </xf>
    <xf numFmtId="178" fontId="4" fillId="0" borderId="11" xfId="0" applyNumberFormat="1" applyFont="1" applyFill="1" applyBorder="1" applyAlignment="1" applyProtection="1">
      <alignment horizontal="right" vertical="center" textRotation="255"/>
    </xf>
    <xf numFmtId="178" fontId="4" fillId="0" borderId="12" xfId="0" applyNumberFormat="1" applyFont="1" applyFill="1" applyBorder="1" applyAlignment="1" applyProtection="1">
      <alignment horizontal="right" vertical="center" textRotation="255"/>
    </xf>
    <xf numFmtId="0" fontId="0" fillId="0" borderId="2" xfId="0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4" fillId="0" borderId="14" xfId="0" applyFont="1" applyFill="1" applyBorder="1" applyAlignment="1" applyProtection="1">
      <alignment horizontal="left" vertical="center"/>
    </xf>
    <xf numFmtId="0" fontId="5" fillId="0" borderId="14" xfId="0" applyFont="1" applyFill="1" applyBorder="1" applyAlignment="1" applyProtection="1">
      <alignment horizontal="distributed" vertical="center"/>
    </xf>
    <xf numFmtId="0" fontId="0" fillId="0" borderId="5" xfId="0" applyFill="1" applyBorder="1" applyAlignment="1" applyProtection="1">
      <alignment horizontal="left" vertical="center"/>
    </xf>
    <xf numFmtId="0" fontId="0" fillId="0" borderId="21" xfId="0" applyFill="1" applyBorder="1" applyProtection="1"/>
    <xf numFmtId="0" fontId="0" fillId="0" borderId="21" xfId="0" applyFill="1" applyBorder="1" applyAlignment="1" applyProtection="1">
      <alignment horizontal="left"/>
    </xf>
    <xf numFmtId="0" fontId="5" fillId="0" borderId="21" xfId="0" applyFont="1" applyFill="1" applyBorder="1" applyProtection="1"/>
    <xf numFmtId="0" fontId="0" fillId="0" borderId="1" xfId="0" applyFill="1" applyBorder="1" applyAlignment="1" applyProtection="1">
      <alignment horizontal="left"/>
    </xf>
    <xf numFmtId="176" fontId="5" fillId="0" borderId="1" xfId="0" applyNumberFormat="1" applyFont="1" applyFill="1" applyBorder="1" applyProtection="1"/>
    <xf numFmtId="0" fontId="0" fillId="0" borderId="1" xfId="0" applyFill="1" applyBorder="1" applyProtection="1"/>
    <xf numFmtId="178" fontId="5" fillId="0" borderId="0" xfId="0" applyNumberFormat="1" applyFont="1" applyFill="1" applyBorder="1" applyAlignment="1" applyProtection="1">
      <alignment horizontal="right" vertical="center"/>
    </xf>
    <xf numFmtId="179" fontId="5" fillId="0" borderId="0" xfId="0" applyNumberFormat="1" applyFont="1" applyFill="1" applyBorder="1" applyAlignment="1" applyProtection="1">
      <alignment horizontal="right" vertical="center"/>
    </xf>
    <xf numFmtId="177" fontId="0" fillId="0" borderId="0" xfId="0" applyNumberFormat="1" applyFill="1" applyBorder="1" applyAlignment="1" applyProtection="1">
      <alignment vertical="center"/>
    </xf>
    <xf numFmtId="177" fontId="0" fillId="0" borderId="3" xfId="0" applyNumberFormat="1" applyFill="1" applyBorder="1" applyAlignment="1" applyProtection="1">
      <alignment vertical="center"/>
    </xf>
    <xf numFmtId="0" fontId="0" fillId="0" borderId="11" xfId="0" applyFill="1" applyBorder="1" applyAlignment="1" applyProtection="1">
      <alignment horizontal="left" vertical="center" wrapText="1"/>
    </xf>
    <xf numFmtId="178" fontId="5" fillId="0" borderId="11" xfId="0" applyNumberFormat="1" applyFont="1" applyFill="1" applyBorder="1" applyAlignment="1" applyProtection="1">
      <alignment horizontal="right" vertical="center"/>
    </xf>
    <xf numFmtId="179" fontId="5" fillId="0" borderId="11" xfId="0" applyNumberFormat="1" applyFont="1" applyFill="1" applyBorder="1" applyAlignment="1" applyProtection="1">
      <alignment horizontal="right" vertical="center"/>
    </xf>
    <xf numFmtId="0" fontId="0" fillId="0" borderId="11" xfId="0" applyFill="1" applyBorder="1" applyAlignment="1" applyProtection="1">
      <alignment horizontal="center" vertical="center" textRotation="255"/>
    </xf>
    <xf numFmtId="177" fontId="0" fillId="0" borderId="11" xfId="0" applyNumberFormat="1" applyFill="1" applyBorder="1" applyAlignment="1" applyProtection="1">
      <alignment vertical="center"/>
    </xf>
    <xf numFmtId="177" fontId="0" fillId="0" borderId="12" xfId="0" applyNumberFormat="1" applyFill="1" applyBorder="1" applyAlignment="1" applyProtection="1">
      <alignment vertical="center"/>
    </xf>
    <xf numFmtId="0" fontId="0" fillId="0" borderId="13" xfId="0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 vertical="center"/>
    </xf>
    <xf numFmtId="0" fontId="0" fillId="0" borderId="0" xfId="0" quotePrefix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176" fontId="5" fillId="0" borderId="2" xfId="0" applyNumberFormat="1" applyFont="1" applyFill="1" applyBorder="1" applyProtection="1"/>
    <xf numFmtId="176" fontId="5" fillId="0" borderId="0" xfId="0" applyNumberFormat="1" applyFont="1" applyFill="1" applyBorder="1" applyProtection="1"/>
    <xf numFmtId="0" fontId="5" fillId="0" borderId="3" xfId="0" applyFont="1" applyFill="1" applyBorder="1" applyAlignment="1" applyProtection="1">
      <alignment horizontal="distributed" vertical="center"/>
    </xf>
    <xf numFmtId="0" fontId="0" fillId="0" borderId="0" xfId="0" applyFont="1" applyFill="1" applyAlignment="1" applyProtection="1">
      <alignment horizontal="distributed"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3" fillId="0" borderId="8" xfId="0" applyNumberFormat="1" applyFont="1" applyFill="1" applyBorder="1" applyAlignment="1" applyProtection="1">
      <alignment vertical="center"/>
    </xf>
    <xf numFmtId="38" fontId="3" fillId="0" borderId="8" xfId="0" applyNumberFormat="1" applyFont="1" applyFill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9" xfId="0" applyNumberFormat="1" applyFont="1" applyFill="1" applyBorder="1" applyAlignment="1" applyProtection="1">
      <alignment vertical="center"/>
    </xf>
    <xf numFmtId="38" fontId="3" fillId="0" borderId="3" xfId="0" applyNumberFormat="1" applyFont="1" applyFill="1" applyBorder="1" applyAlignment="1" applyProtection="1">
      <alignment vertical="center"/>
    </xf>
    <xf numFmtId="38" fontId="3" fillId="0" borderId="11" xfId="0" applyNumberFormat="1" applyFont="1" applyFill="1" applyBorder="1" applyAlignment="1" applyProtection="1">
      <alignment vertical="center"/>
    </xf>
    <xf numFmtId="38" fontId="3" fillId="0" borderId="11" xfId="0" applyNumberFormat="1" applyFont="1" applyFill="1" applyBorder="1" applyAlignment="1" applyProtection="1">
      <alignment horizontal="right" vertical="center"/>
    </xf>
    <xf numFmtId="38" fontId="3" fillId="0" borderId="12" xfId="0" applyNumberFormat="1" applyFont="1" applyFill="1" applyBorder="1" applyAlignment="1" applyProtection="1">
      <alignment vertical="center"/>
    </xf>
    <xf numFmtId="38" fontId="0" fillId="0" borderId="3" xfId="0" applyNumberFormat="1" applyFont="1" applyFill="1" applyBorder="1" applyAlignment="1" applyProtection="1">
      <alignment horizontal="right" vertical="center"/>
      <protection locked="0"/>
    </xf>
    <xf numFmtId="38" fontId="0" fillId="0" borderId="2" xfId="0" applyNumberFormat="1" applyFont="1" applyFill="1" applyBorder="1" applyAlignment="1" applyProtection="1">
      <alignment horizontal="right" vertical="center"/>
      <protection locked="0"/>
    </xf>
    <xf numFmtId="38" fontId="0" fillId="0" borderId="5" xfId="0" applyNumberFormat="1" applyFont="1" applyFill="1" applyBorder="1" applyAlignment="1" applyProtection="1">
      <alignment horizontal="right" vertical="center"/>
      <protection locked="0"/>
    </xf>
    <xf numFmtId="38" fontId="0" fillId="0" borderId="7" xfId="0" applyNumberFormat="1" applyFont="1" applyFill="1" applyBorder="1" applyAlignment="1" applyProtection="1">
      <alignment horizontal="right" vertical="center"/>
      <protection locked="0"/>
    </xf>
    <xf numFmtId="38" fontId="0" fillId="0" borderId="0" xfId="0" applyNumberFormat="1" applyFont="1" applyFill="1" applyBorder="1" applyAlignment="1" applyProtection="1">
      <alignment vertical="center"/>
    </xf>
    <xf numFmtId="38" fontId="0" fillId="0" borderId="14" xfId="0" applyNumberFormat="1" applyFont="1" applyFill="1" applyBorder="1" applyAlignment="1" applyProtection="1">
      <alignment vertical="center"/>
    </xf>
    <xf numFmtId="38" fontId="0" fillId="0" borderId="6" xfId="0" applyNumberFormat="1" applyFont="1" applyFill="1" applyBorder="1" applyAlignment="1" applyProtection="1">
      <alignment horizontal="right" vertical="center"/>
      <protection locked="0"/>
    </xf>
    <xf numFmtId="38" fontId="0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 applyProtection="1">
      <alignment horizontal="distributed" vertical="center" justifyLastLine="1"/>
    </xf>
    <xf numFmtId="0" fontId="0" fillId="0" borderId="0" xfId="0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 textRotation="255"/>
    </xf>
    <xf numFmtId="38" fontId="3" fillId="0" borderId="2" xfId="0" applyNumberFormat="1" applyFont="1" applyFill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horizontal="right" vertical="center"/>
      <protection locked="0"/>
    </xf>
    <xf numFmtId="38" fontId="3" fillId="0" borderId="2" xfId="0" applyNumberFormat="1" applyFont="1" applyFill="1" applyBorder="1" applyAlignment="1" applyProtection="1">
      <alignment horizontal="right" vertical="center"/>
    </xf>
    <xf numFmtId="38" fontId="3" fillId="0" borderId="5" xfId="0" applyNumberFormat="1" applyFont="1" applyFill="1" applyBorder="1" applyAlignment="1" applyProtection="1">
      <alignment vertical="center"/>
    </xf>
    <xf numFmtId="38" fontId="3" fillId="0" borderId="7" xfId="0" applyNumberFormat="1" applyFont="1" applyFill="1" applyBorder="1" applyAlignment="1" applyProtection="1">
      <alignment vertical="center"/>
    </xf>
    <xf numFmtId="38" fontId="3" fillId="0" borderId="5" xfId="0" applyNumberFormat="1" applyFont="1" applyFill="1" applyBorder="1" applyAlignment="1" applyProtection="1">
      <alignment horizontal="right" vertical="center"/>
      <protection locked="0"/>
    </xf>
    <xf numFmtId="38" fontId="3" fillId="0" borderId="5" xfId="0" applyNumberFormat="1" applyFont="1" applyFill="1" applyBorder="1" applyAlignment="1" applyProtection="1">
      <alignment horizontal="right" vertical="center"/>
    </xf>
    <xf numFmtId="38" fontId="3" fillId="0" borderId="7" xfId="0" applyNumberFormat="1" applyFont="1" applyFill="1" applyBorder="1" applyAlignment="1" applyProtection="1">
      <alignment horizontal="right" vertical="center"/>
      <protection locked="0"/>
    </xf>
    <xf numFmtId="38" fontId="3" fillId="0" borderId="7" xfId="0" applyNumberFormat="1" applyFont="1" applyFill="1" applyBorder="1" applyAlignment="1" applyProtection="1">
      <alignment horizontal="right" vertical="center"/>
    </xf>
    <xf numFmtId="38" fontId="3" fillId="0" borderId="15" xfId="0" applyNumberFormat="1" applyFont="1" applyFill="1" applyBorder="1" applyAlignment="1" applyProtection="1">
      <alignment horizontal="right" vertical="center"/>
    </xf>
    <xf numFmtId="38" fontId="3" fillId="0" borderId="17" xfId="0" applyNumberFormat="1" applyFont="1" applyFill="1" applyBorder="1" applyAlignment="1" applyProtection="1">
      <alignment horizontal="right" vertical="center"/>
    </xf>
    <xf numFmtId="38" fontId="3" fillId="0" borderId="16" xfId="0" applyNumberFormat="1" applyFont="1" applyFill="1" applyBorder="1" applyAlignment="1" applyProtection="1">
      <alignment horizontal="right" vertical="center"/>
    </xf>
    <xf numFmtId="38" fontId="3" fillId="0" borderId="3" xfId="0" applyNumberFormat="1" applyFont="1" applyFill="1" applyBorder="1" applyAlignment="1" applyProtection="1">
      <alignment horizontal="right" vertical="center"/>
    </xf>
    <xf numFmtId="38" fontId="3" fillId="0" borderId="4" xfId="0" applyNumberFormat="1" applyFont="1" applyFill="1" applyBorder="1" applyAlignment="1" applyProtection="1">
      <alignment horizontal="right" vertical="center"/>
    </xf>
    <xf numFmtId="0" fontId="0" fillId="0" borderId="0" xfId="0" quotePrefix="1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distributed" vertical="center" wrapText="1"/>
    </xf>
    <xf numFmtId="0" fontId="0" fillId="0" borderId="0" xfId="0" quotePrefix="1" applyFont="1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2" fillId="0" borderId="0" xfId="0" quotePrefix="1" applyFont="1" applyFill="1" applyAlignment="1" applyProtection="1">
      <alignment horizontal="distributed" vertical="center"/>
    </xf>
    <xf numFmtId="0" fontId="0" fillId="0" borderId="31" xfId="0" applyFill="1" applyBorder="1" applyAlignment="1" applyProtection="1">
      <alignment horizontal="left" vertical="center" wrapText="1"/>
    </xf>
    <xf numFmtId="0" fontId="0" fillId="0" borderId="32" xfId="0" applyFill="1" applyBorder="1" applyAlignment="1" applyProtection="1">
      <alignment horizontal="left" vertical="center" wrapText="1"/>
    </xf>
    <xf numFmtId="0" fontId="0" fillId="0" borderId="33" xfId="0" applyFill="1" applyBorder="1" applyAlignment="1" applyProtection="1">
      <alignment horizontal="left" vertical="center" wrapText="1"/>
    </xf>
    <xf numFmtId="0" fontId="0" fillId="0" borderId="34" xfId="0" applyFill="1" applyBorder="1" applyAlignment="1" applyProtection="1">
      <alignment horizontal="left" vertical="center" wrapText="1"/>
    </xf>
    <xf numFmtId="0" fontId="0" fillId="0" borderId="35" xfId="0" applyFill="1" applyBorder="1" applyAlignment="1" applyProtection="1">
      <alignment horizontal="left" vertical="center" wrapText="1"/>
    </xf>
    <xf numFmtId="0" fontId="0" fillId="0" borderId="36" xfId="0" applyFill="1" applyBorder="1" applyAlignment="1" applyProtection="1">
      <alignment horizontal="left" vertical="center" wrapText="1"/>
    </xf>
    <xf numFmtId="0" fontId="0" fillId="0" borderId="37" xfId="0" applyFill="1" applyBorder="1" applyAlignment="1" applyProtection="1">
      <alignment horizontal="left" vertical="center" wrapText="1"/>
    </xf>
    <xf numFmtId="0" fontId="0" fillId="0" borderId="38" xfId="0" applyFill="1" applyBorder="1" applyAlignment="1" applyProtection="1">
      <alignment horizontal="left" vertical="center" wrapText="1"/>
    </xf>
    <xf numFmtId="0" fontId="0" fillId="0" borderId="39" xfId="0" applyFill="1" applyBorder="1" applyAlignment="1" applyProtection="1">
      <alignment horizontal="left" vertical="center" wrapText="1"/>
    </xf>
    <xf numFmtId="0" fontId="0" fillId="0" borderId="40" xfId="0" applyFill="1" applyBorder="1" applyAlignment="1" applyProtection="1">
      <alignment horizontal="left" vertical="center" wrapText="1"/>
    </xf>
    <xf numFmtId="0" fontId="0" fillId="0" borderId="41" xfId="0" applyFill="1" applyBorder="1" applyAlignment="1" applyProtection="1">
      <alignment horizontal="left" vertical="center" wrapText="1"/>
    </xf>
    <xf numFmtId="0" fontId="0" fillId="0" borderId="42" xfId="0" applyFill="1" applyBorder="1" applyAlignment="1" applyProtection="1">
      <alignment horizontal="left" vertical="center" wrapText="1"/>
    </xf>
    <xf numFmtId="0" fontId="0" fillId="0" borderId="28" xfId="0" applyFill="1" applyBorder="1" applyAlignment="1" applyProtection="1">
      <alignment horizontal="center" vertical="center" textRotation="255"/>
    </xf>
    <xf numFmtId="0" fontId="0" fillId="0" borderId="3" xfId="0" applyFill="1" applyBorder="1" applyAlignment="1" applyProtection="1">
      <alignment horizontal="center" vertical="center" textRotation="255"/>
    </xf>
    <xf numFmtId="0" fontId="0" fillId="0" borderId="43" xfId="0" applyFill="1" applyBorder="1" applyAlignment="1" applyProtection="1">
      <alignment horizontal="center" vertical="center" textRotation="255"/>
    </xf>
    <xf numFmtId="0" fontId="0" fillId="0" borderId="16" xfId="0" applyFill="1" applyBorder="1" applyAlignment="1" applyProtection="1">
      <alignment horizontal="center" vertical="center" textRotation="255"/>
    </xf>
    <xf numFmtId="0" fontId="0" fillId="0" borderId="23" xfId="0" applyFill="1" applyBorder="1" applyAlignment="1" applyProtection="1">
      <alignment horizontal="center" vertical="center" textRotation="255"/>
    </xf>
    <xf numFmtId="0" fontId="0" fillId="0" borderId="16" xfId="0" applyFill="1" applyBorder="1" applyAlignment="1" applyProtection="1">
      <alignment horizontal="center" vertical="center" textRotation="255" wrapText="1"/>
    </xf>
    <xf numFmtId="0" fontId="0" fillId="0" borderId="23" xfId="0" applyFill="1" applyBorder="1" applyAlignment="1" applyProtection="1">
      <alignment horizontal="center" vertical="center" textRotation="255" wrapText="1"/>
    </xf>
    <xf numFmtId="0" fontId="0" fillId="0" borderId="27" xfId="0" applyFill="1" applyBorder="1" applyAlignment="1" applyProtection="1">
      <alignment horizontal="distributed" vertical="center" wrapText="1" justifyLastLine="1"/>
    </xf>
    <xf numFmtId="0" fontId="0" fillId="0" borderId="21" xfId="0" applyFill="1" applyBorder="1" applyAlignment="1">
      <alignment horizontal="distributed" vertical="center" wrapText="1" justifyLastLine="1"/>
    </xf>
    <xf numFmtId="0" fontId="0" fillId="0" borderId="28" xfId="0" applyFill="1" applyBorder="1" applyAlignment="1">
      <alignment horizontal="distributed" vertical="center" wrapText="1" justifyLastLine="1"/>
    </xf>
    <xf numFmtId="0" fontId="0" fillId="0" borderId="19" xfId="0" applyFill="1" applyBorder="1" applyAlignment="1" applyProtection="1">
      <alignment horizontal="center" vertical="center"/>
    </xf>
    <xf numFmtId="0" fontId="0" fillId="0" borderId="30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 textRotation="255"/>
    </xf>
    <xf numFmtId="0" fontId="5" fillId="0" borderId="22" xfId="0" applyFont="1" applyFill="1" applyBorder="1" applyAlignment="1" applyProtection="1">
      <alignment horizontal="center" vertical="distributed" textRotation="255" justifyLastLine="1"/>
    </xf>
    <xf numFmtId="0" fontId="5" fillId="0" borderId="4" xfId="0" applyFont="1" applyFill="1" applyBorder="1" applyAlignment="1" applyProtection="1">
      <alignment horizontal="center" vertical="distributed" textRotation="255" justifyLastLine="1"/>
    </xf>
    <xf numFmtId="0" fontId="5" fillId="0" borderId="23" xfId="0" applyFont="1" applyFill="1" applyBorder="1" applyAlignment="1" applyProtection="1">
      <alignment horizontal="center" vertical="distributed" textRotation="255" justifyLastLine="1"/>
    </xf>
    <xf numFmtId="0" fontId="0" fillId="0" borderId="22" xfId="0" applyFill="1" applyBorder="1" applyAlignment="1" applyProtection="1">
      <alignment horizontal="center" vertical="center" textRotation="255"/>
    </xf>
    <xf numFmtId="0" fontId="0" fillId="0" borderId="22" xfId="0" applyFill="1" applyBorder="1" applyAlignment="1" applyProtection="1">
      <alignment horizontal="center" vertical="center" textRotation="255" wrapText="1"/>
    </xf>
    <xf numFmtId="0" fontId="0" fillId="0" borderId="15" xfId="0" applyFill="1" applyBorder="1" applyAlignment="1" applyProtection="1">
      <alignment horizontal="center" vertical="center" textRotation="255"/>
    </xf>
    <xf numFmtId="0" fontId="0" fillId="0" borderId="29" xfId="0" applyFill="1" applyBorder="1" applyAlignment="1" applyProtection="1">
      <alignment horizontal="center" vertical="center" textRotation="255"/>
    </xf>
    <xf numFmtId="0" fontId="0" fillId="0" borderId="14" xfId="0" applyFill="1" applyBorder="1" applyAlignment="1" applyProtection="1">
      <alignment horizontal="distributed" vertical="center" wrapText="1"/>
    </xf>
    <xf numFmtId="0" fontId="0" fillId="0" borderId="0" xfId="0" applyFill="1" applyBorder="1" applyAlignment="1" applyProtection="1"/>
    <xf numFmtId="0" fontId="0" fillId="0" borderId="16" xfId="0" applyFill="1" applyBorder="1" applyAlignment="1" applyProtection="1">
      <alignment vertical="distributed" textRotation="255" justifyLastLine="1" shrinkToFit="1"/>
    </xf>
    <xf numFmtId="0" fontId="0" fillId="0" borderId="23" xfId="0" applyFill="1" applyBorder="1" applyAlignment="1" applyProtection="1">
      <alignment vertical="distributed" textRotation="255" justifyLastLine="1" shrinkToFit="1"/>
    </xf>
    <xf numFmtId="0" fontId="0" fillId="0" borderId="24" xfId="0" applyFill="1" applyBorder="1" applyAlignment="1" applyProtection="1">
      <alignment horizontal="distributed" vertical="center" justifyLastLine="1"/>
    </xf>
    <xf numFmtId="0" fontId="0" fillId="0" borderId="25" xfId="0" applyFill="1" applyBorder="1" applyAlignment="1" applyProtection="1">
      <alignment horizontal="distributed" vertical="center" justifyLastLine="1"/>
    </xf>
    <xf numFmtId="0" fontId="0" fillId="0" borderId="26" xfId="0" applyFill="1" applyBorder="1" applyAlignment="1" applyProtection="1">
      <alignment horizontal="distributed" vertical="center" justifyLastLine="1"/>
    </xf>
    <xf numFmtId="0" fontId="0" fillId="0" borderId="8" xfId="0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distributed" vertical="center" wrapText="1"/>
    </xf>
    <xf numFmtId="0" fontId="4" fillId="0" borderId="0" xfId="0" quotePrefix="1" applyFont="1" applyFill="1" applyBorder="1" applyAlignment="1" applyProtection="1">
      <alignment horizontal="distributed" vertical="center" wrapText="1"/>
    </xf>
    <xf numFmtId="0" fontId="4" fillId="0" borderId="14" xfId="0" quotePrefix="1" applyFont="1" applyFill="1" applyBorder="1" applyAlignment="1" applyProtection="1">
      <alignment horizontal="distributed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14" xfId="0" applyFont="1" applyFill="1" applyBorder="1" applyAlignment="1" applyProtection="1">
      <alignment horizontal="distributed" vertical="center" wrapText="1"/>
    </xf>
    <xf numFmtId="0" fontId="4" fillId="0" borderId="0" xfId="0" quotePrefix="1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Alignment="1" applyProtection="1">
      <alignment horizontal="distributed" vertical="center" justifyLastLine="1"/>
    </xf>
    <xf numFmtId="0" fontId="4" fillId="0" borderId="14" xfId="0" quotePrefix="1" applyFont="1" applyFill="1" applyBorder="1" applyAlignment="1" applyProtection="1">
      <alignment horizontal="distributed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30480</xdr:rowOff>
    </xdr:from>
    <xdr:to>
      <xdr:col>3</xdr:col>
      <xdr:colOff>7620</xdr:colOff>
      <xdr:row>14</xdr:row>
      <xdr:rowOff>152400</xdr:rowOff>
    </xdr:to>
    <xdr:sp macro="" textlink="">
      <xdr:nvSpPr>
        <xdr:cNvPr id="35736" name="AutoShape 1">
          <a:extLst>
            <a:ext uri="{FF2B5EF4-FFF2-40B4-BE49-F238E27FC236}">
              <a16:creationId xmlns:a16="http://schemas.microsoft.com/office/drawing/2014/main" id="{1A9307AF-D679-4E42-A3A7-72BFF60DB154}"/>
            </a:ext>
          </a:extLst>
        </xdr:cNvPr>
        <xdr:cNvSpPr>
          <a:spLocks/>
        </xdr:cNvSpPr>
      </xdr:nvSpPr>
      <xdr:spPr bwMode="auto">
        <a:xfrm>
          <a:off x="1417320" y="213360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30</xdr:row>
      <xdr:rowOff>15240</xdr:rowOff>
    </xdr:from>
    <xdr:to>
      <xdr:col>3</xdr:col>
      <xdr:colOff>0</xdr:colOff>
      <xdr:row>32</xdr:row>
      <xdr:rowOff>144780</xdr:rowOff>
    </xdr:to>
    <xdr:sp macro="" textlink="">
      <xdr:nvSpPr>
        <xdr:cNvPr id="35737" name="AutoShape 2">
          <a:extLst>
            <a:ext uri="{FF2B5EF4-FFF2-40B4-BE49-F238E27FC236}">
              <a16:creationId xmlns:a16="http://schemas.microsoft.com/office/drawing/2014/main" id="{4D3718FE-8272-4E34-BBB3-EC6F78D7686F}"/>
            </a:ext>
          </a:extLst>
        </xdr:cNvPr>
        <xdr:cNvSpPr>
          <a:spLocks/>
        </xdr:cNvSpPr>
      </xdr:nvSpPr>
      <xdr:spPr bwMode="auto">
        <a:xfrm>
          <a:off x="1402080" y="527304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27</xdr:row>
      <xdr:rowOff>30480</xdr:rowOff>
    </xdr:from>
    <xdr:to>
      <xdr:col>3</xdr:col>
      <xdr:colOff>0</xdr:colOff>
      <xdr:row>29</xdr:row>
      <xdr:rowOff>152400</xdr:rowOff>
    </xdr:to>
    <xdr:sp macro="" textlink="">
      <xdr:nvSpPr>
        <xdr:cNvPr id="35738" name="AutoShape 3">
          <a:extLst>
            <a:ext uri="{FF2B5EF4-FFF2-40B4-BE49-F238E27FC236}">
              <a16:creationId xmlns:a16="http://schemas.microsoft.com/office/drawing/2014/main" id="{28367C3D-1504-4764-896E-C3AAB453C539}"/>
            </a:ext>
          </a:extLst>
        </xdr:cNvPr>
        <xdr:cNvSpPr>
          <a:spLocks/>
        </xdr:cNvSpPr>
      </xdr:nvSpPr>
      <xdr:spPr bwMode="auto">
        <a:xfrm>
          <a:off x="1402080" y="47625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30480</xdr:rowOff>
    </xdr:from>
    <xdr:to>
      <xdr:col>3</xdr:col>
      <xdr:colOff>7620</xdr:colOff>
      <xdr:row>26</xdr:row>
      <xdr:rowOff>152400</xdr:rowOff>
    </xdr:to>
    <xdr:sp macro="" textlink="">
      <xdr:nvSpPr>
        <xdr:cNvPr id="35739" name="AutoShape 4">
          <a:extLst>
            <a:ext uri="{FF2B5EF4-FFF2-40B4-BE49-F238E27FC236}">
              <a16:creationId xmlns:a16="http://schemas.microsoft.com/office/drawing/2014/main" id="{88E6ABC9-0134-41DD-8C89-C891154E2903}"/>
            </a:ext>
          </a:extLst>
        </xdr:cNvPr>
        <xdr:cNvSpPr>
          <a:spLocks/>
        </xdr:cNvSpPr>
      </xdr:nvSpPr>
      <xdr:spPr bwMode="auto">
        <a:xfrm>
          <a:off x="1417320" y="423672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30480</xdr:rowOff>
    </xdr:from>
    <xdr:to>
      <xdr:col>3</xdr:col>
      <xdr:colOff>7620</xdr:colOff>
      <xdr:row>20</xdr:row>
      <xdr:rowOff>152400</xdr:rowOff>
    </xdr:to>
    <xdr:sp macro="" textlink="">
      <xdr:nvSpPr>
        <xdr:cNvPr id="35740" name="AutoShape 5">
          <a:extLst>
            <a:ext uri="{FF2B5EF4-FFF2-40B4-BE49-F238E27FC236}">
              <a16:creationId xmlns:a16="http://schemas.microsoft.com/office/drawing/2014/main" id="{89FF63CA-79A9-4334-9C45-1252A97ECB26}"/>
            </a:ext>
          </a:extLst>
        </xdr:cNvPr>
        <xdr:cNvSpPr>
          <a:spLocks/>
        </xdr:cNvSpPr>
      </xdr:nvSpPr>
      <xdr:spPr bwMode="auto">
        <a:xfrm>
          <a:off x="1417320" y="31851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30480</xdr:rowOff>
    </xdr:from>
    <xdr:to>
      <xdr:col>3</xdr:col>
      <xdr:colOff>7620</xdr:colOff>
      <xdr:row>23</xdr:row>
      <xdr:rowOff>152400</xdr:rowOff>
    </xdr:to>
    <xdr:sp macro="" textlink="">
      <xdr:nvSpPr>
        <xdr:cNvPr id="35741" name="AutoShape 6">
          <a:extLst>
            <a:ext uri="{FF2B5EF4-FFF2-40B4-BE49-F238E27FC236}">
              <a16:creationId xmlns:a16="http://schemas.microsoft.com/office/drawing/2014/main" id="{ABE74299-6190-4F99-94C6-03C78B42DDD6}"/>
            </a:ext>
          </a:extLst>
        </xdr:cNvPr>
        <xdr:cNvSpPr>
          <a:spLocks/>
        </xdr:cNvSpPr>
      </xdr:nvSpPr>
      <xdr:spPr bwMode="auto">
        <a:xfrm>
          <a:off x="1417320" y="37109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15</xdr:row>
      <xdr:rowOff>30480</xdr:rowOff>
    </xdr:from>
    <xdr:to>
      <xdr:col>3</xdr:col>
      <xdr:colOff>0</xdr:colOff>
      <xdr:row>17</xdr:row>
      <xdr:rowOff>152400</xdr:rowOff>
    </xdr:to>
    <xdr:sp macro="" textlink="">
      <xdr:nvSpPr>
        <xdr:cNvPr id="35742" name="AutoShape 7">
          <a:extLst>
            <a:ext uri="{FF2B5EF4-FFF2-40B4-BE49-F238E27FC236}">
              <a16:creationId xmlns:a16="http://schemas.microsoft.com/office/drawing/2014/main" id="{D50F0311-166B-408F-9DC9-324B848791BB}"/>
            </a:ext>
          </a:extLst>
        </xdr:cNvPr>
        <xdr:cNvSpPr>
          <a:spLocks/>
        </xdr:cNvSpPr>
      </xdr:nvSpPr>
      <xdr:spPr bwMode="auto">
        <a:xfrm>
          <a:off x="1402080" y="265938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33</xdr:row>
      <xdr:rowOff>30480</xdr:rowOff>
    </xdr:from>
    <xdr:to>
      <xdr:col>3</xdr:col>
      <xdr:colOff>0</xdr:colOff>
      <xdr:row>35</xdr:row>
      <xdr:rowOff>152400</xdr:rowOff>
    </xdr:to>
    <xdr:sp macro="" textlink="">
      <xdr:nvSpPr>
        <xdr:cNvPr id="35743" name="AutoShape 8">
          <a:extLst>
            <a:ext uri="{FF2B5EF4-FFF2-40B4-BE49-F238E27FC236}">
              <a16:creationId xmlns:a16="http://schemas.microsoft.com/office/drawing/2014/main" id="{971962E8-FD99-4E89-9570-69ED2113BC9F}"/>
            </a:ext>
          </a:extLst>
        </xdr:cNvPr>
        <xdr:cNvSpPr>
          <a:spLocks/>
        </xdr:cNvSpPr>
      </xdr:nvSpPr>
      <xdr:spPr bwMode="auto">
        <a:xfrm>
          <a:off x="1402080" y="581406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57</xdr:row>
      <xdr:rowOff>30480</xdr:rowOff>
    </xdr:from>
    <xdr:to>
      <xdr:col>3</xdr:col>
      <xdr:colOff>0</xdr:colOff>
      <xdr:row>59</xdr:row>
      <xdr:rowOff>152400</xdr:rowOff>
    </xdr:to>
    <xdr:sp macro="" textlink="">
      <xdr:nvSpPr>
        <xdr:cNvPr id="35744" name="AutoShape 9">
          <a:extLst>
            <a:ext uri="{FF2B5EF4-FFF2-40B4-BE49-F238E27FC236}">
              <a16:creationId xmlns:a16="http://schemas.microsoft.com/office/drawing/2014/main" id="{A08EB527-C2B4-426A-BC9E-72604928511C}"/>
            </a:ext>
          </a:extLst>
        </xdr:cNvPr>
        <xdr:cNvSpPr>
          <a:spLocks/>
        </xdr:cNvSpPr>
      </xdr:nvSpPr>
      <xdr:spPr bwMode="auto">
        <a:xfrm>
          <a:off x="1402080" y="100203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54</xdr:row>
      <xdr:rowOff>30480</xdr:rowOff>
    </xdr:from>
    <xdr:to>
      <xdr:col>3</xdr:col>
      <xdr:colOff>0</xdr:colOff>
      <xdr:row>56</xdr:row>
      <xdr:rowOff>152400</xdr:rowOff>
    </xdr:to>
    <xdr:sp macro="" textlink="">
      <xdr:nvSpPr>
        <xdr:cNvPr id="35745" name="AutoShape 10">
          <a:extLst>
            <a:ext uri="{FF2B5EF4-FFF2-40B4-BE49-F238E27FC236}">
              <a16:creationId xmlns:a16="http://schemas.microsoft.com/office/drawing/2014/main" id="{F2A98345-6791-4F62-A710-6F3A05A71380}"/>
            </a:ext>
          </a:extLst>
        </xdr:cNvPr>
        <xdr:cNvSpPr>
          <a:spLocks/>
        </xdr:cNvSpPr>
      </xdr:nvSpPr>
      <xdr:spPr bwMode="auto">
        <a:xfrm>
          <a:off x="1402080" y="949452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42</xdr:row>
      <xdr:rowOff>30480</xdr:rowOff>
    </xdr:from>
    <xdr:to>
      <xdr:col>3</xdr:col>
      <xdr:colOff>0</xdr:colOff>
      <xdr:row>44</xdr:row>
      <xdr:rowOff>152400</xdr:rowOff>
    </xdr:to>
    <xdr:sp macro="" textlink="">
      <xdr:nvSpPr>
        <xdr:cNvPr id="35746" name="AutoShape 11">
          <a:extLst>
            <a:ext uri="{FF2B5EF4-FFF2-40B4-BE49-F238E27FC236}">
              <a16:creationId xmlns:a16="http://schemas.microsoft.com/office/drawing/2014/main" id="{33A8D4E4-1CB4-462F-A812-5343D8159F3F}"/>
            </a:ext>
          </a:extLst>
        </xdr:cNvPr>
        <xdr:cNvSpPr>
          <a:spLocks/>
        </xdr:cNvSpPr>
      </xdr:nvSpPr>
      <xdr:spPr bwMode="auto">
        <a:xfrm>
          <a:off x="1402080" y="739140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39</xdr:row>
      <xdr:rowOff>15240</xdr:rowOff>
    </xdr:from>
    <xdr:to>
      <xdr:col>3</xdr:col>
      <xdr:colOff>0</xdr:colOff>
      <xdr:row>41</xdr:row>
      <xdr:rowOff>144780</xdr:rowOff>
    </xdr:to>
    <xdr:sp macro="" textlink="">
      <xdr:nvSpPr>
        <xdr:cNvPr id="35747" name="AutoShape 12">
          <a:extLst>
            <a:ext uri="{FF2B5EF4-FFF2-40B4-BE49-F238E27FC236}">
              <a16:creationId xmlns:a16="http://schemas.microsoft.com/office/drawing/2014/main" id="{0961E490-094B-4AE2-B0A0-207B88B44D33}"/>
            </a:ext>
          </a:extLst>
        </xdr:cNvPr>
        <xdr:cNvSpPr>
          <a:spLocks/>
        </xdr:cNvSpPr>
      </xdr:nvSpPr>
      <xdr:spPr bwMode="auto">
        <a:xfrm>
          <a:off x="1402080" y="685038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30480</xdr:rowOff>
    </xdr:from>
    <xdr:to>
      <xdr:col>3</xdr:col>
      <xdr:colOff>7620</xdr:colOff>
      <xdr:row>38</xdr:row>
      <xdr:rowOff>152400</xdr:rowOff>
    </xdr:to>
    <xdr:sp macro="" textlink="">
      <xdr:nvSpPr>
        <xdr:cNvPr id="35748" name="AutoShape 13">
          <a:extLst>
            <a:ext uri="{FF2B5EF4-FFF2-40B4-BE49-F238E27FC236}">
              <a16:creationId xmlns:a16="http://schemas.microsoft.com/office/drawing/2014/main" id="{BF955FC5-D41B-4A03-A29A-3E6D73446698}"/>
            </a:ext>
          </a:extLst>
        </xdr:cNvPr>
        <xdr:cNvSpPr>
          <a:spLocks/>
        </xdr:cNvSpPr>
      </xdr:nvSpPr>
      <xdr:spPr bwMode="auto">
        <a:xfrm>
          <a:off x="1417320" y="63398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60</xdr:row>
      <xdr:rowOff>15240</xdr:rowOff>
    </xdr:from>
    <xdr:to>
      <xdr:col>3</xdr:col>
      <xdr:colOff>0</xdr:colOff>
      <xdr:row>62</xdr:row>
      <xdr:rowOff>144780</xdr:rowOff>
    </xdr:to>
    <xdr:sp macro="" textlink="">
      <xdr:nvSpPr>
        <xdr:cNvPr id="35749" name="AutoShape 14">
          <a:extLst>
            <a:ext uri="{FF2B5EF4-FFF2-40B4-BE49-F238E27FC236}">
              <a16:creationId xmlns:a16="http://schemas.microsoft.com/office/drawing/2014/main" id="{F50FDB12-AEA5-430C-BEB8-61DB3282771A}"/>
            </a:ext>
          </a:extLst>
        </xdr:cNvPr>
        <xdr:cNvSpPr>
          <a:spLocks/>
        </xdr:cNvSpPr>
      </xdr:nvSpPr>
      <xdr:spPr bwMode="auto">
        <a:xfrm>
          <a:off x="1402080" y="1053084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66</xdr:row>
      <xdr:rowOff>15240</xdr:rowOff>
    </xdr:from>
    <xdr:to>
      <xdr:col>3</xdr:col>
      <xdr:colOff>0</xdr:colOff>
      <xdr:row>68</xdr:row>
      <xdr:rowOff>144780</xdr:rowOff>
    </xdr:to>
    <xdr:sp macro="" textlink="">
      <xdr:nvSpPr>
        <xdr:cNvPr id="35750" name="AutoShape 15">
          <a:extLst>
            <a:ext uri="{FF2B5EF4-FFF2-40B4-BE49-F238E27FC236}">
              <a16:creationId xmlns:a16="http://schemas.microsoft.com/office/drawing/2014/main" id="{75ABADE1-408B-47B4-8C1E-6A93C83DB70E}"/>
            </a:ext>
          </a:extLst>
        </xdr:cNvPr>
        <xdr:cNvSpPr>
          <a:spLocks/>
        </xdr:cNvSpPr>
      </xdr:nvSpPr>
      <xdr:spPr bwMode="auto">
        <a:xfrm>
          <a:off x="1402080" y="1158240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15240</xdr:rowOff>
    </xdr:from>
    <xdr:to>
      <xdr:col>38</xdr:col>
      <xdr:colOff>0</xdr:colOff>
      <xdr:row>15</xdr:row>
      <xdr:rowOff>0</xdr:rowOff>
    </xdr:to>
    <xdr:sp macro="" textlink="">
      <xdr:nvSpPr>
        <xdr:cNvPr id="35751" name="AutoShape 16">
          <a:extLst>
            <a:ext uri="{FF2B5EF4-FFF2-40B4-BE49-F238E27FC236}">
              <a16:creationId xmlns:a16="http://schemas.microsoft.com/office/drawing/2014/main" id="{09DF1D9B-DCD0-493F-A4A3-2E0C85423976}"/>
            </a:ext>
          </a:extLst>
        </xdr:cNvPr>
        <xdr:cNvSpPr>
          <a:spLocks/>
        </xdr:cNvSpPr>
      </xdr:nvSpPr>
      <xdr:spPr bwMode="auto">
        <a:xfrm flipH="1">
          <a:off x="13426440" y="21183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30</xdr:row>
      <xdr:rowOff>7620</xdr:rowOff>
    </xdr:from>
    <xdr:to>
      <xdr:col>37</xdr:col>
      <xdr:colOff>106680</xdr:colOff>
      <xdr:row>33</xdr:row>
      <xdr:rowOff>0</xdr:rowOff>
    </xdr:to>
    <xdr:sp macro="" textlink="">
      <xdr:nvSpPr>
        <xdr:cNvPr id="35752" name="AutoShape 17">
          <a:extLst>
            <a:ext uri="{FF2B5EF4-FFF2-40B4-BE49-F238E27FC236}">
              <a16:creationId xmlns:a16="http://schemas.microsoft.com/office/drawing/2014/main" id="{25E734E7-4715-4DB2-A8C7-CD69A8EBF24D}"/>
            </a:ext>
          </a:extLst>
        </xdr:cNvPr>
        <xdr:cNvSpPr>
          <a:spLocks/>
        </xdr:cNvSpPr>
      </xdr:nvSpPr>
      <xdr:spPr bwMode="auto">
        <a:xfrm flipH="1">
          <a:off x="13418820" y="526542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27</xdr:row>
      <xdr:rowOff>15240</xdr:rowOff>
    </xdr:from>
    <xdr:to>
      <xdr:col>37</xdr:col>
      <xdr:colOff>106680</xdr:colOff>
      <xdr:row>30</xdr:row>
      <xdr:rowOff>0</xdr:rowOff>
    </xdr:to>
    <xdr:sp macro="" textlink="">
      <xdr:nvSpPr>
        <xdr:cNvPr id="35753" name="AutoShape 18">
          <a:extLst>
            <a:ext uri="{FF2B5EF4-FFF2-40B4-BE49-F238E27FC236}">
              <a16:creationId xmlns:a16="http://schemas.microsoft.com/office/drawing/2014/main" id="{636AA622-3AB4-483E-B8DF-E0979DC602AD}"/>
            </a:ext>
          </a:extLst>
        </xdr:cNvPr>
        <xdr:cNvSpPr>
          <a:spLocks/>
        </xdr:cNvSpPr>
      </xdr:nvSpPr>
      <xdr:spPr bwMode="auto">
        <a:xfrm flipH="1">
          <a:off x="13418820" y="47472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15240</xdr:rowOff>
    </xdr:from>
    <xdr:to>
      <xdr:col>38</xdr:col>
      <xdr:colOff>0</xdr:colOff>
      <xdr:row>27</xdr:row>
      <xdr:rowOff>0</xdr:rowOff>
    </xdr:to>
    <xdr:sp macro="" textlink="">
      <xdr:nvSpPr>
        <xdr:cNvPr id="35754" name="AutoShape 19">
          <a:extLst>
            <a:ext uri="{FF2B5EF4-FFF2-40B4-BE49-F238E27FC236}">
              <a16:creationId xmlns:a16="http://schemas.microsoft.com/office/drawing/2014/main" id="{C8802376-DE89-4933-A572-C8621A7A4EC2}"/>
            </a:ext>
          </a:extLst>
        </xdr:cNvPr>
        <xdr:cNvSpPr>
          <a:spLocks/>
        </xdr:cNvSpPr>
      </xdr:nvSpPr>
      <xdr:spPr bwMode="auto">
        <a:xfrm flipH="1">
          <a:off x="13426440" y="42214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15240</xdr:rowOff>
    </xdr:from>
    <xdr:to>
      <xdr:col>38</xdr:col>
      <xdr:colOff>0</xdr:colOff>
      <xdr:row>21</xdr:row>
      <xdr:rowOff>0</xdr:rowOff>
    </xdr:to>
    <xdr:sp macro="" textlink="">
      <xdr:nvSpPr>
        <xdr:cNvPr id="35755" name="AutoShape 20">
          <a:extLst>
            <a:ext uri="{FF2B5EF4-FFF2-40B4-BE49-F238E27FC236}">
              <a16:creationId xmlns:a16="http://schemas.microsoft.com/office/drawing/2014/main" id="{F2DB95AE-1DF8-47A6-AB77-F700D5B6E4FC}"/>
            </a:ext>
          </a:extLst>
        </xdr:cNvPr>
        <xdr:cNvSpPr>
          <a:spLocks/>
        </xdr:cNvSpPr>
      </xdr:nvSpPr>
      <xdr:spPr bwMode="auto">
        <a:xfrm flipH="1">
          <a:off x="13426440" y="31699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21</xdr:row>
      <xdr:rowOff>15240</xdr:rowOff>
    </xdr:from>
    <xdr:to>
      <xdr:col>38</xdr:col>
      <xdr:colOff>0</xdr:colOff>
      <xdr:row>24</xdr:row>
      <xdr:rowOff>0</xdr:rowOff>
    </xdr:to>
    <xdr:sp macro="" textlink="">
      <xdr:nvSpPr>
        <xdr:cNvPr id="35756" name="AutoShape 21">
          <a:extLst>
            <a:ext uri="{FF2B5EF4-FFF2-40B4-BE49-F238E27FC236}">
              <a16:creationId xmlns:a16="http://schemas.microsoft.com/office/drawing/2014/main" id="{F450FA79-6B71-4A67-A15E-93597F1DE2F6}"/>
            </a:ext>
          </a:extLst>
        </xdr:cNvPr>
        <xdr:cNvSpPr>
          <a:spLocks/>
        </xdr:cNvSpPr>
      </xdr:nvSpPr>
      <xdr:spPr bwMode="auto">
        <a:xfrm flipH="1">
          <a:off x="13426440" y="36957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15</xdr:row>
      <xdr:rowOff>15240</xdr:rowOff>
    </xdr:from>
    <xdr:to>
      <xdr:col>37</xdr:col>
      <xdr:colOff>106680</xdr:colOff>
      <xdr:row>18</xdr:row>
      <xdr:rowOff>0</xdr:rowOff>
    </xdr:to>
    <xdr:sp macro="" textlink="">
      <xdr:nvSpPr>
        <xdr:cNvPr id="35757" name="AutoShape 22">
          <a:extLst>
            <a:ext uri="{FF2B5EF4-FFF2-40B4-BE49-F238E27FC236}">
              <a16:creationId xmlns:a16="http://schemas.microsoft.com/office/drawing/2014/main" id="{1B22DB38-975B-4B37-9924-F8C6C02ABB19}"/>
            </a:ext>
          </a:extLst>
        </xdr:cNvPr>
        <xdr:cNvSpPr>
          <a:spLocks/>
        </xdr:cNvSpPr>
      </xdr:nvSpPr>
      <xdr:spPr bwMode="auto">
        <a:xfrm flipH="1">
          <a:off x="13418820" y="264414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33</xdr:row>
      <xdr:rowOff>15240</xdr:rowOff>
    </xdr:from>
    <xdr:to>
      <xdr:col>37</xdr:col>
      <xdr:colOff>106680</xdr:colOff>
      <xdr:row>36</xdr:row>
      <xdr:rowOff>0</xdr:rowOff>
    </xdr:to>
    <xdr:sp macro="" textlink="">
      <xdr:nvSpPr>
        <xdr:cNvPr id="35758" name="AutoShape 23">
          <a:extLst>
            <a:ext uri="{FF2B5EF4-FFF2-40B4-BE49-F238E27FC236}">
              <a16:creationId xmlns:a16="http://schemas.microsoft.com/office/drawing/2014/main" id="{0F8782FF-37C6-4783-9335-4C90AB48E5DA}"/>
            </a:ext>
          </a:extLst>
        </xdr:cNvPr>
        <xdr:cNvSpPr>
          <a:spLocks/>
        </xdr:cNvSpPr>
      </xdr:nvSpPr>
      <xdr:spPr bwMode="auto">
        <a:xfrm flipH="1">
          <a:off x="13418820" y="57988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57</xdr:row>
      <xdr:rowOff>15240</xdr:rowOff>
    </xdr:from>
    <xdr:to>
      <xdr:col>37</xdr:col>
      <xdr:colOff>106680</xdr:colOff>
      <xdr:row>60</xdr:row>
      <xdr:rowOff>0</xdr:rowOff>
    </xdr:to>
    <xdr:sp macro="" textlink="">
      <xdr:nvSpPr>
        <xdr:cNvPr id="35759" name="AutoShape 24">
          <a:extLst>
            <a:ext uri="{FF2B5EF4-FFF2-40B4-BE49-F238E27FC236}">
              <a16:creationId xmlns:a16="http://schemas.microsoft.com/office/drawing/2014/main" id="{4EE48948-14AA-44BB-864D-4E38AB8DB326}"/>
            </a:ext>
          </a:extLst>
        </xdr:cNvPr>
        <xdr:cNvSpPr>
          <a:spLocks/>
        </xdr:cNvSpPr>
      </xdr:nvSpPr>
      <xdr:spPr bwMode="auto">
        <a:xfrm flipH="1">
          <a:off x="13418820" y="100050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54</xdr:row>
      <xdr:rowOff>15240</xdr:rowOff>
    </xdr:from>
    <xdr:to>
      <xdr:col>37</xdr:col>
      <xdr:colOff>106680</xdr:colOff>
      <xdr:row>57</xdr:row>
      <xdr:rowOff>0</xdr:rowOff>
    </xdr:to>
    <xdr:sp macro="" textlink="">
      <xdr:nvSpPr>
        <xdr:cNvPr id="35760" name="AutoShape 25">
          <a:extLst>
            <a:ext uri="{FF2B5EF4-FFF2-40B4-BE49-F238E27FC236}">
              <a16:creationId xmlns:a16="http://schemas.microsoft.com/office/drawing/2014/main" id="{C36BA632-1737-4DAC-94A0-AD470C76D134}"/>
            </a:ext>
          </a:extLst>
        </xdr:cNvPr>
        <xdr:cNvSpPr>
          <a:spLocks/>
        </xdr:cNvSpPr>
      </xdr:nvSpPr>
      <xdr:spPr bwMode="auto">
        <a:xfrm flipH="1">
          <a:off x="13418820" y="94792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42</xdr:row>
      <xdr:rowOff>15240</xdr:rowOff>
    </xdr:from>
    <xdr:to>
      <xdr:col>37</xdr:col>
      <xdr:colOff>106680</xdr:colOff>
      <xdr:row>45</xdr:row>
      <xdr:rowOff>0</xdr:rowOff>
    </xdr:to>
    <xdr:sp macro="" textlink="">
      <xdr:nvSpPr>
        <xdr:cNvPr id="35761" name="AutoShape 26">
          <a:extLst>
            <a:ext uri="{FF2B5EF4-FFF2-40B4-BE49-F238E27FC236}">
              <a16:creationId xmlns:a16="http://schemas.microsoft.com/office/drawing/2014/main" id="{BF6997B1-2053-4322-903A-70F26C180795}"/>
            </a:ext>
          </a:extLst>
        </xdr:cNvPr>
        <xdr:cNvSpPr>
          <a:spLocks/>
        </xdr:cNvSpPr>
      </xdr:nvSpPr>
      <xdr:spPr bwMode="auto">
        <a:xfrm flipH="1">
          <a:off x="13418820" y="737616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39</xdr:row>
      <xdr:rowOff>7620</xdr:rowOff>
    </xdr:from>
    <xdr:to>
      <xdr:col>37</xdr:col>
      <xdr:colOff>106680</xdr:colOff>
      <xdr:row>42</xdr:row>
      <xdr:rowOff>0</xdr:rowOff>
    </xdr:to>
    <xdr:sp macro="" textlink="">
      <xdr:nvSpPr>
        <xdr:cNvPr id="35762" name="AutoShape 27">
          <a:extLst>
            <a:ext uri="{FF2B5EF4-FFF2-40B4-BE49-F238E27FC236}">
              <a16:creationId xmlns:a16="http://schemas.microsoft.com/office/drawing/2014/main" id="{25C211A3-1E3C-4E6B-A09F-AD873C4FDF55}"/>
            </a:ext>
          </a:extLst>
        </xdr:cNvPr>
        <xdr:cNvSpPr>
          <a:spLocks/>
        </xdr:cNvSpPr>
      </xdr:nvSpPr>
      <xdr:spPr bwMode="auto">
        <a:xfrm flipH="1">
          <a:off x="13418820" y="684276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15240</xdr:rowOff>
    </xdr:from>
    <xdr:to>
      <xdr:col>38</xdr:col>
      <xdr:colOff>0</xdr:colOff>
      <xdr:row>39</xdr:row>
      <xdr:rowOff>0</xdr:rowOff>
    </xdr:to>
    <xdr:sp macro="" textlink="">
      <xdr:nvSpPr>
        <xdr:cNvPr id="35763" name="AutoShape 28">
          <a:extLst>
            <a:ext uri="{FF2B5EF4-FFF2-40B4-BE49-F238E27FC236}">
              <a16:creationId xmlns:a16="http://schemas.microsoft.com/office/drawing/2014/main" id="{276BA0CB-8E8D-434E-B950-E78E8F316E6E}"/>
            </a:ext>
          </a:extLst>
        </xdr:cNvPr>
        <xdr:cNvSpPr>
          <a:spLocks/>
        </xdr:cNvSpPr>
      </xdr:nvSpPr>
      <xdr:spPr bwMode="auto">
        <a:xfrm flipH="1">
          <a:off x="13426440" y="63246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60</xdr:row>
      <xdr:rowOff>7620</xdr:rowOff>
    </xdr:from>
    <xdr:to>
      <xdr:col>37</xdr:col>
      <xdr:colOff>106680</xdr:colOff>
      <xdr:row>63</xdr:row>
      <xdr:rowOff>0</xdr:rowOff>
    </xdr:to>
    <xdr:sp macro="" textlink="">
      <xdr:nvSpPr>
        <xdr:cNvPr id="35764" name="AutoShape 29">
          <a:extLst>
            <a:ext uri="{FF2B5EF4-FFF2-40B4-BE49-F238E27FC236}">
              <a16:creationId xmlns:a16="http://schemas.microsoft.com/office/drawing/2014/main" id="{EC91C158-BD01-431A-83C4-A37A98BCD663}"/>
            </a:ext>
          </a:extLst>
        </xdr:cNvPr>
        <xdr:cNvSpPr>
          <a:spLocks/>
        </xdr:cNvSpPr>
      </xdr:nvSpPr>
      <xdr:spPr bwMode="auto">
        <a:xfrm flipH="1">
          <a:off x="13418820" y="1052322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66</xdr:row>
      <xdr:rowOff>7620</xdr:rowOff>
    </xdr:from>
    <xdr:to>
      <xdr:col>37</xdr:col>
      <xdr:colOff>106680</xdr:colOff>
      <xdr:row>69</xdr:row>
      <xdr:rowOff>0</xdr:rowOff>
    </xdr:to>
    <xdr:sp macro="" textlink="">
      <xdr:nvSpPr>
        <xdr:cNvPr id="35765" name="AutoShape 30">
          <a:extLst>
            <a:ext uri="{FF2B5EF4-FFF2-40B4-BE49-F238E27FC236}">
              <a16:creationId xmlns:a16="http://schemas.microsoft.com/office/drawing/2014/main" id="{B26A0702-A519-4722-9158-8301CA496754}"/>
            </a:ext>
          </a:extLst>
        </xdr:cNvPr>
        <xdr:cNvSpPr>
          <a:spLocks/>
        </xdr:cNvSpPr>
      </xdr:nvSpPr>
      <xdr:spPr bwMode="auto">
        <a:xfrm flipH="1">
          <a:off x="13418820" y="11574780"/>
          <a:ext cx="114300" cy="533400"/>
        </a:xfrm>
        <a:prstGeom prst="leftBrace">
          <a:avLst>
            <a:gd name="adj1" fmla="val 38889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6</xdr:row>
      <xdr:rowOff>15240</xdr:rowOff>
    </xdr:from>
    <xdr:to>
      <xdr:col>3</xdr:col>
      <xdr:colOff>7620</xdr:colOff>
      <xdr:row>8</xdr:row>
      <xdr:rowOff>144780</xdr:rowOff>
    </xdr:to>
    <xdr:sp macro="" textlink="">
      <xdr:nvSpPr>
        <xdr:cNvPr id="35766" name="AutoShape 31">
          <a:extLst>
            <a:ext uri="{FF2B5EF4-FFF2-40B4-BE49-F238E27FC236}">
              <a16:creationId xmlns:a16="http://schemas.microsoft.com/office/drawing/2014/main" id="{77FDBFFC-5C23-4556-BC64-999B85B9D541}"/>
            </a:ext>
          </a:extLst>
        </xdr:cNvPr>
        <xdr:cNvSpPr>
          <a:spLocks/>
        </xdr:cNvSpPr>
      </xdr:nvSpPr>
      <xdr:spPr bwMode="auto">
        <a:xfrm>
          <a:off x="1417320" y="1592580"/>
          <a:ext cx="99060" cy="480060"/>
        </a:xfrm>
        <a:prstGeom prst="leftBrace">
          <a:avLst>
            <a:gd name="adj1" fmla="val 4038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22860</xdr:colOff>
      <xdr:row>6</xdr:row>
      <xdr:rowOff>15240</xdr:rowOff>
    </xdr:from>
    <xdr:to>
      <xdr:col>38</xdr:col>
      <xdr:colOff>22860</xdr:colOff>
      <xdr:row>9</xdr:row>
      <xdr:rowOff>0</xdr:rowOff>
    </xdr:to>
    <xdr:sp macro="" textlink="">
      <xdr:nvSpPr>
        <xdr:cNvPr id="35767" name="AutoShape 32">
          <a:extLst>
            <a:ext uri="{FF2B5EF4-FFF2-40B4-BE49-F238E27FC236}">
              <a16:creationId xmlns:a16="http://schemas.microsoft.com/office/drawing/2014/main" id="{09D9ECBB-9BCD-427A-AE10-966992BFEF9E}"/>
            </a:ext>
          </a:extLst>
        </xdr:cNvPr>
        <xdr:cNvSpPr>
          <a:spLocks/>
        </xdr:cNvSpPr>
      </xdr:nvSpPr>
      <xdr:spPr bwMode="auto">
        <a:xfrm flipH="1">
          <a:off x="13449300" y="159258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63</xdr:row>
      <xdr:rowOff>15240</xdr:rowOff>
    </xdr:from>
    <xdr:to>
      <xdr:col>3</xdr:col>
      <xdr:colOff>0</xdr:colOff>
      <xdr:row>65</xdr:row>
      <xdr:rowOff>144780</xdr:rowOff>
    </xdr:to>
    <xdr:sp macro="" textlink="">
      <xdr:nvSpPr>
        <xdr:cNvPr id="35768" name="AutoShape 14">
          <a:extLst>
            <a:ext uri="{FF2B5EF4-FFF2-40B4-BE49-F238E27FC236}">
              <a16:creationId xmlns:a16="http://schemas.microsoft.com/office/drawing/2014/main" id="{751502D0-7925-4784-A51F-074CFAAEC01A}"/>
            </a:ext>
          </a:extLst>
        </xdr:cNvPr>
        <xdr:cNvSpPr>
          <a:spLocks/>
        </xdr:cNvSpPr>
      </xdr:nvSpPr>
      <xdr:spPr bwMode="auto">
        <a:xfrm>
          <a:off x="1402080" y="11056620"/>
          <a:ext cx="106680" cy="480060"/>
        </a:xfrm>
        <a:prstGeom prst="leftBrace">
          <a:avLst>
            <a:gd name="adj1" fmla="val 375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63</xdr:row>
      <xdr:rowOff>7620</xdr:rowOff>
    </xdr:from>
    <xdr:to>
      <xdr:col>37</xdr:col>
      <xdr:colOff>106680</xdr:colOff>
      <xdr:row>66</xdr:row>
      <xdr:rowOff>0</xdr:rowOff>
    </xdr:to>
    <xdr:sp macro="" textlink="">
      <xdr:nvSpPr>
        <xdr:cNvPr id="35769" name="AutoShape 29">
          <a:extLst>
            <a:ext uri="{FF2B5EF4-FFF2-40B4-BE49-F238E27FC236}">
              <a16:creationId xmlns:a16="http://schemas.microsoft.com/office/drawing/2014/main" id="{F26D00F8-E7A2-4DCC-867E-B82BE5264451}"/>
            </a:ext>
          </a:extLst>
        </xdr:cNvPr>
        <xdr:cNvSpPr>
          <a:spLocks/>
        </xdr:cNvSpPr>
      </xdr:nvSpPr>
      <xdr:spPr bwMode="auto">
        <a:xfrm flipH="1">
          <a:off x="13418820" y="11049000"/>
          <a:ext cx="114300" cy="518160"/>
        </a:xfrm>
        <a:prstGeom prst="leftBrace">
          <a:avLst>
            <a:gd name="adj1" fmla="val 3777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1203960</xdr:colOff>
      <xdr:row>48</xdr:row>
      <xdr:rowOff>30480</xdr:rowOff>
    </xdr:from>
    <xdr:to>
      <xdr:col>2</xdr:col>
      <xdr:colOff>91440</xdr:colOff>
      <xdr:row>50</xdr:row>
      <xdr:rowOff>152400</xdr:rowOff>
    </xdr:to>
    <xdr:sp macro="" textlink="">
      <xdr:nvSpPr>
        <xdr:cNvPr id="35770" name="AutoShape 11">
          <a:extLst>
            <a:ext uri="{FF2B5EF4-FFF2-40B4-BE49-F238E27FC236}">
              <a16:creationId xmlns:a16="http://schemas.microsoft.com/office/drawing/2014/main" id="{65754250-A59B-4339-873D-D5795D8D84EA}"/>
            </a:ext>
          </a:extLst>
        </xdr:cNvPr>
        <xdr:cNvSpPr>
          <a:spLocks/>
        </xdr:cNvSpPr>
      </xdr:nvSpPr>
      <xdr:spPr bwMode="auto">
        <a:xfrm>
          <a:off x="1386840" y="84429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48</xdr:row>
      <xdr:rowOff>15240</xdr:rowOff>
    </xdr:from>
    <xdr:to>
      <xdr:col>37</xdr:col>
      <xdr:colOff>106680</xdr:colOff>
      <xdr:row>51</xdr:row>
      <xdr:rowOff>0</xdr:rowOff>
    </xdr:to>
    <xdr:sp macro="" textlink="">
      <xdr:nvSpPr>
        <xdr:cNvPr id="35771" name="AutoShape 26">
          <a:extLst>
            <a:ext uri="{FF2B5EF4-FFF2-40B4-BE49-F238E27FC236}">
              <a16:creationId xmlns:a16="http://schemas.microsoft.com/office/drawing/2014/main" id="{D870AF32-CCAE-475F-AD89-555034C14CC2}"/>
            </a:ext>
          </a:extLst>
        </xdr:cNvPr>
        <xdr:cNvSpPr>
          <a:spLocks/>
        </xdr:cNvSpPr>
      </xdr:nvSpPr>
      <xdr:spPr bwMode="auto">
        <a:xfrm flipH="1">
          <a:off x="13418820" y="842772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7620</xdr:colOff>
      <xdr:row>45</xdr:row>
      <xdr:rowOff>30480</xdr:rowOff>
    </xdr:from>
    <xdr:to>
      <xdr:col>3</xdr:col>
      <xdr:colOff>0</xdr:colOff>
      <xdr:row>47</xdr:row>
      <xdr:rowOff>152400</xdr:rowOff>
    </xdr:to>
    <xdr:sp macro="" textlink="">
      <xdr:nvSpPr>
        <xdr:cNvPr id="35772" name="AutoShape 11">
          <a:extLst>
            <a:ext uri="{FF2B5EF4-FFF2-40B4-BE49-F238E27FC236}">
              <a16:creationId xmlns:a16="http://schemas.microsoft.com/office/drawing/2014/main" id="{1D2A8B10-C31B-4B00-8F66-165F27E66A54}"/>
            </a:ext>
          </a:extLst>
        </xdr:cNvPr>
        <xdr:cNvSpPr>
          <a:spLocks/>
        </xdr:cNvSpPr>
      </xdr:nvSpPr>
      <xdr:spPr bwMode="auto">
        <a:xfrm>
          <a:off x="1402080" y="7917180"/>
          <a:ext cx="106680" cy="472440"/>
        </a:xfrm>
        <a:prstGeom prst="leftBrace">
          <a:avLst>
            <a:gd name="adj1" fmla="val 3690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45</xdr:row>
      <xdr:rowOff>15240</xdr:rowOff>
    </xdr:from>
    <xdr:to>
      <xdr:col>37</xdr:col>
      <xdr:colOff>106680</xdr:colOff>
      <xdr:row>48</xdr:row>
      <xdr:rowOff>0</xdr:rowOff>
    </xdr:to>
    <xdr:sp macro="" textlink="">
      <xdr:nvSpPr>
        <xdr:cNvPr id="35773" name="AutoShape 26">
          <a:extLst>
            <a:ext uri="{FF2B5EF4-FFF2-40B4-BE49-F238E27FC236}">
              <a16:creationId xmlns:a16="http://schemas.microsoft.com/office/drawing/2014/main" id="{E138FD9A-B7B2-4D2B-B2E1-BABAC3B2FF21}"/>
            </a:ext>
          </a:extLst>
        </xdr:cNvPr>
        <xdr:cNvSpPr>
          <a:spLocks/>
        </xdr:cNvSpPr>
      </xdr:nvSpPr>
      <xdr:spPr bwMode="auto">
        <a:xfrm flipH="1">
          <a:off x="13418820" y="790194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1203960</xdr:colOff>
      <xdr:row>51</xdr:row>
      <xdr:rowOff>30480</xdr:rowOff>
    </xdr:from>
    <xdr:to>
      <xdr:col>2</xdr:col>
      <xdr:colOff>91440</xdr:colOff>
      <xdr:row>53</xdr:row>
      <xdr:rowOff>152400</xdr:rowOff>
    </xdr:to>
    <xdr:sp macro="" textlink="">
      <xdr:nvSpPr>
        <xdr:cNvPr id="35774" name="AutoShape 11">
          <a:extLst>
            <a:ext uri="{FF2B5EF4-FFF2-40B4-BE49-F238E27FC236}">
              <a16:creationId xmlns:a16="http://schemas.microsoft.com/office/drawing/2014/main" id="{72696D8B-39BD-4D93-A258-ED3F80EBCFD8}"/>
            </a:ext>
          </a:extLst>
        </xdr:cNvPr>
        <xdr:cNvSpPr>
          <a:spLocks/>
        </xdr:cNvSpPr>
      </xdr:nvSpPr>
      <xdr:spPr bwMode="auto">
        <a:xfrm>
          <a:off x="1386840" y="89687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609600</xdr:colOff>
      <xdr:row>51</xdr:row>
      <xdr:rowOff>15240</xdr:rowOff>
    </xdr:from>
    <xdr:to>
      <xdr:col>37</xdr:col>
      <xdr:colOff>106680</xdr:colOff>
      <xdr:row>54</xdr:row>
      <xdr:rowOff>0</xdr:rowOff>
    </xdr:to>
    <xdr:sp macro="" textlink="">
      <xdr:nvSpPr>
        <xdr:cNvPr id="35775" name="AutoShape 26">
          <a:extLst>
            <a:ext uri="{FF2B5EF4-FFF2-40B4-BE49-F238E27FC236}">
              <a16:creationId xmlns:a16="http://schemas.microsoft.com/office/drawing/2014/main" id="{04B19DED-7229-449C-9B9B-98D9DF9A4DAA}"/>
            </a:ext>
          </a:extLst>
        </xdr:cNvPr>
        <xdr:cNvSpPr>
          <a:spLocks/>
        </xdr:cNvSpPr>
      </xdr:nvSpPr>
      <xdr:spPr bwMode="auto">
        <a:xfrm flipH="1">
          <a:off x="13418820" y="8953500"/>
          <a:ext cx="114300" cy="510540"/>
        </a:xfrm>
        <a:prstGeom prst="leftBrace">
          <a:avLst>
            <a:gd name="adj1" fmla="val 3722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1203960</xdr:colOff>
      <xdr:row>48</xdr:row>
      <xdr:rowOff>30480</xdr:rowOff>
    </xdr:from>
    <xdr:to>
      <xdr:col>39</xdr:col>
      <xdr:colOff>91440</xdr:colOff>
      <xdr:row>50</xdr:row>
      <xdr:rowOff>152400</xdr:rowOff>
    </xdr:to>
    <xdr:sp macro="" textlink="">
      <xdr:nvSpPr>
        <xdr:cNvPr id="42" name="AutoShape 11">
          <a:extLst>
            <a:ext uri="{FF2B5EF4-FFF2-40B4-BE49-F238E27FC236}">
              <a16:creationId xmlns:a16="http://schemas.microsoft.com/office/drawing/2014/main" id="{4737ABDC-0F5A-4B43-851F-FD3A043A4202}"/>
            </a:ext>
          </a:extLst>
        </xdr:cNvPr>
        <xdr:cNvSpPr>
          <a:spLocks/>
        </xdr:cNvSpPr>
      </xdr:nvSpPr>
      <xdr:spPr bwMode="auto">
        <a:xfrm>
          <a:off x="1386840" y="844296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38</xdr:col>
      <xdr:colOff>1203960</xdr:colOff>
      <xdr:row>51</xdr:row>
      <xdr:rowOff>30480</xdr:rowOff>
    </xdr:from>
    <xdr:to>
      <xdr:col>39</xdr:col>
      <xdr:colOff>91440</xdr:colOff>
      <xdr:row>53</xdr:row>
      <xdr:rowOff>152400</xdr:rowOff>
    </xdr:to>
    <xdr:sp macro="" textlink="">
      <xdr:nvSpPr>
        <xdr:cNvPr id="43" name="AutoShape 11">
          <a:extLst>
            <a:ext uri="{FF2B5EF4-FFF2-40B4-BE49-F238E27FC236}">
              <a16:creationId xmlns:a16="http://schemas.microsoft.com/office/drawing/2014/main" id="{1CCCFF3C-D951-4B9E-A90B-D96ADCAE1F7A}"/>
            </a:ext>
          </a:extLst>
        </xdr:cNvPr>
        <xdr:cNvSpPr>
          <a:spLocks/>
        </xdr:cNvSpPr>
      </xdr:nvSpPr>
      <xdr:spPr bwMode="auto">
        <a:xfrm>
          <a:off x="1386840" y="8968740"/>
          <a:ext cx="99060" cy="472440"/>
        </a:xfrm>
        <a:prstGeom prst="leftBrace">
          <a:avLst>
            <a:gd name="adj1" fmla="val 3974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22860</xdr:rowOff>
    </xdr:from>
    <xdr:to>
      <xdr:col>3</xdr:col>
      <xdr:colOff>7620</xdr:colOff>
      <xdr:row>15</xdr:row>
      <xdr:rowOff>0</xdr:rowOff>
    </xdr:to>
    <xdr:sp macro="" textlink="">
      <xdr:nvSpPr>
        <xdr:cNvPr id="34642" name="AutoShape 1">
          <a:extLst>
            <a:ext uri="{FF2B5EF4-FFF2-40B4-BE49-F238E27FC236}">
              <a16:creationId xmlns:a16="http://schemas.microsoft.com/office/drawing/2014/main" id="{5B7D2184-920A-4734-984A-714D1A330E94}"/>
            </a:ext>
          </a:extLst>
        </xdr:cNvPr>
        <xdr:cNvSpPr>
          <a:spLocks/>
        </xdr:cNvSpPr>
      </xdr:nvSpPr>
      <xdr:spPr bwMode="auto">
        <a:xfrm>
          <a:off x="1234440" y="2171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33</xdr:row>
      <xdr:rowOff>0</xdr:rowOff>
    </xdr:from>
    <xdr:to>
      <xdr:col>3</xdr:col>
      <xdr:colOff>7620</xdr:colOff>
      <xdr:row>35</xdr:row>
      <xdr:rowOff>167640</xdr:rowOff>
    </xdr:to>
    <xdr:sp macro="" textlink="">
      <xdr:nvSpPr>
        <xdr:cNvPr id="34643" name="AutoShape 2">
          <a:extLst>
            <a:ext uri="{FF2B5EF4-FFF2-40B4-BE49-F238E27FC236}">
              <a16:creationId xmlns:a16="http://schemas.microsoft.com/office/drawing/2014/main" id="{95BEC290-73FB-49F9-AFE1-6FA1EE37D630}"/>
            </a:ext>
          </a:extLst>
        </xdr:cNvPr>
        <xdr:cNvSpPr>
          <a:spLocks/>
        </xdr:cNvSpPr>
      </xdr:nvSpPr>
      <xdr:spPr bwMode="auto">
        <a:xfrm>
          <a:off x="1234440" y="61493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30</xdr:row>
      <xdr:rowOff>22860</xdr:rowOff>
    </xdr:from>
    <xdr:to>
      <xdr:col>3</xdr:col>
      <xdr:colOff>7620</xdr:colOff>
      <xdr:row>33</xdr:row>
      <xdr:rowOff>0</xdr:rowOff>
    </xdr:to>
    <xdr:sp macro="" textlink="">
      <xdr:nvSpPr>
        <xdr:cNvPr id="34644" name="AutoShape 3">
          <a:extLst>
            <a:ext uri="{FF2B5EF4-FFF2-40B4-BE49-F238E27FC236}">
              <a16:creationId xmlns:a16="http://schemas.microsoft.com/office/drawing/2014/main" id="{B9EC979A-BFC7-465B-9802-880E3A76B51E}"/>
            </a:ext>
          </a:extLst>
        </xdr:cNvPr>
        <xdr:cNvSpPr>
          <a:spLocks/>
        </xdr:cNvSpPr>
      </xdr:nvSpPr>
      <xdr:spPr bwMode="auto">
        <a:xfrm>
          <a:off x="1234440" y="5600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</xdr:row>
      <xdr:rowOff>22860</xdr:rowOff>
    </xdr:from>
    <xdr:to>
      <xdr:col>3</xdr:col>
      <xdr:colOff>7620</xdr:colOff>
      <xdr:row>30</xdr:row>
      <xdr:rowOff>0</xdr:rowOff>
    </xdr:to>
    <xdr:sp macro="" textlink="">
      <xdr:nvSpPr>
        <xdr:cNvPr id="34645" name="AutoShape 4">
          <a:extLst>
            <a:ext uri="{FF2B5EF4-FFF2-40B4-BE49-F238E27FC236}">
              <a16:creationId xmlns:a16="http://schemas.microsoft.com/office/drawing/2014/main" id="{115AA893-84D4-4F4F-B865-C3FB773136A6}"/>
            </a:ext>
          </a:extLst>
        </xdr:cNvPr>
        <xdr:cNvSpPr>
          <a:spLocks/>
        </xdr:cNvSpPr>
      </xdr:nvSpPr>
      <xdr:spPr bwMode="auto">
        <a:xfrm>
          <a:off x="1234440" y="5029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22860</xdr:rowOff>
    </xdr:from>
    <xdr:to>
      <xdr:col>3</xdr:col>
      <xdr:colOff>7620</xdr:colOff>
      <xdr:row>21</xdr:row>
      <xdr:rowOff>0</xdr:rowOff>
    </xdr:to>
    <xdr:sp macro="" textlink="">
      <xdr:nvSpPr>
        <xdr:cNvPr id="34646" name="AutoShape 5">
          <a:extLst>
            <a:ext uri="{FF2B5EF4-FFF2-40B4-BE49-F238E27FC236}">
              <a16:creationId xmlns:a16="http://schemas.microsoft.com/office/drawing/2014/main" id="{5D25E03F-B91A-4E7D-A60B-5C7FEA270B88}"/>
            </a:ext>
          </a:extLst>
        </xdr:cNvPr>
        <xdr:cNvSpPr>
          <a:spLocks/>
        </xdr:cNvSpPr>
      </xdr:nvSpPr>
      <xdr:spPr bwMode="auto">
        <a:xfrm>
          <a:off x="1234440" y="3314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22860</xdr:rowOff>
    </xdr:from>
    <xdr:to>
      <xdr:col>3</xdr:col>
      <xdr:colOff>7620</xdr:colOff>
      <xdr:row>24</xdr:row>
      <xdr:rowOff>0</xdr:rowOff>
    </xdr:to>
    <xdr:sp macro="" textlink="">
      <xdr:nvSpPr>
        <xdr:cNvPr id="34647" name="AutoShape 6">
          <a:extLst>
            <a:ext uri="{FF2B5EF4-FFF2-40B4-BE49-F238E27FC236}">
              <a16:creationId xmlns:a16="http://schemas.microsoft.com/office/drawing/2014/main" id="{26DC6A28-067A-468F-B6F8-1CCA6BA5F1A1}"/>
            </a:ext>
          </a:extLst>
        </xdr:cNvPr>
        <xdr:cNvSpPr>
          <a:spLocks/>
        </xdr:cNvSpPr>
      </xdr:nvSpPr>
      <xdr:spPr bwMode="auto">
        <a:xfrm>
          <a:off x="1234440" y="3886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15</xdr:row>
      <xdr:rowOff>22860</xdr:rowOff>
    </xdr:from>
    <xdr:to>
      <xdr:col>3</xdr:col>
      <xdr:colOff>7620</xdr:colOff>
      <xdr:row>18</xdr:row>
      <xdr:rowOff>0</xdr:rowOff>
    </xdr:to>
    <xdr:sp macro="" textlink="">
      <xdr:nvSpPr>
        <xdr:cNvPr id="34648" name="AutoShape 7">
          <a:extLst>
            <a:ext uri="{FF2B5EF4-FFF2-40B4-BE49-F238E27FC236}">
              <a16:creationId xmlns:a16="http://schemas.microsoft.com/office/drawing/2014/main" id="{F1C35CC6-782C-47C2-822E-A06F84D4D23B}"/>
            </a:ext>
          </a:extLst>
        </xdr:cNvPr>
        <xdr:cNvSpPr>
          <a:spLocks/>
        </xdr:cNvSpPr>
      </xdr:nvSpPr>
      <xdr:spPr bwMode="auto">
        <a:xfrm>
          <a:off x="1234440" y="2743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22860</xdr:rowOff>
    </xdr:from>
    <xdr:to>
      <xdr:col>3</xdr:col>
      <xdr:colOff>7620</xdr:colOff>
      <xdr:row>39</xdr:row>
      <xdr:rowOff>0</xdr:rowOff>
    </xdr:to>
    <xdr:sp macro="" textlink="">
      <xdr:nvSpPr>
        <xdr:cNvPr id="34649" name="AutoShape 8">
          <a:extLst>
            <a:ext uri="{FF2B5EF4-FFF2-40B4-BE49-F238E27FC236}">
              <a16:creationId xmlns:a16="http://schemas.microsoft.com/office/drawing/2014/main" id="{577259D8-6A40-43BD-B524-F08243097560}"/>
            </a:ext>
          </a:extLst>
        </xdr:cNvPr>
        <xdr:cNvSpPr>
          <a:spLocks/>
        </xdr:cNvSpPr>
      </xdr:nvSpPr>
      <xdr:spPr bwMode="auto">
        <a:xfrm>
          <a:off x="1234440" y="6743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51</xdr:row>
      <xdr:rowOff>22860</xdr:rowOff>
    </xdr:from>
    <xdr:to>
      <xdr:col>3</xdr:col>
      <xdr:colOff>7620</xdr:colOff>
      <xdr:row>54</xdr:row>
      <xdr:rowOff>0</xdr:rowOff>
    </xdr:to>
    <xdr:sp macro="" textlink="">
      <xdr:nvSpPr>
        <xdr:cNvPr id="34650" name="AutoShape 9">
          <a:extLst>
            <a:ext uri="{FF2B5EF4-FFF2-40B4-BE49-F238E27FC236}">
              <a16:creationId xmlns:a16="http://schemas.microsoft.com/office/drawing/2014/main" id="{63E456D4-DA12-4DFB-8763-41C2F7F97316}"/>
            </a:ext>
          </a:extLst>
        </xdr:cNvPr>
        <xdr:cNvSpPr>
          <a:spLocks/>
        </xdr:cNvSpPr>
      </xdr:nvSpPr>
      <xdr:spPr bwMode="auto">
        <a:xfrm>
          <a:off x="1234440" y="9601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48</xdr:row>
      <xdr:rowOff>22860</xdr:rowOff>
    </xdr:from>
    <xdr:to>
      <xdr:col>3</xdr:col>
      <xdr:colOff>7620</xdr:colOff>
      <xdr:row>51</xdr:row>
      <xdr:rowOff>0</xdr:rowOff>
    </xdr:to>
    <xdr:sp macro="" textlink="">
      <xdr:nvSpPr>
        <xdr:cNvPr id="34651" name="AutoShape 10">
          <a:extLst>
            <a:ext uri="{FF2B5EF4-FFF2-40B4-BE49-F238E27FC236}">
              <a16:creationId xmlns:a16="http://schemas.microsoft.com/office/drawing/2014/main" id="{9C8A4448-FF87-413C-9CAD-F182F0468321}"/>
            </a:ext>
          </a:extLst>
        </xdr:cNvPr>
        <xdr:cNvSpPr>
          <a:spLocks/>
        </xdr:cNvSpPr>
      </xdr:nvSpPr>
      <xdr:spPr bwMode="auto">
        <a:xfrm>
          <a:off x="1234440" y="9029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45</xdr:row>
      <xdr:rowOff>22860</xdr:rowOff>
    </xdr:from>
    <xdr:to>
      <xdr:col>3</xdr:col>
      <xdr:colOff>7620</xdr:colOff>
      <xdr:row>48</xdr:row>
      <xdr:rowOff>0</xdr:rowOff>
    </xdr:to>
    <xdr:sp macro="" textlink="">
      <xdr:nvSpPr>
        <xdr:cNvPr id="34652" name="AutoShape 11">
          <a:extLst>
            <a:ext uri="{FF2B5EF4-FFF2-40B4-BE49-F238E27FC236}">
              <a16:creationId xmlns:a16="http://schemas.microsoft.com/office/drawing/2014/main" id="{52145C56-F41D-45FC-8CC0-2F0168827E17}"/>
            </a:ext>
          </a:extLst>
        </xdr:cNvPr>
        <xdr:cNvSpPr>
          <a:spLocks/>
        </xdr:cNvSpPr>
      </xdr:nvSpPr>
      <xdr:spPr bwMode="auto">
        <a:xfrm>
          <a:off x="1234440" y="8458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42</xdr:row>
      <xdr:rowOff>0</xdr:rowOff>
    </xdr:from>
    <xdr:to>
      <xdr:col>3</xdr:col>
      <xdr:colOff>7620</xdr:colOff>
      <xdr:row>44</xdr:row>
      <xdr:rowOff>167640</xdr:rowOff>
    </xdr:to>
    <xdr:sp macro="" textlink="">
      <xdr:nvSpPr>
        <xdr:cNvPr id="34653" name="AutoShape 12">
          <a:extLst>
            <a:ext uri="{FF2B5EF4-FFF2-40B4-BE49-F238E27FC236}">
              <a16:creationId xmlns:a16="http://schemas.microsoft.com/office/drawing/2014/main" id="{84C1D1BE-F827-457F-8E50-8AAED0CA1C9D}"/>
            </a:ext>
          </a:extLst>
        </xdr:cNvPr>
        <xdr:cNvSpPr>
          <a:spLocks/>
        </xdr:cNvSpPr>
      </xdr:nvSpPr>
      <xdr:spPr bwMode="auto">
        <a:xfrm>
          <a:off x="1234440" y="78638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39</xdr:row>
      <xdr:rowOff>22860</xdr:rowOff>
    </xdr:from>
    <xdr:to>
      <xdr:col>3</xdr:col>
      <xdr:colOff>7620</xdr:colOff>
      <xdr:row>42</xdr:row>
      <xdr:rowOff>0</xdr:rowOff>
    </xdr:to>
    <xdr:sp macro="" textlink="">
      <xdr:nvSpPr>
        <xdr:cNvPr id="34654" name="AutoShape 13">
          <a:extLst>
            <a:ext uri="{FF2B5EF4-FFF2-40B4-BE49-F238E27FC236}">
              <a16:creationId xmlns:a16="http://schemas.microsoft.com/office/drawing/2014/main" id="{FF963B2D-5B59-4DBE-8EAE-8442FB0CDF8D}"/>
            </a:ext>
          </a:extLst>
        </xdr:cNvPr>
        <xdr:cNvSpPr>
          <a:spLocks/>
        </xdr:cNvSpPr>
      </xdr:nvSpPr>
      <xdr:spPr bwMode="auto">
        <a:xfrm>
          <a:off x="1234440" y="73152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54</xdr:row>
      <xdr:rowOff>0</xdr:rowOff>
    </xdr:from>
    <xdr:to>
      <xdr:col>3</xdr:col>
      <xdr:colOff>7620</xdr:colOff>
      <xdr:row>56</xdr:row>
      <xdr:rowOff>167640</xdr:rowOff>
    </xdr:to>
    <xdr:sp macro="" textlink="">
      <xdr:nvSpPr>
        <xdr:cNvPr id="34655" name="AutoShape 14">
          <a:extLst>
            <a:ext uri="{FF2B5EF4-FFF2-40B4-BE49-F238E27FC236}">
              <a16:creationId xmlns:a16="http://schemas.microsoft.com/office/drawing/2014/main" id="{E99CEBF6-66BD-4AE3-B560-0AD32449C78D}"/>
            </a:ext>
          </a:extLst>
        </xdr:cNvPr>
        <xdr:cNvSpPr>
          <a:spLocks/>
        </xdr:cNvSpPr>
      </xdr:nvSpPr>
      <xdr:spPr bwMode="auto">
        <a:xfrm>
          <a:off x="1234440" y="101498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9</xdr:row>
      <xdr:rowOff>0</xdr:rowOff>
    </xdr:from>
    <xdr:to>
      <xdr:col>3</xdr:col>
      <xdr:colOff>7620</xdr:colOff>
      <xdr:row>11</xdr:row>
      <xdr:rowOff>167640</xdr:rowOff>
    </xdr:to>
    <xdr:sp macro="" textlink="">
      <xdr:nvSpPr>
        <xdr:cNvPr id="34656" name="AutoShape 16">
          <a:extLst>
            <a:ext uri="{FF2B5EF4-FFF2-40B4-BE49-F238E27FC236}">
              <a16:creationId xmlns:a16="http://schemas.microsoft.com/office/drawing/2014/main" id="{CFA66E8C-D33B-49DE-A59A-B1AFE301926B}"/>
            </a:ext>
          </a:extLst>
        </xdr:cNvPr>
        <xdr:cNvSpPr>
          <a:spLocks/>
        </xdr:cNvSpPr>
      </xdr:nvSpPr>
      <xdr:spPr bwMode="auto">
        <a:xfrm>
          <a:off x="1234440" y="157734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12</xdr:row>
      <xdr:rowOff>22860</xdr:rowOff>
    </xdr:from>
    <xdr:to>
      <xdr:col>38</xdr:col>
      <xdr:colOff>0</xdr:colOff>
      <xdr:row>15</xdr:row>
      <xdr:rowOff>0</xdr:rowOff>
    </xdr:to>
    <xdr:sp macro="" textlink="">
      <xdr:nvSpPr>
        <xdr:cNvPr id="34657" name="AutoShape 17">
          <a:extLst>
            <a:ext uri="{FF2B5EF4-FFF2-40B4-BE49-F238E27FC236}">
              <a16:creationId xmlns:a16="http://schemas.microsoft.com/office/drawing/2014/main" id="{605EA2F7-535C-45FF-BA70-248CFE708BF8}"/>
            </a:ext>
          </a:extLst>
        </xdr:cNvPr>
        <xdr:cNvSpPr>
          <a:spLocks/>
        </xdr:cNvSpPr>
      </xdr:nvSpPr>
      <xdr:spPr bwMode="auto">
        <a:xfrm flipH="1">
          <a:off x="13502640" y="21717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33</xdr:row>
      <xdr:rowOff>22860</xdr:rowOff>
    </xdr:from>
    <xdr:to>
      <xdr:col>37</xdr:col>
      <xdr:colOff>91440</xdr:colOff>
      <xdr:row>36</xdr:row>
      <xdr:rowOff>0</xdr:rowOff>
    </xdr:to>
    <xdr:sp macro="" textlink="">
      <xdr:nvSpPr>
        <xdr:cNvPr id="34658" name="AutoShape 18">
          <a:extLst>
            <a:ext uri="{FF2B5EF4-FFF2-40B4-BE49-F238E27FC236}">
              <a16:creationId xmlns:a16="http://schemas.microsoft.com/office/drawing/2014/main" id="{E5EC52CC-3AAA-47CF-BBF9-07D9CC0F4845}"/>
            </a:ext>
          </a:extLst>
        </xdr:cNvPr>
        <xdr:cNvSpPr>
          <a:spLocks/>
        </xdr:cNvSpPr>
      </xdr:nvSpPr>
      <xdr:spPr bwMode="auto">
        <a:xfrm flipH="1">
          <a:off x="13487400" y="6172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30</xdr:row>
      <xdr:rowOff>22860</xdr:rowOff>
    </xdr:from>
    <xdr:to>
      <xdr:col>37</xdr:col>
      <xdr:colOff>91440</xdr:colOff>
      <xdr:row>33</xdr:row>
      <xdr:rowOff>0</xdr:rowOff>
    </xdr:to>
    <xdr:sp macro="" textlink="">
      <xdr:nvSpPr>
        <xdr:cNvPr id="34659" name="AutoShape 19">
          <a:extLst>
            <a:ext uri="{FF2B5EF4-FFF2-40B4-BE49-F238E27FC236}">
              <a16:creationId xmlns:a16="http://schemas.microsoft.com/office/drawing/2014/main" id="{EF2797FE-CFB2-4074-B768-839A07C1417A}"/>
            </a:ext>
          </a:extLst>
        </xdr:cNvPr>
        <xdr:cNvSpPr>
          <a:spLocks/>
        </xdr:cNvSpPr>
      </xdr:nvSpPr>
      <xdr:spPr bwMode="auto">
        <a:xfrm flipH="1">
          <a:off x="13487400" y="5600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27</xdr:row>
      <xdr:rowOff>22860</xdr:rowOff>
    </xdr:from>
    <xdr:to>
      <xdr:col>38</xdr:col>
      <xdr:colOff>0</xdr:colOff>
      <xdr:row>30</xdr:row>
      <xdr:rowOff>0</xdr:rowOff>
    </xdr:to>
    <xdr:sp macro="" textlink="">
      <xdr:nvSpPr>
        <xdr:cNvPr id="34660" name="AutoShape 20">
          <a:extLst>
            <a:ext uri="{FF2B5EF4-FFF2-40B4-BE49-F238E27FC236}">
              <a16:creationId xmlns:a16="http://schemas.microsoft.com/office/drawing/2014/main" id="{CE19D68D-50D0-4ED1-874C-43A67B8594FD}"/>
            </a:ext>
          </a:extLst>
        </xdr:cNvPr>
        <xdr:cNvSpPr>
          <a:spLocks/>
        </xdr:cNvSpPr>
      </xdr:nvSpPr>
      <xdr:spPr bwMode="auto">
        <a:xfrm flipH="1">
          <a:off x="13502640" y="5029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18</xdr:row>
      <xdr:rowOff>22860</xdr:rowOff>
    </xdr:from>
    <xdr:to>
      <xdr:col>38</xdr:col>
      <xdr:colOff>0</xdr:colOff>
      <xdr:row>21</xdr:row>
      <xdr:rowOff>0</xdr:rowOff>
    </xdr:to>
    <xdr:sp macro="" textlink="">
      <xdr:nvSpPr>
        <xdr:cNvPr id="34661" name="AutoShape 21">
          <a:extLst>
            <a:ext uri="{FF2B5EF4-FFF2-40B4-BE49-F238E27FC236}">
              <a16:creationId xmlns:a16="http://schemas.microsoft.com/office/drawing/2014/main" id="{C6B35A03-86D3-49D5-B510-5531C527A6F0}"/>
            </a:ext>
          </a:extLst>
        </xdr:cNvPr>
        <xdr:cNvSpPr>
          <a:spLocks/>
        </xdr:cNvSpPr>
      </xdr:nvSpPr>
      <xdr:spPr bwMode="auto">
        <a:xfrm flipH="1">
          <a:off x="13502640" y="33147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21</xdr:row>
      <xdr:rowOff>22860</xdr:rowOff>
    </xdr:from>
    <xdr:to>
      <xdr:col>38</xdr:col>
      <xdr:colOff>0</xdr:colOff>
      <xdr:row>24</xdr:row>
      <xdr:rowOff>0</xdr:rowOff>
    </xdr:to>
    <xdr:sp macro="" textlink="">
      <xdr:nvSpPr>
        <xdr:cNvPr id="34662" name="AutoShape 22">
          <a:extLst>
            <a:ext uri="{FF2B5EF4-FFF2-40B4-BE49-F238E27FC236}">
              <a16:creationId xmlns:a16="http://schemas.microsoft.com/office/drawing/2014/main" id="{532BFDE2-D29A-4982-B85E-89184A336209}"/>
            </a:ext>
          </a:extLst>
        </xdr:cNvPr>
        <xdr:cNvSpPr>
          <a:spLocks/>
        </xdr:cNvSpPr>
      </xdr:nvSpPr>
      <xdr:spPr bwMode="auto">
        <a:xfrm flipH="1">
          <a:off x="13502640" y="3886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15</xdr:row>
      <xdr:rowOff>22860</xdr:rowOff>
    </xdr:from>
    <xdr:to>
      <xdr:col>37</xdr:col>
      <xdr:colOff>91440</xdr:colOff>
      <xdr:row>18</xdr:row>
      <xdr:rowOff>0</xdr:rowOff>
    </xdr:to>
    <xdr:sp macro="" textlink="">
      <xdr:nvSpPr>
        <xdr:cNvPr id="34663" name="AutoShape 23">
          <a:extLst>
            <a:ext uri="{FF2B5EF4-FFF2-40B4-BE49-F238E27FC236}">
              <a16:creationId xmlns:a16="http://schemas.microsoft.com/office/drawing/2014/main" id="{86EF0179-1374-46EC-B8C5-9208C72FE2C2}"/>
            </a:ext>
          </a:extLst>
        </xdr:cNvPr>
        <xdr:cNvSpPr>
          <a:spLocks/>
        </xdr:cNvSpPr>
      </xdr:nvSpPr>
      <xdr:spPr bwMode="auto">
        <a:xfrm flipH="1">
          <a:off x="13487400" y="2743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36</xdr:row>
      <xdr:rowOff>22860</xdr:rowOff>
    </xdr:from>
    <xdr:to>
      <xdr:col>37</xdr:col>
      <xdr:colOff>91440</xdr:colOff>
      <xdr:row>39</xdr:row>
      <xdr:rowOff>0</xdr:rowOff>
    </xdr:to>
    <xdr:sp macro="" textlink="">
      <xdr:nvSpPr>
        <xdr:cNvPr id="34664" name="AutoShape 24">
          <a:extLst>
            <a:ext uri="{FF2B5EF4-FFF2-40B4-BE49-F238E27FC236}">
              <a16:creationId xmlns:a16="http://schemas.microsoft.com/office/drawing/2014/main" id="{D97A6B7C-7BF6-465E-9D3E-08D402DC98CB}"/>
            </a:ext>
          </a:extLst>
        </xdr:cNvPr>
        <xdr:cNvSpPr>
          <a:spLocks/>
        </xdr:cNvSpPr>
      </xdr:nvSpPr>
      <xdr:spPr bwMode="auto">
        <a:xfrm flipH="1">
          <a:off x="13487400" y="6743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51</xdr:row>
      <xdr:rowOff>22860</xdr:rowOff>
    </xdr:from>
    <xdr:to>
      <xdr:col>37</xdr:col>
      <xdr:colOff>91440</xdr:colOff>
      <xdr:row>54</xdr:row>
      <xdr:rowOff>0</xdr:rowOff>
    </xdr:to>
    <xdr:sp macro="" textlink="">
      <xdr:nvSpPr>
        <xdr:cNvPr id="34665" name="AutoShape 25">
          <a:extLst>
            <a:ext uri="{FF2B5EF4-FFF2-40B4-BE49-F238E27FC236}">
              <a16:creationId xmlns:a16="http://schemas.microsoft.com/office/drawing/2014/main" id="{58CE92B9-0195-4558-895B-A07823046A13}"/>
            </a:ext>
          </a:extLst>
        </xdr:cNvPr>
        <xdr:cNvSpPr>
          <a:spLocks/>
        </xdr:cNvSpPr>
      </xdr:nvSpPr>
      <xdr:spPr bwMode="auto">
        <a:xfrm flipH="1">
          <a:off x="13487400" y="9601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48</xdr:row>
      <xdr:rowOff>22860</xdr:rowOff>
    </xdr:from>
    <xdr:to>
      <xdr:col>37</xdr:col>
      <xdr:colOff>91440</xdr:colOff>
      <xdr:row>51</xdr:row>
      <xdr:rowOff>0</xdr:rowOff>
    </xdr:to>
    <xdr:sp macro="" textlink="">
      <xdr:nvSpPr>
        <xdr:cNvPr id="34666" name="AutoShape 26">
          <a:extLst>
            <a:ext uri="{FF2B5EF4-FFF2-40B4-BE49-F238E27FC236}">
              <a16:creationId xmlns:a16="http://schemas.microsoft.com/office/drawing/2014/main" id="{86AEF664-11A2-49DB-81F3-7F4D8CC14734}"/>
            </a:ext>
          </a:extLst>
        </xdr:cNvPr>
        <xdr:cNvSpPr>
          <a:spLocks/>
        </xdr:cNvSpPr>
      </xdr:nvSpPr>
      <xdr:spPr bwMode="auto">
        <a:xfrm flipH="1">
          <a:off x="13487400" y="9029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45</xdr:row>
      <xdr:rowOff>22860</xdr:rowOff>
    </xdr:from>
    <xdr:to>
      <xdr:col>37</xdr:col>
      <xdr:colOff>91440</xdr:colOff>
      <xdr:row>48</xdr:row>
      <xdr:rowOff>0</xdr:rowOff>
    </xdr:to>
    <xdr:sp macro="" textlink="">
      <xdr:nvSpPr>
        <xdr:cNvPr id="34667" name="AutoShape 27">
          <a:extLst>
            <a:ext uri="{FF2B5EF4-FFF2-40B4-BE49-F238E27FC236}">
              <a16:creationId xmlns:a16="http://schemas.microsoft.com/office/drawing/2014/main" id="{4C34CCD8-E69D-4217-9B97-8CDF9009F41A}"/>
            </a:ext>
          </a:extLst>
        </xdr:cNvPr>
        <xdr:cNvSpPr>
          <a:spLocks/>
        </xdr:cNvSpPr>
      </xdr:nvSpPr>
      <xdr:spPr bwMode="auto">
        <a:xfrm flipH="1">
          <a:off x="13487400" y="84582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42</xdr:row>
      <xdr:rowOff>22860</xdr:rowOff>
    </xdr:from>
    <xdr:to>
      <xdr:col>37</xdr:col>
      <xdr:colOff>91440</xdr:colOff>
      <xdr:row>45</xdr:row>
      <xdr:rowOff>0</xdr:rowOff>
    </xdr:to>
    <xdr:sp macro="" textlink="">
      <xdr:nvSpPr>
        <xdr:cNvPr id="34668" name="AutoShape 28">
          <a:extLst>
            <a:ext uri="{FF2B5EF4-FFF2-40B4-BE49-F238E27FC236}">
              <a16:creationId xmlns:a16="http://schemas.microsoft.com/office/drawing/2014/main" id="{3865A459-5D82-4C9E-B0DA-75D56D3B8894}"/>
            </a:ext>
          </a:extLst>
        </xdr:cNvPr>
        <xdr:cNvSpPr>
          <a:spLocks/>
        </xdr:cNvSpPr>
      </xdr:nvSpPr>
      <xdr:spPr bwMode="auto">
        <a:xfrm flipH="1">
          <a:off x="13487400" y="7886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39</xdr:row>
      <xdr:rowOff>22860</xdr:rowOff>
    </xdr:from>
    <xdr:to>
      <xdr:col>38</xdr:col>
      <xdr:colOff>0</xdr:colOff>
      <xdr:row>42</xdr:row>
      <xdr:rowOff>0</xdr:rowOff>
    </xdr:to>
    <xdr:sp macro="" textlink="">
      <xdr:nvSpPr>
        <xdr:cNvPr id="34669" name="AutoShape 29">
          <a:extLst>
            <a:ext uri="{FF2B5EF4-FFF2-40B4-BE49-F238E27FC236}">
              <a16:creationId xmlns:a16="http://schemas.microsoft.com/office/drawing/2014/main" id="{36854E2B-5B8F-444C-84CB-456C9BC3668F}"/>
            </a:ext>
          </a:extLst>
        </xdr:cNvPr>
        <xdr:cNvSpPr>
          <a:spLocks/>
        </xdr:cNvSpPr>
      </xdr:nvSpPr>
      <xdr:spPr bwMode="auto">
        <a:xfrm flipH="1">
          <a:off x="13502640" y="7315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708660</xdr:colOff>
      <xdr:row>54</xdr:row>
      <xdr:rowOff>22860</xdr:rowOff>
    </xdr:from>
    <xdr:to>
      <xdr:col>37</xdr:col>
      <xdr:colOff>91440</xdr:colOff>
      <xdr:row>57</xdr:row>
      <xdr:rowOff>0</xdr:rowOff>
    </xdr:to>
    <xdr:sp macro="" textlink="">
      <xdr:nvSpPr>
        <xdr:cNvPr id="34670" name="AutoShape 30">
          <a:extLst>
            <a:ext uri="{FF2B5EF4-FFF2-40B4-BE49-F238E27FC236}">
              <a16:creationId xmlns:a16="http://schemas.microsoft.com/office/drawing/2014/main" id="{5C7C7274-2A56-46A7-B780-7D527325EED2}"/>
            </a:ext>
          </a:extLst>
        </xdr:cNvPr>
        <xdr:cNvSpPr>
          <a:spLocks/>
        </xdr:cNvSpPr>
      </xdr:nvSpPr>
      <xdr:spPr bwMode="auto">
        <a:xfrm flipH="1">
          <a:off x="13487400" y="1017270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9</xdr:row>
      <xdr:rowOff>22860</xdr:rowOff>
    </xdr:from>
    <xdr:to>
      <xdr:col>38</xdr:col>
      <xdr:colOff>0</xdr:colOff>
      <xdr:row>12</xdr:row>
      <xdr:rowOff>0</xdr:rowOff>
    </xdr:to>
    <xdr:sp macro="" textlink="">
      <xdr:nvSpPr>
        <xdr:cNvPr id="34671" name="AutoShape 32">
          <a:extLst>
            <a:ext uri="{FF2B5EF4-FFF2-40B4-BE49-F238E27FC236}">
              <a16:creationId xmlns:a16="http://schemas.microsoft.com/office/drawing/2014/main" id="{4C05A153-7A49-4A72-A115-EFA88DC775FD}"/>
            </a:ext>
          </a:extLst>
        </xdr:cNvPr>
        <xdr:cNvSpPr>
          <a:spLocks/>
        </xdr:cNvSpPr>
      </xdr:nvSpPr>
      <xdr:spPr bwMode="auto">
        <a:xfrm flipH="1">
          <a:off x="13502640" y="160020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22860</xdr:rowOff>
    </xdr:from>
    <xdr:to>
      <xdr:col>3</xdr:col>
      <xdr:colOff>7620</xdr:colOff>
      <xdr:row>27</xdr:row>
      <xdr:rowOff>0</xdr:rowOff>
    </xdr:to>
    <xdr:sp macro="" textlink="">
      <xdr:nvSpPr>
        <xdr:cNvPr id="34672" name="AutoShape 6">
          <a:extLst>
            <a:ext uri="{FF2B5EF4-FFF2-40B4-BE49-F238E27FC236}">
              <a16:creationId xmlns:a16="http://schemas.microsoft.com/office/drawing/2014/main" id="{10AEECA8-E5B3-4DA1-8F2E-79F9FD93B4CB}"/>
            </a:ext>
          </a:extLst>
        </xdr:cNvPr>
        <xdr:cNvSpPr>
          <a:spLocks/>
        </xdr:cNvSpPr>
      </xdr:nvSpPr>
      <xdr:spPr bwMode="auto">
        <a:xfrm>
          <a:off x="1234440" y="4457700"/>
          <a:ext cx="76200" cy="548640"/>
        </a:xfrm>
        <a:prstGeom prst="leftBrace">
          <a:avLst>
            <a:gd name="adj1" fmla="val 6000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0</xdr:rowOff>
    </xdr:from>
    <xdr:to>
      <xdr:col>37</xdr:col>
      <xdr:colOff>106680</xdr:colOff>
      <xdr:row>26</xdr:row>
      <xdr:rowOff>167640</xdr:rowOff>
    </xdr:to>
    <xdr:sp macro="" textlink="">
      <xdr:nvSpPr>
        <xdr:cNvPr id="34673" name="AutoShape 22">
          <a:extLst>
            <a:ext uri="{FF2B5EF4-FFF2-40B4-BE49-F238E27FC236}">
              <a16:creationId xmlns:a16="http://schemas.microsoft.com/office/drawing/2014/main" id="{0E4D60F8-ACCC-47AB-9404-8E4F713092BD}"/>
            </a:ext>
          </a:extLst>
        </xdr:cNvPr>
        <xdr:cNvSpPr>
          <a:spLocks/>
        </xdr:cNvSpPr>
      </xdr:nvSpPr>
      <xdr:spPr bwMode="auto">
        <a:xfrm flipH="1">
          <a:off x="13495020" y="4434840"/>
          <a:ext cx="106680" cy="548640"/>
        </a:xfrm>
        <a:prstGeom prst="leftBrace">
          <a:avLst>
            <a:gd name="adj1" fmla="val 4285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30480</xdr:rowOff>
    </xdr:from>
    <xdr:to>
      <xdr:col>2</xdr:col>
      <xdr:colOff>106680</xdr:colOff>
      <xdr:row>15</xdr:row>
      <xdr:rowOff>0</xdr:rowOff>
    </xdr:to>
    <xdr:sp macro="" textlink="">
      <xdr:nvSpPr>
        <xdr:cNvPr id="36331" name="AutoShape 1">
          <a:extLst>
            <a:ext uri="{FF2B5EF4-FFF2-40B4-BE49-F238E27FC236}">
              <a16:creationId xmlns:a16="http://schemas.microsoft.com/office/drawing/2014/main" id="{8B1F6665-2E02-4927-89AB-06417740B877}"/>
            </a:ext>
          </a:extLst>
        </xdr:cNvPr>
        <xdr:cNvSpPr>
          <a:spLocks/>
        </xdr:cNvSpPr>
      </xdr:nvSpPr>
      <xdr:spPr bwMode="auto">
        <a:xfrm>
          <a:off x="1394460" y="2179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30</xdr:row>
      <xdr:rowOff>7620</xdr:rowOff>
    </xdr:from>
    <xdr:to>
      <xdr:col>2</xdr:col>
      <xdr:colOff>106680</xdr:colOff>
      <xdr:row>32</xdr:row>
      <xdr:rowOff>167640</xdr:rowOff>
    </xdr:to>
    <xdr:sp macro="" textlink="">
      <xdr:nvSpPr>
        <xdr:cNvPr id="36332" name="AutoShape 2">
          <a:extLst>
            <a:ext uri="{FF2B5EF4-FFF2-40B4-BE49-F238E27FC236}">
              <a16:creationId xmlns:a16="http://schemas.microsoft.com/office/drawing/2014/main" id="{E9540FC1-EFEE-48D7-8D91-4607F5E46104}"/>
            </a:ext>
          </a:extLst>
        </xdr:cNvPr>
        <xdr:cNvSpPr>
          <a:spLocks/>
        </xdr:cNvSpPr>
      </xdr:nvSpPr>
      <xdr:spPr bwMode="auto">
        <a:xfrm>
          <a:off x="1394460" y="55854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27</xdr:row>
      <xdr:rowOff>30480</xdr:rowOff>
    </xdr:from>
    <xdr:to>
      <xdr:col>2</xdr:col>
      <xdr:colOff>106680</xdr:colOff>
      <xdr:row>30</xdr:row>
      <xdr:rowOff>0</xdr:rowOff>
    </xdr:to>
    <xdr:sp macro="" textlink="">
      <xdr:nvSpPr>
        <xdr:cNvPr id="36333" name="AutoShape 3">
          <a:extLst>
            <a:ext uri="{FF2B5EF4-FFF2-40B4-BE49-F238E27FC236}">
              <a16:creationId xmlns:a16="http://schemas.microsoft.com/office/drawing/2014/main" id="{B33AC8D1-F9D2-44E1-87A6-103DD5BD2B9C}"/>
            </a:ext>
          </a:extLst>
        </xdr:cNvPr>
        <xdr:cNvSpPr>
          <a:spLocks/>
        </xdr:cNvSpPr>
      </xdr:nvSpPr>
      <xdr:spPr bwMode="auto">
        <a:xfrm>
          <a:off x="1394460" y="5036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24</xdr:row>
      <xdr:rowOff>30480</xdr:rowOff>
    </xdr:from>
    <xdr:to>
      <xdr:col>2</xdr:col>
      <xdr:colOff>106680</xdr:colOff>
      <xdr:row>27</xdr:row>
      <xdr:rowOff>0</xdr:rowOff>
    </xdr:to>
    <xdr:sp macro="" textlink="">
      <xdr:nvSpPr>
        <xdr:cNvPr id="36334" name="AutoShape 4">
          <a:extLst>
            <a:ext uri="{FF2B5EF4-FFF2-40B4-BE49-F238E27FC236}">
              <a16:creationId xmlns:a16="http://schemas.microsoft.com/office/drawing/2014/main" id="{198512DC-D35E-42F0-A26E-5370A7532065}"/>
            </a:ext>
          </a:extLst>
        </xdr:cNvPr>
        <xdr:cNvSpPr>
          <a:spLocks/>
        </xdr:cNvSpPr>
      </xdr:nvSpPr>
      <xdr:spPr bwMode="auto">
        <a:xfrm>
          <a:off x="1394460" y="4465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18</xdr:row>
      <xdr:rowOff>30480</xdr:rowOff>
    </xdr:from>
    <xdr:to>
      <xdr:col>2</xdr:col>
      <xdr:colOff>106680</xdr:colOff>
      <xdr:row>21</xdr:row>
      <xdr:rowOff>0</xdr:rowOff>
    </xdr:to>
    <xdr:sp macro="" textlink="">
      <xdr:nvSpPr>
        <xdr:cNvPr id="36335" name="AutoShape 5">
          <a:extLst>
            <a:ext uri="{FF2B5EF4-FFF2-40B4-BE49-F238E27FC236}">
              <a16:creationId xmlns:a16="http://schemas.microsoft.com/office/drawing/2014/main" id="{8D923847-E7B7-4B44-A9D8-5A1E91CA195E}"/>
            </a:ext>
          </a:extLst>
        </xdr:cNvPr>
        <xdr:cNvSpPr>
          <a:spLocks/>
        </xdr:cNvSpPr>
      </xdr:nvSpPr>
      <xdr:spPr bwMode="auto">
        <a:xfrm>
          <a:off x="1394460" y="3322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21</xdr:row>
      <xdr:rowOff>30480</xdr:rowOff>
    </xdr:from>
    <xdr:to>
      <xdr:col>2</xdr:col>
      <xdr:colOff>106680</xdr:colOff>
      <xdr:row>24</xdr:row>
      <xdr:rowOff>0</xdr:rowOff>
    </xdr:to>
    <xdr:sp macro="" textlink="">
      <xdr:nvSpPr>
        <xdr:cNvPr id="36336" name="AutoShape 6">
          <a:extLst>
            <a:ext uri="{FF2B5EF4-FFF2-40B4-BE49-F238E27FC236}">
              <a16:creationId xmlns:a16="http://schemas.microsoft.com/office/drawing/2014/main" id="{B9AE4A5F-AD9F-4030-ABFE-BAE7F770A4B9}"/>
            </a:ext>
          </a:extLst>
        </xdr:cNvPr>
        <xdr:cNvSpPr>
          <a:spLocks/>
        </xdr:cNvSpPr>
      </xdr:nvSpPr>
      <xdr:spPr bwMode="auto">
        <a:xfrm>
          <a:off x="1394460" y="3893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15</xdr:row>
      <xdr:rowOff>30480</xdr:rowOff>
    </xdr:from>
    <xdr:to>
      <xdr:col>2</xdr:col>
      <xdr:colOff>106680</xdr:colOff>
      <xdr:row>18</xdr:row>
      <xdr:rowOff>0</xdr:rowOff>
    </xdr:to>
    <xdr:sp macro="" textlink="">
      <xdr:nvSpPr>
        <xdr:cNvPr id="36337" name="AutoShape 7">
          <a:extLst>
            <a:ext uri="{FF2B5EF4-FFF2-40B4-BE49-F238E27FC236}">
              <a16:creationId xmlns:a16="http://schemas.microsoft.com/office/drawing/2014/main" id="{DD43C340-404F-4BE9-9DB1-D6F849F8ECDA}"/>
            </a:ext>
          </a:extLst>
        </xdr:cNvPr>
        <xdr:cNvSpPr>
          <a:spLocks/>
        </xdr:cNvSpPr>
      </xdr:nvSpPr>
      <xdr:spPr bwMode="auto">
        <a:xfrm>
          <a:off x="1394460" y="2750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33</xdr:row>
      <xdr:rowOff>30480</xdr:rowOff>
    </xdr:from>
    <xdr:to>
      <xdr:col>2</xdr:col>
      <xdr:colOff>106680</xdr:colOff>
      <xdr:row>36</xdr:row>
      <xdr:rowOff>0</xdr:rowOff>
    </xdr:to>
    <xdr:sp macro="" textlink="">
      <xdr:nvSpPr>
        <xdr:cNvPr id="36338" name="AutoShape 8">
          <a:extLst>
            <a:ext uri="{FF2B5EF4-FFF2-40B4-BE49-F238E27FC236}">
              <a16:creationId xmlns:a16="http://schemas.microsoft.com/office/drawing/2014/main" id="{2479B4DA-1BA8-49E4-9273-BC61D9D23D86}"/>
            </a:ext>
          </a:extLst>
        </xdr:cNvPr>
        <xdr:cNvSpPr>
          <a:spLocks/>
        </xdr:cNvSpPr>
      </xdr:nvSpPr>
      <xdr:spPr bwMode="auto">
        <a:xfrm>
          <a:off x="1394460" y="6179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48</xdr:row>
      <xdr:rowOff>30480</xdr:rowOff>
    </xdr:from>
    <xdr:to>
      <xdr:col>2</xdr:col>
      <xdr:colOff>106680</xdr:colOff>
      <xdr:row>51</xdr:row>
      <xdr:rowOff>0</xdr:rowOff>
    </xdr:to>
    <xdr:sp macro="" textlink="">
      <xdr:nvSpPr>
        <xdr:cNvPr id="36339" name="AutoShape 9">
          <a:extLst>
            <a:ext uri="{FF2B5EF4-FFF2-40B4-BE49-F238E27FC236}">
              <a16:creationId xmlns:a16="http://schemas.microsoft.com/office/drawing/2014/main" id="{B1FC6759-7387-4E1A-BEC3-684355F948C5}"/>
            </a:ext>
          </a:extLst>
        </xdr:cNvPr>
        <xdr:cNvSpPr>
          <a:spLocks/>
        </xdr:cNvSpPr>
      </xdr:nvSpPr>
      <xdr:spPr bwMode="auto">
        <a:xfrm>
          <a:off x="1394460" y="9037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30480</xdr:rowOff>
    </xdr:from>
    <xdr:to>
      <xdr:col>2</xdr:col>
      <xdr:colOff>106680</xdr:colOff>
      <xdr:row>48</xdr:row>
      <xdr:rowOff>0</xdr:rowOff>
    </xdr:to>
    <xdr:sp macro="" textlink="">
      <xdr:nvSpPr>
        <xdr:cNvPr id="36340" name="AutoShape 10">
          <a:extLst>
            <a:ext uri="{FF2B5EF4-FFF2-40B4-BE49-F238E27FC236}">
              <a16:creationId xmlns:a16="http://schemas.microsoft.com/office/drawing/2014/main" id="{733A246B-18B0-4C20-A6D0-830EF74E2DFE}"/>
            </a:ext>
          </a:extLst>
        </xdr:cNvPr>
        <xdr:cNvSpPr>
          <a:spLocks/>
        </xdr:cNvSpPr>
      </xdr:nvSpPr>
      <xdr:spPr bwMode="auto">
        <a:xfrm>
          <a:off x="1394460" y="8465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30480</xdr:rowOff>
    </xdr:from>
    <xdr:to>
      <xdr:col>2</xdr:col>
      <xdr:colOff>106680</xdr:colOff>
      <xdr:row>45</xdr:row>
      <xdr:rowOff>0</xdr:rowOff>
    </xdr:to>
    <xdr:sp macro="" textlink="">
      <xdr:nvSpPr>
        <xdr:cNvPr id="36341" name="AutoShape 11">
          <a:extLst>
            <a:ext uri="{FF2B5EF4-FFF2-40B4-BE49-F238E27FC236}">
              <a16:creationId xmlns:a16="http://schemas.microsoft.com/office/drawing/2014/main" id="{DADB92A7-516F-42DE-80CA-DEBE3DA26953}"/>
            </a:ext>
          </a:extLst>
        </xdr:cNvPr>
        <xdr:cNvSpPr>
          <a:spLocks/>
        </xdr:cNvSpPr>
      </xdr:nvSpPr>
      <xdr:spPr bwMode="auto">
        <a:xfrm>
          <a:off x="1394460" y="7894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39</xdr:row>
      <xdr:rowOff>7620</xdr:rowOff>
    </xdr:from>
    <xdr:to>
      <xdr:col>2</xdr:col>
      <xdr:colOff>106680</xdr:colOff>
      <xdr:row>41</xdr:row>
      <xdr:rowOff>167640</xdr:rowOff>
    </xdr:to>
    <xdr:sp macro="" textlink="">
      <xdr:nvSpPr>
        <xdr:cNvPr id="36342" name="AutoShape 12">
          <a:extLst>
            <a:ext uri="{FF2B5EF4-FFF2-40B4-BE49-F238E27FC236}">
              <a16:creationId xmlns:a16="http://schemas.microsoft.com/office/drawing/2014/main" id="{E9E2B393-89D0-415F-8933-6022BEB36E9E}"/>
            </a:ext>
          </a:extLst>
        </xdr:cNvPr>
        <xdr:cNvSpPr>
          <a:spLocks/>
        </xdr:cNvSpPr>
      </xdr:nvSpPr>
      <xdr:spPr bwMode="auto">
        <a:xfrm>
          <a:off x="1394460" y="7299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36</xdr:row>
      <xdr:rowOff>30480</xdr:rowOff>
    </xdr:from>
    <xdr:to>
      <xdr:col>2</xdr:col>
      <xdr:colOff>106680</xdr:colOff>
      <xdr:row>39</xdr:row>
      <xdr:rowOff>0</xdr:rowOff>
    </xdr:to>
    <xdr:sp macro="" textlink="">
      <xdr:nvSpPr>
        <xdr:cNvPr id="36343" name="AutoShape 13">
          <a:extLst>
            <a:ext uri="{FF2B5EF4-FFF2-40B4-BE49-F238E27FC236}">
              <a16:creationId xmlns:a16="http://schemas.microsoft.com/office/drawing/2014/main" id="{A7B64FA5-05E2-440A-A351-67FD53833F57}"/>
            </a:ext>
          </a:extLst>
        </xdr:cNvPr>
        <xdr:cNvSpPr>
          <a:spLocks/>
        </xdr:cNvSpPr>
      </xdr:nvSpPr>
      <xdr:spPr bwMode="auto">
        <a:xfrm>
          <a:off x="1394460" y="6751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54</xdr:row>
      <xdr:rowOff>7620</xdr:rowOff>
    </xdr:from>
    <xdr:to>
      <xdr:col>2</xdr:col>
      <xdr:colOff>106680</xdr:colOff>
      <xdr:row>56</xdr:row>
      <xdr:rowOff>167640</xdr:rowOff>
    </xdr:to>
    <xdr:sp macro="" textlink="">
      <xdr:nvSpPr>
        <xdr:cNvPr id="36344" name="AutoShape 14">
          <a:extLst>
            <a:ext uri="{FF2B5EF4-FFF2-40B4-BE49-F238E27FC236}">
              <a16:creationId xmlns:a16="http://schemas.microsoft.com/office/drawing/2014/main" id="{4A07765F-38C5-4A29-B35E-258107AB4F4F}"/>
            </a:ext>
          </a:extLst>
        </xdr:cNvPr>
        <xdr:cNvSpPr>
          <a:spLocks/>
        </xdr:cNvSpPr>
      </xdr:nvSpPr>
      <xdr:spPr bwMode="auto">
        <a:xfrm>
          <a:off x="1394460" y="101574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9</xdr:row>
      <xdr:rowOff>7620</xdr:rowOff>
    </xdr:from>
    <xdr:to>
      <xdr:col>2</xdr:col>
      <xdr:colOff>106680</xdr:colOff>
      <xdr:row>11</xdr:row>
      <xdr:rowOff>167640</xdr:rowOff>
    </xdr:to>
    <xdr:sp macro="" textlink="">
      <xdr:nvSpPr>
        <xdr:cNvPr id="36345" name="AutoShape 15">
          <a:extLst>
            <a:ext uri="{FF2B5EF4-FFF2-40B4-BE49-F238E27FC236}">
              <a16:creationId xmlns:a16="http://schemas.microsoft.com/office/drawing/2014/main" id="{3CD665B6-03A0-4DBC-B266-D0EDCCA65F9E}"/>
            </a:ext>
          </a:extLst>
        </xdr:cNvPr>
        <xdr:cNvSpPr>
          <a:spLocks/>
        </xdr:cNvSpPr>
      </xdr:nvSpPr>
      <xdr:spPr bwMode="auto">
        <a:xfrm>
          <a:off x="1394460" y="1584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30480</xdr:rowOff>
    </xdr:from>
    <xdr:to>
      <xdr:col>37</xdr:col>
      <xdr:colOff>106680</xdr:colOff>
      <xdr:row>15</xdr:row>
      <xdr:rowOff>0</xdr:rowOff>
    </xdr:to>
    <xdr:sp macro="" textlink="">
      <xdr:nvSpPr>
        <xdr:cNvPr id="36346" name="AutoShape 16">
          <a:extLst>
            <a:ext uri="{FF2B5EF4-FFF2-40B4-BE49-F238E27FC236}">
              <a16:creationId xmlns:a16="http://schemas.microsoft.com/office/drawing/2014/main" id="{4FA5D8D8-4F9E-4A02-BD7B-47953648755C}"/>
            </a:ext>
          </a:extLst>
        </xdr:cNvPr>
        <xdr:cNvSpPr>
          <a:spLocks/>
        </xdr:cNvSpPr>
      </xdr:nvSpPr>
      <xdr:spPr bwMode="auto">
        <a:xfrm flipH="1">
          <a:off x="13616940" y="2179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30480</xdr:rowOff>
    </xdr:from>
    <xdr:to>
      <xdr:col>37</xdr:col>
      <xdr:colOff>106680</xdr:colOff>
      <xdr:row>33</xdr:row>
      <xdr:rowOff>0</xdr:rowOff>
    </xdr:to>
    <xdr:sp macro="" textlink="">
      <xdr:nvSpPr>
        <xdr:cNvPr id="36347" name="AutoShape 17">
          <a:extLst>
            <a:ext uri="{FF2B5EF4-FFF2-40B4-BE49-F238E27FC236}">
              <a16:creationId xmlns:a16="http://schemas.microsoft.com/office/drawing/2014/main" id="{7CF4F695-9A25-44F9-BF8F-C439A3D597A9}"/>
            </a:ext>
          </a:extLst>
        </xdr:cNvPr>
        <xdr:cNvSpPr>
          <a:spLocks/>
        </xdr:cNvSpPr>
      </xdr:nvSpPr>
      <xdr:spPr bwMode="auto">
        <a:xfrm flipH="1">
          <a:off x="13616940" y="5608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27</xdr:row>
      <xdr:rowOff>30480</xdr:rowOff>
    </xdr:from>
    <xdr:to>
      <xdr:col>37</xdr:col>
      <xdr:colOff>106680</xdr:colOff>
      <xdr:row>30</xdr:row>
      <xdr:rowOff>0</xdr:rowOff>
    </xdr:to>
    <xdr:sp macro="" textlink="">
      <xdr:nvSpPr>
        <xdr:cNvPr id="36348" name="AutoShape 18">
          <a:extLst>
            <a:ext uri="{FF2B5EF4-FFF2-40B4-BE49-F238E27FC236}">
              <a16:creationId xmlns:a16="http://schemas.microsoft.com/office/drawing/2014/main" id="{D4D78244-3F40-467A-8697-CBC85F981C87}"/>
            </a:ext>
          </a:extLst>
        </xdr:cNvPr>
        <xdr:cNvSpPr>
          <a:spLocks/>
        </xdr:cNvSpPr>
      </xdr:nvSpPr>
      <xdr:spPr bwMode="auto">
        <a:xfrm flipH="1">
          <a:off x="13616940" y="5036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30480</xdr:rowOff>
    </xdr:from>
    <xdr:to>
      <xdr:col>37</xdr:col>
      <xdr:colOff>106680</xdr:colOff>
      <xdr:row>27</xdr:row>
      <xdr:rowOff>0</xdr:rowOff>
    </xdr:to>
    <xdr:sp macro="" textlink="">
      <xdr:nvSpPr>
        <xdr:cNvPr id="36349" name="AutoShape 19">
          <a:extLst>
            <a:ext uri="{FF2B5EF4-FFF2-40B4-BE49-F238E27FC236}">
              <a16:creationId xmlns:a16="http://schemas.microsoft.com/office/drawing/2014/main" id="{B6833ECF-2909-4254-89CB-1E90B212AC99}"/>
            </a:ext>
          </a:extLst>
        </xdr:cNvPr>
        <xdr:cNvSpPr>
          <a:spLocks/>
        </xdr:cNvSpPr>
      </xdr:nvSpPr>
      <xdr:spPr bwMode="auto">
        <a:xfrm flipH="1">
          <a:off x="13616940" y="4465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30480</xdr:rowOff>
    </xdr:from>
    <xdr:to>
      <xdr:col>37</xdr:col>
      <xdr:colOff>106680</xdr:colOff>
      <xdr:row>21</xdr:row>
      <xdr:rowOff>0</xdr:rowOff>
    </xdr:to>
    <xdr:sp macro="" textlink="">
      <xdr:nvSpPr>
        <xdr:cNvPr id="36350" name="AutoShape 20">
          <a:extLst>
            <a:ext uri="{FF2B5EF4-FFF2-40B4-BE49-F238E27FC236}">
              <a16:creationId xmlns:a16="http://schemas.microsoft.com/office/drawing/2014/main" id="{43396F4B-BD4C-45DD-9613-A0DD414653D3}"/>
            </a:ext>
          </a:extLst>
        </xdr:cNvPr>
        <xdr:cNvSpPr>
          <a:spLocks/>
        </xdr:cNvSpPr>
      </xdr:nvSpPr>
      <xdr:spPr bwMode="auto">
        <a:xfrm flipH="1">
          <a:off x="13616940" y="3322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21</xdr:row>
      <xdr:rowOff>30480</xdr:rowOff>
    </xdr:from>
    <xdr:to>
      <xdr:col>37</xdr:col>
      <xdr:colOff>106680</xdr:colOff>
      <xdr:row>24</xdr:row>
      <xdr:rowOff>0</xdr:rowOff>
    </xdr:to>
    <xdr:sp macro="" textlink="">
      <xdr:nvSpPr>
        <xdr:cNvPr id="36351" name="AutoShape 21">
          <a:extLst>
            <a:ext uri="{FF2B5EF4-FFF2-40B4-BE49-F238E27FC236}">
              <a16:creationId xmlns:a16="http://schemas.microsoft.com/office/drawing/2014/main" id="{410818B5-FC98-4C23-B12F-44D772C195FA}"/>
            </a:ext>
          </a:extLst>
        </xdr:cNvPr>
        <xdr:cNvSpPr>
          <a:spLocks/>
        </xdr:cNvSpPr>
      </xdr:nvSpPr>
      <xdr:spPr bwMode="auto">
        <a:xfrm flipH="1">
          <a:off x="13616940" y="3893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15</xdr:row>
      <xdr:rowOff>30480</xdr:rowOff>
    </xdr:from>
    <xdr:to>
      <xdr:col>37</xdr:col>
      <xdr:colOff>106680</xdr:colOff>
      <xdr:row>18</xdr:row>
      <xdr:rowOff>0</xdr:rowOff>
    </xdr:to>
    <xdr:sp macro="" textlink="">
      <xdr:nvSpPr>
        <xdr:cNvPr id="36352" name="AutoShape 22">
          <a:extLst>
            <a:ext uri="{FF2B5EF4-FFF2-40B4-BE49-F238E27FC236}">
              <a16:creationId xmlns:a16="http://schemas.microsoft.com/office/drawing/2014/main" id="{8D2DDAA6-3F6E-4A93-BF83-743BB57ABE48}"/>
            </a:ext>
          </a:extLst>
        </xdr:cNvPr>
        <xdr:cNvSpPr>
          <a:spLocks/>
        </xdr:cNvSpPr>
      </xdr:nvSpPr>
      <xdr:spPr bwMode="auto">
        <a:xfrm flipH="1">
          <a:off x="13616940" y="2750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33</xdr:row>
      <xdr:rowOff>30480</xdr:rowOff>
    </xdr:from>
    <xdr:to>
      <xdr:col>37</xdr:col>
      <xdr:colOff>106680</xdr:colOff>
      <xdr:row>36</xdr:row>
      <xdr:rowOff>0</xdr:rowOff>
    </xdr:to>
    <xdr:sp macro="" textlink="">
      <xdr:nvSpPr>
        <xdr:cNvPr id="36353" name="AutoShape 23">
          <a:extLst>
            <a:ext uri="{FF2B5EF4-FFF2-40B4-BE49-F238E27FC236}">
              <a16:creationId xmlns:a16="http://schemas.microsoft.com/office/drawing/2014/main" id="{1BBA2A7E-3B58-4DBD-8B83-D010C3798FC9}"/>
            </a:ext>
          </a:extLst>
        </xdr:cNvPr>
        <xdr:cNvSpPr>
          <a:spLocks/>
        </xdr:cNvSpPr>
      </xdr:nvSpPr>
      <xdr:spPr bwMode="auto">
        <a:xfrm flipH="1">
          <a:off x="13616940" y="6179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48</xdr:row>
      <xdr:rowOff>30480</xdr:rowOff>
    </xdr:from>
    <xdr:to>
      <xdr:col>38</xdr:col>
      <xdr:colOff>0</xdr:colOff>
      <xdr:row>51</xdr:row>
      <xdr:rowOff>0</xdr:rowOff>
    </xdr:to>
    <xdr:sp macro="" textlink="">
      <xdr:nvSpPr>
        <xdr:cNvPr id="36354" name="AutoShape 24">
          <a:extLst>
            <a:ext uri="{FF2B5EF4-FFF2-40B4-BE49-F238E27FC236}">
              <a16:creationId xmlns:a16="http://schemas.microsoft.com/office/drawing/2014/main" id="{68BC6D3F-F928-4500-B19B-F9590FB67466}"/>
            </a:ext>
          </a:extLst>
        </xdr:cNvPr>
        <xdr:cNvSpPr>
          <a:spLocks/>
        </xdr:cNvSpPr>
      </xdr:nvSpPr>
      <xdr:spPr bwMode="auto">
        <a:xfrm flipH="1">
          <a:off x="13616940" y="9037320"/>
          <a:ext cx="114300" cy="541020"/>
        </a:xfrm>
        <a:prstGeom prst="leftBrace">
          <a:avLst>
            <a:gd name="adj1" fmla="val 4303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30480</xdr:rowOff>
    </xdr:from>
    <xdr:to>
      <xdr:col>37</xdr:col>
      <xdr:colOff>106680</xdr:colOff>
      <xdr:row>48</xdr:row>
      <xdr:rowOff>0</xdr:rowOff>
    </xdr:to>
    <xdr:sp macro="" textlink="">
      <xdr:nvSpPr>
        <xdr:cNvPr id="36355" name="AutoShape 25">
          <a:extLst>
            <a:ext uri="{FF2B5EF4-FFF2-40B4-BE49-F238E27FC236}">
              <a16:creationId xmlns:a16="http://schemas.microsoft.com/office/drawing/2014/main" id="{35BD95EE-E7EC-4700-B2FF-992A01D4850D}"/>
            </a:ext>
          </a:extLst>
        </xdr:cNvPr>
        <xdr:cNvSpPr>
          <a:spLocks/>
        </xdr:cNvSpPr>
      </xdr:nvSpPr>
      <xdr:spPr bwMode="auto">
        <a:xfrm flipH="1">
          <a:off x="13616940" y="8465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42</xdr:row>
      <xdr:rowOff>30480</xdr:rowOff>
    </xdr:from>
    <xdr:to>
      <xdr:col>37</xdr:col>
      <xdr:colOff>106680</xdr:colOff>
      <xdr:row>45</xdr:row>
      <xdr:rowOff>0</xdr:rowOff>
    </xdr:to>
    <xdr:sp macro="" textlink="">
      <xdr:nvSpPr>
        <xdr:cNvPr id="36356" name="AutoShape 26">
          <a:extLst>
            <a:ext uri="{FF2B5EF4-FFF2-40B4-BE49-F238E27FC236}">
              <a16:creationId xmlns:a16="http://schemas.microsoft.com/office/drawing/2014/main" id="{BF96D516-C0F9-4766-A2C7-DE179FB3903E}"/>
            </a:ext>
          </a:extLst>
        </xdr:cNvPr>
        <xdr:cNvSpPr>
          <a:spLocks/>
        </xdr:cNvSpPr>
      </xdr:nvSpPr>
      <xdr:spPr bwMode="auto">
        <a:xfrm flipH="1">
          <a:off x="13616940" y="7894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39</xdr:row>
      <xdr:rowOff>30480</xdr:rowOff>
    </xdr:from>
    <xdr:to>
      <xdr:col>37</xdr:col>
      <xdr:colOff>106680</xdr:colOff>
      <xdr:row>42</xdr:row>
      <xdr:rowOff>0</xdr:rowOff>
    </xdr:to>
    <xdr:sp macro="" textlink="">
      <xdr:nvSpPr>
        <xdr:cNvPr id="36357" name="AutoShape 27">
          <a:extLst>
            <a:ext uri="{FF2B5EF4-FFF2-40B4-BE49-F238E27FC236}">
              <a16:creationId xmlns:a16="http://schemas.microsoft.com/office/drawing/2014/main" id="{BF80512A-4B49-4033-8CA1-D7E73F1C0458}"/>
            </a:ext>
          </a:extLst>
        </xdr:cNvPr>
        <xdr:cNvSpPr>
          <a:spLocks/>
        </xdr:cNvSpPr>
      </xdr:nvSpPr>
      <xdr:spPr bwMode="auto">
        <a:xfrm flipH="1">
          <a:off x="13616940" y="73228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30480</xdr:rowOff>
    </xdr:from>
    <xdr:to>
      <xdr:col>37</xdr:col>
      <xdr:colOff>106680</xdr:colOff>
      <xdr:row>39</xdr:row>
      <xdr:rowOff>0</xdr:rowOff>
    </xdr:to>
    <xdr:sp macro="" textlink="">
      <xdr:nvSpPr>
        <xdr:cNvPr id="36358" name="AutoShape 28">
          <a:extLst>
            <a:ext uri="{FF2B5EF4-FFF2-40B4-BE49-F238E27FC236}">
              <a16:creationId xmlns:a16="http://schemas.microsoft.com/office/drawing/2014/main" id="{603696C5-41DA-4F15-AF3F-ABCAB1A696C7}"/>
            </a:ext>
          </a:extLst>
        </xdr:cNvPr>
        <xdr:cNvSpPr>
          <a:spLocks/>
        </xdr:cNvSpPr>
      </xdr:nvSpPr>
      <xdr:spPr bwMode="auto">
        <a:xfrm flipH="1">
          <a:off x="13616940" y="6751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54</xdr:row>
      <xdr:rowOff>30480</xdr:rowOff>
    </xdr:from>
    <xdr:to>
      <xdr:col>37</xdr:col>
      <xdr:colOff>106680</xdr:colOff>
      <xdr:row>57</xdr:row>
      <xdr:rowOff>0</xdr:rowOff>
    </xdr:to>
    <xdr:sp macro="" textlink="">
      <xdr:nvSpPr>
        <xdr:cNvPr id="36359" name="AutoShape 29">
          <a:extLst>
            <a:ext uri="{FF2B5EF4-FFF2-40B4-BE49-F238E27FC236}">
              <a16:creationId xmlns:a16="http://schemas.microsoft.com/office/drawing/2014/main" id="{51FD616A-5073-411E-B438-00FC5E049CFB}"/>
            </a:ext>
          </a:extLst>
        </xdr:cNvPr>
        <xdr:cNvSpPr>
          <a:spLocks/>
        </xdr:cNvSpPr>
      </xdr:nvSpPr>
      <xdr:spPr bwMode="auto">
        <a:xfrm flipH="1">
          <a:off x="13616940" y="101803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9</xdr:row>
      <xdr:rowOff>38100</xdr:rowOff>
    </xdr:from>
    <xdr:to>
      <xdr:col>38</xdr:col>
      <xdr:colOff>0</xdr:colOff>
      <xdr:row>12</xdr:row>
      <xdr:rowOff>7620</xdr:rowOff>
    </xdr:to>
    <xdr:sp macro="" textlink="">
      <xdr:nvSpPr>
        <xdr:cNvPr id="36360" name="AutoShape 30">
          <a:extLst>
            <a:ext uri="{FF2B5EF4-FFF2-40B4-BE49-F238E27FC236}">
              <a16:creationId xmlns:a16="http://schemas.microsoft.com/office/drawing/2014/main" id="{D0AA6A89-6278-4C33-946D-20BF4916DA1C}"/>
            </a:ext>
          </a:extLst>
        </xdr:cNvPr>
        <xdr:cNvSpPr>
          <a:spLocks/>
        </xdr:cNvSpPr>
      </xdr:nvSpPr>
      <xdr:spPr bwMode="auto">
        <a:xfrm flipH="1">
          <a:off x="13624560" y="161544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1188720</xdr:colOff>
      <xdr:row>51</xdr:row>
      <xdr:rowOff>7620</xdr:rowOff>
    </xdr:from>
    <xdr:to>
      <xdr:col>2</xdr:col>
      <xdr:colOff>83820</xdr:colOff>
      <xdr:row>53</xdr:row>
      <xdr:rowOff>167640</xdr:rowOff>
    </xdr:to>
    <xdr:sp macro="" textlink="">
      <xdr:nvSpPr>
        <xdr:cNvPr id="36361" name="AutoShape 14">
          <a:extLst>
            <a:ext uri="{FF2B5EF4-FFF2-40B4-BE49-F238E27FC236}">
              <a16:creationId xmlns:a16="http://schemas.microsoft.com/office/drawing/2014/main" id="{A6314606-4026-4E26-A7BE-8A13E5F1E7FA}"/>
            </a:ext>
          </a:extLst>
        </xdr:cNvPr>
        <xdr:cNvSpPr>
          <a:spLocks/>
        </xdr:cNvSpPr>
      </xdr:nvSpPr>
      <xdr:spPr bwMode="auto">
        <a:xfrm>
          <a:off x="1371600" y="958596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7620</xdr:colOff>
      <xdr:row>51</xdr:row>
      <xdr:rowOff>30480</xdr:rowOff>
    </xdr:from>
    <xdr:to>
      <xdr:col>37</xdr:col>
      <xdr:colOff>68580</xdr:colOff>
      <xdr:row>54</xdr:row>
      <xdr:rowOff>0</xdr:rowOff>
    </xdr:to>
    <xdr:sp macro="" textlink="">
      <xdr:nvSpPr>
        <xdr:cNvPr id="36362" name="AutoShape 24">
          <a:extLst>
            <a:ext uri="{FF2B5EF4-FFF2-40B4-BE49-F238E27FC236}">
              <a16:creationId xmlns:a16="http://schemas.microsoft.com/office/drawing/2014/main" id="{A03E4C74-EDA2-4EAB-BA24-72092113154A}"/>
            </a:ext>
          </a:extLst>
        </xdr:cNvPr>
        <xdr:cNvSpPr>
          <a:spLocks/>
        </xdr:cNvSpPr>
      </xdr:nvSpPr>
      <xdr:spPr bwMode="auto">
        <a:xfrm flipH="1">
          <a:off x="13624560" y="9608820"/>
          <a:ext cx="60960" cy="541020"/>
        </a:xfrm>
        <a:prstGeom prst="leftBrace">
          <a:avLst>
            <a:gd name="adj1" fmla="val 403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</xdr:colOff>
      <xdr:row>12</xdr:row>
      <xdr:rowOff>22860</xdr:rowOff>
    </xdr:from>
    <xdr:to>
      <xdr:col>3</xdr:col>
      <xdr:colOff>7620</xdr:colOff>
      <xdr:row>15</xdr:row>
      <xdr:rowOff>0</xdr:rowOff>
    </xdr:to>
    <xdr:sp macro="" textlink="">
      <xdr:nvSpPr>
        <xdr:cNvPr id="37011" name="AutoShape 1">
          <a:extLst>
            <a:ext uri="{FF2B5EF4-FFF2-40B4-BE49-F238E27FC236}">
              <a16:creationId xmlns:a16="http://schemas.microsoft.com/office/drawing/2014/main" id="{3A35DB0E-A99C-4FE3-91EB-AC3D1F834E04}"/>
            </a:ext>
          </a:extLst>
        </xdr:cNvPr>
        <xdr:cNvSpPr>
          <a:spLocks/>
        </xdr:cNvSpPr>
      </xdr:nvSpPr>
      <xdr:spPr bwMode="auto">
        <a:xfrm>
          <a:off x="1417320" y="2164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30</xdr:row>
      <xdr:rowOff>0</xdr:rowOff>
    </xdr:from>
    <xdr:to>
      <xdr:col>3</xdr:col>
      <xdr:colOff>7620</xdr:colOff>
      <xdr:row>32</xdr:row>
      <xdr:rowOff>167640</xdr:rowOff>
    </xdr:to>
    <xdr:sp macro="" textlink="">
      <xdr:nvSpPr>
        <xdr:cNvPr id="37012" name="AutoShape 2">
          <a:extLst>
            <a:ext uri="{FF2B5EF4-FFF2-40B4-BE49-F238E27FC236}">
              <a16:creationId xmlns:a16="http://schemas.microsoft.com/office/drawing/2014/main" id="{9C0E36C4-1D68-4FAA-9D40-9AE0F0E593DB}"/>
            </a:ext>
          </a:extLst>
        </xdr:cNvPr>
        <xdr:cNvSpPr>
          <a:spLocks/>
        </xdr:cNvSpPr>
      </xdr:nvSpPr>
      <xdr:spPr bwMode="auto">
        <a:xfrm>
          <a:off x="1417320" y="55702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27</xdr:row>
      <xdr:rowOff>22860</xdr:rowOff>
    </xdr:from>
    <xdr:to>
      <xdr:col>3</xdr:col>
      <xdr:colOff>7620</xdr:colOff>
      <xdr:row>30</xdr:row>
      <xdr:rowOff>0</xdr:rowOff>
    </xdr:to>
    <xdr:sp macro="" textlink="">
      <xdr:nvSpPr>
        <xdr:cNvPr id="37013" name="AutoShape 3">
          <a:extLst>
            <a:ext uri="{FF2B5EF4-FFF2-40B4-BE49-F238E27FC236}">
              <a16:creationId xmlns:a16="http://schemas.microsoft.com/office/drawing/2014/main" id="{CA3FC617-3DB5-48BE-8EA9-2878ACA7639C}"/>
            </a:ext>
          </a:extLst>
        </xdr:cNvPr>
        <xdr:cNvSpPr>
          <a:spLocks/>
        </xdr:cNvSpPr>
      </xdr:nvSpPr>
      <xdr:spPr bwMode="auto">
        <a:xfrm>
          <a:off x="1417320" y="5021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24</xdr:row>
      <xdr:rowOff>22860</xdr:rowOff>
    </xdr:from>
    <xdr:to>
      <xdr:col>3</xdr:col>
      <xdr:colOff>7620</xdr:colOff>
      <xdr:row>27</xdr:row>
      <xdr:rowOff>0</xdr:rowOff>
    </xdr:to>
    <xdr:sp macro="" textlink="">
      <xdr:nvSpPr>
        <xdr:cNvPr id="37014" name="AutoShape 4">
          <a:extLst>
            <a:ext uri="{FF2B5EF4-FFF2-40B4-BE49-F238E27FC236}">
              <a16:creationId xmlns:a16="http://schemas.microsoft.com/office/drawing/2014/main" id="{D9C30332-636D-4A12-9252-271F9E49BCC9}"/>
            </a:ext>
          </a:extLst>
        </xdr:cNvPr>
        <xdr:cNvSpPr>
          <a:spLocks/>
        </xdr:cNvSpPr>
      </xdr:nvSpPr>
      <xdr:spPr bwMode="auto">
        <a:xfrm>
          <a:off x="1417320" y="4450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18</xdr:row>
      <xdr:rowOff>22860</xdr:rowOff>
    </xdr:from>
    <xdr:to>
      <xdr:col>3</xdr:col>
      <xdr:colOff>7620</xdr:colOff>
      <xdr:row>21</xdr:row>
      <xdr:rowOff>0</xdr:rowOff>
    </xdr:to>
    <xdr:sp macro="" textlink="">
      <xdr:nvSpPr>
        <xdr:cNvPr id="37015" name="AutoShape 5">
          <a:extLst>
            <a:ext uri="{FF2B5EF4-FFF2-40B4-BE49-F238E27FC236}">
              <a16:creationId xmlns:a16="http://schemas.microsoft.com/office/drawing/2014/main" id="{5E04A4FC-F316-4873-8066-25D44E66EEDB}"/>
            </a:ext>
          </a:extLst>
        </xdr:cNvPr>
        <xdr:cNvSpPr>
          <a:spLocks/>
        </xdr:cNvSpPr>
      </xdr:nvSpPr>
      <xdr:spPr bwMode="auto">
        <a:xfrm>
          <a:off x="1417320" y="3307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21</xdr:row>
      <xdr:rowOff>22860</xdr:rowOff>
    </xdr:from>
    <xdr:to>
      <xdr:col>3</xdr:col>
      <xdr:colOff>7620</xdr:colOff>
      <xdr:row>24</xdr:row>
      <xdr:rowOff>0</xdr:rowOff>
    </xdr:to>
    <xdr:sp macro="" textlink="">
      <xdr:nvSpPr>
        <xdr:cNvPr id="37016" name="AutoShape 6">
          <a:extLst>
            <a:ext uri="{FF2B5EF4-FFF2-40B4-BE49-F238E27FC236}">
              <a16:creationId xmlns:a16="http://schemas.microsoft.com/office/drawing/2014/main" id="{BB5411C7-8623-4E32-8D65-06DD6F0DA032}"/>
            </a:ext>
          </a:extLst>
        </xdr:cNvPr>
        <xdr:cNvSpPr>
          <a:spLocks/>
        </xdr:cNvSpPr>
      </xdr:nvSpPr>
      <xdr:spPr bwMode="auto">
        <a:xfrm>
          <a:off x="1417320" y="3878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15</xdr:row>
      <xdr:rowOff>22860</xdr:rowOff>
    </xdr:from>
    <xdr:to>
      <xdr:col>3</xdr:col>
      <xdr:colOff>7620</xdr:colOff>
      <xdr:row>18</xdr:row>
      <xdr:rowOff>0</xdr:rowOff>
    </xdr:to>
    <xdr:sp macro="" textlink="">
      <xdr:nvSpPr>
        <xdr:cNvPr id="37017" name="AutoShape 7">
          <a:extLst>
            <a:ext uri="{FF2B5EF4-FFF2-40B4-BE49-F238E27FC236}">
              <a16:creationId xmlns:a16="http://schemas.microsoft.com/office/drawing/2014/main" id="{76D94C68-412D-45CE-B218-A17C7089FC5E}"/>
            </a:ext>
          </a:extLst>
        </xdr:cNvPr>
        <xdr:cNvSpPr>
          <a:spLocks/>
        </xdr:cNvSpPr>
      </xdr:nvSpPr>
      <xdr:spPr bwMode="auto">
        <a:xfrm>
          <a:off x="1417320" y="2735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33</xdr:row>
      <xdr:rowOff>22860</xdr:rowOff>
    </xdr:from>
    <xdr:to>
      <xdr:col>3</xdr:col>
      <xdr:colOff>7620</xdr:colOff>
      <xdr:row>36</xdr:row>
      <xdr:rowOff>0</xdr:rowOff>
    </xdr:to>
    <xdr:sp macro="" textlink="">
      <xdr:nvSpPr>
        <xdr:cNvPr id="37018" name="AutoShape 8">
          <a:extLst>
            <a:ext uri="{FF2B5EF4-FFF2-40B4-BE49-F238E27FC236}">
              <a16:creationId xmlns:a16="http://schemas.microsoft.com/office/drawing/2014/main" id="{BF9245B7-9380-48DF-B23E-B814D93E7F03}"/>
            </a:ext>
          </a:extLst>
        </xdr:cNvPr>
        <xdr:cNvSpPr>
          <a:spLocks/>
        </xdr:cNvSpPr>
      </xdr:nvSpPr>
      <xdr:spPr bwMode="auto">
        <a:xfrm>
          <a:off x="1417320" y="6164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48</xdr:row>
      <xdr:rowOff>0</xdr:rowOff>
    </xdr:from>
    <xdr:to>
      <xdr:col>3</xdr:col>
      <xdr:colOff>7620</xdr:colOff>
      <xdr:row>50</xdr:row>
      <xdr:rowOff>167640</xdr:rowOff>
    </xdr:to>
    <xdr:sp macro="" textlink="">
      <xdr:nvSpPr>
        <xdr:cNvPr id="37019" name="AutoShape 12">
          <a:extLst>
            <a:ext uri="{FF2B5EF4-FFF2-40B4-BE49-F238E27FC236}">
              <a16:creationId xmlns:a16="http://schemas.microsoft.com/office/drawing/2014/main" id="{012CEBCD-1DBC-43E9-9741-D40DE52F294A}"/>
            </a:ext>
          </a:extLst>
        </xdr:cNvPr>
        <xdr:cNvSpPr>
          <a:spLocks/>
        </xdr:cNvSpPr>
      </xdr:nvSpPr>
      <xdr:spPr bwMode="auto">
        <a:xfrm>
          <a:off x="1417320" y="899922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36</xdr:row>
      <xdr:rowOff>22860</xdr:rowOff>
    </xdr:from>
    <xdr:to>
      <xdr:col>3</xdr:col>
      <xdr:colOff>7620</xdr:colOff>
      <xdr:row>39</xdr:row>
      <xdr:rowOff>0</xdr:rowOff>
    </xdr:to>
    <xdr:sp macro="" textlink="">
      <xdr:nvSpPr>
        <xdr:cNvPr id="37020" name="AutoShape 13">
          <a:extLst>
            <a:ext uri="{FF2B5EF4-FFF2-40B4-BE49-F238E27FC236}">
              <a16:creationId xmlns:a16="http://schemas.microsoft.com/office/drawing/2014/main" id="{8936AF44-A466-4276-BF17-8E3836524451}"/>
            </a:ext>
          </a:extLst>
        </xdr:cNvPr>
        <xdr:cNvSpPr>
          <a:spLocks/>
        </xdr:cNvSpPr>
      </xdr:nvSpPr>
      <xdr:spPr bwMode="auto">
        <a:xfrm>
          <a:off x="1417320" y="67360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9</xdr:row>
      <xdr:rowOff>0</xdr:rowOff>
    </xdr:from>
    <xdr:to>
      <xdr:col>3</xdr:col>
      <xdr:colOff>7620</xdr:colOff>
      <xdr:row>11</xdr:row>
      <xdr:rowOff>160020</xdr:rowOff>
    </xdr:to>
    <xdr:sp macro="" textlink="">
      <xdr:nvSpPr>
        <xdr:cNvPr id="37021" name="AutoShape 15">
          <a:extLst>
            <a:ext uri="{FF2B5EF4-FFF2-40B4-BE49-F238E27FC236}">
              <a16:creationId xmlns:a16="http://schemas.microsoft.com/office/drawing/2014/main" id="{90313277-EB4B-4972-94E9-384262FFCDC4}"/>
            </a:ext>
          </a:extLst>
        </xdr:cNvPr>
        <xdr:cNvSpPr>
          <a:spLocks/>
        </xdr:cNvSpPr>
      </xdr:nvSpPr>
      <xdr:spPr bwMode="auto">
        <a:xfrm>
          <a:off x="1417320" y="1569720"/>
          <a:ext cx="99060" cy="541020"/>
        </a:xfrm>
        <a:prstGeom prst="leftBrace">
          <a:avLst>
            <a:gd name="adj1" fmla="val 45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12</xdr:row>
      <xdr:rowOff>22860</xdr:rowOff>
    </xdr:from>
    <xdr:to>
      <xdr:col>37</xdr:col>
      <xdr:colOff>106680</xdr:colOff>
      <xdr:row>14</xdr:row>
      <xdr:rowOff>182880</xdr:rowOff>
    </xdr:to>
    <xdr:sp macro="" textlink="">
      <xdr:nvSpPr>
        <xdr:cNvPr id="37022" name="AutoShape 16">
          <a:extLst>
            <a:ext uri="{FF2B5EF4-FFF2-40B4-BE49-F238E27FC236}">
              <a16:creationId xmlns:a16="http://schemas.microsoft.com/office/drawing/2014/main" id="{20A84F6D-3B0C-48EB-B231-B9A315684BFE}"/>
            </a:ext>
          </a:extLst>
        </xdr:cNvPr>
        <xdr:cNvSpPr>
          <a:spLocks/>
        </xdr:cNvSpPr>
      </xdr:nvSpPr>
      <xdr:spPr bwMode="auto">
        <a:xfrm flipH="1">
          <a:off x="13274040" y="2164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30</xdr:row>
      <xdr:rowOff>22860</xdr:rowOff>
    </xdr:from>
    <xdr:to>
      <xdr:col>37</xdr:col>
      <xdr:colOff>106680</xdr:colOff>
      <xdr:row>32</xdr:row>
      <xdr:rowOff>182880</xdr:rowOff>
    </xdr:to>
    <xdr:sp macro="" textlink="">
      <xdr:nvSpPr>
        <xdr:cNvPr id="37023" name="AutoShape 17">
          <a:extLst>
            <a:ext uri="{FF2B5EF4-FFF2-40B4-BE49-F238E27FC236}">
              <a16:creationId xmlns:a16="http://schemas.microsoft.com/office/drawing/2014/main" id="{C8F233DB-44EF-4E9E-89A0-B98A15A8E9B7}"/>
            </a:ext>
          </a:extLst>
        </xdr:cNvPr>
        <xdr:cNvSpPr>
          <a:spLocks/>
        </xdr:cNvSpPr>
      </xdr:nvSpPr>
      <xdr:spPr bwMode="auto">
        <a:xfrm flipH="1">
          <a:off x="13274040" y="5593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27</xdr:row>
      <xdr:rowOff>22860</xdr:rowOff>
    </xdr:from>
    <xdr:to>
      <xdr:col>37</xdr:col>
      <xdr:colOff>106680</xdr:colOff>
      <xdr:row>29</xdr:row>
      <xdr:rowOff>182880</xdr:rowOff>
    </xdr:to>
    <xdr:sp macro="" textlink="">
      <xdr:nvSpPr>
        <xdr:cNvPr id="37024" name="AutoShape 18">
          <a:extLst>
            <a:ext uri="{FF2B5EF4-FFF2-40B4-BE49-F238E27FC236}">
              <a16:creationId xmlns:a16="http://schemas.microsoft.com/office/drawing/2014/main" id="{084E2B66-92DC-4D15-9CA7-640391E1D7C4}"/>
            </a:ext>
          </a:extLst>
        </xdr:cNvPr>
        <xdr:cNvSpPr>
          <a:spLocks/>
        </xdr:cNvSpPr>
      </xdr:nvSpPr>
      <xdr:spPr bwMode="auto">
        <a:xfrm flipH="1">
          <a:off x="13274040" y="5021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24</xdr:row>
      <xdr:rowOff>22860</xdr:rowOff>
    </xdr:from>
    <xdr:to>
      <xdr:col>37</xdr:col>
      <xdr:colOff>106680</xdr:colOff>
      <xdr:row>26</xdr:row>
      <xdr:rowOff>182880</xdr:rowOff>
    </xdr:to>
    <xdr:sp macro="" textlink="">
      <xdr:nvSpPr>
        <xdr:cNvPr id="37025" name="AutoShape 19">
          <a:extLst>
            <a:ext uri="{FF2B5EF4-FFF2-40B4-BE49-F238E27FC236}">
              <a16:creationId xmlns:a16="http://schemas.microsoft.com/office/drawing/2014/main" id="{E2BA5110-F93A-46D4-8094-27EABD335813}"/>
            </a:ext>
          </a:extLst>
        </xdr:cNvPr>
        <xdr:cNvSpPr>
          <a:spLocks/>
        </xdr:cNvSpPr>
      </xdr:nvSpPr>
      <xdr:spPr bwMode="auto">
        <a:xfrm flipH="1">
          <a:off x="13274040" y="4450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18</xdr:row>
      <xdr:rowOff>22860</xdr:rowOff>
    </xdr:from>
    <xdr:to>
      <xdr:col>37</xdr:col>
      <xdr:colOff>106680</xdr:colOff>
      <xdr:row>20</xdr:row>
      <xdr:rowOff>182880</xdr:rowOff>
    </xdr:to>
    <xdr:sp macro="" textlink="">
      <xdr:nvSpPr>
        <xdr:cNvPr id="37026" name="AutoShape 20">
          <a:extLst>
            <a:ext uri="{FF2B5EF4-FFF2-40B4-BE49-F238E27FC236}">
              <a16:creationId xmlns:a16="http://schemas.microsoft.com/office/drawing/2014/main" id="{BA83497C-5185-4551-A977-FD8FF3ADCA68}"/>
            </a:ext>
          </a:extLst>
        </xdr:cNvPr>
        <xdr:cNvSpPr>
          <a:spLocks/>
        </xdr:cNvSpPr>
      </xdr:nvSpPr>
      <xdr:spPr bwMode="auto">
        <a:xfrm flipH="1">
          <a:off x="13274040" y="3307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21</xdr:row>
      <xdr:rowOff>22860</xdr:rowOff>
    </xdr:from>
    <xdr:to>
      <xdr:col>37</xdr:col>
      <xdr:colOff>106680</xdr:colOff>
      <xdr:row>23</xdr:row>
      <xdr:rowOff>182880</xdr:rowOff>
    </xdr:to>
    <xdr:sp macro="" textlink="">
      <xdr:nvSpPr>
        <xdr:cNvPr id="37027" name="AutoShape 21">
          <a:extLst>
            <a:ext uri="{FF2B5EF4-FFF2-40B4-BE49-F238E27FC236}">
              <a16:creationId xmlns:a16="http://schemas.microsoft.com/office/drawing/2014/main" id="{7714864F-5A74-458E-9D3B-0849B07A4A62}"/>
            </a:ext>
          </a:extLst>
        </xdr:cNvPr>
        <xdr:cNvSpPr>
          <a:spLocks/>
        </xdr:cNvSpPr>
      </xdr:nvSpPr>
      <xdr:spPr bwMode="auto">
        <a:xfrm flipH="1">
          <a:off x="13274040" y="3878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15</xdr:row>
      <xdr:rowOff>22860</xdr:rowOff>
    </xdr:from>
    <xdr:to>
      <xdr:col>37</xdr:col>
      <xdr:colOff>106680</xdr:colOff>
      <xdr:row>17</xdr:row>
      <xdr:rowOff>182880</xdr:rowOff>
    </xdr:to>
    <xdr:sp macro="" textlink="">
      <xdr:nvSpPr>
        <xdr:cNvPr id="37028" name="AutoShape 22">
          <a:extLst>
            <a:ext uri="{FF2B5EF4-FFF2-40B4-BE49-F238E27FC236}">
              <a16:creationId xmlns:a16="http://schemas.microsoft.com/office/drawing/2014/main" id="{25D6F22C-ADF4-4082-97A1-BBE90D590241}"/>
            </a:ext>
          </a:extLst>
        </xdr:cNvPr>
        <xdr:cNvSpPr>
          <a:spLocks/>
        </xdr:cNvSpPr>
      </xdr:nvSpPr>
      <xdr:spPr bwMode="auto">
        <a:xfrm flipH="1">
          <a:off x="13274040" y="2735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33</xdr:row>
      <xdr:rowOff>22860</xdr:rowOff>
    </xdr:from>
    <xdr:to>
      <xdr:col>37</xdr:col>
      <xdr:colOff>106680</xdr:colOff>
      <xdr:row>35</xdr:row>
      <xdr:rowOff>182880</xdr:rowOff>
    </xdr:to>
    <xdr:sp macro="" textlink="">
      <xdr:nvSpPr>
        <xdr:cNvPr id="37029" name="AutoShape 23">
          <a:extLst>
            <a:ext uri="{FF2B5EF4-FFF2-40B4-BE49-F238E27FC236}">
              <a16:creationId xmlns:a16="http://schemas.microsoft.com/office/drawing/2014/main" id="{151F8CEA-D8F1-4C20-8262-C7A6675E68BB}"/>
            </a:ext>
          </a:extLst>
        </xdr:cNvPr>
        <xdr:cNvSpPr>
          <a:spLocks/>
        </xdr:cNvSpPr>
      </xdr:nvSpPr>
      <xdr:spPr bwMode="auto">
        <a:xfrm flipH="1">
          <a:off x="13274040" y="61645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48</xdr:row>
      <xdr:rowOff>22860</xdr:rowOff>
    </xdr:from>
    <xdr:to>
      <xdr:col>37</xdr:col>
      <xdr:colOff>106680</xdr:colOff>
      <xdr:row>50</xdr:row>
      <xdr:rowOff>182880</xdr:rowOff>
    </xdr:to>
    <xdr:sp macro="" textlink="">
      <xdr:nvSpPr>
        <xdr:cNvPr id="37030" name="AutoShape 27">
          <a:extLst>
            <a:ext uri="{FF2B5EF4-FFF2-40B4-BE49-F238E27FC236}">
              <a16:creationId xmlns:a16="http://schemas.microsoft.com/office/drawing/2014/main" id="{1595B8A9-EA8E-45B7-8D5C-4E086C4656D9}"/>
            </a:ext>
          </a:extLst>
        </xdr:cNvPr>
        <xdr:cNvSpPr>
          <a:spLocks/>
        </xdr:cNvSpPr>
      </xdr:nvSpPr>
      <xdr:spPr bwMode="auto">
        <a:xfrm flipH="1">
          <a:off x="13274040" y="9022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36</xdr:row>
      <xdr:rowOff>22860</xdr:rowOff>
    </xdr:from>
    <xdr:to>
      <xdr:col>37</xdr:col>
      <xdr:colOff>106680</xdr:colOff>
      <xdr:row>38</xdr:row>
      <xdr:rowOff>182880</xdr:rowOff>
    </xdr:to>
    <xdr:sp macro="" textlink="">
      <xdr:nvSpPr>
        <xdr:cNvPr id="37031" name="AutoShape 28">
          <a:extLst>
            <a:ext uri="{FF2B5EF4-FFF2-40B4-BE49-F238E27FC236}">
              <a16:creationId xmlns:a16="http://schemas.microsoft.com/office/drawing/2014/main" id="{2564F473-B670-4E54-A19F-E79E04BC4827}"/>
            </a:ext>
          </a:extLst>
        </xdr:cNvPr>
        <xdr:cNvSpPr>
          <a:spLocks/>
        </xdr:cNvSpPr>
      </xdr:nvSpPr>
      <xdr:spPr bwMode="auto">
        <a:xfrm flipH="1">
          <a:off x="13274040" y="673608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22860</xdr:colOff>
      <xdr:row>9</xdr:row>
      <xdr:rowOff>22860</xdr:rowOff>
    </xdr:from>
    <xdr:to>
      <xdr:col>38</xdr:col>
      <xdr:colOff>7620</xdr:colOff>
      <xdr:row>11</xdr:row>
      <xdr:rowOff>182880</xdr:rowOff>
    </xdr:to>
    <xdr:sp macro="" textlink="">
      <xdr:nvSpPr>
        <xdr:cNvPr id="37032" name="AutoShape 30">
          <a:extLst>
            <a:ext uri="{FF2B5EF4-FFF2-40B4-BE49-F238E27FC236}">
              <a16:creationId xmlns:a16="http://schemas.microsoft.com/office/drawing/2014/main" id="{DD1C5F27-4714-451F-9664-EC7650334E29}"/>
            </a:ext>
          </a:extLst>
        </xdr:cNvPr>
        <xdr:cNvSpPr>
          <a:spLocks/>
        </xdr:cNvSpPr>
      </xdr:nvSpPr>
      <xdr:spPr bwMode="auto">
        <a:xfrm flipH="1">
          <a:off x="13296900" y="1592580"/>
          <a:ext cx="99060" cy="541020"/>
        </a:xfrm>
        <a:prstGeom prst="leftBrace">
          <a:avLst>
            <a:gd name="adj1" fmla="val 4551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22860</xdr:colOff>
      <xdr:row>39</xdr:row>
      <xdr:rowOff>22860</xdr:rowOff>
    </xdr:from>
    <xdr:to>
      <xdr:col>3</xdr:col>
      <xdr:colOff>7620</xdr:colOff>
      <xdr:row>42</xdr:row>
      <xdr:rowOff>0</xdr:rowOff>
    </xdr:to>
    <xdr:sp macro="" textlink="">
      <xdr:nvSpPr>
        <xdr:cNvPr id="37033" name="AutoShape 13">
          <a:extLst>
            <a:ext uri="{FF2B5EF4-FFF2-40B4-BE49-F238E27FC236}">
              <a16:creationId xmlns:a16="http://schemas.microsoft.com/office/drawing/2014/main" id="{50152CED-4738-4A17-809A-CFCE21D32C82}"/>
            </a:ext>
          </a:extLst>
        </xdr:cNvPr>
        <xdr:cNvSpPr>
          <a:spLocks/>
        </xdr:cNvSpPr>
      </xdr:nvSpPr>
      <xdr:spPr bwMode="auto">
        <a:xfrm>
          <a:off x="1417320" y="7307580"/>
          <a:ext cx="99060" cy="548640"/>
        </a:xfrm>
        <a:prstGeom prst="leftBrace">
          <a:avLst>
            <a:gd name="adj1" fmla="val 46154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39</xdr:row>
      <xdr:rowOff>0</xdr:rowOff>
    </xdr:from>
    <xdr:to>
      <xdr:col>37</xdr:col>
      <xdr:colOff>106680</xdr:colOff>
      <xdr:row>41</xdr:row>
      <xdr:rowOff>160020</xdr:rowOff>
    </xdr:to>
    <xdr:sp macro="" textlink="">
      <xdr:nvSpPr>
        <xdr:cNvPr id="37034" name="AutoShape 28">
          <a:extLst>
            <a:ext uri="{FF2B5EF4-FFF2-40B4-BE49-F238E27FC236}">
              <a16:creationId xmlns:a16="http://schemas.microsoft.com/office/drawing/2014/main" id="{BE6E4F29-FA24-4F08-A785-B0355A58EC28}"/>
            </a:ext>
          </a:extLst>
        </xdr:cNvPr>
        <xdr:cNvSpPr>
          <a:spLocks/>
        </xdr:cNvSpPr>
      </xdr:nvSpPr>
      <xdr:spPr bwMode="auto">
        <a:xfrm flipH="1">
          <a:off x="13274040" y="72847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42</xdr:row>
      <xdr:rowOff>0</xdr:rowOff>
    </xdr:from>
    <xdr:to>
      <xdr:col>37</xdr:col>
      <xdr:colOff>106680</xdr:colOff>
      <xdr:row>44</xdr:row>
      <xdr:rowOff>160020</xdr:rowOff>
    </xdr:to>
    <xdr:sp macro="" textlink="">
      <xdr:nvSpPr>
        <xdr:cNvPr id="37035" name="AutoShape 28">
          <a:extLst>
            <a:ext uri="{FF2B5EF4-FFF2-40B4-BE49-F238E27FC236}">
              <a16:creationId xmlns:a16="http://schemas.microsoft.com/office/drawing/2014/main" id="{349F0B46-F044-4762-A019-066D05C7E95B}"/>
            </a:ext>
          </a:extLst>
        </xdr:cNvPr>
        <xdr:cNvSpPr>
          <a:spLocks/>
        </xdr:cNvSpPr>
      </xdr:nvSpPr>
      <xdr:spPr bwMode="auto">
        <a:xfrm flipH="1">
          <a:off x="13274040" y="78562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42</xdr:row>
      <xdr:rowOff>22860</xdr:rowOff>
    </xdr:from>
    <xdr:to>
      <xdr:col>2</xdr:col>
      <xdr:colOff>76200</xdr:colOff>
      <xdr:row>45</xdr:row>
      <xdr:rowOff>0</xdr:rowOff>
    </xdr:to>
    <xdr:sp macro="" textlink="">
      <xdr:nvSpPr>
        <xdr:cNvPr id="37036" name="AutoShape 13">
          <a:extLst>
            <a:ext uri="{FF2B5EF4-FFF2-40B4-BE49-F238E27FC236}">
              <a16:creationId xmlns:a16="http://schemas.microsoft.com/office/drawing/2014/main" id="{DEC78F06-ED5B-41D5-8F70-8D977D56B922}"/>
            </a:ext>
          </a:extLst>
        </xdr:cNvPr>
        <xdr:cNvSpPr>
          <a:spLocks/>
        </xdr:cNvSpPr>
      </xdr:nvSpPr>
      <xdr:spPr bwMode="auto">
        <a:xfrm>
          <a:off x="1394460" y="7879080"/>
          <a:ext cx="76200" cy="548640"/>
        </a:xfrm>
        <a:prstGeom prst="leftBrace">
          <a:avLst>
            <a:gd name="adj1" fmla="val 436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45</xdr:row>
      <xdr:rowOff>0</xdr:rowOff>
    </xdr:from>
    <xdr:to>
      <xdr:col>37</xdr:col>
      <xdr:colOff>106680</xdr:colOff>
      <xdr:row>47</xdr:row>
      <xdr:rowOff>160020</xdr:rowOff>
    </xdr:to>
    <xdr:sp macro="" textlink="">
      <xdr:nvSpPr>
        <xdr:cNvPr id="37037" name="AutoShape 28">
          <a:extLst>
            <a:ext uri="{FF2B5EF4-FFF2-40B4-BE49-F238E27FC236}">
              <a16:creationId xmlns:a16="http://schemas.microsoft.com/office/drawing/2014/main" id="{B35D2FFE-900B-4112-B1E5-C0155DC8666F}"/>
            </a:ext>
          </a:extLst>
        </xdr:cNvPr>
        <xdr:cNvSpPr>
          <a:spLocks/>
        </xdr:cNvSpPr>
      </xdr:nvSpPr>
      <xdr:spPr bwMode="auto">
        <a:xfrm flipH="1">
          <a:off x="13274040" y="8427720"/>
          <a:ext cx="106680" cy="541020"/>
        </a:xfrm>
        <a:prstGeom prst="leftBrace">
          <a:avLst>
            <a:gd name="adj1" fmla="val 4226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45</xdr:row>
      <xdr:rowOff>22860</xdr:rowOff>
    </xdr:from>
    <xdr:to>
      <xdr:col>2</xdr:col>
      <xdr:colOff>76200</xdr:colOff>
      <xdr:row>48</xdr:row>
      <xdr:rowOff>0</xdr:rowOff>
    </xdr:to>
    <xdr:sp macro="" textlink="">
      <xdr:nvSpPr>
        <xdr:cNvPr id="37038" name="AutoShape 13">
          <a:extLst>
            <a:ext uri="{FF2B5EF4-FFF2-40B4-BE49-F238E27FC236}">
              <a16:creationId xmlns:a16="http://schemas.microsoft.com/office/drawing/2014/main" id="{FFACE7AE-97DA-495F-A43A-D95444F1EB54}"/>
            </a:ext>
          </a:extLst>
        </xdr:cNvPr>
        <xdr:cNvSpPr>
          <a:spLocks/>
        </xdr:cNvSpPr>
      </xdr:nvSpPr>
      <xdr:spPr bwMode="auto">
        <a:xfrm>
          <a:off x="1394460" y="8450580"/>
          <a:ext cx="76200" cy="548640"/>
        </a:xfrm>
        <a:prstGeom prst="leftBrace">
          <a:avLst>
            <a:gd name="adj1" fmla="val 43633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R279"/>
  <sheetViews>
    <sheetView tabSelected="1" view="pageBreakPreview" zoomScaleNormal="100" zoomScaleSheetLayoutView="100" workbookViewId="0">
      <pane xSplit="4" ySplit="6" topLeftCell="E7" activePane="bottomRight" state="frozen"/>
      <selection activeCell="P1" sqref="P1:T65536"/>
      <selection pane="topRight" activeCell="P1" sqref="P1:T65536"/>
      <selection pane="bottomLeft" activeCell="P1" sqref="P1:T65536"/>
      <selection pane="bottomRight" activeCell="E7" sqref="E7"/>
    </sheetView>
  </sheetViews>
  <sheetFormatPr defaultColWidth="9.109375" defaultRowHeight="12" x14ac:dyDescent="0.15"/>
  <cols>
    <col min="1" max="1" width="2.6640625" style="28" customWidth="1"/>
    <col min="2" max="2" width="17.6640625" style="28" customWidth="1"/>
    <col min="3" max="3" width="1.6640625" style="28" customWidth="1"/>
    <col min="4" max="4" width="9" style="28" customWidth="1"/>
    <col min="5" max="5" width="8.33203125" style="59" customWidth="1"/>
    <col min="6" max="6" width="8.33203125" style="28" customWidth="1"/>
    <col min="7" max="8" width="4.5546875" style="28" customWidth="1"/>
    <col min="9" max="9" width="4.44140625" style="28" customWidth="1"/>
    <col min="10" max="14" width="4.5546875" style="28" customWidth="1"/>
    <col min="15" max="15" width="5.33203125" style="28" customWidth="1"/>
    <col min="16" max="16" width="4.5546875" style="28" customWidth="1"/>
    <col min="17" max="21" width="3.88671875" style="28" customWidth="1"/>
    <col min="22" max="22" width="2.5546875" style="57" customWidth="1"/>
    <col min="23" max="23" width="6.6640625" style="28" customWidth="1"/>
    <col min="24" max="25" width="5.33203125" style="28" customWidth="1"/>
    <col min="26" max="26" width="4.33203125" style="28" customWidth="1"/>
    <col min="27" max="31" width="5.33203125" style="28" customWidth="1"/>
    <col min="32" max="32" width="6.5546875" style="28" customWidth="1"/>
    <col min="33" max="33" width="5.109375" style="28" customWidth="1"/>
    <col min="34" max="34" width="3.44140625" style="28" customWidth="1"/>
    <col min="35" max="35" width="4" style="28" customWidth="1"/>
    <col min="36" max="36" width="3.44140625" style="28" customWidth="1"/>
    <col min="37" max="37" width="9" style="28" customWidth="1"/>
    <col min="38" max="38" width="1.6640625" style="28" customWidth="1"/>
    <col min="39" max="39" width="17.5546875" style="28" customWidth="1"/>
    <col min="40" max="42" width="9.109375" style="28"/>
    <col min="43" max="43" width="11.109375" style="28" bestFit="1" customWidth="1"/>
    <col min="44" max="16384" width="9.109375" style="28"/>
  </cols>
  <sheetData>
    <row r="1" spans="1:44" x14ac:dyDescent="0.15">
      <c r="B1" s="29" t="s">
        <v>107</v>
      </c>
      <c r="C1" s="29"/>
      <c r="D1" s="29"/>
      <c r="E1" s="30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1"/>
      <c r="W1" s="29" t="s">
        <v>108</v>
      </c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1:44" s="32" customFormat="1" ht="14.4" x14ac:dyDescent="0.15">
      <c r="B2" s="33"/>
      <c r="C2" s="33"/>
      <c r="D2" s="34"/>
      <c r="E2" s="168" t="s">
        <v>100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34"/>
      <c r="V2" s="35"/>
      <c r="W2" s="33" t="s">
        <v>94</v>
      </c>
      <c r="X2" s="168" t="s">
        <v>123</v>
      </c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34"/>
      <c r="AK2" s="34"/>
      <c r="AL2" s="34"/>
      <c r="AM2" s="34"/>
    </row>
    <row r="3" spans="1:44" s="36" customFormat="1" ht="12.6" thickBot="1" x14ac:dyDescent="0.2">
      <c r="B3" s="37"/>
      <c r="C3" s="37"/>
      <c r="D3" s="37"/>
      <c r="E3" s="38"/>
      <c r="F3" s="37"/>
      <c r="G3" s="25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9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1:44" s="36" customFormat="1" ht="12" customHeight="1" x14ac:dyDescent="0.15">
      <c r="B4" s="176" t="s">
        <v>17</v>
      </c>
      <c r="C4" s="176"/>
      <c r="D4" s="177"/>
      <c r="E4" s="195" t="s">
        <v>61</v>
      </c>
      <c r="F4" s="189" t="s">
        <v>62</v>
      </c>
      <c r="G4" s="190"/>
      <c r="H4" s="190"/>
      <c r="I4" s="190"/>
      <c r="J4" s="190"/>
      <c r="K4" s="190"/>
      <c r="L4" s="190"/>
      <c r="M4" s="190"/>
      <c r="N4" s="190"/>
      <c r="O4" s="190"/>
      <c r="P4" s="191"/>
      <c r="Q4" s="206" t="s">
        <v>63</v>
      </c>
      <c r="R4" s="207"/>
      <c r="S4" s="207"/>
      <c r="T4" s="207"/>
      <c r="U4" s="207"/>
      <c r="V4" s="40"/>
      <c r="W4" s="182" t="s">
        <v>77</v>
      </c>
      <c r="X4" s="206" t="s">
        <v>80</v>
      </c>
      <c r="Y4" s="207"/>
      <c r="Z4" s="207"/>
      <c r="AA4" s="207"/>
      <c r="AB4" s="207"/>
      <c r="AC4" s="208"/>
      <c r="AD4" s="199" t="s">
        <v>88</v>
      </c>
      <c r="AE4" s="199" t="s">
        <v>89</v>
      </c>
      <c r="AF4" s="198" t="s">
        <v>81</v>
      </c>
      <c r="AG4" s="198" t="s">
        <v>82</v>
      </c>
      <c r="AH4" s="198" t="s">
        <v>83</v>
      </c>
      <c r="AI4" s="198" t="s">
        <v>84</v>
      </c>
      <c r="AJ4" s="198" t="s">
        <v>85</v>
      </c>
      <c r="AK4" s="170" t="s">
        <v>12</v>
      </c>
      <c r="AL4" s="171"/>
      <c r="AM4" s="171"/>
    </row>
    <row r="5" spans="1:44" s="36" customFormat="1" x14ac:dyDescent="0.15">
      <c r="B5" s="178"/>
      <c r="C5" s="178"/>
      <c r="D5" s="179"/>
      <c r="E5" s="196"/>
      <c r="F5" s="194" t="s">
        <v>2</v>
      </c>
      <c r="G5" s="192" t="s">
        <v>8</v>
      </c>
      <c r="H5" s="193"/>
      <c r="I5" s="187" t="s">
        <v>66</v>
      </c>
      <c r="J5" s="185" t="s">
        <v>67</v>
      </c>
      <c r="K5" s="185" t="s">
        <v>68</v>
      </c>
      <c r="L5" s="185" t="s">
        <v>69</v>
      </c>
      <c r="M5" s="185" t="s">
        <v>105</v>
      </c>
      <c r="N5" s="185" t="s">
        <v>70</v>
      </c>
      <c r="O5" s="187" t="s">
        <v>86</v>
      </c>
      <c r="P5" s="185" t="s">
        <v>71</v>
      </c>
      <c r="Q5" s="185" t="s">
        <v>72</v>
      </c>
      <c r="R5" s="204" t="s">
        <v>73</v>
      </c>
      <c r="S5" s="185" t="s">
        <v>74</v>
      </c>
      <c r="T5" s="185" t="s">
        <v>75</v>
      </c>
      <c r="U5" s="200" t="s">
        <v>76</v>
      </c>
      <c r="V5" s="40"/>
      <c r="W5" s="183"/>
      <c r="X5" s="185" t="s">
        <v>72</v>
      </c>
      <c r="Y5" s="185" t="s">
        <v>0</v>
      </c>
      <c r="Z5" s="185" t="s">
        <v>1</v>
      </c>
      <c r="AA5" s="187" t="s">
        <v>87</v>
      </c>
      <c r="AB5" s="185" t="s">
        <v>78</v>
      </c>
      <c r="AC5" s="185" t="s">
        <v>79</v>
      </c>
      <c r="AD5" s="194"/>
      <c r="AE5" s="194"/>
      <c r="AF5" s="194"/>
      <c r="AG5" s="194"/>
      <c r="AH5" s="194"/>
      <c r="AI5" s="194"/>
      <c r="AJ5" s="194"/>
      <c r="AK5" s="172"/>
      <c r="AL5" s="173"/>
      <c r="AM5" s="173"/>
    </row>
    <row r="6" spans="1:44" s="36" customFormat="1" ht="61.2" x14ac:dyDescent="0.15">
      <c r="B6" s="180"/>
      <c r="C6" s="180"/>
      <c r="D6" s="181"/>
      <c r="E6" s="197"/>
      <c r="F6" s="186"/>
      <c r="G6" s="149" t="s">
        <v>64</v>
      </c>
      <c r="H6" s="149" t="s">
        <v>65</v>
      </c>
      <c r="I6" s="188"/>
      <c r="J6" s="186"/>
      <c r="K6" s="186"/>
      <c r="L6" s="186"/>
      <c r="M6" s="186"/>
      <c r="N6" s="186"/>
      <c r="O6" s="186"/>
      <c r="P6" s="186"/>
      <c r="Q6" s="186"/>
      <c r="R6" s="205"/>
      <c r="S6" s="186"/>
      <c r="T6" s="186"/>
      <c r="U6" s="201"/>
      <c r="V6" s="40"/>
      <c r="W6" s="184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74"/>
      <c r="AL6" s="175"/>
      <c r="AM6" s="175"/>
      <c r="AO6" s="41" t="s">
        <v>99</v>
      </c>
      <c r="AP6" s="41" t="s">
        <v>62</v>
      </c>
      <c r="AQ6" s="41" t="s">
        <v>63</v>
      </c>
      <c r="AR6" s="41" t="s">
        <v>80</v>
      </c>
    </row>
    <row r="7" spans="1:44" s="42" customFormat="1" ht="14.1" customHeight="1" x14ac:dyDescent="0.15">
      <c r="B7" s="15"/>
      <c r="C7" s="15"/>
      <c r="D7" s="127" t="s">
        <v>120</v>
      </c>
      <c r="E7" s="150">
        <f>SUM(F7,Q7,W7,X7,AD7:AJ7)</f>
        <v>5252</v>
      </c>
      <c r="F7" s="152">
        <f>SUM(G7:P7)</f>
        <v>360</v>
      </c>
      <c r="G7" s="152">
        <f>G13+G16+G19+G22+G25+G28+G31+G34+G37+G40+G43+G46+G49+G52+G55+G58+G61+G64+G67+'71-2'!G10+'71-2'!G13+'71-2'!G16+'71-2'!G19+'71-2'!G22+'71-2'!G25+'71-2'!G28+'71-2'!G31+'71-2'!G34+'71-2'!G37+'71-2'!G40+'71-2'!G43+'71-2'!G46+'71-2'!G49+'71-2'!G52+'71-2'!G55+'71-3'!G10+'71-3'!G13+'71-3'!G16+'71-3'!G19+'71-3'!G22+'71-3'!G25+'71-3'!G28+'71-3'!G31+'71-3'!G34+'71-3'!G37+'71-3'!G40+'71-3'!G43+'71-3'!G46+'71-3'!G49+'71-3'!G52+'71-3'!G55+'71-4'!G10+'71-4'!G13+'71-4'!G16+'71-4'!G19+'71-4'!G22+'71-4'!G25+'71-4'!G28+'71-4'!G31+'71-4'!G34+'71-4'!G37+'71-4'!G40+'71-4'!G43+'71-4'!G46+'71-4'!G49</f>
        <v>70</v>
      </c>
      <c r="H7" s="152">
        <f>H13+H16+H19+H22+H25+H28+H31+H34+H37+H40+H43+H46+H49+H52+H55+H58+H61+H64+H67+'71-2'!H10+'71-2'!H13+'71-2'!H16+'71-2'!H19+'71-2'!H22+'71-2'!H25+'71-2'!H28+'71-2'!H31+'71-2'!H34+'71-2'!H37+'71-2'!H40+'71-2'!H43+'71-2'!H46+'71-2'!H49+'71-2'!H52+'71-2'!H55+'71-3'!H10+'71-3'!H13+'71-3'!H16+'71-3'!H19+'71-3'!H22+'71-3'!H25+'71-3'!H28+'71-3'!H31+'71-3'!H34+'71-3'!H37+'71-3'!H40+'71-3'!H43+'71-3'!H46+'71-3'!H49+'71-3'!H52+'71-3'!H55+'71-4'!H10+'71-4'!H13+'71-4'!H16+'71-4'!H19+'71-4'!H22+'71-4'!H25+'71-4'!H28+'71-4'!H31+'71-4'!H34+'71-4'!H37+'71-4'!H40+'71-4'!H43+'71-4'!H46+'71-4'!H49</f>
        <v>14</v>
      </c>
      <c r="I7" s="152">
        <f>I13+I16+I19+I22+I25+I28+I31+I34+I37+I40+I43+I46+I49+I52+I55+I58+I61+I64+I67+'71-2'!I10+'71-2'!I13+'71-2'!I16+'71-2'!I19+'71-2'!I22+'71-2'!I25+'71-2'!I28+'71-2'!I31+'71-2'!I34+'71-2'!I37+'71-2'!I40+'71-2'!I43+'71-2'!I46+'71-2'!I49+'71-2'!I52+'71-2'!I55+'71-3'!I10+'71-3'!I13+'71-3'!I16+'71-3'!I19+'71-3'!I22+'71-3'!I25+'71-3'!I28+'71-3'!I31+'71-3'!I34+'71-3'!I37+'71-3'!I40+'71-3'!I43+'71-3'!I46+'71-3'!I49+'71-3'!I52+'71-3'!I55+'71-4'!I10+'71-4'!I13+'71-4'!I16+'71-4'!I19+'71-4'!I22+'71-4'!I25+'71-4'!I28+'71-4'!I31+'71-4'!I34+'71-4'!I37+'71-4'!I40+'71-4'!I43+'71-4'!I46+'71-4'!I49</f>
        <v>0</v>
      </c>
      <c r="J7" s="152">
        <f>J13+J16+J19+J22+J25+J28+J31+J34+J37+J40+J43+J46+J49+J52+J55+J58+J61+J64+J67+'71-2'!J10+'71-2'!J13+'71-2'!J16+'71-2'!J19+'71-2'!J22+'71-2'!J25+'71-2'!J28+'71-2'!J31+'71-2'!J34+'71-2'!J37+'71-2'!J40+'71-2'!J43+'71-2'!J46+'71-2'!J49+'71-2'!J52+'71-2'!J55+'71-3'!J10+'71-3'!J13+'71-3'!J16+'71-3'!J19+'71-3'!J22+'71-3'!J25+'71-3'!J28+'71-3'!J31+'71-3'!J34+'71-3'!J37+'71-3'!J40+'71-3'!J43+'71-3'!J46+'71-3'!J49+'71-3'!J52+'71-3'!J55+'71-4'!J10+'71-4'!J13+'71-4'!J16+'71-4'!J19+'71-4'!J22+'71-4'!J25+'71-4'!J28+'71-4'!J31+'71-4'!J34+'71-4'!J37+'71-4'!J40+'71-4'!J43+'71-4'!J46+'71-4'!J49</f>
        <v>27</v>
      </c>
      <c r="K7" s="152">
        <f>K13+K16+K19+K22+K25+K28+K31+K34+K37+K40+K43+K46+K49+K52+K55+K58+K61+K64+K67+'71-2'!K10+'71-2'!K13+'71-2'!K16+'71-2'!K19+'71-2'!K22+'71-2'!K25+'71-2'!K28+'71-2'!K31+'71-2'!K34+'71-2'!K37+'71-2'!K40+'71-2'!K43+'71-2'!K46+'71-2'!K49+'71-2'!K52+'71-2'!K55+'71-3'!K10+'71-3'!K13+'71-3'!K16+'71-3'!K19+'71-3'!K22+'71-3'!K25+'71-3'!K28+'71-3'!K31+'71-3'!K34+'71-3'!K37+'71-3'!K40+'71-3'!K43+'71-3'!K46+'71-3'!K49+'71-3'!K52+'71-3'!K55+'71-4'!K10+'71-4'!K13+'71-4'!K16+'71-4'!K19+'71-4'!K22+'71-4'!K25+'71-4'!K28+'71-4'!K31+'71-4'!K34+'71-4'!K37+'71-4'!K40+'71-4'!K43+'71-4'!K46+'71-4'!K49</f>
        <v>167</v>
      </c>
      <c r="L7" s="152">
        <f>L13+L16+L19+L22+L25+L28+L31+L34+L37+L40+L43+L46+L49+L52+L55+L58+L61+L64+L67+'71-2'!L10+'71-2'!L13+'71-2'!L16+'71-2'!L19+'71-2'!L22+'71-2'!L25+'71-2'!L28+'71-2'!L31+'71-2'!L34+'71-2'!L37+'71-2'!L40+'71-2'!L43+'71-2'!L46+'71-2'!L49+'71-2'!L52+'71-2'!L55+'71-3'!L10+'71-3'!L13+'71-3'!L16+'71-3'!L19+'71-3'!L22+'71-3'!L25+'71-3'!L28+'71-3'!L31+'71-3'!L34+'71-3'!L37+'71-3'!L40+'71-3'!L43+'71-3'!L46+'71-3'!L49+'71-3'!L52+'71-3'!L55+'71-4'!L10+'71-4'!L13+'71-4'!L16+'71-4'!L19+'71-4'!L22+'71-4'!L25+'71-4'!L28+'71-4'!L31+'71-4'!L34+'71-4'!L37+'71-4'!L40+'71-4'!L43+'71-4'!L46+'71-4'!L49</f>
        <v>38</v>
      </c>
      <c r="M7" s="152">
        <f>M13+M16+M19+M22+M25+M28+M31+M34+M37+M40+M43+M46+M49+M52+M55+M58+M61+M64+M67+'71-2'!M10+'71-2'!M13+'71-2'!M16+'71-2'!M19+'71-2'!M22+'71-2'!M25+'71-2'!M28+'71-2'!M31+'71-2'!M34+'71-2'!M37+'71-2'!M40+'71-2'!M43+'71-2'!M46+'71-2'!M49+'71-2'!M52+'71-2'!M55+'71-3'!M10+'71-3'!M13+'71-3'!M16+'71-3'!M19+'71-3'!M22+'71-3'!M25+'71-3'!M28+'71-3'!M31+'71-3'!M34+'71-3'!M37+'71-3'!M40+'71-3'!M43+'71-3'!M46+'71-3'!M49+'71-3'!M52+'71-3'!M55+'71-4'!M10+'71-4'!M13+'71-4'!M16+'71-4'!M19+'71-4'!M22+'71-4'!M25+'71-4'!M28+'71-4'!M31+'71-4'!M34+'71-4'!M37+'71-4'!M40+'71-4'!M43+'71-4'!M46+'71-4'!M49</f>
        <v>33</v>
      </c>
      <c r="N7" s="152">
        <f>N13+N16+N19+N22+N25+N28+N31+N34+N37+N40+N43+N46+N49+N52+N55+N58+N61+N64+N67+'71-2'!N10+'71-2'!N13+'71-2'!N16+'71-2'!N19+'71-2'!N22+'71-2'!N25+'71-2'!N28+'71-2'!N31+'71-2'!N34+'71-2'!N37+'71-2'!N40+'71-2'!N43+'71-2'!N46+'71-2'!N49+'71-2'!N52+'71-2'!N55+'71-3'!N10+'71-3'!N13+'71-3'!N16+'71-3'!N19+'71-3'!N22+'71-3'!N25+'71-3'!N28+'71-3'!N31+'71-3'!N34+'71-3'!N37+'71-3'!N40+'71-3'!N43+'71-3'!N46+'71-3'!N49+'71-3'!N52+'71-3'!N55+'71-4'!N10+'71-4'!N13+'71-4'!N16+'71-4'!N19+'71-4'!N22+'71-4'!N25+'71-4'!N28+'71-4'!N31+'71-4'!N34+'71-4'!N37+'71-4'!N40+'71-4'!N43+'71-4'!N46+'71-4'!N49</f>
        <v>2</v>
      </c>
      <c r="O7" s="152">
        <f>O13+O16+O19+O22+O25+O28+O31+O34+O37+O40+O43+O46+O49+O52+O55+O58+O61+O64+O67+'71-2'!O10+'71-2'!O13+'71-2'!O16+'71-2'!O19+'71-2'!O22+'71-2'!O25+'71-2'!O28+'71-2'!O31+'71-2'!O34+'71-2'!O37+'71-2'!O40+'71-2'!O43+'71-2'!O46+'71-2'!O49+'71-2'!O52+'71-2'!O55+'71-3'!O10+'71-3'!O13+'71-3'!O16+'71-3'!O19+'71-3'!O22+'71-3'!O25+'71-3'!O28+'71-3'!O31+'71-3'!O34+'71-3'!O37+'71-3'!O40+'71-3'!O43+'71-3'!O46+'71-3'!O49+'71-3'!O52+'71-3'!O55+'71-4'!O10+'71-4'!O13+'71-4'!O16+'71-4'!O19+'71-4'!O22+'71-4'!O25+'71-4'!O28+'71-4'!O31+'71-4'!O34+'71-4'!O37+'71-4'!O40+'71-4'!O43+'71-4'!O46+'71-4'!O49</f>
        <v>0</v>
      </c>
      <c r="P7" s="152">
        <f>P13+P16+P19+P22+P25+P28+P31+P34+P37+P40+P43+P46+P49+P52+P55+P58+P61+P64+P67+'71-2'!P10+'71-2'!P13+'71-2'!P16+'71-2'!P19+'71-2'!P22+'71-2'!P25+'71-2'!P28+'71-2'!P31+'71-2'!P34+'71-2'!P37+'71-2'!P40+'71-2'!P43+'71-2'!P46+'71-2'!P49+'71-2'!P52+'71-2'!P55+'71-3'!P10+'71-3'!P13+'71-3'!P16+'71-3'!P19+'71-3'!P22+'71-3'!P25+'71-3'!P28+'71-3'!P31+'71-3'!P34+'71-3'!P37+'71-3'!P40+'71-3'!P43+'71-3'!P46+'71-3'!P49+'71-3'!P52+'71-3'!P55+'71-4'!P10+'71-4'!P13+'71-4'!P16+'71-4'!P19+'71-4'!P22+'71-4'!P25+'71-4'!P28+'71-4'!P31+'71-4'!P34+'71-4'!P37+'71-4'!P40+'71-4'!P43+'71-4'!P46+'71-4'!P49</f>
        <v>9</v>
      </c>
      <c r="Q7" s="152">
        <f>Q13+Q16+Q19+Q22+Q25+Q28+Q31+Q34+Q37+Q40+Q43+Q49+Q55+Q58+Q61+Q64+Q67+'71-2'!Q10+'71-2'!Q13+'71-2'!Q16+'71-2'!Q19+'71-2'!Q22+'71-2'!Q25+'71-2'!Q28+'71-2'!Q31+'71-2'!Q34+'71-2'!Q37+'71-2'!Q40+'71-2'!Q43+'71-2'!Q46+'71-2'!Q49+'71-2'!Q52+'71-2'!Q55+'71-3'!Q10+'71-3'!Q13+'71-3'!Q16+'71-3'!Q19+'71-3'!Q22+'71-3'!Q25+'71-3'!Q28+'71-3'!Q31+'71-3'!Q34+'71-3'!Q37+'71-3'!Q40+'71-3'!Q43+'71-3'!Q46+'71-3'!Q49+'71-3'!Q52+'71-3'!Q55+'71-4'!Q10+'71-4'!Q13+'71-4'!Q16+'71-4'!Q19+'71-4'!Q22+'71-4'!Q25+'71-4'!Q28+'71-4'!Q31+'71-4'!Q34+'71-4'!Q37+'71-4'!Q40+'71-4'!Q43+'71-4'!Q46+'71-4'!Q49</f>
        <v>6</v>
      </c>
      <c r="R7" s="152">
        <f>R13+R16+R19+R22+R25+R28+R31+R34+R37+R40+R43+R46+R49+R52+R55+R58+R61+R64+R67+'71-2'!R10+'71-2'!R13+'71-2'!R16+'71-2'!R19+'71-2'!R22+'71-2'!R25+'71-2'!R28+'71-2'!R31+'71-2'!R34+'71-2'!R37+'71-2'!R40+'71-2'!R43+'71-2'!R46+'71-2'!R49+'71-2'!R52+'71-2'!R55+'71-3'!R10+'71-3'!R13+'71-3'!R16+'71-3'!R19+'71-3'!R22+'71-3'!R25+'71-3'!R28+'71-3'!R31+'71-3'!R34+'71-3'!R37+'71-3'!R40+'71-3'!R43+'71-3'!R46+'71-3'!R49+'71-3'!R52+'71-3'!R55+'71-4'!R10+'71-4'!R13+'71-4'!R16+'71-4'!R19+'71-4'!R22+'71-4'!R25+'71-4'!R28+'71-4'!R31+'71-4'!R34+'71-4'!R37+'71-4'!R40+'71-4'!R43+'71-4'!R46+'71-4'!R49</f>
        <v>3</v>
      </c>
      <c r="S7" s="152">
        <f>S13+S16+S19+S22+S25+S28+S31+S34+S37+S40+S43+S46+S49+S52+S55+S58+S61+S64+S67+'71-2'!S10+'71-2'!S13+'71-2'!S16+'71-2'!S19+'71-2'!S22+'71-2'!S25+'71-2'!S28+'71-2'!S31+'71-2'!S34+'71-2'!S37+'71-2'!S40+'71-2'!S43+'71-2'!S46+'71-2'!S49+'71-2'!S52+'71-2'!S55+'71-3'!S10+'71-3'!S13+'71-3'!S16+'71-3'!S19+'71-3'!S22+'71-3'!S25+'71-3'!S28+'71-3'!S31+'71-3'!S34+'71-3'!S37+'71-3'!S40+'71-3'!S43+'71-3'!S46+'71-3'!S49+'71-3'!S52+'71-3'!S55+'71-4'!S10+'71-4'!S13+'71-4'!S16+'71-4'!S19+'71-4'!S22+'71-4'!S25+'71-4'!S28+'71-4'!S31+'71-4'!S34+'71-4'!S37+'71-4'!S40+'71-4'!S43+'71-4'!S46+'71-4'!S49</f>
        <v>2</v>
      </c>
      <c r="T7" s="152">
        <f>T13+T16+T19+T22+T25+T28+T31+T34+T37+T40+T43+T46+T49+T52+T55+T58+T61+T64+T67+'71-2'!T10+'71-2'!T13+'71-2'!T16+'71-2'!T19+'71-2'!T22+'71-2'!T25+'71-2'!T28+'71-2'!T31+'71-2'!T34+'71-2'!T37+'71-2'!T40+'71-2'!T43+'71-2'!T46+'71-2'!T49+'71-2'!T52+'71-2'!T55+'71-3'!T10+'71-3'!T13+'71-3'!T16+'71-3'!T19+'71-3'!T22+'71-3'!T25+'71-3'!T28+'71-3'!T31+'71-3'!T34+'71-3'!T37+'71-3'!T40+'71-3'!T43+'71-3'!T46+'71-3'!T49+'71-3'!T52+'71-3'!T55+'71-4'!T10+'71-4'!T13+'71-4'!T16+'71-4'!T19+'71-4'!T22+'71-4'!T25+'71-4'!T28+'71-4'!T31+'71-4'!T34+'71-4'!T37+'71-4'!T40+'71-4'!T43+'71-4'!T46+'71-4'!T49</f>
        <v>1</v>
      </c>
      <c r="U7" s="159">
        <f>U13+U16+U19+U22+U25+U28+U31+U34+U37+U40+U43+U46+U49+U52+U55+U58+U61+U64+U67+'71-2'!U10+'71-2'!U13+'71-2'!U16+'71-2'!U19+'71-2'!U22+'71-2'!U25+'71-2'!U28+'71-2'!U31+'71-2'!U34+'71-2'!U37+'71-2'!U40+'71-2'!U43+'71-2'!U46+'71-2'!U49+'71-2'!U52+'71-2'!U55+'71-3'!U10+'71-3'!U13+'71-3'!U16+'71-3'!U19+'71-3'!U22+'71-3'!U25+'71-3'!U28+'71-3'!U31+'71-3'!U34+'71-3'!U37+'71-3'!U40+'71-3'!U43+'71-3'!U46+'71-3'!U49+'71-3'!U52+'71-3'!U55+'71-4'!U10+'71-4'!U13+'71-4'!U16+'71-4'!U19+'71-4'!U22+'71-4'!U25+'71-4'!U28+'71-4'!U31+'71-4'!U34+'71-4'!U37+'71-4'!U40+'71-4'!U43+'71-4'!U46+'71-4'!U49</f>
        <v>0</v>
      </c>
      <c r="V7" s="128"/>
      <c r="W7" s="160">
        <f>W13+W16+W19+W22+W25+W28+W31+W34+W37+W40+W43+W46+W49+W52+W55+W58+W61+W64+W67+'71-2'!W10+'71-2'!W13+'71-2'!W16+'71-2'!W19+'71-2'!W22+'71-2'!W25+'71-2'!W28+'71-2'!W31+'71-2'!W34+'71-2'!W37+'71-2'!W40+'71-2'!W43+'71-2'!W46+'71-2'!W49+'71-2'!W52+'71-2'!W55+'71-3'!W10+'71-3'!W13+'71-3'!W16+'71-3'!W19+'71-3'!W22+'71-3'!W25+'71-3'!W28+'71-3'!W31+'71-3'!W34+'71-3'!W37+'71-3'!W40+'71-3'!W43+'71-3'!W46+'71-3'!W49+'71-3'!W52+'71-3'!W55+'71-4'!W10+'71-4'!W13+'71-4'!W16+'71-4'!W19+'71-4'!W22+'71-4'!W25+'71-4'!W28+'71-4'!W31+'71-4'!W34+'71-4'!W37+'71-4'!W40+'71-4'!W43+'71-4'!W46+'71-4'!W49</f>
        <v>18</v>
      </c>
      <c r="X7" s="150">
        <f>X13+X16+X19+X22+X25+X28+X31+X34+X37+X40+X43+X49+X55+X58+X61+X64+X67+'71-2'!X10+'71-2'!X13+'71-2'!X16+'71-2'!X19+'71-2'!X22+'71-2'!X25+'71-2'!X28+'71-2'!X31+'71-2'!X34+'71-2'!X37+'71-2'!X40+'71-2'!X43+'71-2'!X46+'71-2'!X49+'71-2'!X52+'71-2'!X55+'71-3'!X10+'71-3'!X13+'71-3'!X16+'71-3'!X19+'71-3'!X22+'71-3'!X25+'71-3'!X28+'71-3'!X31+'71-3'!X34+'71-3'!X37+'71-3'!X40+'71-3'!X43+'71-3'!X46+'71-3'!X49+'71-3'!X52+'71-3'!X55+'71-4'!X10+'71-4'!X13+'71-4'!X16+'71-4'!X19+'71-4'!X22+'71-4'!X25+'71-4'!X28+'71-4'!X31+'71-4'!X34+'71-4'!X37+'71-4'!X40+'71-4'!X43+'71-4'!X46+'71-4'!X49</f>
        <v>154</v>
      </c>
      <c r="Y7" s="161">
        <f>Y13+Y16+Y19+Y22+Y25+Y28+Y31+Y34+Y37+Y40+Y43+Y46+Y49+Y52+Y55+Y58+Y61+Y64+Y67+'71-2'!Y10+'71-2'!Y13+'71-2'!Y16+'71-2'!Y19+'71-2'!Y22+'71-2'!Y25+'71-2'!Y28+'71-2'!Y31+'71-2'!Y34+'71-2'!Y37+'71-2'!Y40+'71-2'!Y43+'71-2'!Y46+'71-2'!Y49+'71-2'!Y52+'71-2'!Y55+'71-3'!Y10+'71-3'!Y13+'71-3'!Y16+'71-3'!Y19+'71-3'!Y22+'71-3'!Y25+'71-3'!Y28+'71-3'!Y31+'71-3'!Y34+'71-3'!Y37+'71-3'!Y40+'71-3'!Y43+'71-3'!Y46+'71-3'!Y49+'71-3'!Y52+'71-3'!Y55+'71-4'!Y10+'71-4'!Y13+'71-4'!Y16+'71-4'!Y19+'71-4'!Y22+'71-4'!Y25+'71-4'!Y28+'71-4'!Y31+'71-4'!Y34+'71-4'!Y37+'71-4'!Y40+'71-4'!Y43+'71-4'!Y46+'71-4'!Y49</f>
        <v>95</v>
      </c>
      <c r="Z7" s="161">
        <f>Z13+Z16+Z19+Z22+Z25+Z28+Z31+Z34+Z37+Z40+Z43+Z46+Z49+Z52+Z55+Z58+Z61+Z64+Z67+'71-2'!Z10+'71-2'!Z13+'71-2'!Z16+'71-2'!Z19+'71-2'!Z22+'71-2'!Z25+'71-2'!Z28+'71-2'!Z31+'71-2'!Z34+'71-2'!Z37+'71-2'!Z40+'71-2'!Z43+'71-2'!Z46+'71-2'!Z49+'71-2'!Z52+'71-2'!Z55+'71-3'!Z10+'71-3'!Z13+'71-3'!Z16+'71-3'!Z19+'71-3'!Z22+'71-3'!Z25+'71-3'!Z28+'71-3'!Z31+'71-3'!Z34+'71-3'!Z37+'71-3'!Z40+'71-3'!Z43+'71-3'!Z46+'71-3'!Z49+'71-3'!Z52+'71-3'!Z55+'71-4'!Z10+'71-4'!Z13+'71-4'!Z16+'71-4'!Z19+'71-4'!Z22+'71-4'!Z25+'71-4'!Z28+'71-4'!Z31+'71-4'!Z34+'71-4'!Z37+'71-4'!Z40+'71-4'!Z43+'71-4'!Z46+'71-4'!Z49</f>
        <v>19</v>
      </c>
      <c r="AA7" s="161">
        <f>AA13+AA16+AA19+AA22+AA25+AA28+AA31+AA34+AA37+AA40+AA43+AA46+AA49+AA52+AA55+AA58+AA61+AA64+AA67+'71-2'!AA10+'71-2'!AA13+'71-2'!AA16+'71-2'!AA19+'71-2'!AA22+'71-2'!AA25+'71-2'!AA28+'71-2'!AA31+'71-2'!AA34+'71-2'!AA37+'71-2'!AA40+'71-2'!AA43+'71-2'!AA46+'71-2'!AA49+'71-2'!AA52+'71-2'!AA55+'71-3'!AA10+'71-3'!AA13+'71-3'!AA16+'71-3'!AA19+'71-3'!AA22+'71-3'!AA25+'71-3'!AA28+'71-3'!AA31+'71-3'!AA34+'71-3'!AA37+'71-3'!AA40+'71-3'!AA43+'71-3'!AA46+'71-3'!AA49+'71-3'!AA52+'71-3'!AA55+'71-4'!AA10+'71-4'!AA13+'71-4'!AA16+'71-4'!AA19+'71-4'!AA22+'71-4'!AA25+'71-4'!AA28+'71-4'!AA31+'71-4'!AA34+'71-4'!AA37+'71-4'!AA40+'71-4'!AA43+'71-4'!AA46+'71-4'!AA49</f>
        <v>4</v>
      </c>
      <c r="AB7" s="161">
        <f>AB13+AB16+AB19+AB22+AB25+AB28+AB31+AB34+AB37+AB40+AB43+AB46+AB49+AB52+AB55+AB58+AB61+AB64+AB67+'71-2'!AB10+'71-2'!AB13+'71-2'!AB16+'71-2'!AB19+'71-2'!AB22+'71-2'!AB25+'71-2'!AB28+'71-2'!AB31+'71-2'!AB34+'71-2'!AB37+'71-2'!AB40+'71-2'!AB43+'71-2'!AB46+'71-2'!AB49+'71-2'!AB52+'71-2'!AB55+'71-3'!AB10+'71-3'!AB13+'71-3'!AB16+'71-3'!AB19+'71-3'!AB22+'71-3'!AB25+'71-3'!AB28+'71-3'!AB31+'71-3'!AB34+'71-3'!AB37+'71-3'!AB40+'71-3'!AB43+'71-3'!AB46+'71-3'!AB49+'71-3'!AB52+'71-3'!AB55+'71-4'!AB10+'71-4'!AB13+'71-4'!AB16+'71-4'!AB19+'71-4'!AB22+'71-4'!AB25+'71-4'!AB28+'71-4'!AB31+'71-4'!AB34+'71-4'!AB37+'71-4'!AB40+'71-4'!AB43+'71-4'!AB46+'71-4'!AB49</f>
        <v>9</v>
      </c>
      <c r="AC7" s="161">
        <f>AC13+AC16+AC19+AC22+AC25+AC28+AC31+AC34+AC37+AC40+AC43+AC46+AC49+AC52+AC55+AC58+AC61+AC64+AC67+'71-2'!AC10+'71-2'!AC13+'71-2'!AC16+'71-2'!AC19+'71-2'!AC22+'71-2'!AC25+'71-2'!AC28+'71-2'!AC31+'71-2'!AC34+'71-2'!AC37+'71-2'!AC40+'71-2'!AC43+'71-2'!AC46+'71-2'!AC49+'71-2'!AC52+'71-2'!AC55+'71-3'!AC10+'71-3'!AC13+'71-3'!AC16+'71-3'!AC19+'71-3'!AC22+'71-3'!AC25+'71-3'!AC28+'71-3'!AC31+'71-3'!AC34+'71-3'!AC37+'71-3'!AC40+'71-3'!AC43+'71-3'!AC46+'71-3'!AC49+'71-3'!AC52+'71-3'!AC55+'71-4'!AC10+'71-4'!AC13+'71-4'!AC16+'71-4'!AC19+'71-4'!AC22+'71-4'!AC25+'71-4'!AC28+'71-4'!AC31+'71-4'!AC34+'71-4'!AC37+'71-4'!AC40+'71-4'!AC43+'71-4'!AC46+'71-4'!AC49</f>
        <v>27</v>
      </c>
      <c r="AD7" s="161">
        <f>AD13+AD16+AD19+AD22+AD25+AD28+AD31+AD34+AD37+AD40+AD43+AD46+AD49+AD52+AD55+AD58+AD61+AD64+AD67+'71-2'!AD10+'71-2'!AD13+'71-2'!AD16+'71-2'!AD19+'71-2'!AD22+'71-2'!AD25+'71-2'!AD28+'71-2'!AD31+'71-2'!AD34+'71-2'!AD37+'71-2'!AD40+'71-2'!AD43+'71-2'!AD46+'71-2'!AD49+'71-2'!AD52+'71-2'!AD55+'71-3'!AD10+'71-3'!AD13+'71-3'!AD16+'71-3'!AD19+'71-3'!AD22+'71-3'!AD25+'71-3'!AD28+'71-3'!AD31+'71-3'!AD34+'71-3'!AD37+'71-3'!AD40+'71-3'!AD43+'71-3'!AD46+'71-3'!AD49+'71-3'!AD52+'71-3'!AD55+'71-4'!AD10+'71-4'!AD13+'71-4'!AD16+'71-4'!AD19+'71-4'!AD22+'71-4'!AD25+'71-4'!AD28+'71-4'!AD31+'71-4'!AD34+'71-4'!AD37+'71-4'!AD40+'71-4'!AD43+'71-4'!AD46+'71-4'!AD49</f>
        <v>12</v>
      </c>
      <c r="AE7" s="161">
        <f>AE13+AE16+AE19+AE22+AE25+AE28+AE31+AE34+AE37+AE40+AE43+AE46+AE49+AE52+AE55+AE58+AE61+AE64+AE67+'71-2'!AE10+'71-2'!AE13+'71-2'!AE16+'71-2'!AE19+'71-2'!AE22+'71-2'!AE25+'71-2'!AE28+'71-2'!AE31+'71-2'!AE34+'71-2'!AE37+'71-2'!AE40+'71-2'!AE43+'71-2'!AE46+'71-2'!AE49+'71-2'!AE52+'71-2'!AE55+'71-3'!AE10+'71-3'!AE13+'71-3'!AE16+'71-3'!AE19+'71-3'!AE22+'71-3'!AE25+'71-3'!AE28+'71-3'!AE31+'71-3'!AE34+'71-3'!AE37+'71-3'!AE40+'71-3'!AE43+'71-3'!AE46+'71-3'!AE49+'71-3'!AE52+'71-3'!AE55+'71-4'!AE10+'71-4'!AE13+'71-4'!AE16+'71-4'!AE19+'71-4'!AE22+'71-4'!AE25+'71-4'!AE28+'71-4'!AE31+'71-4'!AE34+'71-4'!AE37+'71-4'!AE40+'71-4'!AE43+'71-4'!AE46+'71-4'!AE49</f>
        <v>234</v>
      </c>
      <c r="AF7" s="161">
        <f>AF13+AF16+AF19+AF22+AF25+AF28+AF31+AF34+AF37+AF40+AF43+AF46+AF49+AF52+AF55+AF58+AF61+AF64+AF67+'71-2'!AF10+'71-2'!AF13+'71-2'!AF16+'71-2'!AF19+'71-2'!AF22+'71-2'!AF25+'71-2'!AF28+'71-2'!AF31+'71-2'!AF34+'71-2'!AF37+'71-2'!AF40+'71-2'!AF43+'71-2'!AF46+'71-2'!AF49+'71-2'!AF52+'71-2'!AF55+'71-3'!AF10+'71-3'!AF13+'71-3'!AF16+'71-3'!AF19+'71-3'!AF22+'71-3'!AF25+'71-3'!AF28+'71-3'!AF31+'71-3'!AF34+'71-3'!AF37+'71-3'!AF40+'71-3'!AF43+'71-3'!AF46+'71-3'!AF49+'71-3'!AF52+'71-3'!AF55+'71-4'!AF10+'71-4'!AF13+'71-4'!AF16+'71-4'!AF19+'71-4'!AF22+'71-4'!AF25+'71-4'!AF28+'71-4'!AF31+'71-4'!AF34+'71-4'!AF37+'71-4'!AF40+'71-4'!AF43+'71-4'!AF46+'71-4'!AF49</f>
        <v>4211</v>
      </c>
      <c r="AG7" s="161">
        <f>AG13+AG16+AG19+AG22+AG25+AG28+AG31+AG34+AG37+AG40+AG43+AG46+AG49+AG52+AG55+AG58+AG61+AG64+AG67+'71-2'!AG10+'71-2'!AG13+'71-2'!AG16+'71-2'!AG19+'71-2'!AG22+'71-2'!AG25+'71-2'!AG28+'71-2'!AG31+'71-2'!AG34+'71-2'!AG37+'71-2'!AG40+'71-2'!AG43+'71-2'!AG46+'71-2'!AG49+'71-2'!AG52+'71-2'!AG55+'71-3'!AG10+'71-3'!AG13+'71-3'!AG16+'71-3'!AG19+'71-3'!AG22+'71-3'!AG25+'71-3'!AG28+'71-3'!AG31+'71-3'!AG34+'71-3'!AG37+'71-3'!AG40+'71-3'!AG43+'71-3'!AG46+'71-3'!AG49+'71-3'!AG52+'71-3'!AG55+'71-4'!AG10+'71-4'!AG13+'71-4'!AG16+'71-4'!AG19+'71-4'!AG22+'71-4'!AG25+'71-4'!AG28+'71-4'!AG31+'71-4'!AG34+'71-4'!AG37+'71-4'!AG40+'71-4'!AG43+'71-4'!AG46+'71-4'!AG49</f>
        <v>86</v>
      </c>
      <c r="AH7" s="161">
        <f>AH13+AH16+AH19+AH22+AH25+AH28+AH31+AH34+AH37+AH40+AH43+AH46+AH49+AH52+AH55+AH58+AH61+AH64+AH67+'71-2'!AH10+'71-2'!AH13+'71-2'!AH16+'71-2'!AH19+'71-2'!AH22+'71-2'!AH25+'71-2'!AH28+'71-2'!AH31+'71-2'!AH34+'71-2'!AH37+'71-2'!AH40+'71-2'!AH43+'71-2'!AH46+'71-2'!AH49+'71-2'!AH52+'71-2'!AH55+'71-3'!AH10+'71-3'!AH13+'71-3'!AH16+'71-3'!AH19+'71-3'!AH22+'71-3'!AH25+'71-3'!AH28+'71-3'!AH31+'71-3'!AH34+'71-3'!AH37+'71-3'!AH40+'71-3'!AH43+'71-3'!AH46+'71-3'!AH49+'71-3'!AH52+'71-3'!AH55+'71-4'!AH10+'71-4'!AH13+'71-4'!AH16+'71-4'!AH19+'71-4'!AH22+'71-4'!AH25+'71-4'!AH28+'71-4'!AH31+'71-4'!AH34+'71-4'!AH37+'71-4'!AH40+'71-4'!AH43+'71-4'!AH46+'71-4'!AH49</f>
        <v>3</v>
      </c>
      <c r="AI7" s="161">
        <f>AI13+AI16+AI19+AI22+AI25+AI28+AI31+AI34+AI37+AI40+AI43+AI46+AI49+AI52+AI55+AI58+AI61+AI64+AI67+'71-2'!AI10+'71-2'!AI13+'71-2'!AI16+'71-2'!AI19+'71-2'!AI22+'71-2'!AI25+'71-2'!AI28+'71-2'!AI31+'71-2'!AI34+'71-2'!AI37+'71-2'!AI40+'71-2'!AI43+'71-2'!AI46+'71-2'!AI49+'71-2'!AI52+'71-2'!AI55+'71-3'!AI10+'71-3'!AI13+'71-3'!AI16+'71-3'!AI19+'71-3'!AI22+'71-3'!AI25+'71-3'!AI28+'71-3'!AI31+'71-3'!AI34+'71-3'!AI37+'71-3'!AI40+'71-3'!AI43+'71-3'!AI46+'71-3'!AI49+'71-3'!AI52+'71-3'!AI55+'71-4'!AI10+'71-4'!AI13+'71-4'!AI16+'71-4'!AI19+'71-4'!AI22+'71-4'!AI25+'71-4'!AI28+'71-4'!AI31+'71-4'!AI34+'71-4'!AI37+'71-4'!AI40+'71-4'!AI43+'71-4'!AI46+'71-4'!AI49</f>
        <v>158</v>
      </c>
      <c r="AJ7" s="161">
        <f>AJ13+AJ16+AJ19+AJ22+AJ25+AJ28+AJ31+AJ34+AJ37+AJ40+AJ43+AJ46+AJ49+AJ52+AJ55+AJ58+AJ61+AJ64+AJ67+'71-2'!AJ10+'71-2'!AJ13+'71-2'!AJ16+'71-2'!AJ19+'71-2'!AJ22+'71-2'!AJ25+'71-2'!AJ28+'71-2'!AJ31+'71-2'!AJ34+'71-2'!AJ37+'71-2'!AJ40+'71-2'!AJ43+'71-2'!AJ46+'71-2'!AJ49+'71-2'!AJ52+'71-2'!AJ55+'71-3'!AJ10+'71-3'!AJ13+'71-3'!AJ16+'71-3'!AJ19+'71-3'!AJ22+'71-3'!AJ25+'71-3'!AJ28+'71-3'!AJ31+'71-3'!AJ34+'71-3'!AJ37+'71-3'!AJ40+'71-3'!AJ43+'71-3'!AJ46+'71-3'!AJ49+'71-3'!AJ52+'71-3'!AJ55+'71-4'!AJ10+'71-4'!AJ13+'71-4'!AJ16+'71-4'!AJ19+'71-4'!AJ22+'71-4'!AJ25+'71-4'!AJ28+'71-4'!AJ31+'71-4'!AJ34+'71-4'!AJ37+'71-4'!AJ40+'71-4'!AJ43+'71-4'!AJ46+'71-4'!AJ49</f>
        <v>10</v>
      </c>
      <c r="AK7" s="13" t="s">
        <v>120</v>
      </c>
      <c r="AL7" s="14"/>
      <c r="AM7" s="15"/>
      <c r="AO7" s="44">
        <f>SUM(F7,Q7,W7,X7,AD7:AJ7)-E7</f>
        <v>0</v>
      </c>
      <c r="AP7" s="44">
        <f>SUM(G7:P7)-F7</f>
        <v>0</v>
      </c>
      <c r="AQ7" s="44">
        <f>SUM(R7:U7)-Q7</f>
        <v>0</v>
      </c>
      <c r="AR7" s="44">
        <f>SUM(Y7:AC7)-X7</f>
        <v>0</v>
      </c>
    </row>
    <row r="8" spans="1:44" s="42" customFormat="1" ht="14.1" customHeight="1" x14ac:dyDescent="0.15">
      <c r="B8" s="145" t="s">
        <v>61</v>
      </c>
      <c r="C8" s="14"/>
      <c r="D8" s="127" t="s">
        <v>121</v>
      </c>
      <c r="E8" s="150">
        <f>SUM(F8,Q8,W8,X8,AD8:AJ8)</f>
        <v>4521</v>
      </c>
      <c r="F8" s="152">
        <f>SUM(G8:P8)</f>
        <v>267</v>
      </c>
      <c r="G8" s="152">
        <f>G14+G17+G20+G23+G26+G29+G32+G35+G38+G41+G44+G47+G50+G53+G56+G59+G62+G65+G68+'71-2'!G11+'71-2'!G14+'71-2'!G17+'71-2'!G20+'71-2'!G23+'71-2'!G26+'71-2'!G29+'71-2'!G32+'71-2'!G35+'71-2'!G38+'71-2'!G41+'71-2'!G44+'71-2'!G47+'71-2'!G50+'71-2'!G53+'71-2'!G56+'71-3'!G11+'71-3'!G14+'71-3'!G17+'71-3'!G20+'71-3'!G23+'71-3'!G26+'71-3'!G29+'71-3'!G32+'71-3'!G35+'71-3'!G38+'71-3'!G41+'71-3'!G44+'71-3'!G47+'71-3'!G50+'71-3'!G53+'71-3'!G56+'71-4'!G11+'71-4'!G14+'71-4'!G17+'71-4'!G20+'71-4'!G23+'71-4'!G26+'71-4'!G29+'71-4'!G32+'71-4'!G35+'71-4'!G38+'71-4'!G41+'71-4'!G44+'71-4'!G47+'71-4'!G50</f>
        <v>62</v>
      </c>
      <c r="H8" s="152">
        <f>H14+H17+H20+H23+H26+H29+H32+H35+H38+H41+H44+H50+H56+H59+H62+H65+H68+'71-2'!H11+'71-2'!H14+'71-2'!H17+'71-2'!H20+'71-2'!H23+'71-2'!H26+'71-2'!H29+'71-2'!H32+'71-2'!H35+'71-2'!H38+'71-2'!H41+'71-2'!H44+'71-2'!H47+'71-2'!H50+'71-2'!H53+'71-2'!H56+'71-3'!H11+'71-3'!H14+'71-3'!H17+'71-3'!H20+'71-3'!H23+'71-3'!H26+'71-3'!H29+'71-3'!H32+'71-3'!H35+'71-3'!H38+'71-3'!H41+'71-3'!H44+'71-3'!H47+'71-3'!H50+'71-3'!H53+'71-3'!H56+'71-4'!H11+'71-4'!H14+'71-4'!H17+'71-4'!H20+'71-4'!H23+'71-4'!H26+'71-4'!H29+'71-4'!H32+'71-4'!H35+'71-4'!H38+'71-4'!H41+'71-4'!H44+'71-4'!H47+'71-4'!H50</f>
        <v>12</v>
      </c>
      <c r="I8" s="152">
        <f>I14+I17+I20+I23+I26+I29+I32+I35+I38+I41+I44+I50+I56+I59+I62+I65+I68+'71-2'!I11+'71-2'!I14+'71-2'!I17+'71-2'!I20+'71-2'!I23+'71-2'!I26+'71-2'!I29+'71-2'!I32+'71-2'!I35+'71-2'!I38+'71-2'!I41+'71-2'!I44+'71-2'!I47+'71-2'!I50+'71-2'!I53+'71-2'!I56+'71-3'!I11+'71-3'!I14+'71-3'!I17+'71-3'!I20+'71-3'!I23+'71-3'!I26+'71-3'!I29+'71-3'!I32+'71-3'!I35+'71-3'!I38+'71-3'!I41+'71-3'!I44+'71-3'!I47+'71-3'!I50+'71-3'!I53+'71-3'!I56+'71-4'!I11+'71-4'!I14+'71-4'!I17+'71-4'!I20+'71-4'!I23+'71-4'!I26+'71-4'!I29+'71-4'!I32+'71-4'!I35+'71-4'!I38+'71-4'!I41+'71-4'!I44+'71-4'!I47+'71-4'!I50</f>
        <v>0</v>
      </c>
      <c r="J8" s="152">
        <f>J14+J17+J20+J23+J26+J29+J32+J35+J38+J41+J44+J50+J56+J59+J62+J65+J68+'71-2'!J11+'71-2'!J14+'71-2'!J17+'71-2'!J20+'71-2'!J23+'71-2'!J26+'71-2'!J29+'71-2'!J32+'71-2'!J35+'71-2'!J38+'71-2'!J41+'71-2'!J44+'71-2'!J47+'71-2'!J50+'71-2'!J53+'71-2'!J56+'71-3'!J11+'71-3'!J14+'71-3'!J17+'71-3'!J20+'71-3'!J23+'71-3'!J26+'71-3'!J29+'71-3'!J32+'71-3'!J35+'71-3'!J38+'71-3'!J41+'71-3'!J44+'71-3'!J47+'71-3'!J50+'71-3'!J53+'71-3'!J56+'71-4'!J11+'71-4'!J14+'71-4'!J17+'71-4'!J20+'71-4'!J23+'71-4'!J26+'71-4'!J29+'71-4'!J32+'71-4'!J35+'71-4'!J38+'71-4'!J41+'71-4'!J44+'71-4'!J47+'71-4'!J50</f>
        <v>22</v>
      </c>
      <c r="K8" s="152">
        <f>K14+K17+K20+K23+K26+K29+K32+K35+K38+K41+K44+K50+K56+K59+K62+K65+K68+'71-2'!K11+'71-2'!K14+'71-2'!K17+'71-2'!K20+'71-2'!K23+'71-2'!K26+'71-2'!K29+'71-2'!K32+'71-2'!K35+'71-2'!K38+'71-2'!K41+'71-2'!K44+'71-2'!K47+'71-2'!K50+'71-2'!K53+'71-2'!K56+'71-3'!K11+'71-3'!K14+'71-3'!K17+'71-3'!K20+'71-3'!K23+'71-3'!K26+'71-3'!K29+'71-3'!K32+'71-3'!K35+'71-3'!K38+'71-3'!K41+'71-3'!K44+'71-3'!K47+'71-3'!K50+'71-3'!K53+'71-3'!K56+'71-4'!K11+'71-4'!K14+'71-4'!K17+'71-4'!K20+'71-4'!K23+'71-4'!K26+'71-4'!K29+'71-4'!K32+'71-4'!K35+'71-4'!K38+'71-4'!K41+'71-4'!K44+'71-4'!K47+'71-4'!K50</f>
        <v>114</v>
      </c>
      <c r="L8" s="152">
        <f>L14+L17+L20+L23+L26+L29+L32+L35+L38+L41+L44+L50+L56+L59+L62+L65+L68+'71-2'!L11+'71-2'!L14+'71-2'!L17+'71-2'!L20+'71-2'!L23+'71-2'!L26+'71-2'!L29+'71-2'!L32+'71-2'!L35+'71-2'!L38+'71-2'!L41+'71-2'!L44+'71-2'!L47+'71-2'!L50+'71-2'!L53+'71-2'!L56+'71-3'!L11+'71-3'!L14+'71-3'!L17+'71-3'!L20+'71-3'!L23+'71-3'!L26+'71-3'!L29+'71-3'!L32+'71-3'!L35+'71-3'!L38+'71-3'!L41+'71-3'!L44+'71-3'!L47+'71-3'!L50+'71-3'!L53+'71-3'!L56+'71-4'!L11+'71-4'!L14+'71-4'!L17+'71-4'!L20+'71-4'!L23+'71-4'!L26+'71-4'!L29+'71-4'!L32+'71-4'!L35+'71-4'!L38+'71-4'!L41+'71-4'!L44+'71-4'!L47+'71-4'!L50</f>
        <v>29</v>
      </c>
      <c r="M8" s="152">
        <f>M14+M17+M20+M23+M26+M29+M32+M35+M38+M41+M44+M50+M56+M59+M62+M65+M68+'71-2'!M11+'71-2'!M14+'71-2'!M17+'71-2'!M20+'71-2'!M23+'71-2'!M26+'71-2'!M29+'71-2'!M32+'71-2'!M35+'71-2'!M38+'71-2'!M41+'71-2'!M44+'71-2'!M47+'71-2'!M50+'71-2'!M53+'71-2'!M56+'71-3'!M11+'71-3'!M14+'71-3'!M17+'71-3'!M20+'71-3'!M23+'71-3'!M26+'71-3'!M29+'71-3'!M32+'71-3'!M35+'71-3'!M38+'71-3'!M41+'71-3'!M44+'71-3'!M47+'71-3'!M50+'71-3'!M53+'71-3'!M56+'71-4'!M11+'71-4'!M14+'71-4'!M17+'71-4'!M20+'71-4'!M23+'71-4'!M26+'71-4'!M29+'71-4'!M32+'71-4'!M35+'71-4'!M38+'71-4'!M41+'71-4'!M44+'71-4'!M47+'71-4'!M50</f>
        <v>18</v>
      </c>
      <c r="N8" s="152">
        <f>N14+N17+N20+N23+N26+N29+N32+N35+N38+N41+N44+N50+N56+N59+N62+N65+N68+'71-2'!N11+'71-2'!N14+'71-2'!N17+'71-2'!N20+'71-2'!N23+'71-2'!N26+'71-2'!N29+'71-2'!N32+'71-2'!N35+'71-2'!N38+'71-2'!N41+'71-2'!N44+'71-2'!N47+'71-2'!N50+'71-2'!N53+'71-2'!N56+'71-3'!N11+'71-3'!N14+'71-3'!N17+'71-3'!N20+'71-3'!N23+'71-3'!N26+'71-3'!N29+'71-3'!N32+'71-3'!N35+'71-3'!N38+'71-3'!N41+'71-3'!N44+'71-3'!N47+'71-3'!N50+'71-3'!N53+'71-3'!N56+'71-4'!N11+'71-4'!N14+'71-4'!N17+'71-4'!N20+'71-4'!N23+'71-4'!N26+'71-4'!N29+'71-4'!N32+'71-4'!N35+'71-4'!N38+'71-4'!N41+'71-4'!N44+'71-4'!N47+'71-4'!N50</f>
        <v>2</v>
      </c>
      <c r="O8" s="152">
        <f>O14+O17+O20+O23+O26+O29+O32+O35+O38+O41+O44+O50+O56+O59+O62+O65+O68+'71-2'!O11+'71-2'!O14+'71-2'!O17+'71-2'!O20+'71-2'!O23+'71-2'!O26+'71-2'!O29+'71-2'!O32+'71-2'!O35+'71-2'!O38+'71-2'!O41+'71-2'!O44+'71-2'!O47+'71-2'!O50+'71-2'!O53+'71-2'!O56+'71-3'!O11+'71-3'!O14+'71-3'!O17+'71-3'!O20+'71-3'!O23+'71-3'!O26+'71-3'!O29+'71-3'!O32+'71-3'!O35+'71-3'!O38+'71-3'!O41+'71-3'!O44+'71-3'!O47+'71-3'!O50+'71-3'!O53+'71-3'!O56+'71-4'!O11+'71-4'!O14+'71-4'!O17+'71-4'!O20+'71-4'!O23+'71-4'!O26+'71-4'!O29+'71-4'!O32+'71-4'!O35+'71-4'!O38+'71-4'!O41+'71-4'!O44+'71-4'!O47+'71-4'!O50</f>
        <v>0</v>
      </c>
      <c r="P8" s="152">
        <f>P14+P17+P20+P23+P26+P29+P32+P35+P38+P41+P44+P50+P56+P59+P62+P65+P68+'71-2'!P11+'71-2'!P14+'71-2'!P17+'71-2'!P20+'71-2'!P23+'71-2'!P26+'71-2'!P29+'71-2'!P32+'71-2'!P35+'71-2'!P38+'71-2'!P41+'71-2'!P44+'71-2'!P47+'71-2'!P50+'71-2'!P53+'71-2'!P56+'71-3'!P11+'71-3'!P14+'71-3'!P17+'71-3'!P20+'71-3'!P23+'71-3'!P26+'71-3'!P29+'71-3'!P32+'71-3'!P35+'71-3'!P38+'71-3'!P41+'71-3'!P44+'71-3'!P47+'71-3'!P50+'71-3'!P53+'71-3'!P56+'71-4'!P11+'71-4'!P14+'71-4'!P17+'71-4'!P20+'71-4'!P23+'71-4'!P26+'71-4'!P29+'71-4'!P32+'71-4'!P35+'71-4'!P38+'71-4'!P41+'71-4'!P44+'71-4'!P47+'71-4'!P50</f>
        <v>8</v>
      </c>
      <c r="Q8" s="152">
        <f>Q14+Q17+Q20+Q23+Q26+Q29+Q32+Q35+Q38+Q41+Q44+Q50+Q56+Q59+Q62+Q65+Q68+'71-2'!Q11+'71-2'!Q14+'71-2'!Q17+'71-2'!Q20+'71-2'!Q23+'71-2'!Q26+'71-2'!Q29+'71-2'!Q32+'71-2'!Q35+'71-2'!Q38+'71-2'!Q41+'71-2'!Q44+'71-2'!Q47+'71-2'!Q50+'71-2'!Q53+'71-2'!Q56+'71-3'!Q11+'71-3'!Q14+'71-3'!Q17+'71-3'!Q20+'71-3'!Q23+'71-3'!Q26+'71-3'!Q29+'71-3'!Q32+'71-3'!Q35+'71-3'!Q38+'71-3'!Q41+'71-3'!Q44+'71-3'!Q47+'71-3'!Q50+'71-3'!Q53+'71-3'!Q56+'71-4'!Q11+'71-4'!Q14+'71-4'!Q17+'71-4'!Q20+'71-4'!Q23+'71-4'!Q26+'71-4'!Q29+'71-4'!Q32+'71-4'!Q35+'71-4'!Q38+'71-4'!Q41+'71-4'!Q44+'71-4'!Q47+'71-4'!Q50</f>
        <v>4</v>
      </c>
      <c r="R8" s="152">
        <f>R14+R17+R20+R23+R26+R29+R32+R35+R38+R41+R44+R50+R56+R59+R62+R65+R68+'71-2'!R11+'71-2'!R14+'71-2'!R17+'71-2'!R20+'71-2'!R23+'71-2'!R26+'71-2'!R29+'71-2'!R32+'71-2'!R35+'71-2'!R38+'71-2'!R41+'71-2'!R44+'71-2'!R47+'71-2'!R50+'71-2'!R53+'71-2'!R56+'71-3'!R11+'71-3'!R14+'71-3'!R17+'71-3'!R20+'71-3'!R23+'71-3'!R26+'71-3'!R29+'71-3'!R32+'71-3'!R35+'71-3'!R38+'71-3'!R41+'71-3'!R44+'71-3'!R47+'71-3'!R50+'71-3'!R53+'71-3'!R56+'71-4'!R11+'71-4'!R14+'71-4'!R17+'71-4'!R20+'71-4'!R23+'71-4'!R26+'71-4'!R29+'71-4'!R32+'71-4'!R35+'71-4'!R38+'71-4'!R41+'71-4'!R44+'71-4'!R47+'71-4'!R50</f>
        <v>2</v>
      </c>
      <c r="S8" s="152">
        <f>S14+S17+S20+S23+S26+S29+S32+S35+S38+S41+S44+S50+S56+S59+S62+S65+S68+'71-2'!S11+'71-2'!S14+'71-2'!S17+'71-2'!S20+'71-2'!S23+'71-2'!S26+'71-2'!S29+'71-2'!S32+'71-2'!S35+'71-2'!S38+'71-2'!S41+'71-2'!S44+'71-2'!S47+'71-2'!S50+'71-2'!S53+'71-2'!S56+'71-3'!S11+'71-3'!S14+'71-3'!S17+'71-3'!S20+'71-3'!S23+'71-3'!S26+'71-3'!S29+'71-3'!S32+'71-3'!S35+'71-3'!S38+'71-3'!S41+'71-3'!S44+'71-3'!S47+'71-3'!S50+'71-3'!S53+'71-3'!S56+'71-4'!S11+'71-4'!S14+'71-4'!S17+'71-4'!S20+'71-4'!S23+'71-4'!S26+'71-4'!S29+'71-4'!S32+'71-4'!S35+'71-4'!S38+'71-4'!S41+'71-4'!S44+'71-4'!S47+'71-4'!S50</f>
        <v>2</v>
      </c>
      <c r="T8" s="152">
        <f>T14+T17+T20+T23+T26+T29+T32+T35+T38+T41+T44+T50+T56+T59+T62+T65+T68+'71-2'!T11+'71-2'!T14+'71-2'!T17+'71-2'!T20+'71-2'!T23+'71-2'!T26+'71-2'!T29+'71-2'!T32+'71-2'!T35+'71-2'!T38+'71-2'!T41+'71-2'!T44+'71-2'!T47+'71-2'!T50+'71-2'!T53+'71-2'!T56+'71-3'!T11+'71-3'!T14+'71-3'!T17+'71-3'!T20+'71-3'!T23+'71-3'!T26+'71-3'!T29+'71-3'!T32+'71-3'!T35+'71-3'!T38+'71-3'!T41+'71-3'!T44+'71-3'!T47+'71-3'!T50+'71-3'!T53+'71-3'!T56+'71-4'!T11+'71-4'!T14+'71-4'!T17+'71-4'!T20+'71-4'!T23+'71-4'!T26+'71-4'!T29+'71-4'!T32+'71-4'!T35+'71-4'!T38+'71-4'!T41+'71-4'!T44+'71-4'!T47+'71-4'!T50</f>
        <v>0</v>
      </c>
      <c r="U8" s="152">
        <f>U14+U17+U20+U23+U26+U29+U32+U35+U38+U41+U44+U50+U56+U59+U62+U65+U68+'71-2'!U11+'71-2'!U14+'71-2'!U17+'71-2'!U20+'71-2'!U23+'71-2'!U26+'71-2'!U29+'71-2'!U32+'71-2'!U35+'71-2'!U38+'71-2'!U41+'71-2'!U44+'71-2'!U47+'71-2'!U50+'71-2'!U53+'71-2'!U56+'71-3'!U11+'71-3'!U14+'71-3'!U17+'71-3'!U20+'71-3'!U23+'71-3'!U26+'71-3'!U29+'71-3'!U32+'71-3'!U35+'71-3'!U38+'71-3'!U41+'71-3'!U44+'71-3'!U47+'71-3'!U50+'71-3'!U53+'71-3'!U56+'71-4'!U11+'71-4'!U14+'71-4'!U17+'71-4'!U20+'71-4'!U23+'71-4'!U26+'71-4'!U29+'71-4'!U32+'71-4'!U35+'71-4'!U38+'71-4'!U41+'71-4'!U44+'71-4'!U47+'71-4'!U50</f>
        <v>0</v>
      </c>
      <c r="V8" s="128"/>
      <c r="W8" s="162">
        <f>W14+W17+W20+W23+W26+W29+W32+W35+W38+W41+W44+W50+W56+W59+W62+W65+W68+'71-2'!W11+'71-2'!W14+'71-2'!W17+'71-2'!W20+'71-2'!W23+'71-2'!W26+'71-2'!W29+'71-2'!W32+'71-2'!W35+'71-2'!W38+'71-2'!W41+'71-2'!W44+'71-2'!W47+'71-2'!W50+'71-2'!W53+'71-2'!W56+'71-3'!W11+'71-3'!W14+'71-3'!W17+'71-3'!W20+'71-3'!W23+'71-3'!W26+'71-3'!W29+'71-3'!W32+'71-3'!W35+'71-3'!W38+'71-3'!W41+'71-3'!W44+'71-3'!W47+'71-3'!W50+'71-3'!W53+'71-3'!W56+'71-4'!W11+'71-4'!W14+'71-4'!W17+'71-4'!W20+'71-4'!W23+'71-4'!W26+'71-4'!W29+'71-4'!W32+'71-4'!W35+'71-4'!W38+'71-4'!W41+'71-4'!W44+'71-4'!W47+'71-4'!W50</f>
        <v>14</v>
      </c>
      <c r="X8" s="150">
        <f>X14+X17+X20+X23+X26+X29+X32+X35+X38+X41+X44+X50+X56+X59+X62+X65+X68+'71-2'!X11+'71-2'!X14+'71-2'!X17+'71-2'!X20+'71-2'!X23+'71-2'!X26+'71-2'!X29+'71-2'!X32+'71-2'!X35+'71-2'!X38+'71-2'!X41+'71-2'!X44+'71-2'!X47+'71-2'!X50+'71-2'!X53+'71-2'!X56+'71-3'!X11+'71-3'!X14+'71-3'!X17+'71-3'!X20+'71-3'!X23+'71-3'!X26+'71-3'!X29+'71-3'!X32+'71-3'!X35+'71-3'!X38+'71-3'!X41+'71-3'!X44+'71-3'!X47+'71-3'!X50+'71-3'!X53+'71-3'!X56+'71-4'!X11+'71-4'!X14+'71-4'!X17+'71-4'!X20+'71-4'!X23+'71-4'!X26+'71-4'!X29+'71-4'!X32+'71-4'!X35+'71-4'!X38+'71-4'!X41+'71-4'!X44+'71-4'!X47+'71-4'!X50</f>
        <v>141</v>
      </c>
      <c r="Y8" s="163">
        <f>Y14+Y17+Y20+Y23+Y26+Y29+Y32+Y35+Y38+Y41+Y44+Y50+Y56+Y59+Y62+Y65+Y68+'71-2'!Y11+'71-2'!Y14+'71-2'!Y17+'71-2'!Y20+'71-2'!Y23+'71-2'!Y26+'71-2'!Y29+'71-2'!Y32+'71-2'!Y35+'71-2'!Y38+'71-2'!Y41+'71-2'!Y44+'71-2'!Y47+'71-2'!Y50+'71-2'!Y53+'71-2'!Y56+'71-3'!Y11+'71-3'!Y14+'71-3'!Y17+'71-3'!Y20+'71-3'!Y23+'71-3'!Y26+'71-3'!Y29+'71-3'!Y32+'71-3'!Y35+'71-3'!Y38+'71-3'!Y41+'71-3'!Y44+'71-3'!Y47+'71-3'!Y50+'71-3'!Y53+'71-3'!Y56+'71-4'!Y11+'71-4'!Y14+'71-4'!Y17+'71-4'!Y20+'71-4'!Y23+'71-4'!Y26+'71-4'!Y29+'71-4'!Y32+'71-4'!Y35+'71-4'!Y38+'71-4'!Y41+'71-4'!Y44+'71-4'!Y47+'71-4'!Y50</f>
        <v>89</v>
      </c>
      <c r="Z8" s="163">
        <f>Z14+Z17+Z20+Z23+Z26+Z29+Z32+Z35+Z38+Z41+Z44+Z50+Z56+Z59+Z62+Z65+Z68+'71-2'!Z11+'71-2'!Z14+'71-2'!Z17+'71-2'!Z20+'71-2'!Z23+'71-2'!Z26+'71-2'!Z29+'71-2'!Z32+'71-2'!Z35+'71-2'!Z38+'71-2'!Z41+'71-2'!Z44+'71-2'!Z47+'71-2'!Z50+'71-2'!Z53+'71-2'!Z56+'71-3'!Z11+'71-3'!Z14+'71-3'!Z17+'71-3'!Z20+'71-3'!Z23+'71-3'!Z26+'71-3'!Z29+'71-3'!Z32+'71-3'!Z35+'71-3'!Z38+'71-3'!Z41+'71-3'!Z44+'71-3'!Z47+'71-3'!Z50+'71-3'!Z53+'71-3'!Z56+'71-4'!Z11+'71-4'!Z14+'71-4'!Z17+'71-4'!Z20+'71-4'!Z23+'71-4'!Z26+'71-4'!Z29+'71-4'!Z32+'71-4'!Z35+'71-4'!Z38+'71-4'!Z41+'71-4'!Z44+'71-4'!Z47+'71-4'!Z50</f>
        <v>18</v>
      </c>
      <c r="AA8" s="163">
        <f>AA14+AA17+AA20+AA23+AA26+AA29+AA32+AA35+AA38+AA41+AA44+AA50+AA56+AA59+AA62+AA65+AA68+'71-2'!AA11+'71-2'!AA14+'71-2'!AA17+'71-2'!AA20+'71-2'!AA23+'71-2'!AA26+'71-2'!AA29+'71-2'!AA32+'71-2'!AA35+'71-2'!AA38+'71-2'!AA41+'71-2'!AA44+'71-2'!AA47+'71-2'!AA50+'71-2'!AA53+'71-2'!AA56+'71-3'!AA11+'71-3'!AA14+'71-3'!AA17+'71-3'!AA20+'71-3'!AA23+'71-3'!AA26+'71-3'!AA29+'71-3'!AA32+'71-3'!AA35+'71-3'!AA38+'71-3'!AA41+'71-3'!AA44+'71-3'!AA47+'71-3'!AA50+'71-3'!AA53+'71-3'!AA56+'71-4'!AA11+'71-4'!AA14+'71-4'!AA17+'71-4'!AA20+'71-4'!AA23+'71-4'!AA26+'71-4'!AA29+'71-4'!AA32+'71-4'!AA35+'71-4'!AA38+'71-4'!AA41+'71-4'!AA44+'71-4'!AA47+'71-4'!AA50</f>
        <v>4</v>
      </c>
      <c r="AB8" s="163">
        <f>AB14+AB17+AB20+AB23+AB26+AB29+AB32+AB35+AB38+AB41+AB44+AB50+AB56+AB59+AB62+AB65+AB68+'71-2'!AB11+'71-2'!AB14+'71-2'!AB17+'71-2'!AB20+'71-2'!AB23+'71-2'!AB26+'71-2'!AB29+'71-2'!AB32+'71-2'!AB35+'71-2'!AB38+'71-2'!AB41+'71-2'!AB44+'71-2'!AB47+'71-2'!AB50+'71-2'!AB53+'71-2'!AB56+'71-3'!AB11+'71-3'!AB14+'71-3'!AB17+'71-3'!AB20+'71-3'!AB23+'71-3'!AB26+'71-3'!AB29+'71-3'!AB32+'71-3'!AB35+'71-3'!AB38+'71-3'!AB41+'71-3'!AB44+'71-3'!AB47+'71-3'!AB50+'71-3'!AB53+'71-3'!AB56+'71-4'!AB11+'71-4'!AB14+'71-4'!AB17+'71-4'!AB20+'71-4'!AB23+'71-4'!AB26+'71-4'!AB29+'71-4'!AB32+'71-4'!AB35+'71-4'!AB38+'71-4'!AB41+'71-4'!AB44+'71-4'!AB47+'71-4'!AB50</f>
        <v>5</v>
      </c>
      <c r="AC8" s="163">
        <f>AC14+AC17+AC20+AC23+AC26+AC29+AC32+AC35+AC38+AC41+AC44+AC50+AC56+AC59+AC62+AC65+AC68+'71-2'!AC11+'71-2'!AC14+'71-2'!AC17+'71-2'!AC20+'71-2'!AC23+'71-2'!AC26+'71-2'!AC29+'71-2'!AC32+'71-2'!AC35+'71-2'!AC38+'71-2'!AC41+'71-2'!AC44+'71-2'!AC47+'71-2'!AC50+'71-2'!AC53+'71-2'!AC56+'71-3'!AC11+'71-3'!AC14+'71-3'!AC17+'71-3'!AC20+'71-3'!AC23+'71-3'!AC26+'71-3'!AC29+'71-3'!AC32+'71-3'!AC35+'71-3'!AC38+'71-3'!AC41+'71-3'!AC44+'71-3'!AC47+'71-3'!AC50+'71-3'!AC53+'71-3'!AC56+'71-4'!AC11+'71-4'!AC14+'71-4'!AC17+'71-4'!AC20+'71-4'!AC23+'71-4'!AC26+'71-4'!AC29+'71-4'!AC32+'71-4'!AC35+'71-4'!AC38+'71-4'!AC41+'71-4'!AC44+'71-4'!AC47+'71-4'!AC50</f>
        <v>25</v>
      </c>
      <c r="AD8" s="163">
        <f>AD14+AD17+AD20+AD23+AD26+AD29+AD32+AD35+AD38+AD41+AD44+AD50+AD56+AD59+AD62+AD65+AD68+'71-2'!AD11+'71-2'!AD14+'71-2'!AD17+'71-2'!AD20+'71-2'!AD23+'71-2'!AD26+'71-2'!AD29+'71-2'!AD32+'71-2'!AD35+'71-2'!AD38+'71-2'!AD41+'71-2'!AD44+'71-2'!AD47+'71-2'!AD50+'71-2'!AD53+'71-2'!AD56+'71-3'!AD11+'71-3'!AD14+'71-3'!AD17+'71-3'!AD20+'71-3'!AD23+'71-3'!AD26+'71-3'!AD29+'71-3'!AD32+'71-3'!AD35+'71-3'!AD38+'71-3'!AD41+'71-3'!AD44+'71-3'!AD47+'71-3'!AD50+'71-3'!AD53+'71-3'!AD56+'71-4'!AD11+'71-4'!AD14+'71-4'!AD17+'71-4'!AD20+'71-4'!AD23+'71-4'!AD26+'71-4'!AD29+'71-4'!AD32+'71-4'!AD35+'71-4'!AD38+'71-4'!AD41+'71-4'!AD44+'71-4'!AD47+'71-4'!AD50</f>
        <v>12</v>
      </c>
      <c r="AE8" s="163">
        <f>AE14+AE17+AE20+AE23+AE26+AE29+AE32+AE35+AE38+AE41+AE44+AE50+AE56+AE59+AE62+AE65+AE68+'71-2'!AE11+'71-2'!AE14+'71-2'!AE17+'71-2'!AE20+'71-2'!AE23+'71-2'!AE26+'71-2'!AE29+'71-2'!AE32+'71-2'!AE35+'71-2'!AE38+'71-2'!AE41+'71-2'!AE44+'71-2'!AE47+'71-2'!AE50+'71-2'!AE53+'71-2'!AE56+'71-3'!AE11+'71-3'!AE14+'71-3'!AE17+'71-3'!AE20+'71-3'!AE23+'71-3'!AE26+'71-3'!AE29+'71-3'!AE32+'71-3'!AE35+'71-3'!AE38+'71-3'!AE41+'71-3'!AE44+'71-3'!AE47+'71-3'!AE50+'71-3'!AE53+'71-3'!AE56+'71-4'!AE11+'71-4'!AE14+'71-4'!AE17+'71-4'!AE20+'71-4'!AE23+'71-4'!AE26+'71-4'!AE29+'71-4'!AE32+'71-4'!AE35+'71-4'!AE38+'71-4'!AE41+'71-4'!AE44+'71-4'!AE47+'71-4'!AE50</f>
        <v>201</v>
      </c>
      <c r="AF8" s="163">
        <f>AF14+AF17+AF20+AF23+AF26+AF29+AF32+AF35+AF38+AF41+AF44+AF50+AF56+AF59+AF62+AF65+AF68+'71-2'!AF11+'71-2'!AF14+'71-2'!AF17+'71-2'!AF20+'71-2'!AF23+'71-2'!AF26+'71-2'!AF29+'71-2'!AF32+'71-2'!AF35+'71-2'!AF38+'71-2'!AF41+'71-2'!AF44+'71-2'!AF47+'71-2'!AF50+'71-2'!AF53+'71-2'!AF56+'71-3'!AF11+'71-3'!AF14+'71-3'!AF17+'71-3'!AF20+'71-3'!AF23+'71-3'!AF26+'71-3'!AF29+'71-3'!AF32+'71-3'!AF35+'71-3'!AF38+'71-3'!AF41+'71-3'!AF44+'71-3'!AF47+'71-3'!AF50+'71-3'!AF53+'71-3'!AF56+'71-4'!AF11+'71-4'!AF14+'71-4'!AF17+'71-4'!AF20+'71-4'!AF23+'71-4'!AF26+'71-4'!AF29+'71-4'!AF32+'71-4'!AF35+'71-4'!AF38+'71-4'!AF41+'71-4'!AF44+'71-4'!AF47+'71-4'!AF50</f>
        <v>3692</v>
      </c>
      <c r="AG8" s="163">
        <f>AG14+AG17+AG20+AG23+AG26+AG29+AG32+AG35+AG38+AG41+AG44+AG50+AG56+AG59+AG62+AG65+AG68+'71-2'!AG11+'71-2'!AG14+'71-2'!AG17+'71-2'!AG20+'71-2'!AG23+'71-2'!AG26+'71-2'!AG29+'71-2'!AG32+'71-2'!AG35+'71-2'!AG38+'71-2'!AG41+'71-2'!AG44+'71-2'!AG47+'71-2'!AG50+'71-2'!AG53+'71-2'!AG56+'71-3'!AG11+'71-3'!AG14+'71-3'!AG17+'71-3'!AG20+'71-3'!AG23+'71-3'!AG26+'71-3'!AG29+'71-3'!AG32+'71-3'!AG35+'71-3'!AG38+'71-3'!AG41+'71-3'!AG44+'71-3'!AG47+'71-3'!AG50+'71-3'!AG53+'71-3'!AG56+'71-4'!AG11+'71-4'!AG14+'71-4'!AG17+'71-4'!AG20+'71-4'!AG23+'71-4'!AG26+'71-4'!AG29+'71-4'!AG32+'71-4'!AG35+'71-4'!AG38+'71-4'!AG41+'71-4'!AG44+'71-4'!AG47+'71-4'!AG50</f>
        <v>39</v>
      </c>
      <c r="AH8" s="163">
        <f>AH14+AH17+AH20+AH23+AH26+AH29+AH32+AH35+AH38+AH41+AH44+AH50+AH56+AH59+AH62+AH65+AH68+'71-2'!AH11+'71-2'!AH14+'71-2'!AH17+'71-2'!AH20+'71-2'!AH23+'71-2'!AH26+'71-2'!AH29+'71-2'!AH32+'71-2'!AH35+'71-2'!AH38+'71-2'!AH41+'71-2'!AH44+'71-2'!AH47+'71-2'!AH50+'71-2'!AH53+'71-2'!AH56+'71-3'!AH11+'71-3'!AH14+'71-3'!AH17+'71-3'!AH20+'71-3'!AH23+'71-3'!AH26+'71-3'!AH29+'71-3'!AH32+'71-3'!AH35+'71-3'!AH38+'71-3'!AH41+'71-3'!AH44+'71-3'!AH47+'71-3'!AH50+'71-3'!AH53+'71-3'!AH56+'71-4'!AH11+'71-4'!AH14+'71-4'!AH17+'71-4'!AH20+'71-4'!AH23+'71-4'!AH26+'71-4'!AH29+'71-4'!AH32+'71-4'!AH35+'71-4'!AH38+'71-4'!AH41+'71-4'!AH44+'71-4'!AH47+'71-4'!AH50</f>
        <v>3</v>
      </c>
      <c r="AI8" s="163">
        <f>AI14+AI17+AI20+AI23+AI26+AI29+AI32+AI35+AI38+AI41+AI44+AI50+AI56+AI59+AI62+AI65+AI68+'71-2'!AI11+'71-2'!AI14+'71-2'!AI17+'71-2'!AI20+'71-2'!AI23+'71-2'!AI26+'71-2'!AI29+'71-2'!AI32+'71-2'!AI35+'71-2'!AI38+'71-2'!AI41+'71-2'!AI44+'71-2'!AI47+'71-2'!AI50+'71-2'!AI53+'71-2'!AI56+'71-3'!AI11+'71-3'!AI14+'71-3'!AI17+'71-3'!AI20+'71-3'!AI23+'71-3'!AI26+'71-3'!AI29+'71-3'!AI32+'71-3'!AI35+'71-3'!AI38+'71-3'!AI41+'71-3'!AI44+'71-3'!AI47+'71-3'!AI50+'71-3'!AI53+'71-3'!AI56+'71-4'!AI11+'71-4'!AI14+'71-4'!AI17+'71-4'!AI20+'71-4'!AI23+'71-4'!AI26+'71-4'!AI29+'71-4'!AI32+'71-4'!AI35+'71-4'!AI38+'71-4'!AI41+'71-4'!AI44+'71-4'!AI47+'71-4'!AI50</f>
        <v>143</v>
      </c>
      <c r="AJ8" s="163">
        <f>AJ14+AJ17+AJ20+AJ23+AJ26+AJ29+AJ32+AJ35+AJ38+AJ41+AJ44+AJ50+AJ56+AJ59+AJ62+AJ65+AJ68+'71-2'!AJ11+'71-2'!AJ14+'71-2'!AJ17+'71-2'!AJ20+'71-2'!AJ23+'71-2'!AJ26+'71-2'!AJ29+'71-2'!AJ32+'71-2'!AJ35+'71-2'!AJ38+'71-2'!AJ41+'71-2'!AJ44+'71-2'!AJ47+'71-2'!AJ50+'71-2'!AJ53+'71-2'!AJ56+'71-3'!AJ11+'71-3'!AJ14+'71-3'!AJ17+'71-3'!AJ20+'71-3'!AJ23+'71-3'!AJ26+'71-3'!AJ29+'71-3'!AJ32+'71-3'!AJ35+'71-3'!AJ38+'71-3'!AJ41+'71-3'!AJ44+'71-3'!AJ47+'71-3'!AJ50+'71-3'!AJ53+'71-3'!AJ56+'71-4'!AJ11+'71-4'!AJ14+'71-4'!AJ17+'71-4'!AJ20+'71-4'!AJ23+'71-4'!AJ26+'71-4'!AJ29+'71-4'!AJ32+'71-4'!AJ35+'71-4'!AJ38+'71-4'!AJ41+'71-4'!AJ44+'71-4'!AJ47+'71-4'!AJ50</f>
        <v>5</v>
      </c>
      <c r="AK8" s="13" t="s">
        <v>121</v>
      </c>
      <c r="AL8" s="14"/>
      <c r="AM8" s="145" t="s">
        <v>61</v>
      </c>
      <c r="AO8" s="44">
        <f t="shared" ref="AO8:AO69" si="0">SUM(F8,Q8,W8,X8,AD8:AJ8)-E8</f>
        <v>0</v>
      </c>
      <c r="AP8" s="44">
        <f t="shared" ref="AP8:AP69" si="1">SUM(G8:P8)-F8</f>
        <v>0</v>
      </c>
      <c r="AQ8" s="44">
        <f t="shared" ref="AQ8:AQ69" si="2">SUM(R8:U8)-Q8</f>
        <v>0</v>
      </c>
      <c r="AR8" s="44">
        <f t="shared" ref="AR8:AR69" si="3">SUM(Y8:AC8)-X8</f>
        <v>0</v>
      </c>
    </row>
    <row r="9" spans="1:44" s="42" customFormat="1" ht="14.1" customHeight="1" x14ac:dyDescent="0.15">
      <c r="B9" s="15"/>
      <c r="C9" s="15"/>
      <c r="D9" s="43" t="s">
        <v>93</v>
      </c>
      <c r="E9" s="150">
        <f>SUM(F9,Q9,W9,X9,AD9:AJ9)</f>
        <v>6355</v>
      </c>
      <c r="F9" s="152">
        <f>SUM(G9:P9)</f>
        <v>547</v>
      </c>
      <c r="G9" s="152">
        <f>G15+G18+G21+G24+G27+G30+G33+G36+G39+G42+G45+G51+G57+G60+G63+G66+G69+'71-2'!G12+'71-2'!G15+'71-2'!G18+'71-2'!G21+'71-2'!G24+'71-2'!G27+'71-2'!G30+'71-2'!G33+'71-2'!G36+'71-2'!G39+'71-2'!G42+'71-2'!G45+'71-2'!G48+'71-2'!G51+'71-2'!G54+'71-2'!G57+'71-3'!G12+'71-3'!G15+'71-3'!G18+'71-3'!G21+'71-3'!G24+'71-3'!G27+'71-3'!G30+'71-3'!G33+'71-3'!G36+'71-3'!G39+'71-3'!G42+'71-3'!G45+'71-3'!G48+'71-3'!G51+'71-3'!G54+'71-3'!G57+'71-4'!G12+'71-4'!G15+'71-4'!G18+'71-4'!G21+'71-4'!G24+'71-4'!G27+'71-4'!G30+'71-4'!G33+'71-4'!G36+'71-4'!G39+'71-4'!G42+'71-4'!G45+'71-4'!G48+'71-4'!G51</f>
        <v>250</v>
      </c>
      <c r="H9" s="152">
        <f>H15+H18+H21+H24+H27+H30+H33+H36+H39+H42+H45+H51+H57+H60+H63+H66+H69+'71-2'!H12+'71-2'!H15+'71-2'!H18+'71-2'!H21+'71-2'!H24+'71-2'!H27+'71-2'!H30+'71-2'!H33+'71-2'!H36+'71-2'!H39+'71-2'!H42+'71-2'!H45+'71-2'!H48+'71-2'!H51+'71-2'!H54+'71-2'!H57+'71-3'!H12+'71-3'!H15+'71-3'!H18+'71-3'!H21+'71-3'!H24+'71-3'!H27+'71-3'!H30+'71-3'!H33+'71-3'!H36+'71-3'!H39+'71-3'!H42+'71-3'!H45+'71-3'!H48+'71-3'!H51+'71-3'!H54+'71-3'!H57+'71-4'!H12+'71-4'!H15+'71-4'!H18+'71-4'!H21+'71-4'!H24+'71-4'!H27+'71-4'!H30+'71-4'!H33+'71-4'!H36+'71-4'!H39+'71-4'!H42+'71-4'!H45+'71-4'!H48+'71-4'!H51</f>
        <v>45</v>
      </c>
      <c r="I9" s="152">
        <f>I15+I18+I21+I24+I27+I30+I33+I36+I39+I42+I45+I51+I57+I60+I63+I66+I69+'71-2'!I12+'71-2'!I15+'71-2'!I18+'71-2'!I21+'71-2'!I24+'71-2'!I27+'71-2'!I30+'71-2'!I33+'71-2'!I36+'71-2'!I39+'71-2'!I42+'71-2'!I45+'71-2'!I48+'71-2'!I51+'71-2'!I54+'71-2'!I57+'71-3'!I12+'71-3'!I15+'71-3'!I18+'71-3'!I21+'71-3'!I24+'71-3'!I27+'71-3'!I30+'71-3'!I33+'71-3'!I36+'71-3'!I39+'71-3'!I42+'71-3'!I45+'71-3'!I48+'71-3'!I51+'71-3'!I54+'71-3'!I57+'71-4'!I12+'71-4'!I15+'71-4'!I18+'71-4'!I21+'71-4'!I24+'71-4'!I27+'71-4'!I30+'71-4'!I33+'71-4'!I36+'71-4'!I39+'71-4'!I42+'71-4'!I45+'71-4'!I48+'71-4'!I51</f>
        <v>34</v>
      </c>
      <c r="J9" s="152">
        <f>J15+J18+J21+J24+J27+J30+J33+J36+J39+J42+J45+J51+J57+J60+J63+J66+J69+'71-2'!J12+'71-2'!J15+'71-2'!J18+'71-2'!J21+'71-2'!J24+'71-2'!J27+'71-2'!J30+'71-2'!J33+'71-2'!J36+'71-2'!J39+'71-2'!J42+'71-2'!J45+'71-2'!J48+'71-2'!J51+'71-2'!J54+'71-2'!J57+'71-3'!J12+'71-3'!J15+'71-3'!J18+'71-3'!J21+'71-3'!J24+'71-3'!J27+'71-3'!J30+'71-3'!J33+'71-3'!J36+'71-3'!J39+'71-3'!J42+'71-3'!J45+'71-3'!J48+'71-3'!J51+'71-3'!J54+'71-3'!J57+'71-4'!J12+'71-4'!J15+'71-4'!J18+'71-4'!J21+'71-4'!J24+'71-4'!J27+'71-4'!J30+'71-4'!J33+'71-4'!J36+'71-4'!J39+'71-4'!J42+'71-4'!J45+'71-4'!J48+'71-4'!J51</f>
        <v>18</v>
      </c>
      <c r="K9" s="152">
        <f>K15+K18+K21+K24+K27+K30+K33+K36+K39+K42+K45+K51+K57+K60+K63+K66+K69+'71-2'!K12+'71-2'!K15+'71-2'!K18+'71-2'!K21+'71-2'!K24+'71-2'!K27+'71-2'!K30+'71-2'!K33+'71-2'!K36+'71-2'!K39+'71-2'!K42+'71-2'!K45+'71-2'!K48+'71-2'!K51+'71-2'!K54+'71-2'!K57+'71-3'!K12+'71-3'!K15+'71-3'!K18+'71-3'!K21+'71-3'!K24+'71-3'!K27+'71-3'!K30+'71-3'!K33+'71-3'!K36+'71-3'!K39+'71-3'!K42+'71-3'!K45+'71-3'!K48+'71-3'!K51+'71-3'!K54+'71-3'!K57+'71-4'!K12+'71-4'!K15+'71-4'!K18+'71-4'!K21+'71-4'!K24+'71-4'!K27+'71-4'!K30+'71-4'!K33+'71-4'!K36+'71-4'!K39+'71-4'!K42+'71-4'!K45+'71-4'!K48+'71-4'!K51</f>
        <v>67</v>
      </c>
      <c r="L9" s="152">
        <f>L15+L18+L21+L24+L27+L30+L33+L36+L39+L42+L45+L51+L57+L60+L63+L66+L69+'71-2'!L12+'71-2'!L15+'71-2'!L18+'71-2'!L21+'71-2'!L24+'71-2'!L27+'71-2'!L30+'71-2'!L33+'71-2'!L36+'71-2'!L39+'71-2'!L42+'71-2'!L45+'71-2'!L48+'71-2'!L51+'71-2'!L54+'71-2'!L57+'71-3'!L12+'71-3'!L15+'71-3'!L18+'71-3'!L21+'71-3'!L24+'71-3'!L27+'71-3'!L30+'71-3'!L33+'71-3'!L36+'71-3'!L39+'71-3'!L42+'71-3'!L45+'71-3'!L48+'71-3'!L51+'71-3'!L54+'71-3'!L57+'71-4'!L12+'71-4'!L15+'71-4'!L18+'71-4'!L21+'71-4'!L24+'71-4'!L27+'71-4'!L30+'71-4'!L33+'71-4'!L36+'71-4'!L39+'71-4'!L42+'71-4'!L45+'71-4'!L48+'71-4'!L51</f>
        <v>32</v>
      </c>
      <c r="M9" s="152">
        <f>M15+M18+M21+M24+M27+M30+M33+M36+M39+M42+M45+M51+M57+M60+M63+M66+M69+'71-2'!M12+'71-2'!M15+'71-2'!M18+'71-2'!M21+'71-2'!M24+'71-2'!M27+'71-2'!M30+'71-2'!M33+'71-2'!M36+'71-2'!M39+'71-2'!M42+'71-2'!M45+'71-2'!M48+'71-2'!M51+'71-2'!M54+'71-2'!M57+'71-3'!M12+'71-3'!M15+'71-3'!M18+'71-3'!M21+'71-3'!M24+'71-3'!M27+'71-3'!M30+'71-3'!M33+'71-3'!M36+'71-3'!M39+'71-3'!M42+'71-3'!M45+'71-3'!M48+'71-3'!M51+'71-3'!M54+'71-3'!M57+'71-4'!M12+'71-4'!M15+'71-4'!M18+'71-4'!M21+'71-4'!M24+'71-4'!M27+'71-4'!M30+'71-4'!M33+'71-4'!M36+'71-4'!M39+'71-4'!M42+'71-4'!M45+'71-4'!M48+'71-4'!M51</f>
        <v>92</v>
      </c>
      <c r="N9" s="152">
        <f>N15+N18+N21+N24+N27+N30+N33+N36+N39+N42+N45+N51+N57+N60+N63+N66+N69+'71-2'!N12+'71-2'!N15+'71-2'!N18+'71-2'!N21+'71-2'!N24+'71-2'!N27+'71-2'!N30+'71-2'!N33+'71-2'!N36+'71-2'!N39+'71-2'!N42+'71-2'!N45+'71-2'!N48+'71-2'!N51+'71-2'!N54+'71-2'!N57+'71-3'!N12+'71-3'!N15+'71-3'!N18+'71-3'!N21+'71-3'!N24+'71-3'!N27+'71-3'!N30+'71-3'!N33+'71-3'!N36+'71-3'!N39+'71-3'!N42+'71-3'!N45+'71-3'!N48+'71-3'!N51+'71-3'!N54+'71-3'!N57+'71-4'!N12+'71-4'!N15+'71-4'!N18+'71-4'!N21+'71-4'!N24+'71-4'!N27+'71-4'!N30+'71-4'!N33+'71-4'!N36+'71-4'!N39+'71-4'!N42+'71-4'!N45+'71-4'!N48+'71-4'!N51</f>
        <v>1</v>
      </c>
      <c r="O9" s="152">
        <f>O15+O18+O21+O24+O27+O30+O33+O36+O39+O42+O45+O51+O57+O60+O63+O66+O69+'71-2'!O12+'71-2'!O15+'71-2'!O18+'71-2'!O21+'71-2'!O24+'71-2'!O27+'71-2'!O30+'71-2'!O33+'71-2'!O36+'71-2'!O39+'71-2'!O42+'71-2'!O45+'71-2'!O48+'71-2'!O51+'71-2'!O54+'71-2'!O57+'71-3'!O12+'71-3'!O15+'71-3'!O18+'71-3'!O21+'71-3'!O24+'71-3'!O27+'71-3'!O30+'71-3'!O33+'71-3'!O36+'71-3'!O39+'71-3'!O42+'71-3'!O45+'71-3'!O48+'71-3'!O51+'71-3'!O54+'71-3'!O57+'71-4'!O12+'71-4'!O15+'71-4'!O18+'71-4'!O21+'71-4'!O24+'71-4'!O27+'71-4'!O30+'71-4'!O33+'71-4'!O36+'71-4'!O39+'71-4'!O42+'71-4'!O45+'71-4'!O48+'71-4'!O51</f>
        <v>0</v>
      </c>
      <c r="P9" s="152">
        <f>P15+P18+P21+P24+P27+P30+P33+P36+P39+P42+P45+P51+P57+P60+P63+P66+P69+'71-2'!P12+'71-2'!P15+'71-2'!P18+'71-2'!P21+'71-2'!P24+'71-2'!P27+'71-2'!P30+'71-2'!P33+'71-2'!P36+'71-2'!P39+'71-2'!P42+'71-2'!P45+'71-2'!P48+'71-2'!P51+'71-2'!P54+'71-2'!P57+'71-3'!P12+'71-3'!P15+'71-3'!P18+'71-3'!P21+'71-3'!P24+'71-3'!P27+'71-3'!P30+'71-3'!P33+'71-3'!P36+'71-3'!P39+'71-3'!P42+'71-3'!P45+'71-3'!P48+'71-3'!P51+'71-3'!P54+'71-3'!P57+'71-4'!P12+'71-4'!P15+'71-4'!P18+'71-4'!P21+'71-4'!P24+'71-4'!P27+'71-4'!P30+'71-4'!P33+'71-4'!P36+'71-4'!P39+'71-4'!P42+'71-4'!P45+'71-4'!P48+'71-4'!P51</f>
        <v>8</v>
      </c>
      <c r="Q9" s="152">
        <f>Q15+Q18+Q21+Q24+Q27+Q30+Q33+Q36+Q39+Q42+Q45+Q51+Q57+Q60+Q63+Q66+Q69+'71-2'!Q12+'71-2'!Q15+'71-2'!Q18+'71-2'!Q21+'71-2'!Q24+'71-2'!Q27+'71-2'!Q30+'71-2'!Q33+'71-2'!Q36+'71-2'!Q39+'71-2'!Q42+'71-2'!Q45+'71-2'!Q48+'71-2'!Q51+'71-2'!Q54+'71-2'!Q57+'71-3'!Q12+'71-3'!Q15+'71-3'!Q18+'71-3'!Q21+'71-3'!Q24+'71-3'!Q27+'71-3'!Q30+'71-3'!Q33+'71-3'!Q36+'71-3'!Q39+'71-3'!Q42+'71-3'!Q45+'71-3'!Q48+'71-3'!Q51+'71-3'!Q54+'71-3'!Q57+'71-4'!Q12+'71-4'!Q15+'71-4'!Q18+'71-4'!Q21+'71-4'!Q24+'71-4'!Q27+'71-4'!Q30+'71-4'!Q33+'71-4'!Q36+'71-4'!Q39+'71-4'!Q42+'71-4'!Q45+'71-4'!Q48+'71-4'!Q51</f>
        <v>5</v>
      </c>
      <c r="R9" s="152">
        <f>R15+R18+R21+R24+R27+R30+R33+R36+R39+R42+R45+R51+R57+R60+R63+R66+R69+'71-2'!R12+'71-2'!R15+'71-2'!R18+'71-2'!R21+'71-2'!R24+'71-2'!R27+'71-2'!R30+'71-2'!R33+'71-2'!R36+'71-2'!R39+'71-2'!R42+'71-2'!R45+'71-2'!R48+'71-2'!R51+'71-2'!R54+'71-2'!R57+'71-3'!R12+'71-3'!R15+'71-3'!R18+'71-3'!R21+'71-3'!R24+'71-3'!R27+'71-3'!R30+'71-3'!R33+'71-3'!R36+'71-3'!R39+'71-3'!R42+'71-3'!R45+'71-3'!R48+'71-3'!R51+'71-3'!R54+'71-3'!R57+'71-4'!R12+'71-4'!R15+'71-4'!R18+'71-4'!R21+'71-4'!R24+'71-4'!R27+'71-4'!R30+'71-4'!R33+'71-4'!R36+'71-4'!R39+'71-4'!R42+'71-4'!R45+'71-4'!R48+'71-4'!R51</f>
        <v>1</v>
      </c>
      <c r="S9" s="152">
        <f>S15+S18+S21+S24+S27+S30+S33+S36+S39+S42+S45+S51+S57+S60+S63+S66+S69+'71-2'!S12+'71-2'!S15+'71-2'!S18+'71-2'!S21+'71-2'!S24+'71-2'!S27+'71-2'!S30+'71-2'!S33+'71-2'!S36+'71-2'!S39+'71-2'!S42+'71-2'!S45+'71-2'!S48+'71-2'!S51+'71-2'!S54+'71-2'!S57+'71-3'!S12+'71-3'!S15+'71-3'!S18+'71-3'!S21+'71-3'!S24+'71-3'!S27+'71-3'!S30+'71-3'!S33+'71-3'!S36+'71-3'!S39+'71-3'!S42+'71-3'!S45+'71-3'!S48+'71-3'!S51+'71-3'!S54+'71-3'!S57+'71-4'!S12+'71-4'!S15+'71-4'!S18+'71-4'!S21+'71-4'!S24+'71-4'!S27+'71-4'!S30+'71-4'!S33+'71-4'!S36+'71-4'!S39+'71-4'!S42+'71-4'!S45+'71-4'!S48+'71-4'!S51</f>
        <v>2</v>
      </c>
      <c r="T9" s="152">
        <f>T15+T18+T21+T24+T27+T30+T33+T36+T39+T42+T45+T51+T57+T60+T63+T66+T69+'71-2'!T12+'71-2'!T15+'71-2'!T18+'71-2'!T21+'71-2'!T24+'71-2'!T27+'71-2'!T30+'71-2'!T33+'71-2'!T36+'71-2'!T39+'71-2'!T42+'71-2'!T45+'71-2'!T48+'71-2'!T51+'71-2'!T54+'71-2'!T57+'71-3'!T12+'71-3'!T15+'71-3'!T18+'71-3'!T21+'71-3'!T24+'71-3'!T27+'71-3'!T30+'71-3'!T33+'71-3'!T36+'71-3'!T39+'71-3'!T42+'71-3'!T45+'71-3'!T48+'71-3'!T51+'71-3'!T54+'71-3'!T57+'71-4'!T12+'71-4'!T15+'71-4'!T18+'71-4'!T21+'71-4'!T24+'71-4'!T27+'71-4'!T30+'71-4'!T33+'71-4'!T36+'71-4'!T39+'71-4'!T42+'71-4'!T45+'71-4'!T48+'71-4'!T51</f>
        <v>1</v>
      </c>
      <c r="U9" s="152">
        <f>U15+U18+U21+U24+U27+U30+U33+U36+U39+U42+U45+U51+U57+U60+U63+U66+U69+'71-2'!U12+'71-2'!U15+'71-2'!U18+'71-2'!U21+'71-2'!U24+'71-2'!U27+'71-2'!U30+'71-2'!U33+'71-2'!U36+'71-2'!U39+'71-2'!U42+'71-2'!U45+'71-2'!U48+'71-2'!U51+'71-2'!U54+'71-2'!U57+'71-3'!U12+'71-3'!U15+'71-3'!U18+'71-3'!U21+'71-3'!U24+'71-3'!U27+'71-3'!U30+'71-3'!U33+'71-3'!U36+'71-3'!U39+'71-3'!U42+'71-3'!U45+'71-3'!U48+'71-3'!U51+'71-3'!U54+'71-3'!U57+'71-4'!U12+'71-4'!U15+'71-4'!U18+'71-4'!U21+'71-4'!U24+'71-4'!U27+'71-4'!U30+'71-4'!U33+'71-4'!U36+'71-4'!U39+'71-4'!U42+'71-4'!U45+'71-4'!U48+'71-4'!U51</f>
        <v>1</v>
      </c>
      <c r="V9" s="128"/>
      <c r="W9" s="162">
        <f>W15+W18+W21+W24+W27+W30+W33+W36+W39+W42+W45+W51+W57+W60+W63+W66+W69+'71-2'!W12+'71-2'!W15+'71-2'!W18+'71-2'!W21+'71-2'!W24+'71-2'!W27+'71-2'!W30+'71-2'!W33+'71-2'!W36+'71-2'!W39+'71-2'!W42+'71-2'!W45+'71-2'!W48+'71-2'!W51+'71-2'!W54+'71-2'!W57+'71-3'!W12+'71-3'!W15+'71-3'!W18+'71-3'!W21+'71-3'!W24+'71-3'!W27+'71-3'!W30+'71-3'!W33+'71-3'!W36+'71-3'!W39+'71-3'!W42+'71-3'!W45+'71-3'!W48+'71-3'!W51+'71-3'!W54+'71-3'!W57+'71-4'!W12+'71-4'!W15+'71-4'!W18+'71-4'!W21+'71-4'!W24+'71-4'!W27+'71-4'!W30+'71-4'!W33+'71-4'!W36+'71-4'!W39+'71-4'!W42+'71-4'!W45+'71-4'!W48+'71-4'!W51</f>
        <v>1234</v>
      </c>
      <c r="X9" s="150">
        <f>X15+X18+X21+X24+X27+X30+X33+X36+X39+X42+X45+X51+X57+X60+X63+X66+X69+'71-2'!X12+'71-2'!X15+'71-2'!X18+'71-2'!X21+'71-2'!X24+'71-2'!X27+'71-2'!X30+'71-2'!X33+'71-2'!X36+'71-2'!X39+'71-2'!X42+'71-2'!X45+'71-2'!X48+'71-2'!X51+'71-2'!X54+'71-2'!X57+'71-3'!X12+'71-3'!X15+'71-3'!X18+'71-3'!X21+'71-3'!X24+'71-3'!X27+'71-3'!X30+'71-3'!X33+'71-3'!X36+'71-3'!X39+'71-3'!X42+'71-3'!X45+'71-3'!X48+'71-3'!X51+'71-3'!X54+'71-3'!X57+'71-4'!X12+'71-4'!X15+'71-4'!X18+'71-4'!X21+'71-4'!X24+'71-4'!X27+'71-4'!X30+'71-4'!X33+'71-4'!X36+'71-4'!X39+'71-4'!X42+'71-4'!X45+'71-4'!X48+'71-4'!X51</f>
        <v>166</v>
      </c>
      <c r="Y9" s="163">
        <f>Y15+Y18+Y21+Y24+Y27+Y30+Y33+Y36+Y39+Y42+Y45+Y51+Y57+Y60+Y63+Y66+Y69+'71-2'!Y12+'71-2'!Y15+'71-2'!Y18+'71-2'!Y21+'71-2'!Y24+'71-2'!Y27+'71-2'!Y30+'71-2'!Y33+'71-2'!Y36+'71-2'!Y39+'71-2'!Y42+'71-2'!Y45+'71-2'!Y48+'71-2'!Y51+'71-2'!Y54+'71-2'!Y57+'71-3'!Y12+'71-3'!Y15+'71-3'!Y18+'71-3'!Y21+'71-3'!Y24+'71-3'!Y27+'71-3'!Y30+'71-3'!Y33+'71-3'!Y36+'71-3'!Y39+'71-3'!Y42+'71-3'!Y45+'71-3'!Y48+'71-3'!Y51+'71-3'!Y54+'71-3'!Y57+'71-4'!Y12+'71-4'!Y15+'71-4'!Y18+'71-4'!Y21+'71-4'!Y24+'71-4'!Y27+'71-4'!Y30+'71-4'!Y33+'71-4'!Y36+'71-4'!Y39+'71-4'!Y42+'71-4'!Y45+'71-4'!Y48+'71-4'!Y51</f>
        <v>96</v>
      </c>
      <c r="Z9" s="163">
        <f>Z15+Z18+Z21+Z24+Z27+Z30+Z33+Z36+Z39+Z42+Z45+Z51+Z57+Z60+Z63+Z66+Z69+'71-2'!Z12+'71-2'!Z15+'71-2'!Z18+'71-2'!Z21+'71-2'!Z24+'71-2'!Z27+'71-2'!Z30+'71-2'!Z33+'71-2'!Z36+'71-2'!Z39+'71-2'!Z42+'71-2'!Z45+'71-2'!Z48+'71-2'!Z51+'71-2'!Z54+'71-2'!Z57+'71-3'!Z12+'71-3'!Z15+'71-3'!Z18+'71-3'!Z21+'71-3'!Z24+'71-3'!Z27+'71-3'!Z30+'71-3'!Z33+'71-3'!Z36+'71-3'!Z39+'71-3'!Z42+'71-3'!Z45+'71-3'!Z48+'71-3'!Z51+'71-3'!Z54+'71-3'!Z57+'71-4'!Z12+'71-4'!Z15+'71-4'!Z18+'71-4'!Z21+'71-4'!Z24+'71-4'!Z27+'71-4'!Z30+'71-4'!Z33+'71-4'!Z36+'71-4'!Z39+'71-4'!Z42+'71-4'!Z45+'71-4'!Z48+'71-4'!Z51</f>
        <v>27</v>
      </c>
      <c r="AA9" s="163">
        <f>AA15+AA18+AA21+AA24+AA27+AA30+AA33+AA36+AA39+AA42+AA45+AA51+AA57+AA60+AA63+AA66+AA69+'71-2'!AA12+'71-2'!AA15+'71-2'!AA18+'71-2'!AA21+'71-2'!AA24+'71-2'!AA27+'71-2'!AA30+'71-2'!AA33+'71-2'!AA36+'71-2'!AA39+'71-2'!AA42+'71-2'!AA45+'71-2'!AA48+'71-2'!AA51+'71-2'!AA54+'71-2'!AA57+'71-3'!AA12+'71-3'!AA15+'71-3'!AA18+'71-3'!AA21+'71-3'!AA24+'71-3'!AA27+'71-3'!AA30+'71-3'!AA33+'71-3'!AA36+'71-3'!AA39+'71-3'!AA42+'71-3'!AA45+'71-3'!AA48+'71-3'!AA51+'71-3'!AA54+'71-3'!AA57+'71-4'!AA12+'71-4'!AA15+'71-4'!AA18+'71-4'!AA21+'71-4'!AA24+'71-4'!AA27+'71-4'!AA30+'71-4'!AA33+'71-4'!AA36+'71-4'!AA39+'71-4'!AA42+'71-4'!AA45+'71-4'!AA48+'71-4'!AA51</f>
        <v>13</v>
      </c>
      <c r="AB9" s="163">
        <f>AB15+AB18+AB21+AB24+AB27+AB30+AB33+AB36+AB39+AB42+AB45+AB51+AB57+AB60+AB63+AB66+AB69+'71-2'!AB12+'71-2'!AB15+'71-2'!AB18+'71-2'!AB21+'71-2'!AB24+'71-2'!AB27+'71-2'!AB30+'71-2'!AB33+'71-2'!AB36+'71-2'!AB39+'71-2'!AB42+'71-2'!AB45+'71-2'!AB48+'71-2'!AB51+'71-2'!AB54+'71-2'!AB57+'71-3'!AB12+'71-3'!AB15+'71-3'!AB18+'71-3'!AB21+'71-3'!AB24+'71-3'!AB27+'71-3'!AB30+'71-3'!AB33+'71-3'!AB36+'71-3'!AB39+'71-3'!AB42+'71-3'!AB45+'71-3'!AB48+'71-3'!AB51+'71-3'!AB54+'71-3'!AB57+'71-4'!AB12+'71-4'!AB15+'71-4'!AB18+'71-4'!AB21+'71-4'!AB24+'71-4'!AB27+'71-4'!AB30+'71-4'!AB33+'71-4'!AB36+'71-4'!AB39+'71-4'!AB42+'71-4'!AB45+'71-4'!AB48+'71-4'!AB51</f>
        <v>9</v>
      </c>
      <c r="AC9" s="163">
        <f>AC15+AC18+AC21+AC24+AC27+AC30+AC33+AC36+AC39+AC42+AC45+AC51+AC57+AC60+AC63+AC66+AC69+'71-2'!AC12+'71-2'!AC15+'71-2'!AC18+'71-2'!AC21+'71-2'!AC24+'71-2'!AC27+'71-2'!AC30+'71-2'!AC33+'71-2'!AC36+'71-2'!AC39+'71-2'!AC42+'71-2'!AC45+'71-2'!AC48+'71-2'!AC51+'71-2'!AC54+'71-2'!AC57+'71-3'!AC12+'71-3'!AC15+'71-3'!AC18+'71-3'!AC21+'71-3'!AC24+'71-3'!AC27+'71-3'!AC30+'71-3'!AC33+'71-3'!AC36+'71-3'!AC39+'71-3'!AC42+'71-3'!AC45+'71-3'!AC48+'71-3'!AC51+'71-3'!AC54+'71-3'!AC57+'71-4'!AC12+'71-4'!AC15+'71-4'!AC18+'71-4'!AC21+'71-4'!AC24+'71-4'!AC27+'71-4'!AC30+'71-4'!AC33+'71-4'!AC36+'71-4'!AC39+'71-4'!AC42+'71-4'!AC45+'71-4'!AC48+'71-4'!AC51</f>
        <v>21</v>
      </c>
      <c r="AD9" s="163">
        <f>AD15+AD18+AD21+AD24+AD27+AD30+AD33+AD36+AD39+AD42+AD45+AD51+AD57+AD60+AD63+AD66+AD69+'71-2'!AD12+'71-2'!AD15+'71-2'!AD18+'71-2'!AD21+'71-2'!AD24+'71-2'!AD27+'71-2'!AD30+'71-2'!AD33+'71-2'!AD36+'71-2'!AD39+'71-2'!AD42+'71-2'!AD45+'71-2'!AD48+'71-2'!AD51+'71-2'!AD54+'71-2'!AD57+'71-3'!AD12+'71-3'!AD15+'71-3'!AD18+'71-3'!AD21+'71-3'!AD24+'71-3'!AD27+'71-3'!AD30+'71-3'!AD33+'71-3'!AD36+'71-3'!AD39+'71-3'!AD42+'71-3'!AD45+'71-3'!AD48+'71-3'!AD51+'71-3'!AD54+'71-3'!AD57+'71-4'!AD12+'71-4'!AD15+'71-4'!AD18+'71-4'!AD21+'71-4'!AD24+'71-4'!AD27+'71-4'!AD30+'71-4'!AD33+'71-4'!AD36+'71-4'!AD39+'71-4'!AD42+'71-4'!AD45+'71-4'!AD48+'71-4'!AD51</f>
        <v>11</v>
      </c>
      <c r="AE9" s="163">
        <f>AE15+AE18+AE21+AE24+AE27+AE30+AE33+AE36+AE39+AE42+AE45+AE51+AE57+AE60+AE63+AE66+AE69+'71-2'!AE12+'71-2'!AE15+'71-2'!AE18+'71-2'!AE21+'71-2'!AE24+'71-2'!AE27+'71-2'!AE30+'71-2'!AE33+'71-2'!AE36+'71-2'!AE39+'71-2'!AE42+'71-2'!AE45+'71-2'!AE48+'71-2'!AE51+'71-2'!AE54+'71-2'!AE57+'71-3'!AE12+'71-3'!AE15+'71-3'!AE18+'71-3'!AE21+'71-3'!AE24+'71-3'!AE27+'71-3'!AE30+'71-3'!AE33+'71-3'!AE36+'71-3'!AE39+'71-3'!AE42+'71-3'!AE45+'71-3'!AE48+'71-3'!AE51+'71-3'!AE54+'71-3'!AE57+'71-4'!AE12+'71-4'!AE15+'71-4'!AE18+'71-4'!AE21+'71-4'!AE24+'71-4'!AE27+'71-4'!AE30+'71-4'!AE33+'71-4'!AE36+'71-4'!AE39+'71-4'!AE42+'71-4'!AE45+'71-4'!AE48+'71-4'!AE51</f>
        <v>173</v>
      </c>
      <c r="AF9" s="163">
        <f>AF15+AF18+AF21+AF24+AF27+AF30+AF33+AF36+AF39+AF42+AF45+AF51+AF57+AF60+AF63+AF66+AF69+'71-2'!AF12+'71-2'!AF15+'71-2'!AF18+'71-2'!AF21+'71-2'!AF24+'71-2'!AF27+'71-2'!AF30+'71-2'!AF33+'71-2'!AF36+'71-2'!AF39+'71-2'!AF42+'71-2'!AF45+'71-2'!AF48+'71-2'!AF51+'71-2'!AF54+'71-2'!AF57+'71-3'!AF12+'71-3'!AF15+'71-3'!AF18+'71-3'!AF21+'71-3'!AF24+'71-3'!AF27+'71-3'!AF30+'71-3'!AF33+'71-3'!AF36+'71-3'!AF39+'71-3'!AF42+'71-3'!AF45+'71-3'!AF48+'71-3'!AF51+'71-3'!AF54+'71-3'!AF57+'71-4'!AF12+'71-4'!AF15+'71-4'!AF18+'71-4'!AF21+'71-4'!AF24+'71-4'!AF27+'71-4'!AF30+'71-4'!AF33+'71-4'!AF36+'71-4'!AF39+'71-4'!AF42+'71-4'!AF45+'71-4'!AF48+'71-4'!AF51</f>
        <v>3768</v>
      </c>
      <c r="AG9" s="163">
        <f>AG15+AG18+AG21+AG24+AG27+AG30+AG33+AG36+AG39+AG42+AG45+AG51+AG57+AG60+AG63+AG66+AG69+'71-2'!AG12+'71-2'!AG15+'71-2'!AG18+'71-2'!AG21+'71-2'!AG24+'71-2'!AG27+'71-2'!AG30+'71-2'!AG33+'71-2'!AG36+'71-2'!AG39+'71-2'!AG42+'71-2'!AG45+'71-2'!AG48+'71-2'!AG51+'71-2'!AG54+'71-2'!AG57+'71-3'!AG12+'71-3'!AG15+'71-3'!AG18+'71-3'!AG21+'71-3'!AG24+'71-3'!AG27+'71-3'!AG30+'71-3'!AG33+'71-3'!AG36+'71-3'!AG39+'71-3'!AG42+'71-3'!AG45+'71-3'!AG48+'71-3'!AG51+'71-3'!AG54+'71-3'!AG57+'71-4'!AG12+'71-4'!AG15+'71-4'!AG18+'71-4'!AG21+'71-4'!AG24+'71-4'!AG27+'71-4'!AG30+'71-4'!AG33+'71-4'!AG36+'71-4'!AG39+'71-4'!AG42+'71-4'!AG45+'71-4'!AG48+'71-4'!AG51</f>
        <v>354</v>
      </c>
      <c r="AH9" s="163">
        <f>AH15+AH18+AH21+AH24+AH27+AH30+AH33+AH36+AH39+AH42+AH45+AH51+AH57+AH60+AH63+AH66+AH69+'71-2'!AH12+'71-2'!AH15+'71-2'!AH18+'71-2'!AH21+'71-2'!AH24+'71-2'!AH27+'71-2'!AH30+'71-2'!AH33+'71-2'!AH36+'71-2'!AH39+'71-2'!AH42+'71-2'!AH45+'71-2'!AH48+'71-2'!AH51+'71-2'!AH54+'71-2'!AH57+'71-3'!AH12+'71-3'!AH15+'71-3'!AH18+'71-3'!AH21+'71-3'!AH24+'71-3'!AH27+'71-3'!AH30+'71-3'!AH33+'71-3'!AH36+'71-3'!AH39+'71-3'!AH42+'71-3'!AH45+'71-3'!AH48+'71-3'!AH51+'71-3'!AH54+'71-3'!AH57+'71-4'!AH12+'71-4'!AH15+'71-4'!AH18+'71-4'!AH21+'71-4'!AH24+'71-4'!AH27+'71-4'!AH30+'71-4'!AH33+'71-4'!AH36+'71-4'!AH39+'71-4'!AH42+'71-4'!AH45+'71-4'!AH48+'71-4'!AH51</f>
        <v>2</v>
      </c>
      <c r="AI9" s="163">
        <f>AI15+AI18+AI21+AI24+AI27+AI30+AI33+AI36+AI39+AI42+AI45+AI51+AI57+AI60+AI63+AI66+AI69+'71-2'!AI12+'71-2'!AI15+'71-2'!AI18+'71-2'!AI21+'71-2'!AI24+'71-2'!AI27+'71-2'!AI30+'71-2'!AI33+'71-2'!AI36+'71-2'!AI39+'71-2'!AI42+'71-2'!AI45+'71-2'!AI48+'71-2'!AI51+'71-2'!AI54+'71-2'!AI57+'71-3'!AI12+'71-3'!AI15+'71-3'!AI18+'71-3'!AI21+'71-3'!AI24+'71-3'!AI27+'71-3'!AI30+'71-3'!AI33+'71-3'!AI36+'71-3'!AI39+'71-3'!AI42+'71-3'!AI45+'71-3'!AI48+'71-3'!AI51+'71-3'!AI54+'71-3'!AI57+'71-4'!AI12+'71-4'!AI15+'71-4'!AI18+'71-4'!AI21+'71-4'!AI24+'71-4'!AI27+'71-4'!AI30+'71-4'!AI33+'71-4'!AI36+'71-4'!AI39+'71-4'!AI42+'71-4'!AI45+'71-4'!AI48+'71-4'!AI51</f>
        <v>95</v>
      </c>
      <c r="AJ9" s="163">
        <f>AJ15+AJ18+AJ21+AJ24+AJ27+AJ30+AJ33+AJ36+AJ39+AJ42+AJ45+AJ51+AJ57+AJ60+AJ63+AJ66+AJ69+'71-2'!AJ12+'71-2'!AJ15+'71-2'!AJ18+'71-2'!AJ21+'71-2'!AJ24+'71-2'!AJ27+'71-2'!AJ30+'71-2'!AJ33+'71-2'!AJ36+'71-2'!AJ39+'71-2'!AJ42+'71-2'!AJ45+'71-2'!AJ48+'71-2'!AJ51+'71-2'!AJ54+'71-2'!AJ57+'71-3'!AJ12+'71-3'!AJ15+'71-3'!AJ18+'71-3'!AJ21+'71-3'!AJ24+'71-3'!AJ27+'71-3'!AJ30+'71-3'!AJ33+'71-3'!AJ36+'71-3'!AJ39+'71-3'!AJ42+'71-3'!AJ45+'71-3'!AJ48+'71-3'!AJ51+'71-3'!AJ54+'71-3'!AJ57+'71-4'!AJ12+'71-4'!AJ15+'71-4'!AJ18+'71-4'!AJ21+'71-4'!AJ24+'71-4'!AJ27+'71-4'!AJ30+'71-4'!AJ33+'71-4'!AJ36+'71-4'!AJ39+'71-4'!AJ42+'71-4'!AJ45+'71-4'!AJ48+'71-4'!AJ51</f>
        <v>0</v>
      </c>
      <c r="AK9" s="13" t="s">
        <v>7</v>
      </c>
      <c r="AL9" s="14"/>
      <c r="AM9" s="15"/>
      <c r="AO9" s="44">
        <f t="shared" si="0"/>
        <v>0</v>
      </c>
      <c r="AP9" s="44">
        <f t="shared" si="1"/>
        <v>0</v>
      </c>
      <c r="AQ9" s="44">
        <f t="shared" si="2"/>
        <v>0</v>
      </c>
      <c r="AR9" s="44">
        <f t="shared" si="3"/>
        <v>0</v>
      </c>
    </row>
    <row r="10" spans="1:44" s="42" customFormat="1" ht="13.5" hidden="1" customHeight="1" x14ac:dyDescent="0.15">
      <c r="A10" s="45"/>
      <c r="B10" s="18"/>
      <c r="C10" s="18"/>
      <c r="D10" s="46" t="s">
        <v>96</v>
      </c>
      <c r="E10" s="129">
        <v>0</v>
      </c>
      <c r="F10" s="152">
        <f t="shared" ref="F10:F69" si="4">SUM(G10:P10)</f>
        <v>0</v>
      </c>
      <c r="G10" s="130">
        <v>0</v>
      </c>
      <c r="H10" s="130">
        <v>0</v>
      </c>
      <c r="I10" s="130">
        <v>0</v>
      </c>
      <c r="J10" s="130">
        <v>0</v>
      </c>
      <c r="K10" s="130">
        <v>0</v>
      </c>
      <c r="L10" s="130">
        <v>0</v>
      </c>
      <c r="M10" s="130">
        <v>0</v>
      </c>
      <c r="N10" s="130">
        <v>0</v>
      </c>
      <c r="O10" s="130">
        <v>0</v>
      </c>
      <c r="P10" s="130">
        <v>0</v>
      </c>
      <c r="Q10" s="130">
        <v>0</v>
      </c>
      <c r="R10" s="130">
        <v>0</v>
      </c>
      <c r="S10" s="130">
        <v>0</v>
      </c>
      <c r="T10" s="130">
        <v>0</v>
      </c>
      <c r="U10" s="128">
        <v>0</v>
      </c>
      <c r="V10" s="131"/>
      <c r="W10" s="131">
        <v>0</v>
      </c>
      <c r="X10" s="129">
        <f t="shared" ref="X10:X69" si="5">SUM(Y10:AC10)</f>
        <v>0</v>
      </c>
      <c r="Y10" s="131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129">
        <v>0</v>
      </c>
      <c r="AH10" s="129">
        <v>0</v>
      </c>
      <c r="AI10" s="129">
        <v>0</v>
      </c>
      <c r="AJ10" s="132">
        <v>0</v>
      </c>
      <c r="AK10" s="16"/>
      <c r="AL10" s="17"/>
      <c r="AM10" s="18"/>
      <c r="AO10" s="44">
        <f t="shared" si="0"/>
        <v>0</v>
      </c>
      <c r="AP10" s="44">
        <f t="shared" si="1"/>
        <v>0</v>
      </c>
      <c r="AQ10" s="44">
        <f t="shared" si="2"/>
        <v>0</v>
      </c>
      <c r="AR10" s="44">
        <f t="shared" si="3"/>
        <v>0</v>
      </c>
    </row>
    <row r="11" spans="1:44" s="42" customFormat="1" ht="13.5" hidden="1" customHeight="1" x14ac:dyDescent="0.15">
      <c r="A11" s="47"/>
      <c r="B11" s="15" t="s">
        <v>95</v>
      </c>
      <c r="C11" s="15"/>
      <c r="D11" s="1" t="s">
        <v>97</v>
      </c>
      <c r="E11" s="131">
        <v>0</v>
      </c>
      <c r="F11" s="152">
        <f t="shared" si="4"/>
        <v>0</v>
      </c>
      <c r="G11" s="128">
        <v>0</v>
      </c>
      <c r="H11" s="128">
        <v>0</v>
      </c>
      <c r="I11" s="128">
        <v>0</v>
      </c>
      <c r="J11" s="128">
        <v>0</v>
      </c>
      <c r="K11" s="128">
        <v>0</v>
      </c>
      <c r="L11" s="128">
        <v>0</v>
      </c>
      <c r="M11" s="128">
        <v>0</v>
      </c>
      <c r="N11" s="128">
        <v>0</v>
      </c>
      <c r="O11" s="128">
        <v>0</v>
      </c>
      <c r="P11" s="128">
        <v>0</v>
      </c>
      <c r="Q11" s="128">
        <v>0</v>
      </c>
      <c r="R11" s="128">
        <v>0</v>
      </c>
      <c r="S11" s="128">
        <v>0</v>
      </c>
      <c r="T11" s="128">
        <v>0</v>
      </c>
      <c r="U11" s="128">
        <v>0</v>
      </c>
      <c r="V11" s="131"/>
      <c r="W11" s="131">
        <v>0</v>
      </c>
      <c r="X11" s="131">
        <f t="shared" si="5"/>
        <v>0</v>
      </c>
      <c r="Y11" s="131">
        <v>0</v>
      </c>
      <c r="Z11" s="131">
        <v>0</v>
      </c>
      <c r="AA11" s="131">
        <v>0</v>
      </c>
      <c r="AB11" s="131">
        <v>0</v>
      </c>
      <c r="AC11" s="131">
        <v>0</v>
      </c>
      <c r="AD11" s="131">
        <v>0</v>
      </c>
      <c r="AE11" s="131">
        <v>0</v>
      </c>
      <c r="AF11" s="131">
        <v>0</v>
      </c>
      <c r="AG11" s="131">
        <v>0</v>
      </c>
      <c r="AH11" s="131">
        <v>0</v>
      </c>
      <c r="AI11" s="131">
        <v>0</v>
      </c>
      <c r="AJ11" s="133">
        <v>0</v>
      </c>
      <c r="AK11" s="13"/>
      <c r="AL11" s="14"/>
      <c r="AM11" s="15" t="s">
        <v>95</v>
      </c>
      <c r="AO11" s="44">
        <f t="shared" si="0"/>
        <v>0</v>
      </c>
      <c r="AP11" s="44">
        <f t="shared" si="1"/>
        <v>0</v>
      </c>
      <c r="AQ11" s="44">
        <f t="shared" si="2"/>
        <v>0</v>
      </c>
      <c r="AR11" s="44">
        <f t="shared" si="3"/>
        <v>0</v>
      </c>
    </row>
    <row r="12" spans="1:44" s="42" customFormat="1" ht="14.1" hidden="1" customHeight="1" x14ac:dyDescent="0.15">
      <c r="A12" s="48"/>
      <c r="B12" s="21"/>
      <c r="C12" s="21"/>
      <c r="D12" s="49" t="s">
        <v>98</v>
      </c>
      <c r="E12" s="134">
        <v>0</v>
      </c>
      <c r="F12" s="152">
        <f t="shared" si="4"/>
        <v>0</v>
      </c>
      <c r="G12" s="135">
        <v>0</v>
      </c>
      <c r="H12" s="135">
        <v>0</v>
      </c>
      <c r="I12" s="135">
        <v>0</v>
      </c>
      <c r="J12" s="135">
        <v>0</v>
      </c>
      <c r="K12" s="135">
        <v>0</v>
      </c>
      <c r="L12" s="135">
        <v>0</v>
      </c>
      <c r="M12" s="135">
        <v>0</v>
      </c>
      <c r="N12" s="135">
        <v>0</v>
      </c>
      <c r="O12" s="135">
        <v>0</v>
      </c>
      <c r="P12" s="135">
        <v>0</v>
      </c>
      <c r="Q12" s="135">
        <v>0</v>
      </c>
      <c r="R12" s="135">
        <v>0</v>
      </c>
      <c r="S12" s="135">
        <v>0</v>
      </c>
      <c r="T12" s="135">
        <v>0</v>
      </c>
      <c r="U12" s="135">
        <v>0</v>
      </c>
      <c r="V12" s="131"/>
      <c r="W12" s="131">
        <v>0</v>
      </c>
      <c r="X12" s="134">
        <f t="shared" si="5"/>
        <v>0</v>
      </c>
      <c r="Y12" s="134">
        <v>0</v>
      </c>
      <c r="Z12" s="134">
        <v>0</v>
      </c>
      <c r="AA12" s="134">
        <v>0</v>
      </c>
      <c r="AB12" s="134">
        <v>0</v>
      </c>
      <c r="AC12" s="134">
        <v>0</v>
      </c>
      <c r="AD12" s="134">
        <v>0</v>
      </c>
      <c r="AE12" s="134">
        <v>0</v>
      </c>
      <c r="AF12" s="134">
        <v>0</v>
      </c>
      <c r="AG12" s="134">
        <v>0</v>
      </c>
      <c r="AH12" s="134">
        <v>0</v>
      </c>
      <c r="AI12" s="134">
        <v>0</v>
      </c>
      <c r="AJ12" s="136">
        <v>0</v>
      </c>
      <c r="AK12" s="19"/>
      <c r="AL12" s="20"/>
      <c r="AM12" s="21"/>
      <c r="AO12" s="44">
        <f t="shared" si="0"/>
        <v>0</v>
      </c>
      <c r="AP12" s="44">
        <f t="shared" si="1"/>
        <v>0</v>
      </c>
      <c r="AQ12" s="44">
        <f t="shared" si="2"/>
        <v>0</v>
      </c>
      <c r="AR12" s="44">
        <f t="shared" si="3"/>
        <v>0</v>
      </c>
    </row>
    <row r="13" spans="1:44" s="36" customFormat="1" ht="14.1" customHeight="1" x14ac:dyDescent="0.15">
      <c r="B13" s="165" t="s">
        <v>54</v>
      </c>
      <c r="C13" s="26"/>
      <c r="D13" s="43" t="s">
        <v>120</v>
      </c>
      <c r="E13" s="150">
        <f>SUM(F13,Q13,W13,X13,AD13:AJ13)</f>
        <v>1</v>
      </c>
      <c r="F13" s="152">
        <f t="shared" si="4"/>
        <v>1</v>
      </c>
      <c r="G13" s="138">
        <v>1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52">
        <f t="shared" ref="Q13:Q47" si="6">SUM(R13:U13)</f>
        <v>0</v>
      </c>
      <c r="R13" s="138">
        <v>0</v>
      </c>
      <c r="S13" s="138">
        <v>0</v>
      </c>
      <c r="T13" s="138">
        <v>0</v>
      </c>
      <c r="U13" s="138">
        <v>0</v>
      </c>
      <c r="V13" s="141"/>
      <c r="W13" s="137">
        <v>0</v>
      </c>
      <c r="X13" s="152">
        <f t="shared" si="5"/>
        <v>0</v>
      </c>
      <c r="Y13" s="138">
        <v>0</v>
      </c>
      <c r="Z13" s="138">
        <v>0</v>
      </c>
      <c r="AA13" s="138">
        <v>0</v>
      </c>
      <c r="AB13" s="138">
        <v>0</v>
      </c>
      <c r="AC13" s="138">
        <v>0</v>
      </c>
      <c r="AD13" s="138">
        <v>0</v>
      </c>
      <c r="AE13" s="138">
        <v>0</v>
      </c>
      <c r="AF13" s="138">
        <v>0</v>
      </c>
      <c r="AG13" s="138">
        <v>0</v>
      </c>
      <c r="AH13" s="138">
        <v>0</v>
      </c>
      <c r="AI13" s="138">
        <v>0</v>
      </c>
      <c r="AJ13" s="138">
        <v>0</v>
      </c>
      <c r="AK13" s="22" t="s">
        <v>120</v>
      </c>
      <c r="AL13" s="12"/>
      <c r="AM13" s="165" t="s">
        <v>54</v>
      </c>
      <c r="AO13" s="44">
        <f t="shared" si="0"/>
        <v>0</v>
      </c>
      <c r="AP13" s="44">
        <f t="shared" si="1"/>
        <v>0</v>
      </c>
      <c r="AQ13" s="44">
        <f t="shared" si="2"/>
        <v>0</v>
      </c>
      <c r="AR13" s="44">
        <f t="shared" si="3"/>
        <v>0</v>
      </c>
    </row>
    <row r="14" spans="1:44" s="36" customFormat="1" ht="14.1" customHeight="1" x14ac:dyDescent="0.15">
      <c r="B14" s="165"/>
      <c r="C14" s="26"/>
      <c r="D14" s="43" t="s">
        <v>121</v>
      </c>
      <c r="E14" s="150">
        <f t="shared" ref="E14:E19" si="7">SUM(F14,Q14,W14,X14,AD14:AJ14)</f>
        <v>1</v>
      </c>
      <c r="F14" s="152">
        <f t="shared" si="4"/>
        <v>1</v>
      </c>
      <c r="G14" s="138">
        <v>1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52">
        <f t="shared" si="6"/>
        <v>0</v>
      </c>
      <c r="R14" s="138">
        <v>0</v>
      </c>
      <c r="S14" s="138">
        <v>0</v>
      </c>
      <c r="T14" s="138">
        <v>0</v>
      </c>
      <c r="U14" s="138">
        <v>0</v>
      </c>
      <c r="V14" s="141"/>
      <c r="W14" s="137">
        <v>0</v>
      </c>
      <c r="X14" s="152">
        <f t="shared" si="5"/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38">
        <v>0</v>
      </c>
      <c r="AK14" s="22" t="s">
        <v>121</v>
      </c>
      <c r="AL14" s="12"/>
      <c r="AM14" s="165"/>
      <c r="AO14" s="44">
        <f t="shared" si="0"/>
        <v>0</v>
      </c>
      <c r="AP14" s="44">
        <f t="shared" si="1"/>
        <v>0</v>
      </c>
      <c r="AQ14" s="44">
        <f t="shared" si="2"/>
        <v>0</v>
      </c>
      <c r="AR14" s="44">
        <f t="shared" si="3"/>
        <v>0</v>
      </c>
    </row>
    <row r="15" spans="1:44" s="36" customFormat="1" ht="14.1" customHeight="1" x14ac:dyDescent="0.15">
      <c r="B15" s="165"/>
      <c r="C15" s="26"/>
      <c r="D15" s="43" t="s">
        <v>93</v>
      </c>
      <c r="E15" s="150">
        <f t="shared" si="7"/>
        <v>1</v>
      </c>
      <c r="F15" s="152">
        <f t="shared" si="4"/>
        <v>1</v>
      </c>
      <c r="G15" s="138">
        <v>1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52">
        <f t="shared" si="6"/>
        <v>0</v>
      </c>
      <c r="R15" s="138">
        <v>0</v>
      </c>
      <c r="S15" s="138">
        <v>0</v>
      </c>
      <c r="T15" s="138">
        <v>0</v>
      </c>
      <c r="U15" s="138">
        <v>0</v>
      </c>
      <c r="V15" s="141"/>
      <c r="W15" s="137">
        <v>0</v>
      </c>
      <c r="X15" s="152">
        <f t="shared" si="5"/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38">
        <v>0</v>
      </c>
      <c r="AK15" s="22" t="s">
        <v>7</v>
      </c>
      <c r="AL15" s="12"/>
      <c r="AM15" s="165"/>
      <c r="AO15" s="44">
        <f t="shared" si="0"/>
        <v>0</v>
      </c>
      <c r="AP15" s="44">
        <f t="shared" si="1"/>
        <v>0</v>
      </c>
      <c r="AQ15" s="44">
        <f t="shared" si="2"/>
        <v>0</v>
      </c>
      <c r="AR15" s="44">
        <f t="shared" si="3"/>
        <v>0</v>
      </c>
    </row>
    <row r="16" spans="1:44" s="36" customFormat="1" ht="14.1" customHeight="1" x14ac:dyDescent="0.15">
      <c r="B16" s="165" t="s">
        <v>55</v>
      </c>
      <c r="C16" s="26"/>
      <c r="D16" s="43" t="s">
        <v>120</v>
      </c>
      <c r="E16" s="150">
        <f t="shared" si="7"/>
        <v>0</v>
      </c>
      <c r="F16" s="152">
        <f t="shared" si="4"/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52">
        <f t="shared" si="6"/>
        <v>0</v>
      </c>
      <c r="R16" s="138">
        <v>0</v>
      </c>
      <c r="S16" s="138">
        <v>0</v>
      </c>
      <c r="T16" s="138">
        <v>0</v>
      </c>
      <c r="U16" s="138">
        <v>0</v>
      </c>
      <c r="V16" s="141"/>
      <c r="W16" s="137">
        <v>0</v>
      </c>
      <c r="X16" s="152">
        <f t="shared" si="5"/>
        <v>0</v>
      </c>
      <c r="Y16" s="138">
        <v>0</v>
      </c>
      <c r="Z16" s="138">
        <v>0</v>
      </c>
      <c r="AA16" s="138">
        <v>0</v>
      </c>
      <c r="AB16" s="138">
        <v>0</v>
      </c>
      <c r="AC16" s="138">
        <v>0</v>
      </c>
      <c r="AD16" s="138">
        <v>0</v>
      </c>
      <c r="AE16" s="138">
        <v>0</v>
      </c>
      <c r="AF16" s="138">
        <v>0</v>
      </c>
      <c r="AG16" s="138">
        <v>0</v>
      </c>
      <c r="AH16" s="138">
        <v>0</v>
      </c>
      <c r="AI16" s="138">
        <v>0</v>
      </c>
      <c r="AJ16" s="138">
        <v>0</v>
      </c>
      <c r="AK16" s="22" t="s">
        <v>120</v>
      </c>
      <c r="AL16" s="12"/>
      <c r="AM16" s="165" t="s">
        <v>55</v>
      </c>
      <c r="AO16" s="44">
        <f t="shared" si="0"/>
        <v>0</v>
      </c>
      <c r="AP16" s="44">
        <f t="shared" si="1"/>
        <v>0</v>
      </c>
      <c r="AQ16" s="44">
        <f t="shared" si="2"/>
        <v>0</v>
      </c>
      <c r="AR16" s="44">
        <f t="shared" si="3"/>
        <v>0</v>
      </c>
    </row>
    <row r="17" spans="2:44" s="36" customFormat="1" ht="14.1" customHeight="1" x14ac:dyDescent="0.15">
      <c r="B17" s="167"/>
      <c r="C17" s="12"/>
      <c r="D17" s="43" t="s">
        <v>121</v>
      </c>
      <c r="E17" s="150">
        <f t="shared" si="7"/>
        <v>0</v>
      </c>
      <c r="F17" s="152">
        <f t="shared" si="4"/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52">
        <f t="shared" si="6"/>
        <v>0</v>
      </c>
      <c r="R17" s="138">
        <v>0</v>
      </c>
      <c r="S17" s="138">
        <v>0</v>
      </c>
      <c r="T17" s="138">
        <v>0</v>
      </c>
      <c r="U17" s="138">
        <v>0</v>
      </c>
      <c r="V17" s="141"/>
      <c r="W17" s="137">
        <v>0</v>
      </c>
      <c r="X17" s="152">
        <f t="shared" si="5"/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38">
        <v>0</v>
      </c>
      <c r="AK17" s="22" t="s">
        <v>121</v>
      </c>
      <c r="AL17" s="12"/>
      <c r="AM17" s="167"/>
      <c r="AO17" s="44">
        <f t="shared" si="0"/>
        <v>0</v>
      </c>
      <c r="AP17" s="44">
        <f t="shared" si="1"/>
        <v>0</v>
      </c>
      <c r="AQ17" s="44">
        <f t="shared" si="2"/>
        <v>0</v>
      </c>
      <c r="AR17" s="44">
        <f t="shared" si="3"/>
        <v>0</v>
      </c>
    </row>
    <row r="18" spans="2:44" s="36" customFormat="1" ht="14.1" customHeight="1" x14ac:dyDescent="0.15">
      <c r="B18" s="167"/>
      <c r="C18" s="12"/>
      <c r="D18" s="43" t="s">
        <v>93</v>
      </c>
      <c r="E18" s="150">
        <f t="shared" si="7"/>
        <v>0</v>
      </c>
      <c r="F18" s="152">
        <f t="shared" si="4"/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52">
        <f t="shared" si="6"/>
        <v>0</v>
      </c>
      <c r="R18" s="138">
        <v>0</v>
      </c>
      <c r="S18" s="138">
        <v>0</v>
      </c>
      <c r="T18" s="138">
        <v>0</v>
      </c>
      <c r="U18" s="138">
        <v>0</v>
      </c>
      <c r="V18" s="141"/>
      <c r="W18" s="137">
        <v>0</v>
      </c>
      <c r="X18" s="152">
        <f t="shared" si="5"/>
        <v>0</v>
      </c>
      <c r="Y18" s="138">
        <v>0</v>
      </c>
      <c r="Z18" s="138">
        <v>0</v>
      </c>
      <c r="AA18" s="138">
        <v>0</v>
      </c>
      <c r="AB18" s="138">
        <v>0</v>
      </c>
      <c r="AC18" s="138">
        <v>0</v>
      </c>
      <c r="AD18" s="138">
        <v>0</v>
      </c>
      <c r="AE18" s="138">
        <v>0</v>
      </c>
      <c r="AF18" s="138">
        <v>0</v>
      </c>
      <c r="AG18" s="138">
        <v>0</v>
      </c>
      <c r="AH18" s="138">
        <v>0</v>
      </c>
      <c r="AI18" s="138">
        <v>0</v>
      </c>
      <c r="AJ18" s="138">
        <v>0</v>
      </c>
      <c r="AK18" s="22" t="s">
        <v>7</v>
      </c>
      <c r="AL18" s="12"/>
      <c r="AM18" s="167"/>
      <c r="AO18" s="44">
        <f t="shared" si="0"/>
        <v>0</v>
      </c>
      <c r="AP18" s="44">
        <f t="shared" si="1"/>
        <v>0</v>
      </c>
      <c r="AQ18" s="44">
        <f t="shared" si="2"/>
        <v>0</v>
      </c>
      <c r="AR18" s="44">
        <f t="shared" si="3"/>
        <v>0</v>
      </c>
    </row>
    <row r="19" spans="2:44" s="36" customFormat="1" ht="14.1" customHeight="1" x14ac:dyDescent="0.15">
      <c r="B19" s="165" t="s">
        <v>58</v>
      </c>
      <c r="C19" s="26"/>
      <c r="D19" s="43" t="s">
        <v>120</v>
      </c>
      <c r="E19" s="150">
        <f t="shared" si="7"/>
        <v>1</v>
      </c>
      <c r="F19" s="152">
        <f t="shared" si="4"/>
        <v>0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52">
        <f t="shared" si="6"/>
        <v>1</v>
      </c>
      <c r="R19" s="138">
        <v>0</v>
      </c>
      <c r="S19" s="138">
        <v>1</v>
      </c>
      <c r="T19" s="138">
        <v>0</v>
      </c>
      <c r="U19" s="138">
        <v>0</v>
      </c>
      <c r="V19" s="141"/>
      <c r="W19" s="137">
        <v>0</v>
      </c>
      <c r="X19" s="152">
        <f>SUM(Y19:AC19)</f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22" t="s">
        <v>120</v>
      </c>
      <c r="AL19" s="12"/>
      <c r="AM19" s="165" t="s">
        <v>58</v>
      </c>
      <c r="AO19" s="44">
        <f t="shared" si="0"/>
        <v>0</v>
      </c>
      <c r="AP19" s="44">
        <f t="shared" si="1"/>
        <v>0</v>
      </c>
      <c r="AQ19" s="44">
        <f t="shared" si="2"/>
        <v>0</v>
      </c>
      <c r="AR19" s="44">
        <f t="shared" si="3"/>
        <v>0</v>
      </c>
    </row>
    <row r="20" spans="2:44" s="36" customFormat="1" ht="14.1" customHeight="1" x14ac:dyDescent="0.15">
      <c r="B20" s="167"/>
      <c r="C20" s="12"/>
      <c r="D20" s="43" t="s">
        <v>121</v>
      </c>
      <c r="E20" s="150">
        <f t="shared" ref="E20:E69" si="8">SUM(F20,Q20,W20,X20,AD20:AJ20)</f>
        <v>1</v>
      </c>
      <c r="F20" s="152">
        <f t="shared" si="4"/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52">
        <f t="shared" si="6"/>
        <v>1</v>
      </c>
      <c r="R20" s="138">
        <v>0</v>
      </c>
      <c r="S20" s="138">
        <v>1</v>
      </c>
      <c r="T20" s="138">
        <v>0</v>
      </c>
      <c r="U20" s="138">
        <v>0</v>
      </c>
      <c r="V20" s="141"/>
      <c r="W20" s="137">
        <v>0</v>
      </c>
      <c r="X20" s="152">
        <f t="shared" si="5"/>
        <v>0</v>
      </c>
      <c r="Y20" s="138">
        <v>0</v>
      </c>
      <c r="Z20" s="138">
        <v>0</v>
      </c>
      <c r="AA20" s="138">
        <v>0</v>
      </c>
      <c r="AB20" s="138">
        <v>0</v>
      </c>
      <c r="AC20" s="138">
        <v>0</v>
      </c>
      <c r="AD20" s="138">
        <v>0</v>
      </c>
      <c r="AE20" s="138">
        <v>0</v>
      </c>
      <c r="AF20" s="138">
        <v>0</v>
      </c>
      <c r="AG20" s="138">
        <v>0</v>
      </c>
      <c r="AH20" s="138">
        <v>0</v>
      </c>
      <c r="AI20" s="138">
        <v>0</v>
      </c>
      <c r="AJ20" s="138">
        <v>0</v>
      </c>
      <c r="AK20" s="22" t="s">
        <v>121</v>
      </c>
      <c r="AL20" s="12"/>
      <c r="AM20" s="167"/>
      <c r="AO20" s="44">
        <f t="shared" si="0"/>
        <v>0</v>
      </c>
      <c r="AP20" s="44">
        <f t="shared" si="1"/>
        <v>0</v>
      </c>
      <c r="AQ20" s="44">
        <f t="shared" si="2"/>
        <v>0</v>
      </c>
      <c r="AR20" s="44">
        <f t="shared" si="3"/>
        <v>0</v>
      </c>
    </row>
    <row r="21" spans="2:44" s="36" customFormat="1" ht="14.1" customHeight="1" x14ac:dyDescent="0.15">
      <c r="B21" s="167"/>
      <c r="C21" s="12"/>
      <c r="D21" s="43" t="s">
        <v>93</v>
      </c>
      <c r="E21" s="150">
        <f t="shared" si="8"/>
        <v>0</v>
      </c>
      <c r="F21" s="152">
        <f t="shared" si="4"/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52">
        <f t="shared" si="6"/>
        <v>0</v>
      </c>
      <c r="R21" s="138">
        <v>0</v>
      </c>
      <c r="S21" s="138">
        <v>0</v>
      </c>
      <c r="T21" s="138">
        <v>0</v>
      </c>
      <c r="U21" s="138">
        <v>0</v>
      </c>
      <c r="V21" s="141"/>
      <c r="W21" s="137">
        <v>0</v>
      </c>
      <c r="X21" s="152">
        <f t="shared" si="5"/>
        <v>0</v>
      </c>
      <c r="Y21" s="138">
        <v>0</v>
      </c>
      <c r="Z21" s="138">
        <v>0</v>
      </c>
      <c r="AA21" s="138">
        <v>0</v>
      </c>
      <c r="AB21" s="138">
        <v>0</v>
      </c>
      <c r="AC21" s="138">
        <v>0</v>
      </c>
      <c r="AD21" s="138">
        <v>0</v>
      </c>
      <c r="AE21" s="138">
        <v>0</v>
      </c>
      <c r="AF21" s="138">
        <v>0</v>
      </c>
      <c r="AG21" s="138">
        <v>0</v>
      </c>
      <c r="AH21" s="138">
        <v>0</v>
      </c>
      <c r="AI21" s="138">
        <v>0</v>
      </c>
      <c r="AJ21" s="138">
        <v>0</v>
      </c>
      <c r="AK21" s="22" t="s">
        <v>7</v>
      </c>
      <c r="AL21" s="12"/>
      <c r="AM21" s="167"/>
      <c r="AO21" s="44">
        <f t="shared" si="0"/>
        <v>0</v>
      </c>
      <c r="AP21" s="44">
        <f t="shared" si="1"/>
        <v>0</v>
      </c>
      <c r="AQ21" s="44">
        <f t="shared" si="2"/>
        <v>0</v>
      </c>
      <c r="AR21" s="44">
        <f t="shared" si="3"/>
        <v>0</v>
      </c>
    </row>
    <row r="22" spans="2:44" s="36" customFormat="1" ht="14.1" customHeight="1" x14ac:dyDescent="0.15">
      <c r="B22" s="165" t="s">
        <v>56</v>
      </c>
      <c r="C22" s="26"/>
      <c r="D22" s="43" t="s">
        <v>120</v>
      </c>
      <c r="E22" s="150">
        <f t="shared" si="8"/>
        <v>1</v>
      </c>
      <c r="F22" s="152">
        <f t="shared" si="4"/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52">
        <f t="shared" si="6"/>
        <v>0</v>
      </c>
      <c r="R22" s="138">
        <v>0</v>
      </c>
      <c r="S22" s="138">
        <v>0</v>
      </c>
      <c r="T22" s="138">
        <v>0</v>
      </c>
      <c r="U22" s="138">
        <v>0</v>
      </c>
      <c r="V22" s="141"/>
      <c r="W22" s="137">
        <v>1</v>
      </c>
      <c r="X22" s="152">
        <f t="shared" si="5"/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22" t="s">
        <v>120</v>
      </c>
      <c r="AL22" s="12"/>
      <c r="AM22" s="165" t="s">
        <v>56</v>
      </c>
      <c r="AO22" s="44">
        <f t="shared" si="0"/>
        <v>0</v>
      </c>
      <c r="AP22" s="44">
        <f t="shared" si="1"/>
        <v>0</v>
      </c>
      <c r="AQ22" s="44">
        <f t="shared" si="2"/>
        <v>0</v>
      </c>
      <c r="AR22" s="44">
        <f t="shared" si="3"/>
        <v>0</v>
      </c>
    </row>
    <row r="23" spans="2:44" s="36" customFormat="1" ht="14.1" customHeight="1" x14ac:dyDescent="0.15">
      <c r="B23" s="167"/>
      <c r="C23" s="12"/>
      <c r="D23" s="43" t="s">
        <v>121</v>
      </c>
      <c r="E23" s="150">
        <f t="shared" si="8"/>
        <v>1</v>
      </c>
      <c r="F23" s="152">
        <f t="shared" si="4"/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52">
        <f t="shared" si="6"/>
        <v>0</v>
      </c>
      <c r="R23" s="138">
        <v>0</v>
      </c>
      <c r="S23" s="138">
        <v>0</v>
      </c>
      <c r="T23" s="138">
        <v>0</v>
      </c>
      <c r="U23" s="138">
        <v>0</v>
      </c>
      <c r="V23" s="141"/>
      <c r="W23" s="137">
        <v>1</v>
      </c>
      <c r="X23" s="152">
        <f t="shared" si="5"/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22" t="s">
        <v>121</v>
      </c>
      <c r="AL23" s="12"/>
      <c r="AM23" s="167"/>
      <c r="AO23" s="44">
        <f t="shared" si="0"/>
        <v>0</v>
      </c>
      <c r="AP23" s="44">
        <f t="shared" si="1"/>
        <v>0</v>
      </c>
      <c r="AQ23" s="44">
        <f t="shared" si="2"/>
        <v>0</v>
      </c>
      <c r="AR23" s="44">
        <f t="shared" si="3"/>
        <v>0</v>
      </c>
    </row>
    <row r="24" spans="2:44" s="36" customFormat="1" ht="14.1" customHeight="1" x14ac:dyDescent="0.15">
      <c r="B24" s="167"/>
      <c r="C24" s="12"/>
      <c r="D24" s="43" t="s">
        <v>93</v>
      </c>
      <c r="E24" s="150">
        <f t="shared" si="8"/>
        <v>1</v>
      </c>
      <c r="F24" s="152">
        <f t="shared" si="4"/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52">
        <f t="shared" si="6"/>
        <v>0</v>
      </c>
      <c r="R24" s="138">
        <v>0</v>
      </c>
      <c r="S24" s="138">
        <v>0</v>
      </c>
      <c r="T24" s="138">
        <v>0</v>
      </c>
      <c r="U24" s="138">
        <v>0</v>
      </c>
      <c r="V24" s="141"/>
      <c r="W24" s="137">
        <v>1</v>
      </c>
      <c r="X24" s="152">
        <f t="shared" si="5"/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38">
        <v>0</v>
      </c>
      <c r="AK24" s="22" t="s">
        <v>7</v>
      </c>
      <c r="AL24" s="12"/>
      <c r="AM24" s="167"/>
      <c r="AO24" s="44">
        <f t="shared" si="0"/>
        <v>0</v>
      </c>
      <c r="AP24" s="44">
        <f t="shared" si="1"/>
        <v>0</v>
      </c>
      <c r="AQ24" s="44">
        <f t="shared" si="2"/>
        <v>0</v>
      </c>
      <c r="AR24" s="44">
        <f t="shared" si="3"/>
        <v>0</v>
      </c>
    </row>
    <row r="25" spans="2:44" s="36" customFormat="1" ht="14.1" customHeight="1" x14ac:dyDescent="0.15">
      <c r="B25" s="165" t="s">
        <v>57</v>
      </c>
      <c r="C25" s="26"/>
      <c r="D25" s="43" t="s">
        <v>120</v>
      </c>
      <c r="E25" s="150">
        <f t="shared" si="8"/>
        <v>0</v>
      </c>
      <c r="F25" s="152">
        <f t="shared" si="4"/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52">
        <f t="shared" si="6"/>
        <v>0</v>
      </c>
      <c r="R25" s="138">
        <v>0</v>
      </c>
      <c r="S25" s="138">
        <v>0</v>
      </c>
      <c r="T25" s="138">
        <v>0</v>
      </c>
      <c r="U25" s="138">
        <v>0</v>
      </c>
      <c r="V25" s="141"/>
      <c r="W25" s="137">
        <v>0</v>
      </c>
      <c r="X25" s="152">
        <f t="shared" si="5"/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  <c r="AG25" s="138">
        <v>0</v>
      </c>
      <c r="AH25" s="138">
        <v>0</v>
      </c>
      <c r="AI25" s="138">
        <v>0</v>
      </c>
      <c r="AJ25" s="138">
        <v>0</v>
      </c>
      <c r="AK25" s="22" t="s">
        <v>120</v>
      </c>
      <c r="AL25" s="12"/>
      <c r="AM25" s="165" t="s">
        <v>57</v>
      </c>
      <c r="AO25" s="44">
        <f t="shared" si="0"/>
        <v>0</v>
      </c>
      <c r="AP25" s="44">
        <f t="shared" si="1"/>
        <v>0</v>
      </c>
      <c r="AQ25" s="44">
        <f t="shared" si="2"/>
        <v>0</v>
      </c>
      <c r="AR25" s="44">
        <f t="shared" si="3"/>
        <v>0</v>
      </c>
    </row>
    <row r="26" spans="2:44" s="36" customFormat="1" ht="14.1" customHeight="1" x14ac:dyDescent="0.15">
      <c r="B26" s="164"/>
      <c r="C26" s="27"/>
      <c r="D26" s="43" t="s">
        <v>121</v>
      </c>
      <c r="E26" s="150">
        <f t="shared" si="8"/>
        <v>0</v>
      </c>
      <c r="F26" s="152">
        <f t="shared" si="4"/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52">
        <f t="shared" si="6"/>
        <v>0</v>
      </c>
      <c r="R26" s="138">
        <v>0</v>
      </c>
      <c r="S26" s="138">
        <v>0</v>
      </c>
      <c r="T26" s="138">
        <v>0</v>
      </c>
      <c r="U26" s="138">
        <v>0</v>
      </c>
      <c r="V26" s="141"/>
      <c r="W26" s="137">
        <v>0</v>
      </c>
      <c r="X26" s="152">
        <f t="shared" si="5"/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22" t="s">
        <v>121</v>
      </c>
      <c r="AL26" s="12"/>
      <c r="AM26" s="164"/>
      <c r="AO26" s="44">
        <f t="shared" si="0"/>
        <v>0</v>
      </c>
      <c r="AP26" s="44">
        <f t="shared" si="1"/>
        <v>0</v>
      </c>
      <c r="AQ26" s="44">
        <f t="shared" si="2"/>
        <v>0</v>
      </c>
      <c r="AR26" s="44">
        <f t="shared" si="3"/>
        <v>0</v>
      </c>
    </row>
    <row r="27" spans="2:44" s="36" customFormat="1" ht="14.1" customHeight="1" x14ac:dyDescent="0.15">
      <c r="B27" s="164"/>
      <c r="C27" s="27"/>
      <c r="D27" s="43" t="s">
        <v>93</v>
      </c>
      <c r="E27" s="150">
        <f t="shared" si="8"/>
        <v>0</v>
      </c>
      <c r="F27" s="152">
        <f t="shared" si="4"/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52">
        <f t="shared" si="6"/>
        <v>0</v>
      </c>
      <c r="R27" s="138">
        <v>0</v>
      </c>
      <c r="S27" s="138">
        <v>0</v>
      </c>
      <c r="T27" s="138">
        <v>0</v>
      </c>
      <c r="U27" s="138">
        <v>0</v>
      </c>
      <c r="V27" s="141"/>
      <c r="W27" s="137">
        <v>0</v>
      </c>
      <c r="X27" s="152">
        <f t="shared" si="5"/>
        <v>0</v>
      </c>
      <c r="Y27" s="138">
        <v>0</v>
      </c>
      <c r="Z27" s="138">
        <v>0</v>
      </c>
      <c r="AA27" s="138">
        <v>0</v>
      </c>
      <c r="AB27" s="138">
        <v>0</v>
      </c>
      <c r="AC27" s="138">
        <v>0</v>
      </c>
      <c r="AD27" s="138">
        <v>0</v>
      </c>
      <c r="AE27" s="138">
        <v>0</v>
      </c>
      <c r="AF27" s="138">
        <v>0</v>
      </c>
      <c r="AG27" s="138">
        <v>0</v>
      </c>
      <c r="AH27" s="138">
        <v>0</v>
      </c>
      <c r="AI27" s="138">
        <v>0</v>
      </c>
      <c r="AJ27" s="138">
        <v>0</v>
      </c>
      <c r="AK27" s="22" t="s">
        <v>7</v>
      </c>
      <c r="AL27" s="12"/>
      <c r="AM27" s="164"/>
      <c r="AO27" s="44">
        <f t="shared" si="0"/>
        <v>0</v>
      </c>
      <c r="AP27" s="44">
        <f t="shared" si="1"/>
        <v>0</v>
      </c>
      <c r="AQ27" s="44">
        <f t="shared" si="2"/>
        <v>0</v>
      </c>
      <c r="AR27" s="44">
        <f t="shared" si="3"/>
        <v>0</v>
      </c>
    </row>
    <row r="28" spans="2:44" s="36" customFormat="1" ht="14.1" customHeight="1" x14ac:dyDescent="0.15">
      <c r="B28" s="165" t="s">
        <v>59</v>
      </c>
      <c r="C28" s="26"/>
      <c r="D28" s="43" t="s">
        <v>120</v>
      </c>
      <c r="E28" s="150">
        <f t="shared" si="8"/>
        <v>0</v>
      </c>
      <c r="F28" s="152">
        <f t="shared" si="4"/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52">
        <f t="shared" si="6"/>
        <v>0</v>
      </c>
      <c r="R28" s="138">
        <v>0</v>
      </c>
      <c r="S28" s="138">
        <v>0</v>
      </c>
      <c r="T28" s="138">
        <v>0</v>
      </c>
      <c r="U28" s="138">
        <v>0</v>
      </c>
      <c r="V28" s="141"/>
      <c r="W28" s="137">
        <v>0</v>
      </c>
      <c r="X28" s="152">
        <f t="shared" si="5"/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22" t="s">
        <v>120</v>
      </c>
      <c r="AL28" s="12"/>
      <c r="AM28" s="165" t="s">
        <v>59</v>
      </c>
      <c r="AO28" s="44">
        <f t="shared" si="0"/>
        <v>0</v>
      </c>
      <c r="AP28" s="44">
        <f t="shared" si="1"/>
        <v>0</v>
      </c>
      <c r="AQ28" s="44">
        <f t="shared" si="2"/>
        <v>0</v>
      </c>
      <c r="AR28" s="44">
        <f t="shared" si="3"/>
        <v>0</v>
      </c>
    </row>
    <row r="29" spans="2:44" s="36" customFormat="1" ht="14.1" customHeight="1" x14ac:dyDescent="0.15">
      <c r="B29" s="164"/>
      <c r="C29" s="27"/>
      <c r="D29" s="43" t="s">
        <v>121</v>
      </c>
      <c r="E29" s="150">
        <f t="shared" si="8"/>
        <v>0</v>
      </c>
      <c r="F29" s="152">
        <f t="shared" si="4"/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52">
        <f t="shared" si="6"/>
        <v>0</v>
      </c>
      <c r="R29" s="138">
        <v>0</v>
      </c>
      <c r="S29" s="138">
        <v>0</v>
      </c>
      <c r="T29" s="138">
        <v>0</v>
      </c>
      <c r="U29" s="138">
        <v>0</v>
      </c>
      <c r="V29" s="141"/>
      <c r="W29" s="137">
        <v>0</v>
      </c>
      <c r="X29" s="152">
        <f t="shared" si="5"/>
        <v>0</v>
      </c>
      <c r="Y29" s="138">
        <v>0</v>
      </c>
      <c r="Z29" s="138">
        <v>0</v>
      </c>
      <c r="AA29" s="138">
        <v>0</v>
      </c>
      <c r="AB29" s="138">
        <v>0</v>
      </c>
      <c r="AC29" s="138">
        <v>0</v>
      </c>
      <c r="AD29" s="138">
        <v>0</v>
      </c>
      <c r="AE29" s="138">
        <v>0</v>
      </c>
      <c r="AF29" s="138">
        <v>0</v>
      </c>
      <c r="AG29" s="138">
        <v>0</v>
      </c>
      <c r="AH29" s="138">
        <v>0</v>
      </c>
      <c r="AI29" s="138">
        <v>0</v>
      </c>
      <c r="AJ29" s="138">
        <v>0</v>
      </c>
      <c r="AK29" s="22" t="s">
        <v>121</v>
      </c>
      <c r="AL29" s="12"/>
      <c r="AM29" s="164"/>
      <c r="AO29" s="44">
        <f t="shared" si="0"/>
        <v>0</v>
      </c>
      <c r="AP29" s="44">
        <f t="shared" si="1"/>
        <v>0</v>
      </c>
      <c r="AQ29" s="44">
        <f t="shared" si="2"/>
        <v>0</v>
      </c>
      <c r="AR29" s="44">
        <f t="shared" si="3"/>
        <v>0</v>
      </c>
    </row>
    <row r="30" spans="2:44" s="36" customFormat="1" ht="14.1" customHeight="1" x14ac:dyDescent="0.15">
      <c r="B30" s="164"/>
      <c r="C30" s="27"/>
      <c r="D30" s="43" t="s">
        <v>93</v>
      </c>
      <c r="E30" s="150">
        <f t="shared" si="8"/>
        <v>0</v>
      </c>
      <c r="F30" s="152">
        <f t="shared" si="4"/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52">
        <f t="shared" si="6"/>
        <v>0</v>
      </c>
      <c r="R30" s="138">
        <v>0</v>
      </c>
      <c r="S30" s="138">
        <v>0</v>
      </c>
      <c r="T30" s="138">
        <v>0</v>
      </c>
      <c r="U30" s="138">
        <v>0</v>
      </c>
      <c r="V30" s="141"/>
      <c r="W30" s="137">
        <v>0</v>
      </c>
      <c r="X30" s="152">
        <f t="shared" si="5"/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22" t="s">
        <v>7</v>
      </c>
      <c r="AL30" s="12"/>
      <c r="AM30" s="164"/>
      <c r="AO30" s="44">
        <f t="shared" si="0"/>
        <v>0</v>
      </c>
      <c r="AP30" s="44">
        <f t="shared" si="1"/>
        <v>0</v>
      </c>
      <c r="AQ30" s="44">
        <f t="shared" si="2"/>
        <v>0</v>
      </c>
      <c r="AR30" s="44">
        <f t="shared" si="3"/>
        <v>0</v>
      </c>
    </row>
    <row r="31" spans="2:44" s="36" customFormat="1" ht="14.1" customHeight="1" x14ac:dyDescent="0.15">
      <c r="B31" s="165" t="s">
        <v>60</v>
      </c>
      <c r="C31" s="26"/>
      <c r="D31" s="43" t="s">
        <v>120</v>
      </c>
      <c r="E31" s="150">
        <f t="shared" si="8"/>
        <v>0</v>
      </c>
      <c r="F31" s="152">
        <f t="shared" si="4"/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52">
        <f t="shared" si="6"/>
        <v>0</v>
      </c>
      <c r="R31" s="138">
        <v>0</v>
      </c>
      <c r="S31" s="138">
        <v>0</v>
      </c>
      <c r="T31" s="138">
        <v>0</v>
      </c>
      <c r="U31" s="138">
        <v>0</v>
      </c>
      <c r="V31" s="141"/>
      <c r="W31" s="137">
        <v>0</v>
      </c>
      <c r="X31" s="152">
        <f t="shared" si="5"/>
        <v>0</v>
      </c>
      <c r="Y31" s="138">
        <v>0</v>
      </c>
      <c r="Z31" s="138">
        <v>0</v>
      </c>
      <c r="AA31" s="138">
        <v>0</v>
      </c>
      <c r="AB31" s="138">
        <v>0</v>
      </c>
      <c r="AC31" s="138">
        <v>0</v>
      </c>
      <c r="AD31" s="138">
        <v>0</v>
      </c>
      <c r="AE31" s="138">
        <v>0</v>
      </c>
      <c r="AF31" s="138">
        <v>0</v>
      </c>
      <c r="AG31" s="138">
        <v>0</v>
      </c>
      <c r="AH31" s="138">
        <v>0</v>
      </c>
      <c r="AI31" s="138">
        <v>0</v>
      </c>
      <c r="AJ31" s="138">
        <v>0</v>
      </c>
      <c r="AK31" s="22" t="s">
        <v>120</v>
      </c>
      <c r="AL31" s="12"/>
      <c r="AM31" s="165" t="s">
        <v>60</v>
      </c>
      <c r="AO31" s="44">
        <f t="shared" si="0"/>
        <v>0</v>
      </c>
      <c r="AP31" s="44">
        <f t="shared" si="1"/>
        <v>0</v>
      </c>
      <c r="AQ31" s="44">
        <f t="shared" si="2"/>
        <v>0</v>
      </c>
      <c r="AR31" s="44">
        <f t="shared" si="3"/>
        <v>0</v>
      </c>
    </row>
    <row r="32" spans="2:44" s="36" customFormat="1" ht="14.1" customHeight="1" x14ac:dyDescent="0.15">
      <c r="B32" s="165"/>
      <c r="C32" s="26"/>
      <c r="D32" s="43" t="s">
        <v>121</v>
      </c>
      <c r="E32" s="150">
        <f t="shared" si="8"/>
        <v>0</v>
      </c>
      <c r="F32" s="152">
        <f t="shared" si="4"/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52">
        <f t="shared" si="6"/>
        <v>0</v>
      </c>
      <c r="R32" s="138">
        <v>0</v>
      </c>
      <c r="S32" s="138">
        <v>0</v>
      </c>
      <c r="T32" s="138">
        <v>0</v>
      </c>
      <c r="U32" s="138">
        <v>0</v>
      </c>
      <c r="V32" s="141"/>
      <c r="W32" s="137">
        <v>0</v>
      </c>
      <c r="X32" s="152">
        <f t="shared" si="5"/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22" t="s">
        <v>121</v>
      </c>
      <c r="AL32" s="12"/>
      <c r="AM32" s="165"/>
      <c r="AO32" s="44">
        <f t="shared" si="0"/>
        <v>0</v>
      </c>
      <c r="AP32" s="44">
        <f t="shared" si="1"/>
        <v>0</v>
      </c>
      <c r="AQ32" s="44">
        <f t="shared" si="2"/>
        <v>0</v>
      </c>
      <c r="AR32" s="44">
        <f t="shared" si="3"/>
        <v>0</v>
      </c>
    </row>
    <row r="33" spans="2:44" s="36" customFormat="1" ht="14.1" customHeight="1" x14ac:dyDescent="0.15">
      <c r="B33" s="165"/>
      <c r="C33" s="26"/>
      <c r="D33" s="43" t="s">
        <v>93</v>
      </c>
      <c r="E33" s="150">
        <f t="shared" si="8"/>
        <v>0</v>
      </c>
      <c r="F33" s="152">
        <f t="shared" si="4"/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52">
        <f t="shared" si="6"/>
        <v>0</v>
      </c>
      <c r="R33" s="138">
        <v>0</v>
      </c>
      <c r="S33" s="138">
        <v>0</v>
      </c>
      <c r="T33" s="138">
        <v>0</v>
      </c>
      <c r="U33" s="138">
        <v>0</v>
      </c>
      <c r="V33" s="141"/>
      <c r="W33" s="137">
        <v>0</v>
      </c>
      <c r="X33" s="152">
        <f t="shared" si="5"/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22" t="s">
        <v>7</v>
      </c>
      <c r="AL33" s="12"/>
      <c r="AM33" s="165"/>
      <c r="AO33" s="44">
        <f t="shared" si="0"/>
        <v>0</v>
      </c>
      <c r="AP33" s="44">
        <f t="shared" si="1"/>
        <v>0</v>
      </c>
      <c r="AQ33" s="44">
        <f t="shared" si="2"/>
        <v>0</v>
      </c>
      <c r="AR33" s="44">
        <f t="shared" si="3"/>
        <v>0</v>
      </c>
    </row>
    <row r="34" spans="2:44" s="36" customFormat="1" ht="14.1" customHeight="1" x14ac:dyDescent="0.15">
      <c r="B34" s="164" t="s">
        <v>13</v>
      </c>
      <c r="C34" s="27"/>
      <c r="D34" s="43" t="s">
        <v>120</v>
      </c>
      <c r="E34" s="150">
        <f t="shared" si="8"/>
        <v>0</v>
      </c>
      <c r="F34" s="152">
        <f t="shared" si="4"/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52">
        <f t="shared" si="6"/>
        <v>0</v>
      </c>
      <c r="R34" s="138">
        <v>0</v>
      </c>
      <c r="S34" s="138">
        <v>0</v>
      </c>
      <c r="T34" s="138">
        <v>0</v>
      </c>
      <c r="U34" s="138">
        <v>0</v>
      </c>
      <c r="V34" s="141"/>
      <c r="W34" s="137">
        <v>0</v>
      </c>
      <c r="X34" s="152">
        <f t="shared" si="5"/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22" t="s">
        <v>120</v>
      </c>
      <c r="AL34" s="12"/>
      <c r="AM34" s="164" t="s">
        <v>13</v>
      </c>
      <c r="AO34" s="44">
        <f t="shared" si="0"/>
        <v>0</v>
      </c>
      <c r="AP34" s="44">
        <f t="shared" si="1"/>
        <v>0</v>
      </c>
      <c r="AQ34" s="44">
        <f t="shared" si="2"/>
        <v>0</v>
      </c>
      <c r="AR34" s="44">
        <f t="shared" si="3"/>
        <v>0</v>
      </c>
    </row>
    <row r="35" spans="2:44" s="36" customFormat="1" ht="14.1" customHeight="1" x14ac:dyDescent="0.15">
      <c r="B35" s="164"/>
      <c r="C35" s="27"/>
      <c r="D35" s="43" t="s">
        <v>121</v>
      </c>
      <c r="E35" s="150">
        <f t="shared" si="8"/>
        <v>0</v>
      </c>
      <c r="F35" s="152">
        <f t="shared" si="4"/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52">
        <f t="shared" si="6"/>
        <v>0</v>
      </c>
      <c r="R35" s="138">
        <v>0</v>
      </c>
      <c r="S35" s="138">
        <v>0</v>
      </c>
      <c r="T35" s="138">
        <v>0</v>
      </c>
      <c r="U35" s="138">
        <v>0</v>
      </c>
      <c r="V35" s="141"/>
      <c r="W35" s="137">
        <v>0</v>
      </c>
      <c r="X35" s="152">
        <f t="shared" si="5"/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22" t="s">
        <v>121</v>
      </c>
      <c r="AL35" s="12"/>
      <c r="AM35" s="164"/>
      <c r="AO35" s="44">
        <f t="shared" si="0"/>
        <v>0</v>
      </c>
      <c r="AP35" s="44">
        <f t="shared" si="1"/>
        <v>0</v>
      </c>
      <c r="AQ35" s="44">
        <f t="shared" si="2"/>
        <v>0</v>
      </c>
      <c r="AR35" s="44">
        <f t="shared" si="3"/>
        <v>0</v>
      </c>
    </row>
    <row r="36" spans="2:44" s="36" customFormat="1" ht="14.1" customHeight="1" x14ac:dyDescent="0.15">
      <c r="B36" s="164"/>
      <c r="C36" s="27"/>
      <c r="D36" s="43" t="s">
        <v>93</v>
      </c>
      <c r="E36" s="150">
        <f t="shared" si="8"/>
        <v>0</v>
      </c>
      <c r="F36" s="152">
        <f t="shared" si="4"/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52">
        <f t="shared" si="6"/>
        <v>0</v>
      </c>
      <c r="R36" s="138">
        <v>0</v>
      </c>
      <c r="S36" s="138">
        <v>0</v>
      </c>
      <c r="T36" s="138">
        <v>0</v>
      </c>
      <c r="U36" s="138">
        <v>0</v>
      </c>
      <c r="V36" s="141"/>
      <c r="W36" s="137">
        <v>0</v>
      </c>
      <c r="X36" s="152">
        <f t="shared" si="5"/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22" t="s">
        <v>7</v>
      </c>
      <c r="AL36" s="12"/>
      <c r="AM36" s="164"/>
      <c r="AO36" s="44">
        <f t="shared" si="0"/>
        <v>0</v>
      </c>
      <c r="AP36" s="44">
        <f t="shared" si="1"/>
        <v>0</v>
      </c>
      <c r="AQ36" s="44">
        <f t="shared" si="2"/>
        <v>0</v>
      </c>
      <c r="AR36" s="44">
        <f t="shared" si="3"/>
        <v>0</v>
      </c>
    </row>
    <row r="37" spans="2:44" s="36" customFormat="1" ht="14.1" customHeight="1" x14ac:dyDescent="0.15">
      <c r="B37" s="164" t="s">
        <v>14</v>
      </c>
      <c r="C37" s="27"/>
      <c r="D37" s="43" t="s">
        <v>120</v>
      </c>
      <c r="E37" s="150">
        <f t="shared" si="8"/>
        <v>0</v>
      </c>
      <c r="F37" s="152">
        <f t="shared" si="4"/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52">
        <f t="shared" si="6"/>
        <v>0</v>
      </c>
      <c r="R37" s="138">
        <v>0</v>
      </c>
      <c r="S37" s="138">
        <v>0</v>
      </c>
      <c r="T37" s="138">
        <v>0</v>
      </c>
      <c r="U37" s="138">
        <v>0</v>
      </c>
      <c r="V37" s="141"/>
      <c r="W37" s="137">
        <v>0</v>
      </c>
      <c r="X37" s="152">
        <f t="shared" si="5"/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22" t="s">
        <v>120</v>
      </c>
      <c r="AL37" s="12"/>
      <c r="AM37" s="164" t="s">
        <v>14</v>
      </c>
      <c r="AO37" s="44">
        <f t="shared" si="0"/>
        <v>0</v>
      </c>
      <c r="AP37" s="44">
        <f t="shared" si="1"/>
        <v>0</v>
      </c>
      <c r="AQ37" s="44">
        <f t="shared" si="2"/>
        <v>0</v>
      </c>
      <c r="AR37" s="44">
        <f t="shared" si="3"/>
        <v>0</v>
      </c>
    </row>
    <row r="38" spans="2:44" s="36" customFormat="1" ht="14.1" customHeight="1" x14ac:dyDescent="0.15">
      <c r="B38" s="164"/>
      <c r="C38" s="27"/>
      <c r="D38" s="43" t="s">
        <v>121</v>
      </c>
      <c r="E38" s="150">
        <f t="shared" si="8"/>
        <v>0</v>
      </c>
      <c r="F38" s="152">
        <f t="shared" si="4"/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52">
        <f t="shared" si="6"/>
        <v>0</v>
      </c>
      <c r="R38" s="138">
        <v>0</v>
      </c>
      <c r="S38" s="138">
        <v>0</v>
      </c>
      <c r="T38" s="138">
        <v>0</v>
      </c>
      <c r="U38" s="138">
        <v>0</v>
      </c>
      <c r="V38" s="141"/>
      <c r="W38" s="137">
        <v>0</v>
      </c>
      <c r="X38" s="152">
        <f t="shared" si="5"/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22" t="s">
        <v>121</v>
      </c>
      <c r="AL38" s="12"/>
      <c r="AM38" s="164"/>
      <c r="AO38" s="44">
        <f t="shared" si="0"/>
        <v>0</v>
      </c>
      <c r="AP38" s="44">
        <f t="shared" si="1"/>
        <v>0</v>
      </c>
      <c r="AQ38" s="44">
        <f t="shared" si="2"/>
        <v>0</v>
      </c>
      <c r="AR38" s="44">
        <f t="shared" si="3"/>
        <v>0</v>
      </c>
    </row>
    <row r="39" spans="2:44" s="36" customFormat="1" ht="14.1" customHeight="1" x14ac:dyDescent="0.15">
      <c r="B39" s="164"/>
      <c r="C39" s="27"/>
      <c r="D39" s="43" t="s">
        <v>93</v>
      </c>
      <c r="E39" s="150">
        <f t="shared" si="8"/>
        <v>0</v>
      </c>
      <c r="F39" s="152">
        <f t="shared" si="4"/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52">
        <f t="shared" si="6"/>
        <v>0</v>
      </c>
      <c r="R39" s="138">
        <v>0</v>
      </c>
      <c r="S39" s="138">
        <v>0</v>
      </c>
      <c r="T39" s="138">
        <v>0</v>
      </c>
      <c r="U39" s="138">
        <v>0</v>
      </c>
      <c r="V39" s="141"/>
      <c r="W39" s="137">
        <v>0</v>
      </c>
      <c r="X39" s="152">
        <f t="shared" si="5"/>
        <v>0</v>
      </c>
      <c r="Y39" s="138">
        <v>0</v>
      </c>
      <c r="Z39" s="138">
        <v>0</v>
      </c>
      <c r="AA39" s="138">
        <v>0</v>
      </c>
      <c r="AB39" s="138">
        <v>0</v>
      </c>
      <c r="AC39" s="138">
        <v>0</v>
      </c>
      <c r="AD39" s="138">
        <v>0</v>
      </c>
      <c r="AE39" s="138">
        <v>0</v>
      </c>
      <c r="AF39" s="138">
        <v>0</v>
      </c>
      <c r="AG39" s="138">
        <v>0</v>
      </c>
      <c r="AH39" s="138">
        <v>0</v>
      </c>
      <c r="AI39" s="138">
        <v>0</v>
      </c>
      <c r="AJ39" s="138">
        <v>0</v>
      </c>
      <c r="AK39" s="22" t="s">
        <v>7</v>
      </c>
      <c r="AL39" s="12"/>
      <c r="AM39" s="164"/>
      <c r="AO39" s="44">
        <f t="shared" si="0"/>
        <v>0</v>
      </c>
      <c r="AP39" s="44">
        <f t="shared" si="1"/>
        <v>0</v>
      </c>
      <c r="AQ39" s="44">
        <f t="shared" si="2"/>
        <v>0</v>
      </c>
      <c r="AR39" s="44">
        <f t="shared" si="3"/>
        <v>0</v>
      </c>
    </row>
    <row r="40" spans="2:44" s="36" customFormat="1" ht="14.1" customHeight="1" x14ac:dyDescent="0.15">
      <c r="B40" s="164" t="s">
        <v>15</v>
      </c>
      <c r="C40" s="27"/>
      <c r="D40" s="43" t="s">
        <v>120</v>
      </c>
      <c r="E40" s="150">
        <f t="shared" si="8"/>
        <v>0</v>
      </c>
      <c r="F40" s="152">
        <f t="shared" si="4"/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52">
        <f t="shared" si="6"/>
        <v>0</v>
      </c>
      <c r="R40" s="138">
        <v>0</v>
      </c>
      <c r="S40" s="138">
        <v>0</v>
      </c>
      <c r="T40" s="138">
        <v>0</v>
      </c>
      <c r="U40" s="138">
        <v>0</v>
      </c>
      <c r="V40" s="141"/>
      <c r="W40" s="137">
        <v>0</v>
      </c>
      <c r="X40" s="152">
        <f t="shared" si="5"/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22" t="s">
        <v>120</v>
      </c>
      <c r="AL40" s="12"/>
      <c r="AM40" s="164" t="s">
        <v>15</v>
      </c>
      <c r="AO40" s="44">
        <f t="shared" si="0"/>
        <v>0</v>
      </c>
      <c r="AP40" s="44">
        <f t="shared" si="1"/>
        <v>0</v>
      </c>
      <c r="AQ40" s="44">
        <f t="shared" si="2"/>
        <v>0</v>
      </c>
      <c r="AR40" s="44">
        <f t="shared" si="3"/>
        <v>0</v>
      </c>
    </row>
    <row r="41" spans="2:44" s="36" customFormat="1" ht="14.1" customHeight="1" x14ac:dyDescent="0.15">
      <c r="B41" s="164"/>
      <c r="C41" s="27"/>
      <c r="D41" s="43" t="s">
        <v>121</v>
      </c>
      <c r="E41" s="150">
        <f t="shared" si="8"/>
        <v>0</v>
      </c>
      <c r="F41" s="152">
        <f t="shared" si="4"/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52">
        <f t="shared" si="6"/>
        <v>0</v>
      </c>
      <c r="R41" s="138">
        <v>0</v>
      </c>
      <c r="S41" s="138">
        <v>0</v>
      </c>
      <c r="T41" s="138">
        <v>0</v>
      </c>
      <c r="U41" s="138">
        <v>0</v>
      </c>
      <c r="V41" s="141"/>
      <c r="W41" s="137">
        <v>0</v>
      </c>
      <c r="X41" s="152">
        <f t="shared" si="5"/>
        <v>0</v>
      </c>
      <c r="Y41" s="138">
        <v>0</v>
      </c>
      <c r="Z41" s="138">
        <v>0</v>
      </c>
      <c r="AA41" s="138">
        <v>0</v>
      </c>
      <c r="AB41" s="138">
        <v>0</v>
      </c>
      <c r="AC41" s="138">
        <v>0</v>
      </c>
      <c r="AD41" s="138">
        <v>0</v>
      </c>
      <c r="AE41" s="138">
        <v>0</v>
      </c>
      <c r="AF41" s="138">
        <v>0</v>
      </c>
      <c r="AG41" s="138">
        <v>0</v>
      </c>
      <c r="AH41" s="138">
        <v>0</v>
      </c>
      <c r="AI41" s="138">
        <v>0</v>
      </c>
      <c r="AJ41" s="138">
        <v>0</v>
      </c>
      <c r="AK41" s="22" t="s">
        <v>121</v>
      </c>
      <c r="AL41" s="12"/>
      <c r="AM41" s="164"/>
      <c r="AO41" s="44">
        <f t="shared" si="0"/>
        <v>0</v>
      </c>
      <c r="AP41" s="44">
        <f t="shared" si="1"/>
        <v>0</v>
      </c>
      <c r="AQ41" s="44">
        <f t="shared" si="2"/>
        <v>0</v>
      </c>
      <c r="AR41" s="44">
        <f t="shared" si="3"/>
        <v>0</v>
      </c>
    </row>
    <row r="42" spans="2:44" s="36" customFormat="1" ht="14.1" customHeight="1" x14ac:dyDescent="0.15">
      <c r="B42" s="164"/>
      <c r="C42" s="27"/>
      <c r="D42" s="43" t="s">
        <v>93</v>
      </c>
      <c r="E42" s="150">
        <f t="shared" si="8"/>
        <v>0</v>
      </c>
      <c r="F42" s="152">
        <f t="shared" si="4"/>
        <v>0</v>
      </c>
      <c r="G42" s="138">
        <v>0</v>
      </c>
      <c r="H42" s="138">
        <v>0</v>
      </c>
      <c r="I42" s="138">
        <v>0</v>
      </c>
      <c r="J42" s="138">
        <v>0</v>
      </c>
      <c r="K42" s="138">
        <v>0</v>
      </c>
      <c r="L42" s="138">
        <v>0</v>
      </c>
      <c r="M42" s="138">
        <v>0</v>
      </c>
      <c r="N42" s="138">
        <v>0</v>
      </c>
      <c r="O42" s="138">
        <v>0</v>
      </c>
      <c r="P42" s="138">
        <v>0</v>
      </c>
      <c r="Q42" s="152">
        <f t="shared" si="6"/>
        <v>0</v>
      </c>
      <c r="R42" s="138">
        <v>0</v>
      </c>
      <c r="S42" s="138">
        <v>0</v>
      </c>
      <c r="T42" s="138">
        <v>0</v>
      </c>
      <c r="U42" s="138">
        <v>0</v>
      </c>
      <c r="V42" s="141"/>
      <c r="W42" s="137">
        <v>0</v>
      </c>
      <c r="X42" s="152">
        <f t="shared" si="5"/>
        <v>0</v>
      </c>
      <c r="Y42" s="138">
        <v>0</v>
      </c>
      <c r="Z42" s="138">
        <v>0</v>
      </c>
      <c r="AA42" s="138">
        <v>0</v>
      </c>
      <c r="AB42" s="138">
        <v>0</v>
      </c>
      <c r="AC42" s="138">
        <v>0</v>
      </c>
      <c r="AD42" s="138">
        <v>0</v>
      </c>
      <c r="AE42" s="138">
        <v>0</v>
      </c>
      <c r="AF42" s="138">
        <v>0</v>
      </c>
      <c r="AG42" s="138">
        <v>0</v>
      </c>
      <c r="AH42" s="138">
        <v>0</v>
      </c>
      <c r="AI42" s="138">
        <v>0</v>
      </c>
      <c r="AJ42" s="138">
        <v>0</v>
      </c>
      <c r="AK42" s="22" t="s">
        <v>7</v>
      </c>
      <c r="AL42" s="12"/>
      <c r="AM42" s="164"/>
      <c r="AO42" s="44">
        <f t="shared" si="0"/>
        <v>0</v>
      </c>
      <c r="AP42" s="44">
        <f t="shared" si="1"/>
        <v>0</v>
      </c>
      <c r="AQ42" s="44">
        <f t="shared" si="2"/>
        <v>0</v>
      </c>
      <c r="AR42" s="44">
        <f t="shared" si="3"/>
        <v>0</v>
      </c>
    </row>
    <row r="43" spans="2:44" s="36" customFormat="1" ht="14.1" customHeight="1" x14ac:dyDescent="0.15">
      <c r="B43" s="164" t="s">
        <v>16</v>
      </c>
      <c r="C43" s="27"/>
      <c r="D43" s="43" t="s">
        <v>120</v>
      </c>
      <c r="E43" s="150">
        <f t="shared" si="8"/>
        <v>6</v>
      </c>
      <c r="F43" s="152">
        <f t="shared" si="4"/>
        <v>6</v>
      </c>
      <c r="G43" s="138">
        <v>6</v>
      </c>
      <c r="H43" s="138">
        <v>0</v>
      </c>
      <c r="I43" s="138">
        <v>0</v>
      </c>
      <c r="J43" s="138">
        <v>0</v>
      </c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52">
        <f t="shared" si="6"/>
        <v>0</v>
      </c>
      <c r="R43" s="138">
        <v>0</v>
      </c>
      <c r="S43" s="138">
        <v>0</v>
      </c>
      <c r="T43" s="138">
        <v>0</v>
      </c>
      <c r="U43" s="138">
        <v>0</v>
      </c>
      <c r="V43" s="141"/>
      <c r="W43" s="137">
        <v>0</v>
      </c>
      <c r="X43" s="152">
        <f t="shared" si="5"/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0</v>
      </c>
      <c r="AK43" s="22" t="s">
        <v>120</v>
      </c>
      <c r="AL43" s="12"/>
      <c r="AM43" s="164" t="s">
        <v>16</v>
      </c>
      <c r="AO43" s="44">
        <f t="shared" si="0"/>
        <v>0</v>
      </c>
      <c r="AP43" s="44">
        <f t="shared" si="1"/>
        <v>0</v>
      </c>
      <c r="AQ43" s="44">
        <f t="shared" si="2"/>
        <v>0</v>
      </c>
      <c r="AR43" s="44">
        <f t="shared" si="3"/>
        <v>0</v>
      </c>
    </row>
    <row r="44" spans="2:44" s="36" customFormat="1" ht="14.1" customHeight="1" x14ac:dyDescent="0.15">
      <c r="B44" s="164"/>
      <c r="C44" s="27"/>
      <c r="D44" s="43" t="s">
        <v>121</v>
      </c>
      <c r="E44" s="150">
        <f t="shared" si="8"/>
        <v>6</v>
      </c>
      <c r="F44" s="152">
        <f t="shared" si="4"/>
        <v>6</v>
      </c>
      <c r="G44" s="138">
        <v>6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52">
        <f t="shared" si="6"/>
        <v>0</v>
      </c>
      <c r="R44" s="138">
        <v>0</v>
      </c>
      <c r="S44" s="138">
        <v>0</v>
      </c>
      <c r="T44" s="138">
        <v>0</v>
      </c>
      <c r="U44" s="138">
        <v>0</v>
      </c>
      <c r="V44" s="141"/>
      <c r="W44" s="137">
        <v>0</v>
      </c>
      <c r="X44" s="152">
        <f t="shared" si="5"/>
        <v>0</v>
      </c>
      <c r="Y44" s="138">
        <v>0</v>
      </c>
      <c r="Z44" s="138">
        <v>0</v>
      </c>
      <c r="AA44" s="138">
        <v>0</v>
      </c>
      <c r="AB44" s="138">
        <v>0</v>
      </c>
      <c r="AC44" s="138">
        <v>0</v>
      </c>
      <c r="AD44" s="138">
        <v>0</v>
      </c>
      <c r="AE44" s="138">
        <v>0</v>
      </c>
      <c r="AF44" s="138">
        <v>0</v>
      </c>
      <c r="AG44" s="138">
        <v>0</v>
      </c>
      <c r="AH44" s="138">
        <v>0</v>
      </c>
      <c r="AI44" s="138">
        <v>0</v>
      </c>
      <c r="AJ44" s="138">
        <v>0</v>
      </c>
      <c r="AK44" s="22" t="s">
        <v>121</v>
      </c>
      <c r="AL44" s="12"/>
      <c r="AM44" s="164"/>
      <c r="AO44" s="44">
        <f t="shared" si="0"/>
        <v>0</v>
      </c>
      <c r="AP44" s="44">
        <f t="shared" si="1"/>
        <v>0</v>
      </c>
      <c r="AQ44" s="44">
        <f t="shared" si="2"/>
        <v>0</v>
      </c>
      <c r="AR44" s="44">
        <f t="shared" si="3"/>
        <v>0</v>
      </c>
    </row>
    <row r="45" spans="2:44" s="36" customFormat="1" ht="14.1" customHeight="1" x14ac:dyDescent="0.15">
      <c r="B45" s="164"/>
      <c r="C45" s="27"/>
      <c r="D45" s="43" t="s">
        <v>93</v>
      </c>
      <c r="E45" s="150">
        <f t="shared" si="8"/>
        <v>3</v>
      </c>
      <c r="F45" s="152">
        <f t="shared" si="4"/>
        <v>3</v>
      </c>
      <c r="G45" s="138">
        <v>3</v>
      </c>
      <c r="H45" s="138">
        <v>0</v>
      </c>
      <c r="I45" s="138">
        <v>0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52">
        <f t="shared" ref="Q45:Q69" si="9">SUM(R45:U45)</f>
        <v>0</v>
      </c>
      <c r="R45" s="138">
        <v>0</v>
      </c>
      <c r="S45" s="138">
        <v>0</v>
      </c>
      <c r="T45" s="138">
        <v>0</v>
      </c>
      <c r="U45" s="138">
        <v>0</v>
      </c>
      <c r="V45" s="141"/>
      <c r="W45" s="137">
        <v>0</v>
      </c>
      <c r="X45" s="152">
        <f t="shared" si="5"/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22" t="s">
        <v>7</v>
      </c>
      <c r="AL45" s="12"/>
      <c r="AM45" s="164"/>
      <c r="AO45" s="44">
        <f t="shared" si="0"/>
        <v>0</v>
      </c>
      <c r="AP45" s="44">
        <f t="shared" si="1"/>
        <v>0</v>
      </c>
      <c r="AQ45" s="44">
        <f t="shared" si="2"/>
        <v>0</v>
      </c>
      <c r="AR45" s="44">
        <f t="shared" si="3"/>
        <v>0</v>
      </c>
    </row>
    <row r="46" spans="2:44" s="36" customFormat="1" ht="14.1" customHeight="1" x14ac:dyDescent="0.15">
      <c r="B46" s="164" t="s">
        <v>118</v>
      </c>
      <c r="C46" s="27"/>
      <c r="D46" s="43" t="s">
        <v>120</v>
      </c>
      <c r="E46" s="150">
        <f t="shared" si="8"/>
        <v>0</v>
      </c>
      <c r="F46" s="152">
        <f>SUM(G46:P46)</f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52">
        <f t="shared" si="6"/>
        <v>0</v>
      </c>
      <c r="R46" s="138">
        <v>0</v>
      </c>
      <c r="S46" s="138">
        <v>0</v>
      </c>
      <c r="T46" s="138">
        <v>0</v>
      </c>
      <c r="U46" s="138">
        <v>0</v>
      </c>
      <c r="V46" s="141"/>
      <c r="W46" s="137">
        <v>0</v>
      </c>
      <c r="X46" s="152">
        <f t="shared" si="5"/>
        <v>0</v>
      </c>
      <c r="Y46" s="138">
        <v>0</v>
      </c>
      <c r="Z46" s="138">
        <v>0</v>
      </c>
      <c r="AA46" s="138">
        <v>0</v>
      </c>
      <c r="AB46" s="138">
        <v>0</v>
      </c>
      <c r="AC46" s="138">
        <v>0</v>
      </c>
      <c r="AD46" s="138">
        <v>0</v>
      </c>
      <c r="AE46" s="138">
        <v>0</v>
      </c>
      <c r="AF46" s="138">
        <v>0</v>
      </c>
      <c r="AG46" s="138">
        <v>0</v>
      </c>
      <c r="AH46" s="138">
        <v>0</v>
      </c>
      <c r="AI46" s="138">
        <v>0</v>
      </c>
      <c r="AJ46" s="138">
        <v>0</v>
      </c>
      <c r="AK46" s="22" t="s">
        <v>120</v>
      </c>
      <c r="AL46" s="12"/>
      <c r="AM46" s="164" t="s">
        <v>118</v>
      </c>
      <c r="AO46" s="44">
        <f t="shared" si="0"/>
        <v>0</v>
      </c>
      <c r="AP46" s="44">
        <f t="shared" si="1"/>
        <v>0</v>
      </c>
      <c r="AQ46" s="44">
        <f t="shared" si="2"/>
        <v>0</v>
      </c>
      <c r="AR46" s="44">
        <f t="shared" si="3"/>
        <v>0</v>
      </c>
    </row>
    <row r="47" spans="2:44" s="36" customFormat="1" ht="14.1" customHeight="1" x14ac:dyDescent="0.15">
      <c r="B47" s="164"/>
      <c r="C47" s="27"/>
      <c r="D47" s="43" t="s">
        <v>121</v>
      </c>
      <c r="E47" s="150">
        <f t="shared" si="8"/>
        <v>0</v>
      </c>
      <c r="F47" s="152">
        <f>SUM(G47:P47)</f>
        <v>0</v>
      </c>
      <c r="G47" s="138">
        <v>0</v>
      </c>
      <c r="H47" s="138">
        <v>0</v>
      </c>
      <c r="I47" s="138">
        <v>0</v>
      </c>
      <c r="J47" s="138">
        <v>0</v>
      </c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52">
        <f t="shared" si="6"/>
        <v>0</v>
      </c>
      <c r="R47" s="138">
        <v>0</v>
      </c>
      <c r="S47" s="138">
        <v>0</v>
      </c>
      <c r="T47" s="138">
        <v>0</v>
      </c>
      <c r="U47" s="138">
        <v>0</v>
      </c>
      <c r="V47" s="141"/>
      <c r="W47" s="137">
        <v>0</v>
      </c>
      <c r="X47" s="152">
        <f>SUM(Y47:AC47)</f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0</v>
      </c>
      <c r="AK47" s="22" t="s">
        <v>121</v>
      </c>
      <c r="AL47" s="12"/>
      <c r="AM47" s="164"/>
      <c r="AO47" s="44">
        <f t="shared" si="0"/>
        <v>0</v>
      </c>
      <c r="AP47" s="44">
        <f t="shared" si="1"/>
        <v>0</v>
      </c>
      <c r="AQ47" s="44">
        <f t="shared" si="2"/>
        <v>0</v>
      </c>
      <c r="AR47" s="44">
        <f t="shared" si="3"/>
        <v>0</v>
      </c>
    </row>
    <row r="48" spans="2:44" s="36" customFormat="1" ht="14.1" customHeight="1" x14ac:dyDescent="0.15">
      <c r="B48" s="164"/>
      <c r="C48" s="27"/>
      <c r="D48" s="43" t="s">
        <v>93</v>
      </c>
      <c r="E48" s="150">
        <f t="shared" si="8"/>
        <v>0</v>
      </c>
      <c r="F48" s="152">
        <f>SUM(G48:P48)</f>
        <v>0</v>
      </c>
      <c r="G48" s="138">
        <v>0</v>
      </c>
      <c r="H48" s="138">
        <v>0</v>
      </c>
      <c r="I48" s="138">
        <v>0</v>
      </c>
      <c r="J48" s="138">
        <v>0</v>
      </c>
      <c r="K48" s="138">
        <v>0</v>
      </c>
      <c r="L48" s="138">
        <v>0</v>
      </c>
      <c r="M48" s="138">
        <v>0</v>
      </c>
      <c r="N48" s="138">
        <v>0</v>
      </c>
      <c r="O48" s="138">
        <v>0</v>
      </c>
      <c r="P48" s="138">
        <v>0</v>
      </c>
      <c r="Q48" s="152">
        <f t="shared" si="9"/>
        <v>0</v>
      </c>
      <c r="R48" s="138">
        <v>0</v>
      </c>
      <c r="S48" s="138">
        <v>0</v>
      </c>
      <c r="T48" s="138">
        <v>0</v>
      </c>
      <c r="U48" s="138">
        <v>0</v>
      </c>
      <c r="V48" s="141"/>
      <c r="W48" s="137">
        <v>0</v>
      </c>
      <c r="X48" s="152">
        <f t="shared" si="5"/>
        <v>0</v>
      </c>
      <c r="Y48" s="138">
        <v>0</v>
      </c>
      <c r="Z48" s="138">
        <v>0</v>
      </c>
      <c r="AA48" s="138">
        <v>0</v>
      </c>
      <c r="AB48" s="138">
        <v>0</v>
      </c>
      <c r="AC48" s="138">
        <v>0</v>
      </c>
      <c r="AD48" s="138">
        <v>0</v>
      </c>
      <c r="AE48" s="138">
        <v>0</v>
      </c>
      <c r="AF48" s="138">
        <v>0</v>
      </c>
      <c r="AG48" s="138">
        <v>0</v>
      </c>
      <c r="AH48" s="138">
        <v>0</v>
      </c>
      <c r="AI48" s="138">
        <v>0</v>
      </c>
      <c r="AJ48" s="138">
        <v>0</v>
      </c>
      <c r="AK48" s="22" t="s">
        <v>7</v>
      </c>
      <c r="AL48" s="12"/>
      <c r="AM48" s="164"/>
      <c r="AO48" s="44">
        <f t="shared" si="0"/>
        <v>0</v>
      </c>
      <c r="AP48" s="44">
        <f t="shared" si="1"/>
        <v>0</v>
      </c>
      <c r="AQ48" s="44">
        <f t="shared" si="2"/>
        <v>0</v>
      </c>
      <c r="AR48" s="44">
        <f t="shared" si="3"/>
        <v>0</v>
      </c>
    </row>
    <row r="49" spans="2:44" s="36" customFormat="1" ht="14.1" customHeight="1" x14ac:dyDescent="0.15">
      <c r="B49" s="164" t="s">
        <v>18</v>
      </c>
      <c r="C49" s="27"/>
      <c r="D49" s="43" t="s">
        <v>120</v>
      </c>
      <c r="E49" s="150">
        <f t="shared" si="8"/>
        <v>54</v>
      </c>
      <c r="F49" s="152">
        <f t="shared" si="4"/>
        <v>54</v>
      </c>
      <c r="G49" s="138">
        <v>45</v>
      </c>
      <c r="H49" s="138">
        <v>9</v>
      </c>
      <c r="I49" s="138">
        <v>0</v>
      </c>
      <c r="J49" s="138">
        <v>0</v>
      </c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52">
        <f t="shared" si="9"/>
        <v>0</v>
      </c>
      <c r="R49" s="138">
        <v>0</v>
      </c>
      <c r="S49" s="138">
        <v>0</v>
      </c>
      <c r="T49" s="138">
        <v>0</v>
      </c>
      <c r="U49" s="138">
        <v>0</v>
      </c>
      <c r="V49" s="141"/>
      <c r="W49" s="137">
        <v>0</v>
      </c>
      <c r="X49" s="152">
        <f t="shared" si="5"/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22" t="s">
        <v>120</v>
      </c>
      <c r="AL49" s="12"/>
      <c r="AM49" s="164" t="s">
        <v>18</v>
      </c>
      <c r="AO49" s="44"/>
      <c r="AP49" s="44">
        <f t="shared" si="1"/>
        <v>0</v>
      </c>
      <c r="AQ49" s="44">
        <f t="shared" si="2"/>
        <v>0</v>
      </c>
      <c r="AR49" s="44"/>
    </row>
    <row r="50" spans="2:44" s="36" customFormat="1" ht="14.1" customHeight="1" x14ac:dyDescent="0.15">
      <c r="B50" s="164"/>
      <c r="C50" s="27"/>
      <c r="D50" s="43" t="s">
        <v>121</v>
      </c>
      <c r="E50" s="150">
        <f t="shared" si="8"/>
        <v>48</v>
      </c>
      <c r="F50" s="152">
        <f t="shared" si="4"/>
        <v>48</v>
      </c>
      <c r="G50" s="138">
        <v>40</v>
      </c>
      <c r="H50" s="138">
        <v>8</v>
      </c>
      <c r="I50" s="138">
        <v>0</v>
      </c>
      <c r="J50" s="138">
        <v>0</v>
      </c>
      <c r="K50" s="138">
        <v>0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52">
        <f t="shared" si="9"/>
        <v>0</v>
      </c>
      <c r="R50" s="138">
        <v>0</v>
      </c>
      <c r="S50" s="138">
        <v>0</v>
      </c>
      <c r="T50" s="138">
        <v>0</v>
      </c>
      <c r="U50" s="138">
        <v>0</v>
      </c>
      <c r="V50" s="141"/>
      <c r="W50" s="137">
        <v>0</v>
      </c>
      <c r="X50" s="152">
        <f t="shared" si="5"/>
        <v>0</v>
      </c>
      <c r="Y50" s="138">
        <v>0</v>
      </c>
      <c r="Z50" s="138">
        <v>0</v>
      </c>
      <c r="AA50" s="138">
        <v>0</v>
      </c>
      <c r="AB50" s="138">
        <v>0</v>
      </c>
      <c r="AC50" s="138">
        <v>0</v>
      </c>
      <c r="AD50" s="138">
        <v>0</v>
      </c>
      <c r="AE50" s="138">
        <v>0</v>
      </c>
      <c r="AF50" s="138">
        <v>0</v>
      </c>
      <c r="AG50" s="138">
        <v>0</v>
      </c>
      <c r="AH50" s="138">
        <v>0</v>
      </c>
      <c r="AI50" s="138">
        <v>0</v>
      </c>
      <c r="AJ50" s="138">
        <v>0</v>
      </c>
      <c r="AK50" s="22" t="s">
        <v>121</v>
      </c>
      <c r="AL50" s="12"/>
      <c r="AM50" s="164"/>
      <c r="AO50" s="44"/>
      <c r="AP50" s="44">
        <f t="shared" si="1"/>
        <v>0</v>
      </c>
      <c r="AQ50" s="44">
        <f t="shared" si="2"/>
        <v>0</v>
      </c>
      <c r="AR50" s="44"/>
    </row>
    <row r="51" spans="2:44" s="36" customFormat="1" ht="14.1" customHeight="1" x14ac:dyDescent="0.15">
      <c r="B51" s="164"/>
      <c r="C51" s="27"/>
      <c r="D51" s="43" t="s">
        <v>93</v>
      </c>
      <c r="E51" s="150">
        <f t="shared" si="8"/>
        <v>222</v>
      </c>
      <c r="F51" s="152">
        <f t="shared" si="4"/>
        <v>222</v>
      </c>
      <c r="G51" s="138">
        <v>171</v>
      </c>
      <c r="H51" s="138">
        <v>29</v>
      </c>
      <c r="I51" s="138">
        <v>22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52">
        <f t="shared" si="9"/>
        <v>0</v>
      </c>
      <c r="R51" s="138">
        <v>0</v>
      </c>
      <c r="S51" s="138">
        <v>0</v>
      </c>
      <c r="T51" s="138">
        <v>0</v>
      </c>
      <c r="U51" s="138">
        <v>0</v>
      </c>
      <c r="V51" s="141"/>
      <c r="W51" s="137">
        <v>0</v>
      </c>
      <c r="X51" s="152">
        <f t="shared" si="5"/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38">
        <v>0</v>
      </c>
      <c r="AK51" s="22" t="s">
        <v>7</v>
      </c>
      <c r="AL51" s="12"/>
      <c r="AM51" s="164"/>
      <c r="AO51" s="44"/>
      <c r="AP51" s="44">
        <f t="shared" si="1"/>
        <v>0</v>
      </c>
      <c r="AQ51" s="44">
        <f t="shared" si="2"/>
        <v>0</v>
      </c>
      <c r="AR51" s="44"/>
    </row>
    <row r="52" spans="2:44" s="36" customFormat="1" ht="14.1" customHeight="1" x14ac:dyDescent="0.15">
      <c r="B52" s="164" t="s">
        <v>119</v>
      </c>
      <c r="C52" s="27"/>
      <c r="D52" s="43" t="s">
        <v>120</v>
      </c>
      <c r="E52" s="150">
        <f t="shared" si="8"/>
        <v>0</v>
      </c>
      <c r="F52" s="152">
        <f>SUM(G52:P52)</f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52">
        <f t="shared" si="9"/>
        <v>0</v>
      </c>
      <c r="R52" s="138">
        <v>0</v>
      </c>
      <c r="S52" s="138">
        <v>0</v>
      </c>
      <c r="T52" s="138">
        <v>0</v>
      </c>
      <c r="U52" s="138">
        <v>0</v>
      </c>
      <c r="V52" s="141"/>
      <c r="W52" s="137">
        <v>0</v>
      </c>
      <c r="X52" s="152">
        <f t="shared" si="5"/>
        <v>0</v>
      </c>
      <c r="Y52" s="138">
        <v>0</v>
      </c>
      <c r="Z52" s="138">
        <v>0</v>
      </c>
      <c r="AA52" s="138">
        <v>0</v>
      </c>
      <c r="AB52" s="138">
        <v>0</v>
      </c>
      <c r="AC52" s="138">
        <v>0</v>
      </c>
      <c r="AD52" s="138">
        <v>0</v>
      </c>
      <c r="AE52" s="138">
        <v>0</v>
      </c>
      <c r="AF52" s="138">
        <v>0</v>
      </c>
      <c r="AG52" s="138">
        <v>0</v>
      </c>
      <c r="AH52" s="138">
        <v>0</v>
      </c>
      <c r="AI52" s="138">
        <v>0</v>
      </c>
      <c r="AJ52" s="138">
        <v>0</v>
      </c>
      <c r="AK52" s="22" t="s">
        <v>120</v>
      </c>
      <c r="AL52" s="12"/>
      <c r="AM52" s="164" t="s">
        <v>119</v>
      </c>
      <c r="AO52" s="44"/>
      <c r="AP52" s="44">
        <f t="shared" si="1"/>
        <v>0</v>
      </c>
      <c r="AQ52" s="44">
        <f t="shared" si="2"/>
        <v>0</v>
      </c>
      <c r="AR52" s="44"/>
    </row>
    <row r="53" spans="2:44" s="36" customFormat="1" ht="14.1" customHeight="1" x14ac:dyDescent="0.15">
      <c r="B53" s="164"/>
      <c r="C53" s="27"/>
      <c r="D53" s="43" t="s">
        <v>121</v>
      </c>
      <c r="E53" s="150">
        <f t="shared" si="8"/>
        <v>0</v>
      </c>
      <c r="F53" s="152">
        <f>SUM(G53:P53)</f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52">
        <f t="shared" si="9"/>
        <v>0</v>
      </c>
      <c r="R53" s="138">
        <v>0</v>
      </c>
      <c r="S53" s="138">
        <v>0</v>
      </c>
      <c r="T53" s="138">
        <v>0</v>
      </c>
      <c r="U53" s="138">
        <v>0</v>
      </c>
      <c r="V53" s="141"/>
      <c r="W53" s="137">
        <v>0</v>
      </c>
      <c r="X53" s="152">
        <f t="shared" si="5"/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38">
        <v>0</v>
      </c>
      <c r="AK53" s="22" t="s">
        <v>121</v>
      </c>
      <c r="AL53" s="12"/>
      <c r="AM53" s="164"/>
      <c r="AO53" s="44"/>
      <c r="AP53" s="44">
        <f t="shared" si="1"/>
        <v>0</v>
      </c>
      <c r="AQ53" s="44">
        <f t="shared" si="2"/>
        <v>0</v>
      </c>
      <c r="AR53" s="44"/>
    </row>
    <row r="54" spans="2:44" s="36" customFormat="1" ht="14.1" customHeight="1" x14ac:dyDescent="0.15">
      <c r="B54" s="164"/>
      <c r="C54" s="27"/>
      <c r="D54" s="43" t="s">
        <v>93</v>
      </c>
      <c r="E54" s="150">
        <f t="shared" si="8"/>
        <v>0</v>
      </c>
      <c r="F54" s="152">
        <f>SUM(G54:P54)</f>
        <v>0</v>
      </c>
      <c r="G54" s="138">
        <v>0</v>
      </c>
      <c r="H54" s="138">
        <v>0</v>
      </c>
      <c r="I54" s="138">
        <v>0</v>
      </c>
      <c r="J54" s="138">
        <v>0</v>
      </c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52">
        <f t="shared" si="9"/>
        <v>0</v>
      </c>
      <c r="R54" s="138">
        <v>0</v>
      </c>
      <c r="S54" s="138">
        <v>0</v>
      </c>
      <c r="T54" s="138">
        <v>0</v>
      </c>
      <c r="U54" s="138">
        <v>0</v>
      </c>
      <c r="V54" s="141"/>
      <c r="W54" s="137">
        <v>0</v>
      </c>
      <c r="X54" s="152">
        <f t="shared" si="5"/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38">
        <v>0</v>
      </c>
      <c r="AK54" s="22" t="s">
        <v>7</v>
      </c>
      <c r="AL54" s="12"/>
      <c r="AM54" s="164"/>
      <c r="AO54" s="44"/>
      <c r="AP54" s="44">
        <f t="shared" si="1"/>
        <v>0</v>
      </c>
      <c r="AQ54" s="44">
        <f t="shared" si="2"/>
        <v>0</v>
      </c>
      <c r="AR54" s="44"/>
    </row>
    <row r="55" spans="2:44" s="36" customFormat="1" ht="14.1" customHeight="1" x14ac:dyDescent="0.15">
      <c r="B55" s="166" t="s">
        <v>106</v>
      </c>
      <c r="C55" s="27"/>
      <c r="D55" s="43" t="s">
        <v>120</v>
      </c>
      <c r="E55" s="150">
        <f t="shared" si="8"/>
        <v>4</v>
      </c>
      <c r="F55" s="152">
        <f t="shared" si="4"/>
        <v>4</v>
      </c>
      <c r="G55" s="138">
        <v>1</v>
      </c>
      <c r="H55" s="138">
        <v>3</v>
      </c>
      <c r="I55" s="138">
        <v>0</v>
      </c>
      <c r="J55" s="138">
        <v>0</v>
      </c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52">
        <f t="shared" si="9"/>
        <v>0</v>
      </c>
      <c r="R55" s="138">
        <v>0</v>
      </c>
      <c r="S55" s="138">
        <v>0</v>
      </c>
      <c r="T55" s="138">
        <v>0</v>
      </c>
      <c r="U55" s="138">
        <v>0</v>
      </c>
      <c r="V55" s="141"/>
      <c r="W55" s="137">
        <v>0</v>
      </c>
      <c r="X55" s="152">
        <f t="shared" si="5"/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38">
        <v>0</v>
      </c>
      <c r="AK55" s="22" t="s">
        <v>120</v>
      </c>
      <c r="AL55" s="12"/>
      <c r="AM55" s="166" t="s">
        <v>106</v>
      </c>
      <c r="AO55" s="44">
        <f t="shared" si="0"/>
        <v>0</v>
      </c>
      <c r="AP55" s="44">
        <f t="shared" si="1"/>
        <v>0</v>
      </c>
      <c r="AQ55" s="44">
        <f t="shared" si="2"/>
        <v>0</v>
      </c>
      <c r="AR55" s="44">
        <f t="shared" si="3"/>
        <v>0</v>
      </c>
    </row>
    <row r="56" spans="2:44" s="36" customFormat="1" ht="14.1" customHeight="1" x14ac:dyDescent="0.15">
      <c r="B56" s="166"/>
      <c r="C56" s="27"/>
      <c r="D56" s="43" t="s">
        <v>121</v>
      </c>
      <c r="E56" s="150">
        <f t="shared" si="8"/>
        <v>3</v>
      </c>
      <c r="F56" s="152">
        <f t="shared" si="4"/>
        <v>3</v>
      </c>
      <c r="G56" s="138">
        <v>1</v>
      </c>
      <c r="H56" s="138">
        <v>2</v>
      </c>
      <c r="I56" s="138">
        <v>0</v>
      </c>
      <c r="J56" s="138">
        <v>0</v>
      </c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52">
        <f t="shared" si="9"/>
        <v>0</v>
      </c>
      <c r="R56" s="138">
        <v>0</v>
      </c>
      <c r="S56" s="138">
        <v>0</v>
      </c>
      <c r="T56" s="138">
        <v>0</v>
      </c>
      <c r="U56" s="138">
        <v>0</v>
      </c>
      <c r="V56" s="141"/>
      <c r="W56" s="137">
        <v>0</v>
      </c>
      <c r="X56" s="152">
        <f t="shared" si="5"/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38">
        <v>0</v>
      </c>
      <c r="AK56" s="22" t="s">
        <v>121</v>
      </c>
      <c r="AL56" s="12"/>
      <c r="AM56" s="166"/>
      <c r="AO56" s="44">
        <f t="shared" si="0"/>
        <v>0</v>
      </c>
      <c r="AP56" s="44">
        <f t="shared" si="1"/>
        <v>0</v>
      </c>
      <c r="AQ56" s="44">
        <f t="shared" si="2"/>
        <v>0</v>
      </c>
      <c r="AR56" s="44">
        <f t="shared" si="3"/>
        <v>0</v>
      </c>
    </row>
    <row r="57" spans="2:44" s="36" customFormat="1" ht="14.1" customHeight="1" x14ac:dyDescent="0.15">
      <c r="B57" s="166"/>
      <c r="C57" s="27"/>
      <c r="D57" s="43" t="s">
        <v>93</v>
      </c>
      <c r="E57" s="150">
        <f t="shared" si="8"/>
        <v>24</v>
      </c>
      <c r="F57" s="152">
        <f t="shared" si="4"/>
        <v>24</v>
      </c>
      <c r="G57" s="138">
        <v>3</v>
      </c>
      <c r="H57" s="138">
        <v>13</v>
      </c>
      <c r="I57" s="138">
        <v>8</v>
      </c>
      <c r="J57" s="138">
        <v>0</v>
      </c>
      <c r="K57" s="138">
        <v>0</v>
      </c>
      <c r="L57" s="138">
        <v>0</v>
      </c>
      <c r="M57" s="138">
        <v>0</v>
      </c>
      <c r="N57" s="138">
        <v>0</v>
      </c>
      <c r="O57" s="138">
        <v>0</v>
      </c>
      <c r="P57" s="138">
        <v>0</v>
      </c>
      <c r="Q57" s="152">
        <f t="shared" si="9"/>
        <v>0</v>
      </c>
      <c r="R57" s="138">
        <v>0</v>
      </c>
      <c r="S57" s="138">
        <v>0</v>
      </c>
      <c r="T57" s="138">
        <v>0</v>
      </c>
      <c r="U57" s="138">
        <v>0</v>
      </c>
      <c r="V57" s="141"/>
      <c r="W57" s="137">
        <v>0</v>
      </c>
      <c r="X57" s="152">
        <f t="shared" si="5"/>
        <v>0</v>
      </c>
      <c r="Y57" s="138">
        <v>0</v>
      </c>
      <c r="Z57" s="138">
        <v>0</v>
      </c>
      <c r="AA57" s="138">
        <v>0</v>
      </c>
      <c r="AB57" s="138">
        <v>0</v>
      </c>
      <c r="AC57" s="138">
        <v>0</v>
      </c>
      <c r="AD57" s="138">
        <v>0</v>
      </c>
      <c r="AE57" s="138">
        <v>0</v>
      </c>
      <c r="AF57" s="138">
        <v>0</v>
      </c>
      <c r="AG57" s="138">
        <v>0</v>
      </c>
      <c r="AH57" s="138">
        <v>0</v>
      </c>
      <c r="AI57" s="138">
        <v>0</v>
      </c>
      <c r="AJ57" s="138">
        <v>0</v>
      </c>
      <c r="AK57" s="22" t="s">
        <v>7</v>
      </c>
      <c r="AL57" s="12"/>
      <c r="AM57" s="166"/>
      <c r="AO57" s="44">
        <f t="shared" si="0"/>
        <v>0</v>
      </c>
      <c r="AP57" s="44">
        <f t="shared" si="1"/>
        <v>0</v>
      </c>
      <c r="AQ57" s="44">
        <f t="shared" si="2"/>
        <v>0</v>
      </c>
      <c r="AR57" s="44">
        <f t="shared" si="3"/>
        <v>0</v>
      </c>
    </row>
    <row r="58" spans="2:44" s="36" customFormat="1" ht="14.1" customHeight="1" x14ac:dyDescent="0.15">
      <c r="B58" s="165" t="s">
        <v>109</v>
      </c>
      <c r="C58" s="12"/>
      <c r="D58" s="43" t="s">
        <v>120</v>
      </c>
      <c r="E58" s="150">
        <f t="shared" si="8"/>
        <v>0</v>
      </c>
      <c r="F58" s="152">
        <f t="shared" si="4"/>
        <v>0</v>
      </c>
      <c r="G58" s="138">
        <v>0</v>
      </c>
      <c r="H58" s="138">
        <v>0</v>
      </c>
      <c r="I58" s="138">
        <v>0</v>
      </c>
      <c r="J58" s="138">
        <v>0</v>
      </c>
      <c r="K58" s="138">
        <v>0</v>
      </c>
      <c r="L58" s="138">
        <v>0</v>
      </c>
      <c r="M58" s="138">
        <v>0</v>
      </c>
      <c r="N58" s="138">
        <v>0</v>
      </c>
      <c r="O58" s="138">
        <v>0</v>
      </c>
      <c r="P58" s="138">
        <v>0</v>
      </c>
      <c r="Q58" s="152">
        <f t="shared" si="9"/>
        <v>0</v>
      </c>
      <c r="R58" s="138">
        <v>0</v>
      </c>
      <c r="S58" s="138">
        <v>0</v>
      </c>
      <c r="T58" s="138">
        <v>0</v>
      </c>
      <c r="U58" s="138">
        <v>0</v>
      </c>
      <c r="V58" s="141"/>
      <c r="W58" s="137">
        <v>0</v>
      </c>
      <c r="X58" s="152">
        <f t="shared" si="5"/>
        <v>0</v>
      </c>
      <c r="Y58" s="138">
        <v>0</v>
      </c>
      <c r="Z58" s="138">
        <v>0</v>
      </c>
      <c r="AA58" s="138">
        <v>0</v>
      </c>
      <c r="AB58" s="138">
        <v>0</v>
      </c>
      <c r="AC58" s="138">
        <v>0</v>
      </c>
      <c r="AD58" s="138">
        <v>0</v>
      </c>
      <c r="AE58" s="138">
        <v>0</v>
      </c>
      <c r="AF58" s="138">
        <v>0</v>
      </c>
      <c r="AG58" s="138">
        <v>0</v>
      </c>
      <c r="AH58" s="138">
        <v>0</v>
      </c>
      <c r="AI58" s="138">
        <v>0</v>
      </c>
      <c r="AJ58" s="138">
        <v>0</v>
      </c>
      <c r="AK58" s="22" t="s">
        <v>120</v>
      </c>
      <c r="AL58" s="12"/>
      <c r="AM58" s="165" t="s">
        <v>109</v>
      </c>
      <c r="AO58" s="44">
        <f t="shared" si="0"/>
        <v>0</v>
      </c>
      <c r="AP58" s="44">
        <f t="shared" si="1"/>
        <v>0</v>
      </c>
      <c r="AQ58" s="44">
        <f t="shared" si="2"/>
        <v>0</v>
      </c>
      <c r="AR58" s="44">
        <f t="shared" si="3"/>
        <v>0</v>
      </c>
    </row>
    <row r="59" spans="2:44" s="36" customFormat="1" ht="14.1" customHeight="1" x14ac:dyDescent="0.15">
      <c r="B59" s="165"/>
      <c r="C59" s="12"/>
      <c r="D59" s="43" t="s">
        <v>121</v>
      </c>
      <c r="E59" s="150">
        <f t="shared" si="8"/>
        <v>0</v>
      </c>
      <c r="F59" s="152">
        <f t="shared" si="4"/>
        <v>0</v>
      </c>
      <c r="G59" s="138">
        <v>0</v>
      </c>
      <c r="H59" s="138">
        <v>0</v>
      </c>
      <c r="I59" s="138">
        <v>0</v>
      </c>
      <c r="J59" s="138">
        <v>0</v>
      </c>
      <c r="K59" s="138">
        <v>0</v>
      </c>
      <c r="L59" s="138">
        <v>0</v>
      </c>
      <c r="M59" s="138">
        <v>0</v>
      </c>
      <c r="N59" s="138">
        <v>0</v>
      </c>
      <c r="O59" s="138">
        <v>0</v>
      </c>
      <c r="P59" s="138">
        <v>0</v>
      </c>
      <c r="Q59" s="152">
        <f t="shared" si="9"/>
        <v>0</v>
      </c>
      <c r="R59" s="138">
        <v>0</v>
      </c>
      <c r="S59" s="138">
        <v>0</v>
      </c>
      <c r="T59" s="138">
        <v>0</v>
      </c>
      <c r="U59" s="138">
        <v>0</v>
      </c>
      <c r="V59" s="141"/>
      <c r="W59" s="137">
        <v>0</v>
      </c>
      <c r="X59" s="152">
        <f t="shared" si="5"/>
        <v>0</v>
      </c>
      <c r="Y59" s="138">
        <v>0</v>
      </c>
      <c r="Z59" s="138">
        <v>0</v>
      </c>
      <c r="AA59" s="138">
        <v>0</v>
      </c>
      <c r="AB59" s="138">
        <v>0</v>
      </c>
      <c r="AC59" s="138">
        <v>0</v>
      </c>
      <c r="AD59" s="138">
        <v>0</v>
      </c>
      <c r="AE59" s="138">
        <v>0</v>
      </c>
      <c r="AF59" s="138">
        <v>0</v>
      </c>
      <c r="AG59" s="138">
        <v>0</v>
      </c>
      <c r="AH59" s="138">
        <v>0</v>
      </c>
      <c r="AI59" s="138">
        <v>0</v>
      </c>
      <c r="AJ59" s="138">
        <v>0</v>
      </c>
      <c r="AK59" s="22" t="s">
        <v>121</v>
      </c>
      <c r="AL59" s="12"/>
      <c r="AM59" s="165"/>
      <c r="AO59" s="44">
        <f t="shared" si="0"/>
        <v>0</v>
      </c>
      <c r="AP59" s="44">
        <f t="shared" si="1"/>
        <v>0</v>
      </c>
      <c r="AQ59" s="44">
        <f t="shared" si="2"/>
        <v>0</v>
      </c>
      <c r="AR59" s="44">
        <f t="shared" si="3"/>
        <v>0</v>
      </c>
    </row>
    <row r="60" spans="2:44" s="36" customFormat="1" ht="14.1" customHeight="1" x14ac:dyDescent="0.15">
      <c r="B60" s="165"/>
      <c r="C60" s="12"/>
      <c r="D60" s="43" t="s">
        <v>93</v>
      </c>
      <c r="E60" s="150">
        <f t="shared" si="8"/>
        <v>0</v>
      </c>
      <c r="F60" s="152">
        <f t="shared" si="4"/>
        <v>0</v>
      </c>
      <c r="G60" s="138">
        <v>0</v>
      </c>
      <c r="H60" s="138">
        <v>0</v>
      </c>
      <c r="I60" s="138">
        <v>0</v>
      </c>
      <c r="J60" s="138">
        <v>0</v>
      </c>
      <c r="K60" s="138">
        <v>0</v>
      </c>
      <c r="L60" s="138">
        <v>0</v>
      </c>
      <c r="M60" s="138">
        <v>0</v>
      </c>
      <c r="N60" s="138">
        <v>0</v>
      </c>
      <c r="O60" s="138">
        <v>0</v>
      </c>
      <c r="P60" s="138">
        <v>0</v>
      </c>
      <c r="Q60" s="152">
        <f t="shared" si="9"/>
        <v>0</v>
      </c>
      <c r="R60" s="138">
        <v>0</v>
      </c>
      <c r="S60" s="138">
        <v>0</v>
      </c>
      <c r="T60" s="138">
        <v>0</v>
      </c>
      <c r="U60" s="138">
        <v>0</v>
      </c>
      <c r="V60" s="141"/>
      <c r="W60" s="137">
        <v>0</v>
      </c>
      <c r="X60" s="152">
        <f t="shared" si="5"/>
        <v>0</v>
      </c>
      <c r="Y60" s="138">
        <v>0</v>
      </c>
      <c r="Z60" s="138">
        <v>0</v>
      </c>
      <c r="AA60" s="138">
        <v>0</v>
      </c>
      <c r="AB60" s="138">
        <v>0</v>
      </c>
      <c r="AC60" s="138">
        <v>0</v>
      </c>
      <c r="AD60" s="138">
        <v>0</v>
      </c>
      <c r="AE60" s="138">
        <v>0</v>
      </c>
      <c r="AF60" s="138">
        <v>0</v>
      </c>
      <c r="AG60" s="138">
        <v>0</v>
      </c>
      <c r="AH60" s="138">
        <v>0</v>
      </c>
      <c r="AI60" s="138">
        <v>0</v>
      </c>
      <c r="AJ60" s="138">
        <v>0</v>
      </c>
      <c r="AK60" s="22" t="s">
        <v>7</v>
      </c>
      <c r="AL60" s="12"/>
      <c r="AM60" s="165"/>
      <c r="AO60" s="44">
        <f t="shared" si="0"/>
        <v>0</v>
      </c>
      <c r="AP60" s="44">
        <f t="shared" si="1"/>
        <v>0</v>
      </c>
      <c r="AQ60" s="44">
        <f t="shared" si="2"/>
        <v>0</v>
      </c>
      <c r="AR60" s="44">
        <f t="shared" si="3"/>
        <v>0</v>
      </c>
    </row>
    <row r="61" spans="2:44" s="36" customFormat="1" ht="14.1" customHeight="1" x14ac:dyDescent="0.15">
      <c r="B61" s="167" t="s">
        <v>4</v>
      </c>
      <c r="C61" s="26"/>
      <c r="D61" s="43" t="s">
        <v>120</v>
      </c>
      <c r="E61" s="150">
        <f t="shared" si="8"/>
        <v>16</v>
      </c>
      <c r="F61" s="152">
        <f t="shared" si="4"/>
        <v>16</v>
      </c>
      <c r="G61" s="138">
        <v>0</v>
      </c>
      <c r="H61" s="138">
        <v>0</v>
      </c>
      <c r="I61" s="138">
        <v>0</v>
      </c>
      <c r="J61" s="138">
        <v>2</v>
      </c>
      <c r="K61" s="138">
        <v>14</v>
      </c>
      <c r="L61" s="138">
        <v>0</v>
      </c>
      <c r="M61" s="138">
        <v>0</v>
      </c>
      <c r="N61" s="138">
        <v>0</v>
      </c>
      <c r="O61" s="138">
        <v>0</v>
      </c>
      <c r="P61" s="138">
        <v>0</v>
      </c>
      <c r="Q61" s="152">
        <f t="shared" si="9"/>
        <v>0</v>
      </c>
      <c r="R61" s="138">
        <v>0</v>
      </c>
      <c r="S61" s="138">
        <v>0</v>
      </c>
      <c r="T61" s="138">
        <v>0</v>
      </c>
      <c r="U61" s="138">
        <v>0</v>
      </c>
      <c r="V61" s="141"/>
      <c r="W61" s="137">
        <v>0</v>
      </c>
      <c r="X61" s="152">
        <f t="shared" si="5"/>
        <v>0</v>
      </c>
      <c r="Y61" s="138">
        <v>0</v>
      </c>
      <c r="Z61" s="138">
        <v>0</v>
      </c>
      <c r="AA61" s="138">
        <v>0</v>
      </c>
      <c r="AB61" s="138">
        <v>0</v>
      </c>
      <c r="AC61" s="138">
        <v>0</v>
      </c>
      <c r="AD61" s="138">
        <v>0</v>
      </c>
      <c r="AE61" s="138">
        <v>0</v>
      </c>
      <c r="AF61" s="138">
        <v>0</v>
      </c>
      <c r="AG61" s="138">
        <v>0</v>
      </c>
      <c r="AH61" s="138">
        <v>0</v>
      </c>
      <c r="AI61" s="138">
        <v>0</v>
      </c>
      <c r="AJ61" s="138">
        <v>0</v>
      </c>
      <c r="AK61" s="22" t="s">
        <v>120</v>
      </c>
      <c r="AL61" s="12"/>
      <c r="AM61" s="167" t="s">
        <v>4</v>
      </c>
      <c r="AO61" s="44">
        <f t="shared" si="0"/>
        <v>0</v>
      </c>
      <c r="AP61" s="44">
        <f t="shared" si="1"/>
        <v>0</v>
      </c>
      <c r="AQ61" s="44">
        <f t="shared" si="2"/>
        <v>0</v>
      </c>
      <c r="AR61" s="44">
        <f t="shared" si="3"/>
        <v>0</v>
      </c>
    </row>
    <row r="62" spans="2:44" s="36" customFormat="1" ht="14.1" customHeight="1" x14ac:dyDescent="0.15">
      <c r="B62" s="167"/>
      <c r="C62" s="26"/>
      <c r="D62" s="43" t="s">
        <v>121</v>
      </c>
      <c r="E62" s="150">
        <f t="shared" si="8"/>
        <v>16</v>
      </c>
      <c r="F62" s="152">
        <f t="shared" si="4"/>
        <v>16</v>
      </c>
      <c r="G62" s="138">
        <v>0</v>
      </c>
      <c r="H62" s="138">
        <v>0</v>
      </c>
      <c r="I62" s="138">
        <v>0</v>
      </c>
      <c r="J62" s="138">
        <v>2</v>
      </c>
      <c r="K62" s="138">
        <v>14</v>
      </c>
      <c r="L62" s="138">
        <v>0</v>
      </c>
      <c r="M62" s="138">
        <v>0</v>
      </c>
      <c r="N62" s="138">
        <v>0</v>
      </c>
      <c r="O62" s="138">
        <v>0</v>
      </c>
      <c r="P62" s="138">
        <v>0</v>
      </c>
      <c r="Q62" s="152">
        <f t="shared" si="9"/>
        <v>0</v>
      </c>
      <c r="R62" s="138">
        <v>0</v>
      </c>
      <c r="S62" s="138">
        <v>0</v>
      </c>
      <c r="T62" s="138">
        <v>0</v>
      </c>
      <c r="U62" s="138">
        <v>0</v>
      </c>
      <c r="V62" s="141"/>
      <c r="W62" s="137">
        <v>0</v>
      </c>
      <c r="X62" s="152">
        <f t="shared" si="5"/>
        <v>0</v>
      </c>
      <c r="Y62" s="138">
        <v>0</v>
      </c>
      <c r="Z62" s="138">
        <v>0</v>
      </c>
      <c r="AA62" s="138">
        <v>0</v>
      </c>
      <c r="AB62" s="138">
        <v>0</v>
      </c>
      <c r="AC62" s="138">
        <v>0</v>
      </c>
      <c r="AD62" s="138">
        <v>0</v>
      </c>
      <c r="AE62" s="138">
        <v>0</v>
      </c>
      <c r="AF62" s="138">
        <v>0</v>
      </c>
      <c r="AG62" s="138">
        <v>0</v>
      </c>
      <c r="AH62" s="138">
        <v>0</v>
      </c>
      <c r="AI62" s="138">
        <v>0</v>
      </c>
      <c r="AJ62" s="138">
        <v>0</v>
      </c>
      <c r="AK62" s="22" t="s">
        <v>121</v>
      </c>
      <c r="AL62" s="12"/>
      <c r="AM62" s="167"/>
      <c r="AO62" s="44">
        <f t="shared" si="0"/>
        <v>0</v>
      </c>
      <c r="AP62" s="44">
        <f t="shared" si="1"/>
        <v>0</v>
      </c>
      <c r="AQ62" s="44">
        <f t="shared" si="2"/>
        <v>0</v>
      </c>
      <c r="AR62" s="44">
        <f t="shared" si="3"/>
        <v>0</v>
      </c>
    </row>
    <row r="63" spans="2:44" s="36" customFormat="1" ht="14.1" customHeight="1" x14ac:dyDescent="0.15">
      <c r="B63" s="167"/>
      <c r="C63" s="26"/>
      <c r="D63" s="43" t="s">
        <v>93</v>
      </c>
      <c r="E63" s="150">
        <f t="shared" si="8"/>
        <v>12</v>
      </c>
      <c r="F63" s="152">
        <f t="shared" si="4"/>
        <v>12</v>
      </c>
      <c r="G63" s="138">
        <v>0</v>
      </c>
      <c r="H63" s="138">
        <v>0</v>
      </c>
      <c r="I63" s="138">
        <v>0</v>
      </c>
      <c r="J63" s="138">
        <v>1</v>
      </c>
      <c r="K63" s="138">
        <v>11</v>
      </c>
      <c r="L63" s="138">
        <v>0</v>
      </c>
      <c r="M63" s="138">
        <v>0</v>
      </c>
      <c r="N63" s="138">
        <v>0</v>
      </c>
      <c r="O63" s="138">
        <v>0</v>
      </c>
      <c r="P63" s="138">
        <v>0</v>
      </c>
      <c r="Q63" s="152">
        <f t="shared" si="9"/>
        <v>0</v>
      </c>
      <c r="R63" s="138">
        <v>0</v>
      </c>
      <c r="S63" s="138">
        <v>0</v>
      </c>
      <c r="T63" s="138">
        <v>0</v>
      </c>
      <c r="U63" s="138">
        <v>0</v>
      </c>
      <c r="V63" s="141"/>
      <c r="W63" s="137">
        <v>0</v>
      </c>
      <c r="X63" s="152">
        <f t="shared" si="5"/>
        <v>0</v>
      </c>
      <c r="Y63" s="138">
        <v>0</v>
      </c>
      <c r="Z63" s="138">
        <v>0</v>
      </c>
      <c r="AA63" s="138">
        <v>0</v>
      </c>
      <c r="AB63" s="138">
        <v>0</v>
      </c>
      <c r="AC63" s="138">
        <v>0</v>
      </c>
      <c r="AD63" s="138">
        <v>0</v>
      </c>
      <c r="AE63" s="138">
        <v>0</v>
      </c>
      <c r="AF63" s="138">
        <v>0</v>
      </c>
      <c r="AG63" s="138">
        <v>0</v>
      </c>
      <c r="AH63" s="138">
        <v>0</v>
      </c>
      <c r="AI63" s="138">
        <v>0</v>
      </c>
      <c r="AJ63" s="138">
        <v>0</v>
      </c>
      <c r="AK63" s="22" t="s">
        <v>7</v>
      </c>
      <c r="AL63" s="12"/>
      <c r="AM63" s="167"/>
      <c r="AO63" s="44">
        <f t="shared" si="0"/>
        <v>0</v>
      </c>
      <c r="AP63" s="44">
        <f t="shared" si="1"/>
        <v>0</v>
      </c>
      <c r="AQ63" s="44">
        <f t="shared" si="2"/>
        <v>0</v>
      </c>
      <c r="AR63" s="44">
        <f t="shared" si="3"/>
        <v>0</v>
      </c>
    </row>
    <row r="64" spans="2:44" s="36" customFormat="1" ht="14.1" customHeight="1" x14ac:dyDescent="0.15">
      <c r="B64" s="165" t="s">
        <v>19</v>
      </c>
      <c r="C64" s="26"/>
      <c r="D64" s="43" t="s">
        <v>120</v>
      </c>
      <c r="E64" s="150">
        <f t="shared" si="8"/>
        <v>17</v>
      </c>
      <c r="F64" s="152">
        <f t="shared" si="4"/>
        <v>17</v>
      </c>
      <c r="G64" s="138">
        <v>16</v>
      </c>
      <c r="H64" s="138">
        <v>1</v>
      </c>
      <c r="I64" s="138">
        <v>0</v>
      </c>
      <c r="J64" s="138">
        <v>0</v>
      </c>
      <c r="K64" s="138">
        <v>0</v>
      </c>
      <c r="L64" s="138">
        <v>0</v>
      </c>
      <c r="M64" s="138">
        <v>0</v>
      </c>
      <c r="N64" s="138">
        <v>0</v>
      </c>
      <c r="O64" s="138">
        <v>0</v>
      </c>
      <c r="P64" s="138">
        <v>0</v>
      </c>
      <c r="Q64" s="152">
        <f t="shared" si="9"/>
        <v>0</v>
      </c>
      <c r="R64" s="138">
        <v>0</v>
      </c>
      <c r="S64" s="138">
        <v>0</v>
      </c>
      <c r="T64" s="138">
        <v>0</v>
      </c>
      <c r="U64" s="138">
        <v>0</v>
      </c>
      <c r="V64" s="141"/>
      <c r="W64" s="137">
        <v>0</v>
      </c>
      <c r="X64" s="152">
        <f t="shared" si="5"/>
        <v>0</v>
      </c>
      <c r="Y64" s="138">
        <v>0</v>
      </c>
      <c r="Z64" s="138">
        <v>0</v>
      </c>
      <c r="AA64" s="138">
        <v>0</v>
      </c>
      <c r="AB64" s="138">
        <v>0</v>
      </c>
      <c r="AC64" s="138">
        <v>0</v>
      </c>
      <c r="AD64" s="138">
        <v>0</v>
      </c>
      <c r="AE64" s="138">
        <v>0</v>
      </c>
      <c r="AF64" s="138">
        <v>0</v>
      </c>
      <c r="AG64" s="138">
        <v>0</v>
      </c>
      <c r="AH64" s="138">
        <v>0</v>
      </c>
      <c r="AI64" s="138">
        <v>0</v>
      </c>
      <c r="AJ64" s="138">
        <v>0</v>
      </c>
      <c r="AK64" s="22" t="s">
        <v>120</v>
      </c>
      <c r="AL64" s="12"/>
      <c r="AM64" s="165" t="s">
        <v>19</v>
      </c>
      <c r="AO64" s="44">
        <f t="shared" si="0"/>
        <v>0</v>
      </c>
      <c r="AP64" s="44">
        <f t="shared" si="1"/>
        <v>0</v>
      </c>
      <c r="AQ64" s="44">
        <f t="shared" si="2"/>
        <v>0</v>
      </c>
      <c r="AR64" s="44">
        <f t="shared" si="3"/>
        <v>0</v>
      </c>
    </row>
    <row r="65" spans="2:44" s="36" customFormat="1" ht="14.1" customHeight="1" x14ac:dyDescent="0.15">
      <c r="B65" s="165"/>
      <c r="C65" s="26"/>
      <c r="D65" s="43" t="s">
        <v>121</v>
      </c>
      <c r="E65" s="150">
        <f t="shared" si="8"/>
        <v>13</v>
      </c>
      <c r="F65" s="152">
        <f t="shared" si="4"/>
        <v>13</v>
      </c>
      <c r="G65" s="138">
        <v>12</v>
      </c>
      <c r="H65" s="138">
        <v>1</v>
      </c>
      <c r="I65" s="138">
        <v>0</v>
      </c>
      <c r="J65" s="138">
        <v>0</v>
      </c>
      <c r="K65" s="138">
        <v>0</v>
      </c>
      <c r="L65" s="138">
        <v>0</v>
      </c>
      <c r="M65" s="138">
        <v>0</v>
      </c>
      <c r="N65" s="138">
        <v>0</v>
      </c>
      <c r="O65" s="138">
        <v>0</v>
      </c>
      <c r="P65" s="138">
        <v>0</v>
      </c>
      <c r="Q65" s="152">
        <f t="shared" si="9"/>
        <v>0</v>
      </c>
      <c r="R65" s="138">
        <v>0</v>
      </c>
      <c r="S65" s="138">
        <v>0</v>
      </c>
      <c r="T65" s="138">
        <v>0</v>
      </c>
      <c r="U65" s="138">
        <v>0</v>
      </c>
      <c r="V65" s="141"/>
      <c r="W65" s="137">
        <v>0</v>
      </c>
      <c r="X65" s="152">
        <f t="shared" si="5"/>
        <v>0</v>
      </c>
      <c r="Y65" s="138">
        <v>0</v>
      </c>
      <c r="Z65" s="138">
        <v>0</v>
      </c>
      <c r="AA65" s="138">
        <v>0</v>
      </c>
      <c r="AB65" s="138">
        <v>0</v>
      </c>
      <c r="AC65" s="138">
        <v>0</v>
      </c>
      <c r="AD65" s="138">
        <v>0</v>
      </c>
      <c r="AE65" s="138">
        <v>0</v>
      </c>
      <c r="AF65" s="138">
        <v>0</v>
      </c>
      <c r="AG65" s="138">
        <v>0</v>
      </c>
      <c r="AH65" s="138">
        <v>0</v>
      </c>
      <c r="AI65" s="138">
        <v>0</v>
      </c>
      <c r="AJ65" s="138">
        <v>0</v>
      </c>
      <c r="AK65" s="22" t="s">
        <v>121</v>
      </c>
      <c r="AL65" s="12"/>
      <c r="AM65" s="165"/>
      <c r="AO65" s="44">
        <f t="shared" si="0"/>
        <v>0</v>
      </c>
      <c r="AP65" s="44">
        <f t="shared" si="1"/>
        <v>0</v>
      </c>
      <c r="AQ65" s="44">
        <f t="shared" si="2"/>
        <v>0</v>
      </c>
      <c r="AR65" s="44">
        <f t="shared" si="3"/>
        <v>0</v>
      </c>
    </row>
    <row r="66" spans="2:44" s="36" customFormat="1" ht="14.1" customHeight="1" x14ac:dyDescent="0.15">
      <c r="B66" s="165"/>
      <c r="C66" s="26"/>
      <c r="D66" s="43" t="s">
        <v>93</v>
      </c>
      <c r="E66" s="150">
        <f t="shared" si="8"/>
        <v>575</v>
      </c>
      <c r="F66" s="152">
        <f t="shared" si="4"/>
        <v>79</v>
      </c>
      <c r="G66" s="138">
        <v>72</v>
      </c>
      <c r="H66" s="138">
        <v>3</v>
      </c>
      <c r="I66" s="138">
        <v>4</v>
      </c>
      <c r="J66" s="138">
        <v>0</v>
      </c>
      <c r="K66" s="138">
        <v>0</v>
      </c>
      <c r="L66" s="138">
        <v>0</v>
      </c>
      <c r="M66" s="138">
        <v>0</v>
      </c>
      <c r="N66" s="138">
        <v>0</v>
      </c>
      <c r="O66" s="138">
        <v>0</v>
      </c>
      <c r="P66" s="138">
        <v>0</v>
      </c>
      <c r="Q66" s="152">
        <f t="shared" si="9"/>
        <v>0</v>
      </c>
      <c r="R66" s="138">
        <v>0</v>
      </c>
      <c r="S66" s="138">
        <v>0</v>
      </c>
      <c r="T66" s="138">
        <v>0</v>
      </c>
      <c r="U66" s="138">
        <v>0</v>
      </c>
      <c r="V66" s="141"/>
      <c r="W66" s="137">
        <v>496</v>
      </c>
      <c r="X66" s="152">
        <f t="shared" si="5"/>
        <v>0</v>
      </c>
      <c r="Y66" s="138">
        <v>0</v>
      </c>
      <c r="Z66" s="138">
        <v>0</v>
      </c>
      <c r="AA66" s="138">
        <v>0</v>
      </c>
      <c r="AB66" s="138">
        <v>0</v>
      </c>
      <c r="AC66" s="138">
        <v>0</v>
      </c>
      <c r="AD66" s="138">
        <v>0</v>
      </c>
      <c r="AE66" s="138">
        <v>0</v>
      </c>
      <c r="AF66" s="138">
        <v>0</v>
      </c>
      <c r="AG66" s="138">
        <v>0</v>
      </c>
      <c r="AH66" s="138">
        <v>0</v>
      </c>
      <c r="AI66" s="138">
        <v>0</v>
      </c>
      <c r="AJ66" s="138">
        <v>0</v>
      </c>
      <c r="AK66" s="22" t="s">
        <v>7</v>
      </c>
      <c r="AL66" s="12"/>
      <c r="AM66" s="165"/>
      <c r="AO66" s="44">
        <f t="shared" si="0"/>
        <v>0</v>
      </c>
      <c r="AP66" s="44">
        <f t="shared" si="1"/>
        <v>0</v>
      </c>
      <c r="AQ66" s="44">
        <f t="shared" si="2"/>
        <v>0</v>
      </c>
      <c r="AR66" s="44">
        <f t="shared" si="3"/>
        <v>0</v>
      </c>
    </row>
    <row r="67" spans="2:44" s="36" customFormat="1" ht="14.1" customHeight="1" x14ac:dyDescent="0.15">
      <c r="B67" s="165" t="s">
        <v>102</v>
      </c>
      <c r="C67" s="12"/>
      <c r="D67" s="126" t="s">
        <v>120</v>
      </c>
      <c r="E67" s="150">
        <f t="shared" si="8"/>
        <v>0</v>
      </c>
      <c r="F67" s="152">
        <f t="shared" si="4"/>
        <v>0</v>
      </c>
      <c r="G67" s="138">
        <v>0</v>
      </c>
      <c r="H67" s="138">
        <v>0</v>
      </c>
      <c r="I67" s="138">
        <v>0</v>
      </c>
      <c r="J67" s="138">
        <v>0</v>
      </c>
      <c r="K67" s="138">
        <v>0</v>
      </c>
      <c r="L67" s="138">
        <v>0</v>
      </c>
      <c r="M67" s="138">
        <v>0</v>
      </c>
      <c r="N67" s="138">
        <v>0</v>
      </c>
      <c r="O67" s="138">
        <v>0</v>
      </c>
      <c r="P67" s="138">
        <v>0</v>
      </c>
      <c r="Q67" s="152">
        <f t="shared" si="9"/>
        <v>0</v>
      </c>
      <c r="R67" s="138">
        <v>0</v>
      </c>
      <c r="S67" s="138">
        <v>0</v>
      </c>
      <c r="T67" s="138">
        <v>0</v>
      </c>
      <c r="U67" s="138">
        <v>0</v>
      </c>
      <c r="V67" s="141"/>
      <c r="W67" s="137">
        <v>0</v>
      </c>
      <c r="X67" s="152">
        <f t="shared" si="5"/>
        <v>0</v>
      </c>
      <c r="Y67" s="138">
        <v>0</v>
      </c>
      <c r="Z67" s="138">
        <v>0</v>
      </c>
      <c r="AA67" s="138">
        <v>0</v>
      </c>
      <c r="AB67" s="138">
        <v>0</v>
      </c>
      <c r="AC67" s="138">
        <v>0</v>
      </c>
      <c r="AD67" s="138">
        <v>0</v>
      </c>
      <c r="AE67" s="138">
        <v>0</v>
      </c>
      <c r="AF67" s="138">
        <v>0</v>
      </c>
      <c r="AG67" s="138">
        <v>0</v>
      </c>
      <c r="AH67" s="138">
        <v>0</v>
      </c>
      <c r="AI67" s="138">
        <v>0</v>
      </c>
      <c r="AJ67" s="138">
        <v>0</v>
      </c>
      <c r="AK67" s="22" t="s">
        <v>120</v>
      </c>
      <c r="AL67" s="12"/>
      <c r="AM67" s="165" t="s">
        <v>102</v>
      </c>
      <c r="AO67" s="44">
        <f t="shared" si="0"/>
        <v>0</v>
      </c>
      <c r="AP67" s="44">
        <f t="shared" si="1"/>
        <v>0</v>
      </c>
      <c r="AQ67" s="44">
        <f t="shared" si="2"/>
        <v>0</v>
      </c>
      <c r="AR67" s="44">
        <f t="shared" si="3"/>
        <v>0</v>
      </c>
    </row>
    <row r="68" spans="2:44" s="36" customFormat="1" ht="14.1" customHeight="1" x14ac:dyDescent="0.15">
      <c r="B68" s="165"/>
      <c r="C68" s="12"/>
      <c r="D68" s="126" t="s">
        <v>121</v>
      </c>
      <c r="E68" s="150">
        <f t="shared" si="8"/>
        <v>0</v>
      </c>
      <c r="F68" s="152">
        <f t="shared" si="4"/>
        <v>0</v>
      </c>
      <c r="G68" s="138">
        <v>0</v>
      </c>
      <c r="H68" s="138">
        <v>0</v>
      </c>
      <c r="I68" s="138">
        <v>0</v>
      </c>
      <c r="J68" s="138">
        <v>0</v>
      </c>
      <c r="K68" s="138">
        <v>0</v>
      </c>
      <c r="L68" s="138">
        <v>0</v>
      </c>
      <c r="M68" s="138">
        <v>0</v>
      </c>
      <c r="N68" s="138">
        <v>0</v>
      </c>
      <c r="O68" s="138">
        <v>0</v>
      </c>
      <c r="P68" s="138">
        <v>0</v>
      </c>
      <c r="Q68" s="152">
        <f t="shared" si="9"/>
        <v>0</v>
      </c>
      <c r="R68" s="138">
        <v>0</v>
      </c>
      <c r="S68" s="138">
        <v>0</v>
      </c>
      <c r="T68" s="138">
        <v>0</v>
      </c>
      <c r="U68" s="138">
        <v>0</v>
      </c>
      <c r="V68" s="141"/>
      <c r="W68" s="137">
        <v>0</v>
      </c>
      <c r="X68" s="152">
        <f t="shared" si="5"/>
        <v>0</v>
      </c>
      <c r="Y68" s="138">
        <v>0</v>
      </c>
      <c r="Z68" s="138">
        <v>0</v>
      </c>
      <c r="AA68" s="138">
        <v>0</v>
      </c>
      <c r="AB68" s="138">
        <v>0</v>
      </c>
      <c r="AC68" s="138">
        <v>0</v>
      </c>
      <c r="AD68" s="138">
        <v>0</v>
      </c>
      <c r="AE68" s="138">
        <v>0</v>
      </c>
      <c r="AF68" s="138">
        <v>0</v>
      </c>
      <c r="AG68" s="138">
        <v>0</v>
      </c>
      <c r="AH68" s="138">
        <v>0</v>
      </c>
      <c r="AI68" s="138">
        <v>0</v>
      </c>
      <c r="AJ68" s="138">
        <v>0</v>
      </c>
      <c r="AK68" s="22" t="s">
        <v>121</v>
      </c>
      <c r="AL68" s="12"/>
      <c r="AM68" s="165"/>
      <c r="AO68" s="44">
        <f t="shared" si="0"/>
        <v>0</v>
      </c>
      <c r="AP68" s="44">
        <f t="shared" si="1"/>
        <v>0</v>
      </c>
      <c r="AQ68" s="44">
        <f t="shared" si="2"/>
        <v>0</v>
      </c>
      <c r="AR68" s="44">
        <f t="shared" si="3"/>
        <v>0</v>
      </c>
    </row>
    <row r="69" spans="2:44" s="10" customFormat="1" ht="15" customHeight="1" thickBot="1" x14ac:dyDescent="0.2">
      <c r="B69" s="202"/>
      <c r="C69" s="37"/>
      <c r="D69" s="50" t="s">
        <v>93</v>
      </c>
      <c r="E69" s="154">
        <f t="shared" si="8"/>
        <v>0</v>
      </c>
      <c r="F69" s="158">
        <f t="shared" si="4"/>
        <v>0</v>
      </c>
      <c r="G69" s="139">
        <v>0</v>
      </c>
      <c r="H69" s="139">
        <v>0</v>
      </c>
      <c r="I69" s="139">
        <v>0</v>
      </c>
      <c r="J69" s="139">
        <v>0</v>
      </c>
      <c r="K69" s="139">
        <v>0</v>
      </c>
      <c r="L69" s="139">
        <v>0</v>
      </c>
      <c r="M69" s="139">
        <v>0</v>
      </c>
      <c r="N69" s="139">
        <v>0</v>
      </c>
      <c r="O69" s="139">
        <v>0</v>
      </c>
      <c r="P69" s="140">
        <v>0</v>
      </c>
      <c r="Q69" s="158">
        <f t="shared" si="9"/>
        <v>0</v>
      </c>
      <c r="R69" s="139">
        <v>0</v>
      </c>
      <c r="S69" s="139">
        <v>0</v>
      </c>
      <c r="T69" s="139">
        <v>0</v>
      </c>
      <c r="U69" s="139">
        <v>0</v>
      </c>
      <c r="V69" s="142"/>
      <c r="W69" s="143">
        <v>0</v>
      </c>
      <c r="X69" s="158">
        <f t="shared" si="5"/>
        <v>0</v>
      </c>
      <c r="Y69" s="139">
        <v>0</v>
      </c>
      <c r="Z69" s="139">
        <v>0</v>
      </c>
      <c r="AA69" s="139">
        <v>0</v>
      </c>
      <c r="AB69" s="139">
        <v>0</v>
      </c>
      <c r="AC69" s="139">
        <v>0</v>
      </c>
      <c r="AD69" s="139">
        <v>0</v>
      </c>
      <c r="AE69" s="139">
        <v>0</v>
      </c>
      <c r="AF69" s="139">
        <v>0</v>
      </c>
      <c r="AG69" s="139">
        <v>0</v>
      </c>
      <c r="AH69" s="139">
        <v>0</v>
      </c>
      <c r="AI69" s="139">
        <v>0</v>
      </c>
      <c r="AJ69" s="140">
        <v>0</v>
      </c>
      <c r="AK69" s="23" t="s">
        <v>7</v>
      </c>
      <c r="AL69" s="24"/>
      <c r="AM69" s="202"/>
      <c r="AO69" s="44">
        <f t="shared" si="0"/>
        <v>0</v>
      </c>
      <c r="AP69" s="44">
        <f t="shared" si="1"/>
        <v>0</v>
      </c>
      <c r="AQ69" s="44">
        <f t="shared" si="2"/>
        <v>0</v>
      </c>
      <c r="AR69" s="44">
        <f t="shared" si="3"/>
        <v>0</v>
      </c>
    </row>
    <row r="70" spans="2:44" x14ac:dyDescent="0.15">
      <c r="B70" s="203" t="s">
        <v>6</v>
      </c>
      <c r="C70" s="203"/>
      <c r="D70" s="203"/>
      <c r="E70" s="203"/>
      <c r="F70" s="203"/>
      <c r="G70" s="203"/>
      <c r="H70" s="203"/>
      <c r="I70" s="203"/>
      <c r="J70" s="203"/>
      <c r="K70" s="203"/>
      <c r="L70" s="203"/>
      <c r="M70" s="203"/>
      <c r="N70" s="203"/>
      <c r="O70" s="203"/>
      <c r="P70" s="203"/>
      <c r="Q70" s="203"/>
      <c r="R70" s="203"/>
      <c r="S70" s="203"/>
      <c r="T70" s="203"/>
      <c r="U70" s="203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51"/>
      <c r="AL70" s="51"/>
      <c r="AM70" s="29"/>
    </row>
    <row r="71" spans="2:44" x14ac:dyDescent="0.15">
      <c r="B71" s="29"/>
      <c r="C71" s="29"/>
      <c r="D71" s="29"/>
      <c r="E71" s="30"/>
      <c r="F71" s="29"/>
      <c r="G71" s="29"/>
      <c r="H71" s="29"/>
      <c r="I71" s="29"/>
      <c r="J71" s="29"/>
      <c r="K71" s="29"/>
      <c r="L71" s="29"/>
      <c r="M71" s="29"/>
      <c r="N71" s="29"/>
      <c r="O71" s="29"/>
      <c r="P71" s="29"/>
      <c r="Q71" s="29"/>
      <c r="R71" s="29"/>
      <c r="S71" s="29"/>
      <c r="T71" s="29"/>
      <c r="U71" s="29"/>
      <c r="V71" s="31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</row>
    <row r="72" spans="2:44" x14ac:dyDescent="0.15">
      <c r="B72" s="29"/>
      <c r="C72" s="29"/>
      <c r="D72" s="1" t="s">
        <v>95</v>
      </c>
      <c r="E72" s="30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31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29"/>
      <c r="AL72" s="29"/>
      <c r="AM72" s="29"/>
    </row>
    <row r="73" spans="2:44" x14ac:dyDescent="0.15">
      <c r="B73" s="29"/>
      <c r="C73" s="29"/>
      <c r="D73" s="2" t="s">
        <v>120</v>
      </c>
      <c r="E73" s="53">
        <f>E13+E16+E19+E22+E25+E28+E31+E34+E37+E40+E43+E46+E49+E52+E55+E58+E61+E64+E67</f>
        <v>100</v>
      </c>
      <c r="F73" s="53">
        <f>F13+F16+F19+F22+F25+F28+F31+F34+F37+F40+F43+F46+F49+F52+F55+F58+F61+F64+F67</f>
        <v>98</v>
      </c>
      <c r="G73" s="53">
        <f t="shared" ref="G73:U73" si="10">G13+G16+G19+G22+G25+G28+G31+G34+G37+G40+G43+G46+G49+G52+G55+G58+G61+G64+G67</f>
        <v>69</v>
      </c>
      <c r="H73" s="53">
        <f t="shared" si="10"/>
        <v>13</v>
      </c>
      <c r="I73" s="53">
        <f t="shared" si="10"/>
        <v>0</v>
      </c>
      <c r="J73" s="53">
        <f t="shared" si="10"/>
        <v>2</v>
      </c>
      <c r="K73" s="53">
        <f t="shared" si="10"/>
        <v>14</v>
      </c>
      <c r="L73" s="53">
        <f t="shared" si="10"/>
        <v>0</v>
      </c>
      <c r="M73" s="53">
        <f t="shared" si="10"/>
        <v>0</v>
      </c>
      <c r="N73" s="53">
        <f t="shared" si="10"/>
        <v>0</v>
      </c>
      <c r="O73" s="53">
        <f t="shared" si="10"/>
        <v>0</v>
      </c>
      <c r="P73" s="53">
        <f t="shared" si="10"/>
        <v>0</v>
      </c>
      <c r="Q73" s="53">
        <f t="shared" si="10"/>
        <v>1</v>
      </c>
      <c r="R73" s="53">
        <f t="shared" si="10"/>
        <v>0</v>
      </c>
      <c r="S73" s="53">
        <f t="shared" si="10"/>
        <v>1</v>
      </c>
      <c r="T73" s="53">
        <f t="shared" si="10"/>
        <v>0</v>
      </c>
      <c r="U73" s="53">
        <f t="shared" si="10"/>
        <v>0</v>
      </c>
      <c r="V73" s="31"/>
      <c r="W73" s="53">
        <f t="shared" ref="W73:AJ73" si="11">W13+W16+W19+W22+W25+W28+W31+W34+W37+W40+W43+W46+W49+W52+W55+W58+W61+W64+W67</f>
        <v>1</v>
      </c>
      <c r="X73" s="53">
        <f t="shared" si="11"/>
        <v>0</v>
      </c>
      <c r="Y73" s="53">
        <f t="shared" si="11"/>
        <v>0</v>
      </c>
      <c r="Z73" s="53">
        <f t="shared" si="11"/>
        <v>0</v>
      </c>
      <c r="AA73" s="53">
        <f t="shared" si="11"/>
        <v>0</v>
      </c>
      <c r="AB73" s="53">
        <f t="shared" si="11"/>
        <v>0</v>
      </c>
      <c r="AC73" s="53">
        <f t="shared" si="11"/>
        <v>0</v>
      </c>
      <c r="AD73" s="53">
        <f t="shared" si="11"/>
        <v>0</v>
      </c>
      <c r="AE73" s="53">
        <f t="shared" si="11"/>
        <v>0</v>
      </c>
      <c r="AF73" s="53">
        <f t="shared" si="11"/>
        <v>0</v>
      </c>
      <c r="AG73" s="53">
        <f t="shared" si="11"/>
        <v>0</v>
      </c>
      <c r="AH73" s="53">
        <f t="shared" si="11"/>
        <v>0</v>
      </c>
      <c r="AI73" s="53">
        <f t="shared" si="11"/>
        <v>0</v>
      </c>
      <c r="AJ73" s="53">
        <f t="shared" si="11"/>
        <v>0</v>
      </c>
      <c r="AK73" s="29"/>
      <c r="AL73" s="29"/>
      <c r="AM73" s="29"/>
    </row>
    <row r="74" spans="2:44" x14ac:dyDescent="0.15">
      <c r="B74" s="29"/>
      <c r="C74" s="29"/>
      <c r="D74" s="2" t="s">
        <v>121</v>
      </c>
      <c r="E74" s="53">
        <f>E14+E17+E20+E23+E26+E29+E32+E35+E38+E41+E44+E47+E50+E53+E56+E59+E62+E65+E68</f>
        <v>89</v>
      </c>
      <c r="F74" s="53">
        <f>F14+F17+F20+F23+F26+F29+F32+F35+F38+F41+F44+F47+F50+F53+F56+F59+F62+F65+F68</f>
        <v>87</v>
      </c>
      <c r="G74" s="53">
        <f t="shared" ref="G74:U74" si="12">G14+G17+G20+G23+G26+G29+G32+G35+G38+G41+G44+G47+G50+G53+G56+G59+G62+G65+G68</f>
        <v>60</v>
      </c>
      <c r="H74" s="53">
        <f t="shared" si="12"/>
        <v>11</v>
      </c>
      <c r="I74" s="53">
        <f t="shared" si="12"/>
        <v>0</v>
      </c>
      <c r="J74" s="53">
        <f t="shared" si="12"/>
        <v>2</v>
      </c>
      <c r="K74" s="53">
        <f t="shared" si="12"/>
        <v>14</v>
      </c>
      <c r="L74" s="53">
        <f t="shared" si="12"/>
        <v>0</v>
      </c>
      <c r="M74" s="53">
        <f t="shared" si="12"/>
        <v>0</v>
      </c>
      <c r="N74" s="53">
        <f t="shared" si="12"/>
        <v>0</v>
      </c>
      <c r="O74" s="53">
        <f t="shared" si="12"/>
        <v>0</v>
      </c>
      <c r="P74" s="53">
        <f t="shared" si="12"/>
        <v>0</v>
      </c>
      <c r="Q74" s="53">
        <f t="shared" si="12"/>
        <v>1</v>
      </c>
      <c r="R74" s="53">
        <f t="shared" si="12"/>
        <v>0</v>
      </c>
      <c r="S74" s="53">
        <f t="shared" si="12"/>
        <v>1</v>
      </c>
      <c r="T74" s="53">
        <f t="shared" si="12"/>
        <v>0</v>
      </c>
      <c r="U74" s="53">
        <f t="shared" si="12"/>
        <v>0</v>
      </c>
      <c r="V74" s="31"/>
      <c r="W74" s="53">
        <f t="shared" ref="W74:AJ74" si="13">W14+W17+W20+W23+W26+W29+W32+W35+W38+W41+W44+W47+W50+W53+W56+W59+W62+W65+W68</f>
        <v>1</v>
      </c>
      <c r="X74" s="53">
        <f t="shared" si="13"/>
        <v>0</v>
      </c>
      <c r="Y74" s="53">
        <f t="shared" si="13"/>
        <v>0</v>
      </c>
      <c r="Z74" s="53">
        <f t="shared" si="13"/>
        <v>0</v>
      </c>
      <c r="AA74" s="53">
        <f t="shared" si="13"/>
        <v>0</v>
      </c>
      <c r="AB74" s="53">
        <f t="shared" si="13"/>
        <v>0</v>
      </c>
      <c r="AC74" s="53">
        <f t="shared" si="13"/>
        <v>0</v>
      </c>
      <c r="AD74" s="53">
        <f t="shared" si="13"/>
        <v>0</v>
      </c>
      <c r="AE74" s="53">
        <f t="shared" si="13"/>
        <v>0</v>
      </c>
      <c r="AF74" s="53">
        <f t="shared" si="13"/>
        <v>0</v>
      </c>
      <c r="AG74" s="53">
        <f t="shared" si="13"/>
        <v>0</v>
      </c>
      <c r="AH74" s="53">
        <f t="shared" si="13"/>
        <v>0</v>
      </c>
      <c r="AI74" s="53">
        <f t="shared" si="13"/>
        <v>0</v>
      </c>
      <c r="AJ74" s="53">
        <f t="shared" si="13"/>
        <v>0</v>
      </c>
      <c r="AK74" s="29"/>
      <c r="AL74" s="29"/>
      <c r="AM74" s="29"/>
    </row>
    <row r="75" spans="2:44" x14ac:dyDescent="0.15">
      <c r="B75" s="29"/>
      <c r="C75" s="29"/>
      <c r="D75" s="2" t="s">
        <v>98</v>
      </c>
      <c r="E75" s="53">
        <f>E15+E18+E21+E24+E27+E30+E33+E36+E39+E42+E45+E48+E51+FE54+E57+E60+E63+E66+E69</f>
        <v>838</v>
      </c>
      <c r="F75" s="53">
        <f>F15+F18+F21+F24+F27+F30+F33+F36+F39+F42+F45+F48+F51+FF54+F57+F60+F63+F66+F69</f>
        <v>341</v>
      </c>
      <c r="G75" s="53">
        <f t="shared" ref="G75:U75" si="14">G15+G18+G21+G24+G27+G30+G33+G36+G39+G42+G45+G48+G51+FG54+G57+G60+G63+G66+G69</f>
        <v>250</v>
      </c>
      <c r="H75" s="53">
        <f t="shared" si="14"/>
        <v>45</v>
      </c>
      <c r="I75" s="53">
        <f t="shared" si="14"/>
        <v>34</v>
      </c>
      <c r="J75" s="53">
        <f t="shared" si="14"/>
        <v>1</v>
      </c>
      <c r="K75" s="53">
        <f t="shared" si="14"/>
        <v>11</v>
      </c>
      <c r="L75" s="53">
        <f t="shared" si="14"/>
        <v>0</v>
      </c>
      <c r="M75" s="53">
        <f t="shared" si="14"/>
        <v>0</v>
      </c>
      <c r="N75" s="53">
        <f t="shared" si="14"/>
        <v>0</v>
      </c>
      <c r="O75" s="53">
        <f t="shared" si="14"/>
        <v>0</v>
      </c>
      <c r="P75" s="53">
        <f t="shared" si="14"/>
        <v>0</v>
      </c>
      <c r="Q75" s="53">
        <f t="shared" si="14"/>
        <v>0</v>
      </c>
      <c r="R75" s="53">
        <f t="shared" si="14"/>
        <v>0</v>
      </c>
      <c r="S75" s="53">
        <f t="shared" si="14"/>
        <v>0</v>
      </c>
      <c r="T75" s="53">
        <f t="shared" si="14"/>
        <v>0</v>
      </c>
      <c r="U75" s="53">
        <f t="shared" si="14"/>
        <v>0</v>
      </c>
      <c r="V75" s="31"/>
      <c r="W75" s="53">
        <f t="shared" ref="W75:AJ75" si="15">W15+W18+W21+W24+W27+W30+W33+W36+W39+W42+W45+W48+W51+FW54+W57+W60+W63+W66+W69</f>
        <v>497</v>
      </c>
      <c r="X75" s="53">
        <f t="shared" si="15"/>
        <v>0</v>
      </c>
      <c r="Y75" s="53">
        <f t="shared" si="15"/>
        <v>0</v>
      </c>
      <c r="Z75" s="53">
        <f t="shared" si="15"/>
        <v>0</v>
      </c>
      <c r="AA75" s="53">
        <f t="shared" si="15"/>
        <v>0</v>
      </c>
      <c r="AB75" s="53">
        <f t="shared" si="15"/>
        <v>0</v>
      </c>
      <c r="AC75" s="53">
        <f t="shared" si="15"/>
        <v>0</v>
      </c>
      <c r="AD75" s="53">
        <f t="shared" si="15"/>
        <v>0</v>
      </c>
      <c r="AE75" s="53">
        <f t="shared" si="15"/>
        <v>0</v>
      </c>
      <c r="AF75" s="53">
        <f t="shared" si="15"/>
        <v>0</v>
      </c>
      <c r="AG75" s="53">
        <f t="shared" si="15"/>
        <v>0</v>
      </c>
      <c r="AH75" s="53">
        <f t="shared" si="15"/>
        <v>0</v>
      </c>
      <c r="AI75" s="53">
        <f t="shared" si="15"/>
        <v>0</v>
      </c>
      <c r="AJ75" s="53">
        <f t="shared" si="15"/>
        <v>0</v>
      </c>
      <c r="AK75" s="29"/>
      <c r="AL75" s="29"/>
      <c r="AM75" s="29"/>
    </row>
    <row r="76" spans="2:44" x14ac:dyDescent="0.15">
      <c r="B76" s="29"/>
      <c r="C76" s="29"/>
      <c r="D76" s="29"/>
      <c r="E76" s="30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31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</row>
    <row r="77" spans="2:44" x14ac:dyDescent="0.15">
      <c r="B77" s="29"/>
      <c r="C77" s="29"/>
      <c r="D77" s="29"/>
      <c r="E77" s="30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31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</row>
    <row r="78" spans="2:44" x14ac:dyDescent="0.15">
      <c r="B78" s="29"/>
      <c r="C78" s="29"/>
      <c r="D78" s="54" t="s">
        <v>120</v>
      </c>
      <c r="E78" s="55">
        <f>SUM(E73,'71-2'!E60,'71-3'!E59,'71-4'!E59)-E7</f>
        <v>0</v>
      </c>
      <c r="F78" s="55">
        <f>SUM(F73,'71-2'!F60,'71-3'!F59,'71-4'!F59)-F7</f>
        <v>0</v>
      </c>
      <c r="G78" s="55">
        <f>SUM(G73,'71-2'!G60,'71-3'!G59,'71-4'!G59)-G7</f>
        <v>0</v>
      </c>
      <c r="H78" s="55">
        <f>SUM(H73,'71-2'!H60,'71-3'!H59,'71-4'!H59)-H7</f>
        <v>0</v>
      </c>
      <c r="I78" s="55">
        <f>SUM(I73,'71-2'!I60,'71-3'!I59,'71-4'!I59)-I7</f>
        <v>0</v>
      </c>
      <c r="J78" s="55">
        <f>SUM(J73,'71-2'!J60,'71-3'!J59,'71-4'!J59)-J7</f>
        <v>0</v>
      </c>
      <c r="K78" s="55">
        <f>SUM(K73,'71-2'!K60,'71-3'!K59,'71-4'!K59)-K7</f>
        <v>0</v>
      </c>
      <c r="L78" s="55">
        <f>SUM(L73,'71-2'!L60,'71-3'!L59,'71-4'!L59)-L7</f>
        <v>0</v>
      </c>
      <c r="M78" s="55">
        <f>SUM(M73,'71-2'!M60,'71-3'!M59,'71-4'!M59)-M7</f>
        <v>0</v>
      </c>
      <c r="N78" s="55">
        <f>SUM(N73,'71-2'!N60,'71-3'!N59,'71-4'!N59)-N7</f>
        <v>0</v>
      </c>
      <c r="O78" s="55">
        <f>SUM(O73,'71-2'!O60,'71-3'!O59,'71-4'!O59)-O7</f>
        <v>0</v>
      </c>
      <c r="P78" s="55">
        <f>SUM(P73,'71-2'!P60,'71-3'!P59,'71-4'!P59)-P7</f>
        <v>0</v>
      </c>
      <c r="Q78" s="55">
        <f>SUM(Q73,'71-2'!Q60,'71-3'!Q59,'71-4'!Q59)-Q7</f>
        <v>0</v>
      </c>
      <c r="R78" s="55">
        <f>SUM(R73,'71-2'!R60,'71-3'!R59,'71-4'!R59)-R7</f>
        <v>0</v>
      </c>
      <c r="S78" s="55">
        <f>SUM(S73,'71-2'!S60,'71-3'!S59,'71-4'!S59)-S7</f>
        <v>0</v>
      </c>
      <c r="T78" s="55">
        <f>SUM(T73,'71-2'!T60,'71-3'!T59,'71-4'!T59)-T7</f>
        <v>0</v>
      </c>
      <c r="U78" s="55">
        <f>SUM(U73,'71-2'!U60,'71-3'!U59,'71-4'!U59)-U7</f>
        <v>0</v>
      </c>
      <c r="V78" s="31"/>
      <c r="W78" s="55">
        <f>SUM(W73,'71-2'!W60,'71-3'!W59,'71-4'!W59)-W7</f>
        <v>0</v>
      </c>
      <c r="X78" s="55">
        <f>SUM(X73,'71-2'!X60,'71-3'!X59,'71-4'!X59)-X7</f>
        <v>0</v>
      </c>
      <c r="Y78" s="55">
        <f>SUM(Y73,'71-2'!Y60,'71-3'!Y59,'71-4'!Y59)-Y7</f>
        <v>0</v>
      </c>
      <c r="Z78" s="55">
        <f>SUM(Z73,'71-2'!Z60,'71-3'!Z59,'71-4'!Z59)-Z7</f>
        <v>0</v>
      </c>
      <c r="AA78" s="55">
        <f>SUM(AA73,'71-2'!AA60,'71-3'!AA59,'71-4'!AA59)-AA7</f>
        <v>0</v>
      </c>
      <c r="AB78" s="55">
        <f>SUM(AB73,'71-2'!AB60,'71-3'!AB59,'71-4'!AB59)-AB7</f>
        <v>0</v>
      </c>
      <c r="AC78" s="55">
        <f>SUM(AC73,'71-2'!AC60,'71-3'!AC59,'71-4'!AC59)-AC7</f>
        <v>0</v>
      </c>
      <c r="AD78" s="55">
        <f>SUM(AD73,'71-2'!AD60,'71-3'!AD59,'71-4'!AD59)-AD7</f>
        <v>0</v>
      </c>
      <c r="AE78" s="55">
        <f>SUM(AE73,'71-2'!AE60,'71-3'!AE59,'71-4'!AE59)-AE7</f>
        <v>0</v>
      </c>
      <c r="AF78" s="55">
        <f>SUM(AF73,'71-2'!AF60,'71-3'!AF59,'71-4'!AF59)-AF7</f>
        <v>0</v>
      </c>
      <c r="AG78" s="55">
        <f>SUM(AG73,'71-2'!AG60,'71-3'!AG59,'71-4'!AG59)-AG7</f>
        <v>0</v>
      </c>
      <c r="AH78" s="55">
        <f>SUM(AH73,'71-2'!AH60,'71-3'!AH59,'71-4'!AH59)-AH7</f>
        <v>0</v>
      </c>
      <c r="AI78" s="55">
        <f>SUM(AI73,'71-2'!AI60,'71-3'!AI59,'71-4'!AI59)-AI7</f>
        <v>0</v>
      </c>
      <c r="AJ78" s="55">
        <f>SUM(AJ73,'71-2'!AJ60,'71-3'!AJ59,'71-4'!AJ59)-AJ7</f>
        <v>0</v>
      </c>
      <c r="AK78" s="29"/>
      <c r="AL78" s="29"/>
      <c r="AM78" s="29"/>
    </row>
    <row r="79" spans="2:44" x14ac:dyDescent="0.15">
      <c r="B79" s="29"/>
      <c r="C79" s="29"/>
      <c r="D79" s="54" t="s">
        <v>121</v>
      </c>
      <c r="E79" s="55">
        <f>SUM(E74,'71-2'!E61,'71-3'!E60,'71-4'!E60)-E8</f>
        <v>0</v>
      </c>
      <c r="F79" s="55">
        <f>SUM(F74,'71-2'!F61,'71-3'!F60,'71-4'!F60)-F8</f>
        <v>0</v>
      </c>
      <c r="G79" s="55">
        <f>SUM(G74,'71-2'!G61,'71-3'!G60,'71-4'!G60)-G8</f>
        <v>0</v>
      </c>
      <c r="H79" s="55">
        <f>SUM(H74,'71-2'!H61,'71-3'!H60,'71-4'!H60)-H8</f>
        <v>0</v>
      </c>
      <c r="I79" s="55">
        <f>SUM(I74,'71-2'!I61,'71-3'!I60,'71-4'!I60)-I8</f>
        <v>0</v>
      </c>
      <c r="J79" s="55">
        <f>SUM(J74,'71-2'!J61,'71-3'!J60,'71-4'!J60)-J8</f>
        <v>0</v>
      </c>
      <c r="K79" s="55">
        <f>SUM(K74,'71-2'!K61,'71-3'!K60,'71-4'!K60)-K8</f>
        <v>0</v>
      </c>
      <c r="L79" s="55">
        <f>SUM(L74,'71-2'!L61,'71-3'!L60,'71-4'!L60)-L8</f>
        <v>0</v>
      </c>
      <c r="M79" s="55">
        <f>SUM(M74,'71-2'!M61,'71-3'!M60,'71-4'!M60)-M8</f>
        <v>0</v>
      </c>
      <c r="N79" s="55">
        <f>SUM(N74,'71-2'!N61,'71-3'!N60,'71-4'!N60)-N8</f>
        <v>0</v>
      </c>
      <c r="O79" s="55">
        <f>SUM(O74,'71-2'!O61,'71-3'!O60,'71-4'!O60)-O8</f>
        <v>0</v>
      </c>
      <c r="P79" s="55">
        <f>SUM(P74,'71-2'!P61,'71-3'!P60,'71-4'!P60)-P8</f>
        <v>0</v>
      </c>
      <c r="Q79" s="55">
        <f>SUM(Q74,'71-2'!Q61,'71-3'!Q60,'71-4'!Q60)-Q8</f>
        <v>0</v>
      </c>
      <c r="R79" s="55">
        <f>SUM(R74,'71-2'!R61,'71-3'!R60,'71-4'!R60)-R8</f>
        <v>0</v>
      </c>
      <c r="S79" s="55">
        <f>SUM(S74,'71-2'!S61,'71-3'!S60,'71-4'!S60)-S8</f>
        <v>0</v>
      </c>
      <c r="T79" s="55">
        <f>SUM(T74,'71-2'!T61,'71-3'!T60,'71-4'!T60)-T8</f>
        <v>0</v>
      </c>
      <c r="U79" s="55">
        <f>SUM(U74,'71-2'!U61,'71-3'!U60,'71-4'!U60)-U8</f>
        <v>0</v>
      </c>
      <c r="V79" s="31"/>
      <c r="W79" s="55">
        <f>SUM(W74,'71-2'!W61,'71-3'!W60,'71-4'!W60)-W8</f>
        <v>0</v>
      </c>
      <c r="X79" s="55">
        <f>SUM(X74,'71-2'!X61,'71-3'!X60,'71-4'!X60)-X8</f>
        <v>0</v>
      </c>
      <c r="Y79" s="55">
        <f>SUM(Y74,'71-2'!Y61,'71-3'!Y60,'71-4'!Y60)-Y8</f>
        <v>0</v>
      </c>
      <c r="Z79" s="55">
        <f>SUM(Z74,'71-2'!Z61,'71-3'!Z60,'71-4'!Z60)-Z8</f>
        <v>0</v>
      </c>
      <c r="AA79" s="55">
        <f>SUM(AA74,'71-2'!AA61,'71-3'!AA60,'71-4'!AA60)-AA8</f>
        <v>0</v>
      </c>
      <c r="AB79" s="55">
        <f>SUM(AB74,'71-2'!AB61,'71-3'!AB60,'71-4'!AB60)-AB8</f>
        <v>0</v>
      </c>
      <c r="AC79" s="55">
        <f>SUM(AC74,'71-2'!AC61,'71-3'!AC60,'71-4'!AC60)-AC8</f>
        <v>0</v>
      </c>
      <c r="AD79" s="55">
        <f>SUM(AD74,'71-2'!AD61,'71-3'!AD60,'71-4'!AD60)-AD8</f>
        <v>0</v>
      </c>
      <c r="AE79" s="55">
        <f>SUM(AE74,'71-2'!AE61,'71-3'!AE60,'71-4'!AE60)-AE8</f>
        <v>0</v>
      </c>
      <c r="AF79" s="55">
        <f>SUM(AF74,'71-2'!AF61,'71-3'!AF60,'71-4'!AF60)-AF8</f>
        <v>0</v>
      </c>
      <c r="AG79" s="55">
        <f>SUM(AG74,'71-2'!AG61,'71-3'!AG60,'71-4'!AG60)-AG8</f>
        <v>0</v>
      </c>
      <c r="AH79" s="55">
        <f>SUM(AH74,'71-2'!AH61,'71-3'!AH60,'71-4'!AH60)-AH8</f>
        <v>0</v>
      </c>
      <c r="AI79" s="55">
        <f>SUM(AI74,'71-2'!AI61,'71-3'!AI60,'71-4'!AI60)-AI8</f>
        <v>0</v>
      </c>
      <c r="AJ79" s="55">
        <f>SUM(AJ74,'71-2'!AJ61,'71-3'!AJ60,'71-4'!AJ60)-AJ8</f>
        <v>0</v>
      </c>
      <c r="AK79" s="29"/>
      <c r="AL79" s="29"/>
      <c r="AM79" s="29"/>
    </row>
    <row r="80" spans="2:44" x14ac:dyDescent="0.15">
      <c r="D80" s="56" t="s">
        <v>98</v>
      </c>
      <c r="E80" s="55">
        <f>SUM(E75,'71-2'!E62,'71-3'!E61,'71-4'!E61)-E9</f>
        <v>0</v>
      </c>
      <c r="F80" s="55">
        <f>SUM(F75,'71-2'!F62,'71-3'!F61,'71-4'!F61)-F9</f>
        <v>0</v>
      </c>
      <c r="G80" s="55">
        <f>SUM(G75,'71-2'!G62,'71-3'!G61,'71-4'!G61)-G9</f>
        <v>0</v>
      </c>
      <c r="H80" s="55">
        <f>SUM(H75,'71-2'!H62,'71-3'!H61,'71-4'!H61)-H9</f>
        <v>0</v>
      </c>
      <c r="I80" s="55">
        <f>SUM(I75,'71-2'!I62,'71-3'!I61,'71-4'!I61)-I9</f>
        <v>0</v>
      </c>
      <c r="J80" s="55">
        <f>SUM(J75,'71-2'!J62,'71-3'!J61,'71-4'!J61)-J9</f>
        <v>0</v>
      </c>
      <c r="K80" s="55">
        <f>SUM(K75,'71-2'!K62,'71-3'!K61,'71-4'!K61)-K9</f>
        <v>0</v>
      </c>
      <c r="L80" s="55">
        <f>SUM(L75,'71-2'!L62,'71-3'!L61,'71-4'!L61)-L9</f>
        <v>0</v>
      </c>
      <c r="M80" s="55">
        <f>SUM(M75,'71-2'!M62,'71-3'!M61,'71-4'!M61)-M9</f>
        <v>0</v>
      </c>
      <c r="N80" s="55">
        <f>SUM(N75,'71-2'!N62,'71-3'!N61,'71-4'!N61)-N9</f>
        <v>0</v>
      </c>
      <c r="O80" s="55">
        <f>SUM(O75,'71-2'!O62,'71-3'!O61,'71-4'!O61)-O9</f>
        <v>0</v>
      </c>
      <c r="P80" s="55">
        <f>SUM(P75,'71-2'!P62,'71-3'!P61,'71-4'!P61)-P9</f>
        <v>0</v>
      </c>
      <c r="Q80" s="55">
        <f>SUM(Q75,'71-2'!Q62,'71-3'!Q61,'71-4'!Q61)-Q9</f>
        <v>0</v>
      </c>
      <c r="R80" s="55">
        <f>SUM(R75,'71-2'!R62,'71-3'!R61,'71-4'!R61)-R9</f>
        <v>0</v>
      </c>
      <c r="S80" s="55">
        <f>SUM(S75,'71-2'!S62,'71-3'!S61,'71-4'!S61)-S9</f>
        <v>0</v>
      </c>
      <c r="T80" s="55">
        <f>SUM(T75,'71-2'!T62,'71-3'!T61,'71-4'!T61)-T9</f>
        <v>0</v>
      </c>
      <c r="U80" s="55">
        <f>SUM(U75,'71-2'!U62,'71-3'!U61,'71-4'!U61)-U9</f>
        <v>0</v>
      </c>
      <c r="W80" s="55">
        <f>SUM(W75,'71-2'!W62,'71-3'!W61,'71-4'!W61)-W9</f>
        <v>0</v>
      </c>
      <c r="X80" s="55">
        <f>SUM(X75,'71-2'!X62,'71-3'!X61,'71-4'!X61)-X9</f>
        <v>0</v>
      </c>
      <c r="Y80" s="55">
        <f>SUM(Y75,'71-2'!Y62,'71-3'!Y61,'71-4'!Y61)-Y9</f>
        <v>0</v>
      </c>
      <c r="Z80" s="55">
        <f>SUM(Z75,'71-2'!Z62,'71-3'!Z61,'71-4'!Z61)-Z9</f>
        <v>0</v>
      </c>
      <c r="AA80" s="55">
        <f>SUM(AA75,'71-2'!AA62,'71-3'!AA61,'71-4'!AA61)-AA9</f>
        <v>0</v>
      </c>
      <c r="AB80" s="55">
        <f>SUM(AB75,'71-2'!AB62,'71-3'!AB61,'71-4'!AB61)-AB9</f>
        <v>0</v>
      </c>
      <c r="AC80" s="55">
        <f>SUM(AC75,'71-2'!AC62,'71-3'!AC61,'71-4'!AC61)-AC9</f>
        <v>0</v>
      </c>
      <c r="AD80" s="55">
        <f>SUM(AD75,'71-2'!AD62,'71-3'!AD61,'71-4'!AD61)-AD9</f>
        <v>0</v>
      </c>
      <c r="AE80" s="55">
        <f>SUM(AE75,'71-2'!AE62,'71-3'!AE61,'71-4'!AE61)-AE9</f>
        <v>0</v>
      </c>
      <c r="AF80" s="55">
        <f>SUM(AF75,'71-2'!AF62,'71-3'!AF61,'71-4'!AF61)-AF9</f>
        <v>0</v>
      </c>
      <c r="AG80" s="55">
        <f>SUM(AG75,'71-2'!AG62,'71-3'!AG61,'71-4'!AG61)-AG9</f>
        <v>0</v>
      </c>
      <c r="AH80" s="55">
        <f>SUM(AH75,'71-2'!AH62,'71-3'!AH61,'71-4'!AH61)-AH9</f>
        <v>0</v>
      </c>
      <c r="AI80" s="55">
        <f>SUM(AI75,'71-2'!AI62,'71-3'!AI61,'71-4'!AI61)-AI9</f>
        <v>0</v>
      </c>
      <c r="AJ80" s="55">
        <f>SUM(AJ75,'71-2'!AJ62,'71-3'!AJ61,'71-4'!AJ61)-AJ9</f>
        <v>0</v>
      </c>
    </row>
    <row r="81" spans="5:5" x14ac:dyDescent="0.15">
      <c r="E81" s="55"/>
    </row>
    <row r="251" spans="2:39" x14ac:dyDescent="0.15">
      <c r="B251" s="29"/>
      <c r="C251" s="29"/>
      <c r="D251" s="51"/>
      <c r="E251" s="58"/>
      <c r="F251" s="31"/>
      <c r="G251" s="31"/>
      <c r="H251" s="31"/>
      <c r="I251" s="31"/>
      <c r="J251" s="31"/>
      <c r="K251" s="31"/>
      <c r="L251" s="31"/>
      <c r="M251" s="31"/>
      <c r="N251" s="31"/>
      <c r="O251" s="31"/>
      <c r="P251" s="31"/>
      <c r="Q251" s="31"/>
      <c r="R251" s="31"/>
      <c r="S251" s="31"/>
      <c r="T251" s="31"/>
      <c r="U251" s="31"/>
      <c r="V251" s="31"/>
      <c r="W251" s="31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51"/>
      <c r="AL251" s="51"/>
      <c r="AM251" s="29"/>
    </row>
    <row r="252" spans="2:39" x14ac:dyDescent="0.15">
      <c r="B252" s="29"/>
      <c r="C252" s="29"/>
      <c r="D252" s="51"/>
      <c r="E252" s="58"/>
      <c r="F252" s="31"/>
      <c r="G252" s="31"/>
      <c r="H252" s="31"/>
      <c r="I252" s="31"/>
      <c r="J252" s="31"/>
      <c r="K252" s="31"/>
      <c r="L252" s="31"/>
      <c r="M252" s="31"/>
      <c r="N252" s="31"/>
      <c r="O252" s="31"/>
      <c r="P252" s="31"/>
      <c r="Q252" s="31"/>
      <c r="R252" s="31"/>
      <c r="S252" s="31"/>
      <c r="T252" s="31"/>
      <c r="U252" s="31"/>
      <c r="V252" s="31"/>
      <c r="W252" s="31"/>
      <c r="X252" s="31"/>
      <c r="Y252" s="31"/>
      <c r="Z252" s="31"/>
      <c r="AA252" s="31"/>
      <c r="AB252" s="31"/>
      <c r="AC252" s="31"/>
      <c r="AD252" s="31"/>
      <c r="AE252" s="31"/>
      <c r="AF252" s="31"/>
      <c r="AG252" s="31"/>
      <c r="AH252" s="31"/>
      <c r="AI252" s="31"/>
      <c r="AJ252" s="31"/>
      <c r="AK252" s="51"/>
      <c r="AL252" s="51"/>
      <c r="AM252" s="29"/>
    </row>
    <row r="253" spans="2:39" x14ac:dyDescent="0.15">
      <c r="B253" s="29"/>
      <c r="C253" s="29"/>
      <c r="D253" s="51"/>
      <c r="E253" s="58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51"/>
      <c r="AL253" s="51"/>
      <c r="AM253" s="29"/>
    </row>
    <row r="254" spans="2:39" x14ac:dyDescent="0.15">
      <c r="B254" s="29"/>
      <c r="C254" s="29"/>
      <c r="D254" s="51"/>
      <c r="E254" s="58"/>
      <c r="F254" s="31"/>
      <c r="G254" s="31"/>
      <c r="H254" s="31"/>
      <c r="I254" s="31"/>
      <c r="J254" s="31"/>
      <c r="K254" s="31"/>
      <c r="L254" s="31"/>
      <c r="M254" s="31"/>
      <c r="N254" s="31"/>
      <c r="O254" s="31"/>
      <c r="P254" s="31"/>
      <c r="Q254" s="31"/>
      <c r="R254" s="31"/>
      <c r="S254" s="31"/>
      <c r="T254" s="31"/>
      <c r="U254" s="31"/>
      <c r="V254" s="31"/>
      <c r="W254" s="31"/>
      <c r="X254" s="31"/>
      <c r="Y254" s="31"/>
      <c r="Z254" s="31"/>
      <c r="AA254" s="31"/>
      <c r="AB254" s="31"/>
      <c r="AC254" s="31"/>
      <c r="AD254" s="31"/>
      <c r="AE254" s="31"/>
      <c r="AF254" s="31"/>
      <c r="AG254" s="31"/>
      <c r="AH254" s="31"/>
      <c r="AI254" s="31"/>
      <c r="AJ254" s="31"/>
      <c r="AK254" s="51"/>
      <c r="AL254" s="51"/>
      <c r="AM254" s="29"/>
    </row>
    <row r="255" spans="2:39" x14ac:dyDescent="0.15">
      <c r="B255" s="29"/>
      <c r="C255" s="29"/>
      <c r="D255" s="51"/>
      <c r="E255" s="58"/>
      <c r="F255" s="31"/>
      <c r="G255" s="31"/>
      <c r="H255" s="31"/>
      <c r="I255" s="31"/>
      <c r="J255" s="31"/>
      <c r="K255" s="31"/>
      <c r="L255" s="31"/>
      <c r="M255" s="31"/>
      <c r="N255" s="31"/>
      <c r="O255" s="31"/>
      <c r="P255" s="31"/>
      <c r="Q255" s="31"/>
      <c r="R255" s="31"/>
      <c r="S255" s="31"/>
      <c r="T255" s="31"/>
      <c r="U255" s="31"/>
      <c r="V255" s="31"/>
      <c r="W255" s="31"/>
      <c r="X255" s="31"/>
      <c r="Y255" s="31"/>
      <c r="Z255" s="31"/>
      <c r="AA255" s="31"/>
      <c r="AB255" s="31"/>
      <c r="AC255" s="31"/>
      <c r="AD255" s="31"/>
      <c r="AE255" s="31"/>
      <c r="AF255" s="31"/>
      <c r="AG255" s="31"/>
      <c r="AH255" s="31"/>
      <c r="AI255" s="31"/>
      <c r="AJ255" s="31"/>
      <c r="AK255" s="51"/>
      <c r="AL255" s="51"/>
      <c r="AM255" s="29"/>
    </row>
    <row r="256" spans="2:39" x14ac:dyDescent="0.15">
      <c r="B256" s="29"/>
      <c r="C256" s="29"/>
      <c r="D256" s="51"/>
      <c r="E256" s="58"/>
      <c r="F256" s="31"/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31"/>
      <c r="V256" s="31"/>
      <c r="W256" s="31"/>
      <c r="X256" s="31"/>
      <c r="Y256" s="31"/>
      <c r="Z256" s="31"/>
      <c r="AA256" s="31"/>
      <c r="AB256" s="31"/>
      <c r="AC256" s="31"/>
      <c r="AD256" s="31"/>
      <c r="AE256" s="31"/>
      <c r="AF256" s="31"/>
      <c r="AG256" s="31"/>
      <c r="AH256" s="31"/>
      <c r="AI256" s="31"/>
      <c r="AJ256" s="31"/>
      <c r="AK256" s="51"/>
      <c r="AL256" s="51"/>
      <c r="AM256" s="29"/>
    </row>
    <row r="257" spans="2:39" x14ac:dyDescent="0.15">
      <c r="B257" s="29"/>
      <c r="C257" s="29"/>
      <c r="D257" s="51"/>
      <c r="E257" s="58"/>
      <c r="F257" s="31"/>
      <c r="G257" s="31"/>
      <c r="H257" s="31"/>
      <c r="I257" s="31"/>
      <c r="J257" s="31"/>
      <c r="K257" s="31"/>
      <c r="L257" s="31"/>
      <c r="M257" s="31"/>
      <c r="N257" s="31"/>
      <c r="O257" s="31"/>
      <c r="P257" s="31"/>
      <c r="Q257" s="31"/>
      <c r="R257" s="31"/>
      <c r="S257" s="31"/>
      <c r="T257" s="31"/>
      <c r="U257" s="31"/>
      <c r="V257" s="31"/>
      <c r="W257" s="31"/>
      <c r="X257" s="31"/>
      <c r="Y257" s="31"/>
      <c r="Z257" s="31"/>
      <c r="AA257" s="31"/>
      <c r="AB257" s="31"/>
      <c r="AC257" s="31"/>
      <c r="AD257" s="31"/>
      <c r="AE257" s="31"/>
      <c r="AF257" s="31"/>
      <c r="AG257" s="31"/>
      <c r="AH257" s="31"/>
      <c r="AI257" s="31"/>
      <c r="AJ257" s="31"/>
      <c r="AK257" s="51"/>
      <c r="AL257" s="51"/>
      <c r="AM257" s="29"/>
    </row>
    <row r="258" spans="2:39" x14ac:dyDescent="0.15">
      <c r="B258" s="29"/>
      <c r="C258" s="29"/>
      <c r="D258" s="51"/>
      <c r="E258" s="58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51"/>
      <c r="AL258" s="51"/>
      <c r="AM258" s="29"/>
    </row>
    <row r="259" spans="2:39" x14ac:dyDescent="0.15">
      <c r="B259" s="29"/>
      <c r="C259" s="29"/>
      <c r="D259" s="51"/>
      <c r="E259" s="58"/>
      <c r="F259" s="31"/>
      <c r="G259" s="31"/>
      <c r="H259" s="31"/>
      <c r="I259" s="31"/>
      <c r="J259" s="31"/>
      <c r="K259" s="31"/>
      <c r="L259" s="31"/>
      <c r="M259" s="31"/>
      <c r="N259" s="31"/>
      <c r="O259" s="31"/>
      <c r="P259" s="31"/>
      <c r="Q259" s="31"/>
      <c r="R259" s="31"/>
      <c r="S259" s="31"/>
      <c r="T259" s="31"/>
      <c r="U259" s="31"/>
      <c r="V259" s="31"/>
      <c r="W259" s="31"/>
      <c r="X259" s="31"/>
      <c r="Y259" s="31"/>
      <c r="Z259" s="31"/>
      <c r="AA259" s="31"/>
      <c r="AB259" s="31"/>
      <c r="AC259" s="31"/>
      <c r="AD259" s="31"/>
      <c r="AE259" s="31"/>
      <c r="AF259" s="31"/>
      <c r="AG259" s="31"/>
      <c r="AH259" s="31"/>
      <c r="AI259" s="31"/>
      <c r="AJ259" s="31"/>
      <c r="AK259" s="51"/>
      <c r="AL259" s="51"/>
      <c r="AM259" s="29"/>
    </row>
    <row r="260" spans="2:39" x14ac:dyDescent="0.15">
      <c r="B260" s="29"/>
      <c r="C260" s="29"/>
      <c r="D260" s="51"/>
      <c r="E260" s="58"/>
      <c r="F260" s="31"/>
      <c r="G260" s="31"/>
      <c r="H260" s="31"/>
      <c r="I260" s="31"/>
      <c r="J260" s="31"/>
      <c r="K260" s="31"/>
      <c r="L260" s="31"/>
      <c r="M260" s="31"/>
      <c r="N260" s="31"/>
      <c r="O260" s="31"/>
      <c r="P260" s="31"/>
      <c r="Q260" s="31"/>
      <c r="R260" s="31"/>
      <c r="S260" s="31"/>
      <c r="T260" s="31"/>
      <c r="U260" s="31"/>
      <c r="V260" s="31"/>
      <c r="W260" s="31"/>
      <c r="X260" s="31"/>
      <c r="Y260" s="31"/>
      <c r="Z260" s="31"/>
      <c r="AA260" s="31"/>
      <c r="AB260" s="31"/>
      <c r="AC260" s="31"/>
      <c r="AD260" s="31"/>
      <c r="AE260" s="31"/>
      <c r="AF260" s="31"/>
      <c r="AG260" s="31"/>
      <c r="AH260" s="31"/>
      <c r="AI260" s="31"/>
      <c r="AJ260" s="31"/>
      <c r="AK260" s="51"/>
      <c r="AL260" s="51"/>
      <c r="AM260" s="29"/>
    </row>
    <row r="261" spans="2:39" x14ac:dyDescent="0.15">
      <c r="B261" s="29"/>
      <c r="C261" s="29"/>
      <c r="D261" s="51"/>
      <c r="E261" s="58"/>
      <c r="F261" s="31"/>
      <c r="G261" s="31"/>
      <c r="H261" s="31"/>
      <c r="I261" s="31"/>
      <c r="J261" s="31"/>
      <c r="K261" s="31"/>
      <c r="L261" s="31"/>
      <c r="M261" s="31"/>
      <c r="N261" s="31"/>
      <c r="O261" s="31"/>
      <c r="P261" s="31"/>
      <c r="Q261" s="31"/>
      <c r="R261" s="31"/>
      <c r="S261" s="31"/>
      <c r="T261" s="31"/>
      <c r="U261" s="31"/>
      <c r="V261" s="31"/>
      <c r="W261" s="31"/>
      <c r="X261" s="31"/>
      <c r="Y261" s="31"/>
      <c r="Z261" s="31"/>
      <c r="AA261" s="31"/>
      <c r="AB261" s="31"/>
      <c r="AC261" s="31"/>
      <c r="AD261" s="31"/>
      <c r="AE261" s="31"/>
      <c r="AF261" s="31"/>
      <c r="AG261" s="31"/>
      <c r="AH261" s="31"/>
      <c r="AI261" s="31"/>
      <c r="AJ261" s="31"/>
      <c r="AK261" s="51"/>
      <c r="AL261" s="51"/>
      <c r="AM261" s="29"/>
    </row>
    <row r="262" spans="2:39" x14ac:dyDescent="0.15">
      <c r="B262" s="29"/>
      <c r="C262" s="29"/>
      <c r="D262" s="51"/>
      <c r="E262" s="58"/>
      <c r="F262" s="31"/>
      <c r="G262" s="31"/>
      <c r="H262" s="31"/>
      <c r="I262" s="31"/>
      <c r="J262" s="31"/>
      <c r="K262" s="31"/>
      <c r="L262" s="31"/>
      <c r="M262" s="31"/>
      <c r="N262" s="31"/>
      <c r="O262" s="31"/>
      <c r="P262" s="31"/>
      <c r="Q262" s="31"/>
      <c r="R262" s="31"/>
      <c r="S262" s="31"/>
      <c r="T262" s="31"/>
      <c r="U262" s="31"/>
      <c r="V262" s="31"/>
      <c r="W262" s="31"/>
      <c r="X262" s="31"/>
      <c r="Y262" s="31"/>
      <c r="Z262" s="31"/>
      <c r="AA262" s="31"/>
      <c r="AB262" s="31"/>
      <c r="AC262" s="31"/>
      <c r="AD262" s="31"/>
      <c r="AE262" s="31"/>
      <c r="AF262" s="31"/>
      <c r="AG262" s="31"/>
      <c r="AH262" s="31"/>
      <c r="AI262" s="31"/>
      <c r="AJ262" s="31"/>
      <c r="AK262" s="51"/>
      <c r="AL262" s="51"/>
      <c r="AM262" s="29"/>
    </row>
    <row r="263" spans="2:39" x14ac:dyDescent="0.15">
      <c r="B263" s="29"/>
      <c r="C263" s="29"/>
      <c r="D263" s="51"/>
      <c r="E263" s="58"/>
      <c r="F263" s="31"/>
      <c r="G263" s="31"/>
      <c r="H263" s="31"/>
      <c r="I263" s="31"/>
      <c r="J263" s="31"/>
      <c r="K263" s="31"/>
      <c r="L263" s="31"/>
      <c r="M263" s="31"/>
      <c r="N263" s="31"/>
      <c r="O263" s="31"/>
      <c r="P263" s="31"/>
      <c r="Q263" s="31"/>
      <c r="R263" s="31"/>
      <c r="S263" s="31"/>
      <c r="T263" s="31"/>
      <c r="U263" s="31"/>
      <c r="V263" s="31"/>
      <c r="W263" s="31"/>
      <c r="X263" s="31"/>
      <c r="Y263" s="31"/>
      <c r="Z263" s="31"/>
      <c r="AA263" s="31"/>
      <c r="AB263" s="31"/>
      <c r="AC263" s="31"/>
      <c r="AD263" s="31"/>
      <c r="AE263" s="31"/>
      <c r="AF263" s="31"/>
      <c r="AG263" s="31"/>
      <c r="AH263" s="31"/>
      <c r="AI263" s="31"/>
      <c r="AJ263" s="31"/>
      <c r="AK263" s="51"/>
      <c r="AL263" s="51"/>
      <c r="AM263" s="29"/>
    </row>
    <row r="264" spans="2:39" x14ac:dyDescent="0.15">
      <c r="B264" s="29"/>
      <c r="C264" s="29"/>
      <c r="D264" s="51"/>
      <c r="E264" s="58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51"/>
      <c r="AL264" s="51"/>
      <c r="AM264" s="29"/>
    </row>
    <row r="265" spans="2:39" x14ac:dyDescent="0.15">
      <c r="B265" s="29"/>
      <c r="C265" s="29"/>
      <c r="D265" s="51"/>
      <c r="E265" s="58"/>
      <c r="F265" s="31"/>
      <c r="G265" s="31"/>
      <c r="H265" s="31"/>
      <c r="I265" s="31"/>
      <c r="J265" s="31"/>
      <c r="K265" s="31"/>
      <c r="L265" s="31"/>
      <c r="M265" s="31"/>
      <c r="N265" s="31"/>
      <c r="O265" s="31"/>
      <c r="P265" s="31"/>
      <c r="Q265" s="31"/>
      <c r="R265" s="31"/>
      <c r="S265" s="31"/>
      <c r="T265" s="31"/>
      <c r="U265" s="31"/>
      <c r="V265" s="31"/>
      <c r="W265" s="31"/>
      <c r="X265" s="31"/>
      <c r="Y265" s="31"/>
      <c r="Z265" s="31"/>
      <c r="AA265" s="31"/>
      <c r="AB265" s="31"/>
      <c r="AC265" s="31"/>
      <c r="AD265" s="31"/>
      <c r="AE265" s="31"/>
      <c r="AF265" s="31"/>
      <c r="AG265" s="31"/>
      <c r="AH265" s="31"/>
      <c r="AI265" s="31"/>
      <c r="AJ265" s="31"/>
      <c r="AK265" s="51"/>
      <c r="AL265" s="51"/>
      <c r="AM265" s="29"/>
    </row>
    <row r="266" spans="2:39" x14ac:dyDescent="0.15">
      <c r="B266" s="29"/>
      <c r="C266" s="29"/>
      <c r="D266" s="51"/>
      <c r="E266" s="58"/>
      <c r="F266" s="31"/>
      <c r="G266" s="31"/>
      <c r="H266" s="31"/>
      <c r="I266" s="31"/>
      <c r="J266" s="31"/>
      <c r="K266" s="31"/>
      <c r="L266" s="31"/>
      <c r="M266" s="31"/>
      <c r="N266" s="31"/>
      <c r="O266" s="31"/>
      <c r="P266" s="31"/>
      <c r="Q266" s="31"/>
      <c r="R266" s="31"/>
      <c r="S266" s="31"/>
      <c r="T266" s="31"/>
      <c r="U266" s="31"/>
      <c r="V266" s="31"/>
      <c r="W266" s="31"/>
      <c r="X266" s="31"/>
      <c r="Y266" s="31"/>
      <c r="Z266" s="31"/>
      <c r="AA266" s="31"/>
      <c r="AB266" s="31"/>
      <c r="AC266" s="31"/>
      <c r="AD266" s="31"/>
      <c r="AE266" s="31"/>
      <c r="AF266" s="31"/>
      <c r="AG266" s="31"/>
      <c r="AH266" s="31"/>
      <c r="AI266" s="31"/>
      <c r="AJ266" s="31"/>
      <c r="AK266" s="51"/>
      <c r="AL266" s="51"/>
      <c r="AM266" s="29"/>
    </row>
    <row r="267" spans="2:39" x14ac:dyDescent="0.15">
      <c r="B267" s="29"/>
      <c r="C267" s="29"/>
      <c r="D267" s="51"/>
      <c r="E267" s="58"/>
      <c r="F267" s="31"/>
      <c r="G267" s="31"/>
      <c r="H267" s="31"/>
      <c r="I267" s="31"/>
      <c r="J267" s="31"/>
      <c r="K267" s="31"/>
      <c r="L267" s="31"/>
      <c r="M267" s="31"/>
      <c r="N267" s="31"/>
      <c r="O267" s="31"/>
      <c r="P267" s="31"/>
      <c r="Q267" s="31"/>
      <c r="R267" s="31"/>
      <c r="S267" s="31"/>
      <c r="T267" s="31"/>
      <c r="U267" s="31"/>
      <c r="V267" s="31"/>
      <c r="W267" s="31"/>
      <c r="X267" s="31"/>
      <c r="Y267" s="31"/>
      <c r="Z267" s="31"/>
      <c r="AA267" s="31"/>
      <c r="AB267" s="31"/>
      <c r="AC267" s="31"/>
      <c r="AD267" s="31"/>
      <c r="AE267" s="31"/>
      <c r="AF267" s="31"/>
      <c r="AG267" s="31"/>
      <c r="AH267" s="31"/>
      <c r="AI267" s="31"/>
      <c r="AJ267" s="31"/>
      <c r="AK267" s="51"/>
      <c r="AL267" s="51"/>
      <c r="AM267" s="29"/>
    </row>
    <row r="268" spans="2:39" x14ac:dyDescent="0.15">
      <c r="B268" s="29"/>
      <c r="C268" s="29"/>
      <c r="D268" s="29"/>
      <c r="E268" s="30"/>
      <c r="F268" s="29"/>
      <c r="G268" s="29"/>
      <c r="H268" s="29"/>
      <c r="I268" s="29"/>
      <c r="J268" s="29"/>
      <c r="K268" s="29"/>
      <c r="L268" s="29"/>
      <c r="M268" s="29"/>
      <c r="N268" s="29"/>
      <c r="O268" s="29"/>
      <c r="P268" s="29"/>
      <c r="Q268" s="29"/>
      <c r="R268" s="29"/>
      <c r="S268" s="29"/>
      <c r="T268" s="29"/>
      <c r="U268" s="29"/>
      <c r="V268" s="31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</row>
    <row r="269" spans="2:39" x14ac:dyDescent="0.15">
      <c r="B269" s="29"/>
      <c r="C269" s="29"/>
      <c r="D269" s="29"/>
      <c r="E269" s="30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9"/>
      <c r="Q269" s="29"/>
      <c r="R269" s="29"/>
      <c r="S269" s="29"/>
      <c r="T269" s="29"/>
      <c r="U269" s="29"/>
      <c r="V269" s="31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</row>
    <row r="270" spans="2:39" x14ac:dyDescent="0.15">
      <c r="B270" s="29"/>
      <c r="C270" s="29"/>
      <c r="D270" s="29"/>
      <c r="E270" s="30"/>
      <c r="F270" s="29"/>
      <c r="G270" s="29"/>
      <c r="H270" s="29"/>
      <c r="I270" s="29"/>
      <c r="J270" s="29"/>
      <c r="K270" s="29"/>
      <c r="L270" s="29"/>
      <c r="M270" s="29"/>
      <c r="N270" s="29"/>
      <c r="O270" s="29"/>
      <c r="P270" s="29"/>
      <c r="Q270" s="29"/>
      <c r="R270" s="29"/>
      <c r="S270" s="29"/>
      <c r="T270" s="29"/>
      <c r="U270" s="29"/>
      <c r="V270" s="31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</row>
    <row r="271" spans="2:39" x14ac:dyDescent="0.15">
      <c r="B271" s="29"/>
      <c r="C271" s="29"/>
      <c r="D271" s="29"/>
      <c r="E271" s="30"/>
      <c r="F271" s="29"/>
      <c r="G271" s="29"/>
      <c r="H271" s="29"/>
      <c r="I271" s="29"/>
      <c r="J271" s="29"/>
      <c r="K271" s="29"/>
      <c r="L271" s="29"/>
      <c r="M271" s="29"/>
      <c r="N271" s="29"/>
      <c r="O271" s="29"/>
      <c r="P271" s="29"/>
      <c r="Q271" s="29"/>
      <c r="R271" s="29"/>
      <c r="S271" s="29"/>
      <c r="T271" s="29"/>
      <c r="U271" s="29"/>
      <c r="V271" s="31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</row>
    <row r="272" spans="2:39" x14ac:dyDescent="0.15">
      <c r="B272" s="29"/>
      <c r="C272" s="29"/>
      <c r="D272" s="29"/>
      <c r="E272" s="30"/>
      <c r="F272" s="29"/>
      <c r="G272" s="29"/>
      <c r="H272" s="29"/>
      <c r="I272" s="29"/>
      <c r="J272" s="29"/>
      <c r="K272" s="29"/>
      <c r="L272" s="29"/>
      <c r="M272" s="29"/>
      <c r="N272" s="29"/>
      <c r="O272" s="29"/>
      <c r="P272" s="29"/>
      <c r="Q272" s="29"/>
      <c r="R272" s="29"/>
      <c r="S272" s="29"/>
      <c r="T272" s="29"/>
      <c r="U272" s="29"/>
      <c r="V272" s="31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</row>
    <row r="273" spans="2:39" x14ac:dyDescent="0.15">
      <c r="B273" s="29"/>
      <c r="C273" s="29"/>
      <c r="D273" s="29"/>
      <c r="E273" s="30"/>
      <c r="F273" s="29"/>
      <c r="G273" s="29"/>
      <c r="H273" s="29"/>
      <c r="I273" s="29"/>
      <c r="J273" s="29"/>
      <c r="K273" s="29"/>
      <c r="L273" s="29"/>
      <c r="M273" s="29"/>
      <c r="N273" s="29"/>
      <c r="O273" s="29"/>
      <c r="P273" s="29"/>
      <c r="Q273" s="29"/>
      <c r="R273" s="29"/>
      <c r="S273" s="29"/>
      <c r="T273" s="29"/>
      <c r="U273" s="29"/>
      <c r="V273" s="31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</row>
    <row r="274" spans="2:39" x14ac:dyDescent="0.15">
      <c r="B274" s="29"/>
      <c r="C274" s="29"/>
      <c r="D274" s="29"/>
      <c r="E274" s="30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29"/>
      <c r="U274" s="29"/>
      <c r="V274" s="31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</row>
    <row r="275" spans="2:39" x14ac:dyDescent="0.15">
      <c r="B275" s="29"/>
      <c r="C275" s="29"/>
      <c r="D275" s="29"/>
      <c r="E275" s="30"/>
      <c r="F275" s="29"/>
      <c r="G275" s="29"/>
      <c r="H275" s="29"/>
      <c r="I275" s="29"/>
      <c r="J275" s="29"/>
      <c r="K275" s="29"/>
      <c r="L275" s="29"/>
      <c r="M275" s="29"/>
      <c r="N275" s="29"/>
      <c r="O275" s="29"/>
      <c r="P275" s="29"/>
      <c r="Q275" s="29"/>
      <c r="R275" s="29"/>
      <c r="S275" s="29"/>
      <c r="T275" s="29"/>
      <c r="U275" s="29"/>
      <c r="V275" s="31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</row>
    <row r="276" spans="2:39" x14ac:dyDescent="0.15">
      <c r="B276" s="29"/>
      <c r="C276" s="29"/>
      <c r="D276" s="29"/>
      <c r="E276" s="30"/>
      <c r="F276" s="29"/>
      <c r="G276" s="29"/>
      <c r="H276" s="29"/>
      <c r="I276" s="29"/>
      <c r="J276" s="29"/>
      <c r="K276" s="29"/>
      <c r="L276" s="29"/>
      <c r="M276" s="29"/>
      <c r="N276" s="29"/>
      <c r="O276" s="29"/>
      <c r="P276" s="29"/>
      <c r="Q276" s="29"/>
      <c r="R276" s="29"/>
      <c r="S276" s="29"/>
      <c r="T276" s="29"/>
      <c r="U276" s="29"/>
      <c r="V276" s="31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</row>
    <row r="277" spans="2:39" x14ac:dyDescent="0.15">
      <c r="B277" s="29"/>
      <c r="C277" s="29"/>
      <c r="D277" s="29"/>
      <c r="E277" s="30"/>
      <c r="F277" s="29"/>
      <c r="G277" s="29"/>
      <c r="H277" s="29"/>
      <c r="I277" s="29"/>
      <c r="J277" s="29"/>
      <c r="K277" s="29"/>
      <c r="L277" s="29"/>
      <c r="M277" s="29"/>
      <c r="N277" s="29"/>
      <c r="O277" s="29"/>
      <c r="P277" s="29"/>
      <c r="Q277" s="29"/>
      <c r="R277" s="29"/>
      <c r="S277" s="29"/>
      <c r="T277" s="29"/>
      <c r="U277" s="29"/>
      <c r="V277" s="31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</row>
    <row r="278" spans="2:39" x14ac:dyDescent="0.15">
      <c r="B278" s="29"/>
      <c r="C278" s="29"/>
      <c r="D278" s="29"/>
      <c r="E278" s="30"/>
      <c r="F278" s="29"/>
      <c r="G278" s="29"/>
      <c r="H278" s="29"/>
      <c r="I278" s="29"/>
      <c r="J278" s="29"/>
      <c r="K278" s="29"/>
      <c r="L278" s="29"/>
      <c r="M278" s="29"/>
      <c r="N278" s="29"/>
      <c r="O278" s="29"/>
      <c r="P278" s="29"/>
      <c r="Q278" s="29"/>
      <c r="R278" s="29"/>
      <c r="S278" s="29"/>
      <c r="T278" s="29"/>
      <c r="U278" s="29"/>
      <c r="V278" s="31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</row>
    <row r="279" spans="2:39" x14ac:dyDescent="0.15">
      <c r="B279" s="29"/>
      <c r="C279" s="29"/>
      <c r="D279" s="29"/>
      <c r="E279" s="30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S279" s="29"/>
      <c r="T279" s="29"/>
      <c r="U279" s="29"/>
      <c r="V279" s="31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</row>
  </sheetData>
  <mergeCells count="76">
    <mergeCell ref="AM25:AM27"/>
    <mergeCell ref="B70:U70"/>
    <mergeCell ref="B67:B69"/>
    <mergeCell ref="AE4:AE6"/>
    <mergeCell ref="AF4:AF6"/>
    <mergeCell ref="B37:B39"/>
    <mergeCell ref="B40:B42"/>
    <mergeCell ref="M5:M6"/>
    <mergeCell ref="B16:B18"/>
    <mergeCell ref="R5:R6"/>
    <mergeCell ref="X4:AC4"/>
    <mergeCell ref="AA5:AA6"/>
    <mergeCell ref="X5:X6"/>
    <mergeCell ref="B25:B27"/>
    <mergeCell ref="Q4:U4"/>
    <mergeCell ref="J5:J6"/>
    <mergeCell ref="B28:B30"/>
    <mergeCell ref="B31:B33"/>
    <mergeCell ref="B34:B36"/>
    <mergeCell ref="B58:B60"/>
    <mergeCell ref="B43:B45"/>
    <mergeCell ref="B46:B48"/>
    <mergeCell ref="B52:B54"/>
    <mergeCell ref="T5:T6"/>
    <mergeCell ref="U5:U6"/>
    <mergeCell ref="Q5:Q6"/>
    <mergeCell ref="AM67:AM69"/>
    <mergeCell ref="AM37:AM39"/>
    <mergeCell ref="AM40:AM42"/>
    <mergeCell ref="AM58:AM60"/>
    <mergeCell ref="AM43:AM45"/>
    <mergeCell ref="AM55:AM57"/>
    <mergeCell ref="AM28:AM30"/>
    <mergeCell ref="AM31:AM33"/>
    <mergeCell ref="AM46:AM48"/>
    <mergeCell ref="AM34:AM36"/>
    <mergeCell ref="AM16:AM18"/>
    <mergeCell ref="AM19:AM21"/>
    <mergeCell ref="AM22:AM24"/>
    <mergeCell ref="AM13:AM15"/>
    <mergeCell ref="AI4:AI6"/>
    <mergeCell ref="AJ4:AJ6"/>
    <mergeCell ref="AD4:AD6"/>
    <mergeCell ref="AG4:AG6"/>
    <mergeCell ref="AH4:AH6"/>
    <mergeCell ref="B19:B21"/>
    <mergeCell ref="B22:B24"/>
    <mergeCell ref="G5:H5"/>
    <mergeCell ref="B13:B15"/>
    <mergeCell ref="L5:L6"/>
    <mergeCell ref="F5:F6"/>
    <mergeCell ref="E4:E6"/>
    <mergeCell ref="E2:T2"/>
    <mergeCell ref="X2:AI2"/>
    <mergeCell ref="AK4:AM6"/>
    <mergeCell ref="B4:D6"/>
    <mergeCell ref="W4:W6"/>
    <mergeCell ref="K5:K6"/>
    <mergeCell ref="I5:I6"/>
    <mergeCell ref="N5:N6"/>
    <mergeCell ref="O5:O6"/>
    <mergeCell ref="P5:P6"/>
    <mergeCell ref="AC5:AC6"/>
    <mergeCell ref="Y5:Y6"/>
    <mergeCell ref="Z5:Z6"/>
    <mergeCell ref="AB5:AB6"/>
    <mergeCell ref="F4:P4"/>
    <mergeCell ref="S5:S6"/>
    <mergeCell ref="AM52:AM54"/>
    <mergeCell ref="B64:B66"/>
    <mergeCell ref="AM64:AM66"/>
    <mergeCell ref="AM49:AM51"/>
    <mergeCell ref="B55:B57"/>
    <mergeCell ref="B49:B51"/>
    <mergeCell ref="B61:B63"/>
    <mergeCell ref="AM61:AM63"/>
  </mergeCells>
  <phoneticPr fontId="1"/>
  <printOptions horizontalCentered="1" gridLinesSet="0"/>
  <pageMargins left="0.35433070866141736" right="0.39370078740157483" top="0.59055118110236227" bottom="0.19685039370078741" header="0.31496062992125984" footer="0.19685039370078741"/>
  <pageSetup paperSize="9" scale="84" orientation="portrait" horizontalDpi="300" verticalDpi="300" r:id="rId1"/>
  <headerFooter alignWithMargins="0"/>
  <colBreaks count="1" manualBreakCount="1">
    <brk id="21" min="1" max="6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69"/>
  <sheetViews>
    <sheetView view="pageBreakPreview" topLeftCell="B1" zoomScaleNormal="100" zoomScaleSheetLayoutView="100" workbookViewId="0">
      <pane xSplit="2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E10" sqref="E10"/>
    </sheetView>
  </sheetViews>
  <sheetFormatPr defaultColWidth="9.109375" defaultRowHeight="12" x14ac:dyDescent="0.15"/>
  <cols>
    <col min="1" max="1" width="0.109375" style="28" hidden="1" customWidth="1"/>
    <col min="2" max="2" width="17.6640625" style="28" customWidth="1"/>
    <col min="3" max="3" width="1.33203125" style="28" customWidth="1"/>
    <col min="4" max="4" width="9.6640625" style="59" customWidth="1"/>
    <col min="5" max="5" width="8.33203125" style="59" customWidth="1"/>
    <col min="6" max="6" width="8.33203125" style="28" customWidth="1"/>
    <col min="7" max="16" width="4.5546875" style="28" customWidth="1"/>
    <col min="17" max="21" width="3.88671875" style="28" customWidth="1"/>
    <col min="22" max="22" width="1.44140625" style="57" customWidth="1"/>
    <col min="23" max="23" width="7.33203125" style="28" customWidth="1"/>
    <col min="24" max="31" width="5.33203125" style="28" customWidth="1"/>
    <col min="32" max="32" width="6.5546875" style="28" customWidth="1"/>
    <col min="33" max="33" width="5.109375" style="28" customWidth="1"/>
    <col min="34" max="34" width="4.33203125" style="28" customWidth="1"/>
    <col min="35" max="35" width="4.109375" style="28" customWidth="1"/>
    <col min="36" max="36" width="4.44140625" style="28" customWidth="1"/>
    <col min="37" max="37" width="10.44140625" style="28" customWidth="1"/>
    <col min="38" max="38" width="1.6640625" style="28" customWidth="1"/>
    <col min="39" max="39" width="17" style="28" customWidth="1"/>
    <col min="40" max="16384" width="9.109375" style="28"/>
  </cols>
  <sheetData>
    <row r="1" spans="2:44" x14ac:dyDescent="0.15">
      <c r="B1" s="28" t="s">
        <v>112</v>
      </c>
      <c r="W1" s="28" t="s">
        <v>113</v>
      </c>
    </row>
    <row r="2" spans="2:44" s="32" customFormat="1" ht="14.4" x14ac:dyDescent="0.15">
      <c r="B2" s="33"/>
      <c r="C2" s="33"/>
      <c r="D2" s="34"/>
      <c r="E2" s="168" t="s">
        <v>100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34"/>
      <c r="V2" s="35"/>
      <c r="W2" s="33" t="s">
        <v>94</v>
      </c>
      <c r="X2" s="168" t="s">
        <v>122</v>
      </c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34"/>
      <c r="AK2" s="34"/>
      <c r="AL2" s="34"/>
      <c r="AM2" s="34"/>
    </row>
    <row r="3" spans="2:44" s="36" customFormat="1" ht="12.6" thickBot="1" x14ac:dyDescent="0.2">
      <c r="B3" s="37"/>
      <c r="C3" s="37"/>
      <c r="D3" s="38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9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2:44" s="36" customFormat="1" ht="12" customHeight="1" x14ac:dyDescent="0.15">
      <c r="B4" s="176" t="s">
        <v>20</v>
      </c>
      <c r="C4" s="176"/>
      <c r="D4" s="177"/>
      <c r="E4" s="195" t="s">
        <v>61</v>
      </c>
      <c r="F4" s="189" t="s">
        <v>62</v>
      </c>
      <c r="G4" s="190"/>
      <c r="H4" s="190"/>
      <c r="I4" s="190"/>
      <c r="J4" s="190"/>
      <c r="K4" s="190"/>
      <c r="L4" s="190"/>
      <c r="M4" s="190"/>
      <c r="N4" s="190"/>
      <c r="O4" s="190"/>
      <c r="P4" s="191"/>
      <c r="Q4" s="206" t="s">
        <v>63</v>
      </c>
      <c r="R4" s="207"/>
      <c r="S4" s="207"/>
      <c r="T4" s="207"/>
      <c r="U4" s="207"/>
      <c r="V4" s="40"/>
      <c r="W4" s="182" t="s">
        <v>77</v>
      </c>
      <c r="X4" s="206" t="s">
        <v>80</v>
      </c>
      <c r="Y4" s="207"/>
      <c r="Z4" s="207"/>
      <c r="AA4" s="207"/>
      <c r="AB4" s="207"/>
      <c r="AC4" s="208"/>
      <c r="AD4" s="199" t="s">
        <v>88</v>
      </c>
      <c r="AE4" s="199" t="s">
        <v>89</v>
      </c>
      <c r="AF4" s="198" t="s">
        <v>81</v>
      </c>
      <c r="AG4" s="198" t="s">
        <v>82</v>
      </c>
      <c r="AH4" s="198" t="s">
        <v>83</v>
      </c>
      <c r="AI4" s="198" t="s">
        <v>84</v>
      </c>
      <c r="AJ4" s="198" t="s">
        <v>85</v>
      </c>
      <c r="AK4" s="170" t="s">
        <v>12</v>
      </c>
      <c r="AL4" s="171"/>
      <c r="AM4" s="171"/>
    </row>
    <row r="5" spans="2:44" s="36" customFormat="1" ht="12" customHeight="1" x14ac:dyDescent="0.15">
      <c r="B5" s="178"/>
      <c r="C5" s="178"/>
      <c r="D5" s="179"/>
      <c r="E5" s="196"/>
      <c r="F5" s="194" t="s">
        <v>2</v>
      </c>
      <c r="G5" s="192" t="s">
        <v>8</v>
      </c>
      <c r="H5" s="193"/>
      <c r="I5" s="187" t="s">
        <v>66</v>
      </c>
      <c r="J5" s="185" t="s">
        <v>67</v>
      </c>
      <c r="K5" s="185" t="s">
        <v>68</v>
      </c>
      <c r="L5" s="185" t="s">
        <v>69</v>
      </c>
      <c r="M5" s="185" t="s">
        <v>105</v>
      </c>
      <c r="N5" s="185" t="s">
        <v>70</v>
      </c>
      <c r="O5" s="187" t="s">
        <v>86</v>
      </c>
      <c r="P5" s="185" t="s">
        <v>71</v>
      </c>
      <c r="Q5" s="185" t="s">
        <v>72</v>
      </c>
      <c r="R5" s="204" t="s">
        <v>73</v>
      </c>
      <c r="S5" s="185" t="s">
        <v>74</v>
      </c>
      <c r="T5" s="185" t="s">
        <v>75</v>
      </c>
      <c r="U5" s="200" t="s">
        <v>76</v>
      </c>
      <c r="V5" s="40"/>
      <c r="W5" s="183"/>
      <c r="X5" s="185" t="s">
        <v>72</v>
      </c>
      <c r="Y5" s="185" t="s">
        <v>0</v>
      </c>
      <c r="Z5" s="185" t="s">
        <v>1</v>
      </c>
      <c r="AA5" s="187" t="s">
        <v>87</v>
      </c>
      <c r="AB5" s="185" t="s">
        <v>78</v>
      </c>
      <c r="AC5" s="185" t="s">
        <v>79</v>
      </c>
      <c r="AD5" s="194"/>
      <c r="AE5" s="194"/>
      <c r="AF5" s="194"/>
      <c r="AG5" s="194"/>
      <c r="AH5" s="194"/>
      <c r="AI5" s="194"/>
      <c r="AJ5" s="194"/>
      <c r="AK5" s="172"/>
      <c r="AL5" s="173"/>
      <c r="AM5" s="173"/>
    </row>
    <row r="6" spans="2:44" s="36" customFormat="1" ht="61.2" x14ac:dyDescent="0.15">
      <c r="B6" s="180"/>
      <c r="C6" s="180"/>
      <c r="D6" s="181"/>
      <c r="E6" s="197"/>
      <c r="F6" s="186"/>
      <c r="G6" s="149" t="s">
        <v>64</v>
      </c>
      <c r="H6" s="149" t="s">
        <v>65</v>
      </c>
      <c r="I6" s="188"/>
      <c r="J6" s="186"/>
      <c r="K6" s="186"/>
      <c r="L6" s="186"/>
      <c r="M6" s="186"/>
      <c r="N6" s="186"/>
      <c r="O6" s="186"/>
      <c r="P6" s="186"/>
      <c r="Q6" s="186"/>
      <c r="R6" s="205"/>
      <c r="S6" s="186"/>
      <c r="T6" s="186"/>
      <c r="U6" s="201"/>
      <c r="V6" s="40"/>
      <c r="W6" s="184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74"/>
      <c r="AL6" s="175"/>
      <c r="AM6" s="175"/>
      <c r="AO6" s="41" t="s">
        <v>99</v>
      </c>
      <c r="AP6" s="41" t="s">
        <v>62</v>
      </c>
      <c r="AQ6" s="41" t="s">
        <v>63</v>
      </c>
      <c r="AR6" s="41" t="s">
        <v>80</v>
      </c>
    </row>
    <row r="7" spans="2:44" s="36" customFormat="1" hidden="1" x14ac:dyDescent="0.15">
      <c r="B7" s="26"/>
      <c r="C7" s="26"/>
      <c r="D7" s="26" t="s">
        <v>96</v>
      </c>
      <c r="E7" s="106">
        <f>SUM(E10,E13,E16,E19,E22,E28,E31,E34,E37,E40,E43,E46,E49,E52,E55)</f>
        <v>281</v>
      </c>
      <c r="F7" s="107">
        <f>SUM(G7:P7)</f>
        <v>22</v>
      </c>
      <c r="G7" s="107">
        <f t="shared" ref="G7:AJ7" si="0">SUM(G10,G13,G16,G19,G22,G28,G31,G34,G37,G40,G43,G46,G49,G52,G55)</f>
        <v>1</v>
      </c>
      <c r="H7" s="107">
        <f t="shared" si="0"/>
        <v>1</v>
      </c>
      <c r="I7" s="107">
        <f t="shared" si="0"/>
        <v>0</v>
      </c>
      <c r="J7" s="107">
        <f t="shared" si="0"/>
        <v>0</v>
      </c>
      <c r="K7" s="107">
        <f t="shared" si="0"/>
        <v>0</v>
      </c>
      <c r="L7" s="107">
        <f t="shared" si="0"/>
        <v>15</v>
      </c>
      <c r="M7" s="107"/>
      <c r="N7" s="107">
        <f t="shared" si="0"/>
        <v>0</v>
      </c>
      <c r="O7" s="107">
        <f t="shared" si="0"/>
        <v>0</v>
      </c>
      <c r="P7" s="107">
        <f t="shared" si="0"/>
        <v>5</v>
      </c>
      <c r="Q7" s="107">
        <f t="shared" si="0"/>
        <v>4</v>
      </c>
      <c r="R7" s="107">
        <f t="shared" si="0"/>
        <v>2</v>
      </c>
      <c r="S7" s="107">
        <f t="shared" si="0"/>
        <v>1</v>
      </c>
      <c r="T7" s="107">
        <f t="shared" si="0"/>
        <v>1</v>
      </c>
      <c r="U7" s="107">
        <f t="shared" si="0"/>
        <v>0</v>
      </c>
      <c r="V7" s="40"/>
      <c r="W7" s="108">
        <f t="shared" si="0"/>
        <v>17</v>
      </c>
      <c r="X7" s="108">
        <f t="shared" si="0"/>
        <v>116</v>
      </c>
      <c r="Y7" s="108">
        <f t="shared" si="0"/>
        <v>63</v>
      </c>
      <c r="Z7" s="108">
        <f t="shared" si="0"/>
        <v>17</v>
      </c>
      <c r="AA7" s="108">
        <f t="shared" si="0"/>
        <v>4</v>
      </c>
      <c r="AB7" s="108">
        <f t="shared" si="0"/>
        <v>7</v>
      </c>
      <c r="AC7" s="108">
        <f t="shared" si="0"/>
        <v>25</v>
      </c>
      <c r="AD7" s="108">
        <f t="shared" si="0"/>
        <v>0</v>
      </c>
      <c r="AE7" s="108">
        <f t="shared" si="0"/>
        <v>0</v>
      </c>
      <c r="AF7" s="108">
        <f t="shared" si="0"/>
        <v>0</v>
      </c>
      <c r="AG7" s="108">
        <f t="shared" si="0"/>
        <v>86</v>
      </c>
      <c r="AH7" s="108">
        <f t="shared" si="0"/>
        <v>3</v>
      </c>
      <c r="AI7" s="108">
        <f t="shared" si="0"/>
        <v>0</v>
      </c>
      <c r="AJ7" s="109">
        <f t="shared" si="0"/>
        <v>0</v>
      </c>
      <c r="AK7" s="66"/>
      <c r="AL7" s="26"/>
      <c r="AM7" s="26"/>
      <c r="AO7" s="44">
        <f>SUM(F7,Q7,W7,X7,AD7:AJ7)-E7</f>
        <v>-33</v>
      </c>
      <c r="AP7" s="44">
        <f>SUM(G7:P7)-F7</f>
        <v>0</v>
      </c>
      <c r="AQ7" s="44">
        <f>SUM(R7:U7)-Q7</f>
        <v>0</v>
      </c>
      <c r="AR7" s="44">
        <f>SUM(Y7:AC7)-X7</f>
        <v>0</v>
      </c>
    </row>
    <row r="8" spans="2:44" s="36" customFormat="1" hidden="1" x14ac:dyDescent="0.15">
      <c r="B8" s="26" t="s">
        <v>95</v>
      </c>
      <c r="C8" s="26"/>
      <c r="D8" s="26" t="s">
        <v>97</v>
      </c>
      <c r="E8" s="106">
        <f>SUM(E11,E14,E17,E20,E23,E29,E32,E35,E38,E41,E44,E47,E50,E53,E56)</f>
        <v>204</v>
      </c>
      <c r="F8" s="107">
        <f t="shared" ref="F8:L9" si="1">SUM(F11,F14,F17,F20,F23,F29,F32,F35,F38,F41,F44,F47,F50,F53,F56)</f>
        <v>37</v>
      </c>
      <c r="G8" s="107">
        <f t="shared" si="1"/>
        <v>2</v>
      </c>
      <c r="H8" s="107">
        <f t="shared" si="1"/>
        <v>1</v>
      </c>
      <c r="I8" s="107">
        <f t="shared" si="1"/>
        <v>0</v>
      </c>
      <c r="J8" s="107">
        <f t="shared" si="1"/>
        <v>0</v>
      </c>
      <c r="K8" s="107">
        <f t="shared" si="1"/>
        <v>0</v>
      </c>
      <c r="L8" s="107">
        <f t="shared" si="1"/>
        <v>12</v>
      </c>
      <c r="M8" s="107"/>
      <c r="N8" s="107">
        <f t="shared" ref="N8:Q9" si="2">SUM(N11,N14,N17,N20,N23,N29,N32,N35,N38,N41,N44,N47,N50,N53,N56)</f>
        <v>0</v>
      </c>
      <c r="O8" s="107">
        <f t="shared" si="2"/>
        <v>0</v>
      </c>
      <c r="P8" s="107">
        <f t="shared" si="2"/>
        <v>4</v>
      </c>
      <c r="Q8" s="107">
        <f t="shared" si="2"/>
        <v>2</v>
      </c>
      <c r="R8" s="107"/>
      <c r="S8" s="107"/>
      <c r="T8" s="107"/>
      <c r="U8" s="107"/>
      <c r="V8" s="40"/>
      <c r="W8" s="108">
        <f t="shared" ref="W8:AJ8" si="3">SUM(W11,W14,W17,W20,W23,W29,W32,W35,W38,W41,W44,W47,W50,W53,W56)</f>
        <v>13</v>
      </c>
      <c r="X8" s="108">
        <f t="shared" si="3"/>
        <v>110</v>
      </c>
      <c r="Y8" s="108">
        <f t="shared" si="3"/>
        <v>62</v>
      </c>
      <c r="Z8" s="108">
        <f t="shared" si="3"/>
        <v>17</v>
      </c>
      <c r="AA8" s="108">
        <f t="shared" si="3"/>
        <v>4</v>
      </c>
      <c r="AB8" s="108">
        <f t="shared" si="3"/>
        <v>4</v>
      </c>
      <c r="AC8" s="108">
        <f t="shared" si="3"/>
        <v>23</v>
      </c>
      <c r="AD8" s="108">
        <f t="shared" si="3"/>
        <v>0</v>
      </c>
      <c r="AE8" s="108">
        <f t="shared" si="3"/>
        <v>0</v>
      </c>
      <c r="AF8" s="108">
        <f t="shared" si="3"/>
        <v>0</v>
      </c>
      <c r="AG8" s="108">
        <f t="shared" si="3"/>
        <v>39</v>
      </c>
      <c r="AH8" s="108">
        <f t="shared" si="3"/>
        <v>3</v>
      </c>
      <c r="AI8" s="108">
        <f t="shared" si="3"/>
        <v>0</v>
      </c>
      <c r="AJ8" s="109">
        <f t="shared" si="3"/>
        <v>0</v>
      </c>
      <c r="AK8" s="66"/>
      <c r="AL8" s="26"/>
      <c r="AM8" s="26"/>
      <c r="AO8" s="44">
        <f t="shared" ref="AO8:AO57" si="4">SUM(F8,Q8,W8,X8,AD8:AJ8)-E8</f>
        <v>0</v>
      </c>
      <c r="AP8" s="44">
        <f t="shared" ref="AP8:AP57" si="5">SUM(G8:P8)-F8</f>
        <v>-18</v>
      </c>
      <c r="AQ8" s="44">
        <f t="shared" ref="AQ8:AQ57" si="6">SUM(R8:U8)-Q8</f>
        <v>-2</v>
      </c>
      <c r="AR8" s="44">
        <f t="shared" ref="AR8:AR57" si="7">SUM(Y8:AC8)-X8</f>
        <v>0</v>
      </c>
    </row>
    <row r="9" spans="2:44" s="36" customFormat="1" hidden="1" x14ac:dyDescent="0.15">
      <c r="B9" s="110"/>
      <c r="C9" s="110"/>
      <c r="D9" s="110" t="s">
        <v>98</v>
      </c>
      <c r="E9" s="111">
        <f>SUM(E12,E15,E18,E21,E24,E30,E33,E36,E39,E42,E45,E48,E51,E54,E57)</f>
        <v>1339</v>
      </c>
      <c r="F9" s="112">
        <f t="shared" si="1"/>
        <v>113</v>
      </c>
      <c r="G9" s="112">
        <f t="shared" si="1"/>
        <v>0</v>
      </c>
      <c r="H9" s="112">
        <f t="shared" si="1"/>
        <v>0</v>
      </c>
      <c r="I9" s="112">
        <f t="shared" si="1"/>
        <v>0</v>
      </c>
      <c r="J9" s="112">
        <f t="shared" si="1"/>
        <v>0</v>
      </c>
      <c r="K9" s="112">
        <f t="shared" si="1"/>
        <v>0</v>
      </c>
      <c r="L9" s="112">
        <f t="shared" si="1"/>
        <v>16</v>
      </c>
      <c r="M9" s="112"/>
      <c r="N9" s="112">
        <f t="shared" si="2"/>
        <v>0</v>
      </c>
      <c r="O9" s="112">
        <f t="shared" si="2"/>
        <v>0</v>
      </c>
      <c r="P9" s="112">
        <f t="shared" si="2"/>
        <v>5</v>
      </c>
      <c r="Q9" s="112">
        <f t="shared" si="2"/>
        <v>2</v>
      </c>
      <c r="R9" s="112"/>
      <c r="S9" s="112"/>
      <c r="T9" s="112"/>
      <c r="U9" s="112"/>
      <c r="V9" s="113"/>
      <c r="W9" s="114">
        <f>SUM(W12,W15,W18,W21,W24,W30,W33,W36,W39,W42,W45,W48,W51,W54,W57)</f>
        <v>737</v>
      </c>
      <c r="X9" s="114">
        <f t="shared" ref="X9:AJ9" si="8">SUM(X12,X15,X18,X21,X24,X30,X33,X36,X39,X42,X45,X48,X51,X54,X57)</f>
        <v>131</v>
      </c>
      <c r="Y9" s="114">
        <f t="shared" si="8"/>
        <v>66</v>
      </c>
      <c r="Z9" s="114">
        <f t="shared" si="8"/>
        <v>24</v>
      </c>
      <c r="AA9" s="114">
        <f t="shared" si="8"/>
        <v>13</v>
      </c>
      <c r="AB9" s="114">
        <f t="shared" si="8"/>
        <v>7</v>
      </c>
      <c r="AC9" s="114">
        <f t="shared" si="8"/>
        <v>21</v>
      </c>
      <c r="AD9" s="114">
        <f t="shared" si="8"/>
        <v>0</v>
      </c>
      <c r="AE9" s="114">
        <f t="shared" si="8"/>
        <v>0</v>
      </c>
      <c r="AF9" s="114">
        <f t="shared" si="8"/>
        <v>0</v>
      </c>
      <c r="AG9" s="114">
        <f t="shared" si="8"/>
        <v>354</v>
      </c>
      <c r="AH9" s="114">
        <f t="shared" si="8"/>
        <v>2</v>
      </c>
      <c r="AI9" s="114">
        <f t="shared" si="8"/>
        <v>0</v>
      </c>
      <c r="AJ9" s="115">
        <f t="shared" si="8"/>
        <v>0</v>
      </c>
      <c r="AK9" s="116"/>
      <c r="AL9" s="110"/>
      <c r="AM9" s="110"/>
      <c r="AO9" s="44">
        <f t="shared" si="4"/>
        <v>0</v>
      </c>
      <c r="AP9" s="44">
        <f t="shared" si="5"/>
        <v>-92</v>
      </c>
      <c r="AQ9" s="44">
        <f t="shared" si="6"/>
        <v>-2</v>
      </c>
      <c r="AR9" s="44">
        <f t="shared" si="7"/>
        <v>0</v>
      </c>
    </row>
    <row r="10" spans="2:44" s="42" customFormat="1" ht="15" customHeight="1" x14ac:dyDescent="0.15">
      <c r="B10" s="209" t="s">
        <v>90</v>
      </c>
      <c r="C10" s="117"/>
      <c r="D10" s="75" t="s">
        <v>120</v>
      </c>
      <c r="E10" s="150">
        <f t="shared" ref="E10:E57" si="9">SUM(F10,Q10,W10,X10,AD10:AJ10)</f>
        <v>136</v>
      </c>
      <c r="F10" s="150">
        <f>SUM(G10:P10)</f>
        <v>20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15</v>
      </c>
      <c r="M10" s="138">
        <v>0</v>
      </c>
      <c r="N10" s="138">
        <v>0</v>
      </c>
      <c r="O10" s="138">
        <v>0</v>
      </c>
      <c r="P10" s="138">
        <v>5</v>
      </c>
      <c r="Q10" s="151">
        <f>SUM(R10:U10)</f>
        <v>0</v>
      </c>
      <c r="R10" s="138">
        <v>0</v>
      </c>
      <c r="S10" s="138">
        <v>0</v>
      </c>
      <c r="T10" s="138">
        <v>0</v>
      </c>
      <c r="U10" s="138">
        <v>0</v>
      </c>
      <c r="V10" s="141"/>
      <c r="W10" s="137">
        <v>0</v>
      </c>
      <c r="X10" s="152">
        <f>SUM(Y10:AC10)</f>
        <v>116</v>
      </c>
      <c r="Y10" s="138">
        <v>63</v>
      </c>
      <c r="Z10" s="138">
        <v>17</v>
      </c>
      <c r="AA10" s="138">
        <v>4</v>
      </c>
      <c r="AB10" s="138">
        <v>7</v>
      </c>
      <c r="AC10" s="138">
        <v>25</v>
      </c>
      <c r="AD10" s="138">
        <v>0</v>
      </c>
      <c r="AE10" s="138">
        <v>0</v>
      </c>
      <c r="AF10" s="138">
        <v>0</v>
      </c>
      <c r="AG10" s="138">
        <v>0</v>
      </c>
      <c r="AH10" s="138">
        <v>0</v>
      </c>
      <c r="AI10" s="138">
        <v>0</v>
      </c>
      <c r="AJ10" s="144">
        <v>0</v>
      </c>
      <c r="AK10" s="76" t="s">
        <v>120</v>
      </c>
      <c r="AL10" s="4"/>
      <c r="AM10" s="209" t="s">
        <v>91</v>
      </c>
      <c r="AO10" s="44">
        <f t="shared" si="4"/>
        <v>0</v>
      </c>
      <c r="AP10" s="44">
        <f t="shared" si="5"/>
        <v>0</v>
      </c>
      <c r="AQ10" s="44">
        <f t="shared" si="6"/>
        <v>0</v>
      </c>
      <c r="AR10" s="44">
        <f t="shared" si="7"/>
        <v>0</v>
      </c>
    </row>
    <row r="11" spans="2:44" s="42" customFormat="1" ht="15" customHeight="1" x14ac:dyDescent="0.15">
      <c r="B11" s="167"/>
      <c r="C11" s="118"/>
      <c r="D11" s="75" t="s">
        <v>121</v>
      </c>
      <c r="E11" s="150">
        <f t="shared" si="9"/>
        <v>126</v>
      </c>
      <c r="F11" s="150">
        <f t="shared" ref="F11:F57" si="10">SUM(G11:P11)</f>
        <v>16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12</v>
      </c>
      <c r="M11" s="138">
        <v>0</v>
      </c>
      <c r="N11" s="138">
        <v>0</v>
      </c>
      <c r="O11" s="138">
        <v>0</v>
      </c>
      <c r="P11" s="138">
        <v>4</v>
      </c>
      <c r="Q11" s="151">
        <f t="shared" ref="Q11:Q57" si="11">SUM(R11:U11)</f>
        <v>0</v>
      </c>
      <c r="R11" s="138">
        <v>0</v>
      </c>
      <c r="S11" s="138">
        <v>0</v>
      </c>
      <c r="T11" s="138">
        <v>0</v>
      </c>
      <c r="U11" s="138">
        <v>0</v>
      </c>
      <c r="V11" s="141"/>
      <c r="W11" s="137">
        <v>0</v>
      </c>
      <c r="X11" s="152">
        <f t="shared" ref="X11:X57" si="12">SUM(Y11:AC11)</f>
        <v>110</v>
      </c>
      <c r="Y11" s="138">
        <v>62</v>
      </c>
      <c r="Z11" s="138">
        <v>17</v>
      </c>
      <c r="AA11" s="138">
        <v>4</v>
      </c>
      <c r="AB11" s="138">
        <v>4</v>
      </c>
      <c r="AC11" s="138">
        <v>23</v>
      </c>
      <c r="AD11" s="138">
        <v>0</v>
      </c>
      <c r="AE11" s="138">
        <v>0</v>
      </c>
      <c r="AF11" s="138">
        <v>0</v>
      </c>
      <c r="AG11" s="138">
        <v>0</v>
      </c>
      <c r="AH11" s="138">
        <v>0</v>
      </c>
      <c r="AI11" s="138">
        <v>0</v>
      </c>
      <c r="AJ11" s="144">
        <v>0</v>
      </c>
      <c r="AK11" s="76" t="s">
        <v>121</v>
      </c>
      <c r="AL11" s="4"/>
      <c r="AM11" s="167"/>
      <c r="AO11" s="44">
        <f t="shared" si="4"/>
        <v>0</v>
      </c>
      <c r="AP11" s="44">
        <f t="shared" si="5"/>
        <v>0</v>
      </c>
      <c r="AQ11" s="44">
        <f t="shared" si="6"/>
        <v>0</v>
      </c>
      <c r="AR11" s="44">
        <f t="shared" si="7"/>
        <v>0</v>
      </c>
    </row>
    <row r="12" spans="2:44" s="42" customFormat="1" ht="15" customHeight="1" x14ac:dyDescent="0.15">
      <c r="B12" s="167"/>
      <c r="C12" s="117"/>
      <c r="D12" s="75" t="s">
        <v>3</v>
      </c>
      <c r="E12" s="150">
        <f t="shared" si="9"/>
        <v>152</v>
      </c>
      <c r="F12" s="150">
        <f t="shared" si="10"/>
        <v>21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16</v>
      </c>
      <c r="M12" s="138">
        <v>0</v>
      </c>
      <c r="N12" s="138">
        <v>0</v>
      </c>
      <c r="O12" s="138">
        <v>0</v>
      </c>
      <c r="P12" s="138">
        <v>5</v>
      </c>
      <c r="Q12" s="151">
        <f t="shared" si="11"/>
        <v>0</v>
      </c>
      <c r="R12" s="138">
        <v>0</v>
      </c>
      <c r="S12" s="138">
        <v>0</v>
      </c>
      <c r="T12" s="138">
        <v>0</v>
      </c>
      <c r="U12" s="138">
        <v>0</v>
      </c>
      <c r="V12" s="141"/>
      <c r="W12" s="137">
        <v>0</v>
      </c>
      <c r="X12" s="152">
        <f t="shared" si="12"/>
        <v>131</v>
      </c>
      <c r="Y12" s="138">
        <v>66</v>
      </c>
      <c r="Z12" s="138">
        <v>24</v>
      </c>
      <c r="AA12" s="138">
        <v>13</v>
      </c>
      <c r="AB12" s="138">
        <v>7</v>
      </c>
      <c r="AC12" s="138">
        <v>21</v>
      </c>
      <c r="AD12" s="138">
        <v>0</v>
      </c>
      <c r="AE12" s="138">
        <v>0</v>
      </c>
      <c r="AF12" s="138">
        <v>0</v>
      </c>
      <c r="AG12" s="138">
        <v>0</v>
      </c>
      <c r="AH12" s="138">
        <v>0</v>
      </c>
      <c r="AI12" s="138">
        <v>0</v>
      </c>
      <c r="AJ12" s="144">
        <v>0</v>
      </c>
      <c r="AK12" s="76" t="s">
        <v>3</v>
      </c>
      <c r="AL12" s="4"/>
      <c r="AM12" s="167"/>
      <c r="AO12" s="44">
        <f t="shared" si="4"/>
        <v>0</v>
      </c>
      <c r="AP12" s="44">
        <f t="shared" si="5"/>
        <v>0</v>
      </c>
      <c r="AQ12" s="44">
        <f t="shared" si="6"/>
        <v>0</v>
      </c>
      <c r="AR12" s="44">
        <f t="shared" si="7"/>
        <v>0</v>
      </c>
    </row>
    <row r="13" spans="2:44" s="36" customFormat="1" ht="15" customHeight="1" x14ac:dyDescent="0.15">
      <c r="B13" s="210" t="s">
        <v>21</v>
      </c>
      <c r="C13" s="12"/>
      <c r="D13" s="119" t="s">
        <v>120</v>
      </c>
      <c r="E13" s="150">
        <f t="shared" si="9"/>
        <v>3</v>
      </c>
      <c r="F13" s="150">
        <f t="shared" si="10"/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51">
        <f t="shared" si="11"/>
        <v>3</v>
      </c>
      <c r="R13" s="138">
        <v>1</v>
      </c>
      <c r="S13" s="138">
        <v>1</v>
      </c>
      <c r="T13" s="138">
        <v>1</v>
      </c>
      <c r="U13" s="138">
        <v>0</v>
      </c>
      <c r="V13" s="141"/>
      <c r="W13" s="137">
        <v>0</v>
      </c>
      <c r="X13" s="152">
        <f t="shared" si="12"/>
        <v>0</v>
      </c>
      <c r="Y13" s="138">
        <v>0</v>
      </c>
      <c r="Z13" s="138">
        <v>0</v>
      </c>
      <c r="AA13" s="138">
        <v>0</v>
      </c>
      <c r="AB13" s="138">
        <v>0</v>
      </c>
      <c r="AC13" s="138">
        <v>0</v>
      </c>
      <c r="AD13" s="138">
        <v>0</v>
      </c>
      <c r="AE13" s="138">
        <v>0</v>
      </c>
      <c r="AF13" s="138">
        <v>0</v>
      </c>
      <c r="AG13" s="138">
        <v>0</v>
      </c>
      <c r="AH13" s="138">
        <v>0</v>
      </c>
      <c r="AI13" s="138">
        <v>0</v>
      </c>
      <c r="AJ13" s="144">
        <v>0</v>
      </c>
      <c r="AK13" s="94" t="s">
        <v>120</v>
      </c>
      <c r="AL13" s="12"/>
      <c r="AM13" s="210" t="s">
        <v>21</v>
      </c>
      <c r="AO13" s="44">
        <f t="shared" si="4"/>
        <v>0</v>
      </c>
      <c r="AP13" s="44">
        <f t="shared" si="5"/>
        <v>0</v>
      </c>
      <c r="AQ13" s="44">
        <f t="shared" si="6"/>
        <v>0</v>
      </c>
      <c r="AR13" s="44">
        <f t="shared" si="7"/>
        <v>0</v>
      </c>
    </row>
    <row r="14" spans="2:44" s="36" customFormat="1" ht="15" customHeight="1" x14ac:dyDescent="0.15">
      <c r="B14" s="210"/>
      <c r="C14" s="120"/>
      <c r="D14" s="75" t="s">
        <v>121</v>
      </c>
      <c r="E14" s="150">
        <f t="shared" si="9"/>
        <v>1</v>
      </c>
      <c r="F14" s="150">
        <f t="shared" si="10"/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51">
        <f t="shared" si="11"/>
        <v>1</v>
      </c>
      <c r="R14" s="138">
        <v>0</v>
      </c>
      <c r="S14" s="138">
        <v>1</v>
      </c>
      <c r="T14" s="138">
        <v>0</v>
      </c>
      <c r="U14" s="138">
        <v>0</v>
      </c>
      <c r="V14" s="141"/>
      <c r="W14" s="137">
        <v>0</v>
      </c>
      <c r="X14" s="152">
        <f t="shared" si="12"/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44">
        <v>0</v>
      </c>
      <c r="AK14" s="94" t="s">
        <v>121</v>
      </c>
      <c r="AL14" s="12"/>
      <c r="AM14" s="210"/>
      <c r="AO14" s="44">
        <f t="shared" si="4"/>
        <v>0</v>
      </c>
      <c r="AP14" s="44">
        <f t="shared" si="5"/>
        <v>0</v>
      </c>
      <c r="AQ14" s="44">
        <f t="shared" si="6"/>
        <v>0</v>
      </c>
      <c r="AR14" s="44">
        <f t="shared" si="7"/>
        <v>0</v>
      </c>
    </row>
    <row r="15" spans="2:44" s="36" customFormat="1" ht="15" customHeight="1" x14ac:dyDescent="0.15">
      <c r="B15" s="210"/>
      <c r="C15" s="39"/>
      <c r="D15" s="75" t="s">
        <v>3</v>
      </c>
      <c r="E15" s="150">
        <f t="shared" si="9"/>
        <v>2</v>
      </c>
      <c r="F15" s="150">
        <f t="shared" si="10"/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51">
        <f t="shared" si="11"/>
        <v>2</v>
      </c>
      <c r="R15" s="138">
        <v>0</v>
      </c>
      <c r="S15" s="138">
        <v>1</v>
      </c>
      <c r="T15" s="138">
        <v>1</v>
      </c>
      <c r="U15" s="138">
        <v>0</v>
      </c>
      <c r="V15" s="141"/>
      <c r="W15" s="137">
        <v>0</v>
      </c>
      <c r="X15" s="152">
        <f t="shared" si="12"/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44">
        <v>0</v>
      </c>
      <c r="AK15" s="94" t="s">
        <v>3</v>
      </c>
      <c r="AL15" s="12"/>
      <c r="AM15" s="210"/>
      <c r="AO15" s="44">
        <f t="shared" si="4"/>
        <v>0</v>
      </c>
      <c r="AP15" s="44">
        <f t="shared" si="5"/>
        <v>0</v>
      </c>
      <c r="AQ15" s="44">
        <f t="shared" si="6"/>
        <v>0</v>
      </c>
      <c r="AR15" s="44">
        <f t="shared" si="7"/>
        <v>0</v>
      </c>
    </row>
    <row r="16" spans="2:44" s="36" customFormat="1" ht="15" customHeight="1" x14ac:dyDescent="0.15">
      <c r="B16" s="210" t="s">
        <v>22</v>
      </c>
      <c r="C16" s="12"/>
      <c r="D16" s="75" t="s">
        <v>120</v>
      </c>
      <c r="E16" s="150">
        <f t="shared" si="9"/>
        <v>11</v>
      </c>
      <c r="F16" s="150">
        <f t="shared" si="10"/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51">
        <f t="shared" si="11"/>
        <v>0</v>
      </c>
      <c r="R16" s="138">
        <v>0</v>
      </c>
      <c r="S16" s="138">
        <v>0</v>
      </c>
      <c r="T16" s="138">
        <v>0</v>
      </c>
      <c r="U16" s="138">
        <v>0</v>
      </c>
      <c r="V16" s="141"/>
      <c r="W16" s="137">
        <v>11</v>
      </c>
      <c r="X16" s="152">
        <f t="shared" si="12"/>
        <v>0</v>
      </c>
      <c r="Y16" s="138">
        <v>0</v>
      </c>
      <c r="Z16" s="138">
        <v>0</v>
      </c>
      <c r="AA16" s="138">
        <v>0</v>
      </c>
      <c r="AB16" s="138">
        <v>0</v>
      </c>
      <c r="AC16" s="138">
        <v>0</v>
      </c>
      <c r="AD16" s="138">
        <v>0</v>
      </c>
      <c r="AE16" s="138">
        <v>0</v>
      </c>
      <c r="AF16" s="138">
        <v>0</v>
      </c>
      <c r="AG16" s="138">
        <v>0</v>
      </c>
      <c r="AH16" s="138">
        <v>0</v>
      </c>
      <c r="AI16" s="138">
        <v>0</v>
      </c>
      <c r="AJ16" s="144">
        <v>0</v>
      </c>
      <c r="AK16" s="94" t="s">
        <v>120</v>
      </c>
      <c r="AL16" s="12"/>
      <c r="AM16" s="210" t="s">
        <v>22</v>
      </c>
      <c r="AO16" s="44">
        <f t="shared" si="4"/>
        <v>0</v>
      </c>
      <c r="AP16" s="44">
        <f t="shared" si="5"/>
        <v>0</v>
      </c>
      <c r="AQ16" s="44">
        <f t="shared" si="6"/>
        <v>0</v>
      </c>
      <c r="AR16" s="44">
        <f t="shared" si="7"/>
        <v>0</v>
      </c>
    </row>
    <row r="17" spans="2:44" s="36" customFormat="1" ht="15" customHeight="1" x14ac:dyDescent="0.15">
      <c r="B17" s="210"/>
      <c r="C17" s="120"/>
      <c r="D17" s="75" t="s">
        <v>121</v>
      </c>
      <c r="E17" s="150">
        <f t="shared" si="9"/>
        <v>8</v>
      </c>
      <c r="F17" s="150">
        <f t="shared" si="10"/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51">
        <f t="shared" si="11"/>
        <v>0</v>
      </c>
      <c r="R17" s="138">
        <v>0</v>
      </c>
      <c r="S17" s="138">
        <v>0</v>
      </c>
      <c r="T17" s="138">
        <v>0</v>
      </c>
      <c r="U17" s="138">
        <v>0</v>
      </c>
      <c r="V17" s="141"/>
      <c r="W17" s="137">
        <v>8</v>
      </c>
      <c r="X17" s="152">
        <f t="shared" si="12"/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44">
        <v>0</v>
      </c>
      <c r="AK17" s="94" t="s">
        <v>121</v>
      </c>
      <c r="AL17" s="12"/>
      <c r="AM17" s="210"/>
      <c r="AO17" s="44">
        <f t="shared" si="4"/>
        <v>0</v>
      </c>
      <c r="AP17" s="44">
        <f t="shared" si="5"/>
        <v>0</v>
      </c>
      <c r="AQ17" s="44">
        <f t="shared" si="6"/>
        <v>0</v>
      </c>
      <c r="AR17" s="44">
        <f t="shared" si="7"/>
        <v>0</v>
      </c>
    </row>
    <row r="18" spans="2:44" s="36" customFormat="1" ht="15" customHeight="1" x14ac:dyDescent="0.15">
      <c r="B18" s="210"/>
      <c r="C18" s="39"/>
      <c r="D18" s="75" t="s">
        <v>3</v>
      </c>
      <c r="E18" s="150">
        <f t="shared" si="9"/>
        <v>693</v>
      </c>
      <c r="F18" s="150">
        <f t="shared" si="10"/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51">
        <f t="shared" si="11"/>
        <v>0</v>
      </c>
      <c r="R18" s="138">
        <v>0</v>
      </c>
      <c r="S18" s="138">
        <v>0</v>
      </c>
      <c r="T18" s="138">
        <v>0</v>
      </c>
      <c r="U18" s="138">
        <v>0</v>
      </c>
      <c r="V18" s="141"/>
      <c r="W18" s="137">
        <v>693</v>
      </c>
      <c r="X18" s="152">
        <f t="shared" si="12"/>
        <v>0</v>
      </c>
      <c r="Y18" s="138">
        <v>0</v>
      </c>
      <c r="Z18" s="138">
        <v>0</v>
      </c>
      <c r="AA18" s="138">
        <v>0</v>
      </c>
      <c r="AB18" s="138">
        <v>0</v>
      </c>
      <c r="AC18" s="138">
        <v>0</v>
      </c>
      <c r="AD18" s="138">
        <v>0</v>
      </c>
      <c r="AE18" s="138">
        <v>0</v>
      </c>
      <c r="AF18" s="138">
        <v>0</v>
      </c>
      <c r="AG18" s="138">
        <v>0</v>
      </c>
      <c r="AH18" s="138">
        <v>0</v>
      </c>
      <c r="AI18" s="138">
        <v>0</v>
      </c>
      <c r="AJ18" s="144">
        <v>0</v>
      </c>
      <c r="AK18" s="94" t="s">
        <v>3</v>
      </c>
      <c r="AL18" s="12"/>
      <c r="AM18" s="210"/>
      <c r="AO18" s="44">
        <f t="shared" si="4"/>
        <v>0</v>
      </c>
      <c r="AP18" s="44">
        <f t="shared" si="5"/>
        <v>0</v>
      </c>
      <c r="AQ18" s="44">
        <f t="shared" si="6"/>
        <v>0</v>
      </c>
      <c r="AR18" s="44">
        <f t="shared" si="7"/>
        <v>0</v>
      </c>
    </row>
    <row r="19" spans="2:44" s="36" customFormat="1" ht="15" customHeight="1" x14ac:dyDescent="0.15">
      <c r="B19" s="210" t="s">
        <v>23</v>
      </c>
      <c r="C19" s="120"/>
      <c r="D19" s="75" t="s">
        <v>120</v>
      </c>
      <c r="E19" s="150">
        <f t="shared" si="9"/>
        <v>0</v>
      </c>
      <c r="F19" s="150">
        <f t="shared" si="10"/>
        <v>0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51">
        <f t="shared" si="11"/>
        <v>0</v>
      </c>
      <c r="R19" s="138">
        <v>0</v>
      </c>
      <c r="S19" s="138">
        <v>0</v>
      </c>
      <c r="T19" s="138">
        <v>0</v>
      </c>
      <c r="U19" s="138">
        <v>0</v>
      </c>
      <c r="V19" s="141"/>
      <c r="W19" s="137">
        <v>0</v>
      </c>
      <c r="X19" s="152">
        <f t="shared" si="12"/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44">
        <v>0</v>
      </c>
      <c r="AK19" s="94" t="s">
        <v>120</v>
      </c>
      <c r="AL19" s="12"/>
      <c r="AM19" s="210" t="s">
        <v>23</v>
      </c>
      <c r="AO19" s="44">
        <f t="shared" si="4"/>
        <v>0</v>
      </c>
      <c r="AP19" s="44">
        <f t="shared" si="5"/>
        <v>0</v>
      </c>
      <c r="AQ19" s="44">
        <f t="shared" si="6"/>
        <v>0</v>
      </c>
      <c r="AR19" s="44">
        <f t="shared" si="7"/>
        <v>0</v>
      </c>
    </row>
    <row r="20" spans="2:44" s="36" customFormat="1" ht="15" customHeight="1" x14ac:dyDescent="0.15">
      <c r="B20" s="210"/>
      <c r="C20" s="12"/>
      <c r="D20" s="75" t="s">
        <v>121</v>
      </c>
      <c r="E20" s="150">
        <f t="shared" si="9"/>
        <v>0</v>
      </c>
      <c r="F20" s="150">
        <f t="shared" si="10"/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51">
        <f t="shared" si="11"/>
        <v>0</v>
      </c>
      <c r="R20" s="138">
        <v>0</v>
      </c>
      <c r="S20" s="138">
        <v>0</v>
      </c>
      <c r="T20" s="138">
        <v>0</v>
      </c>
      <c r="U20" s="138">
        <v>0</v>
      </c>
      <c r="V20" s="141"/>
      <c r="W20" s="137">
        <v>0</v>
      </c>
      <c r="X20" s="152">
        <f t="shared" si="12"/>
        <v>0</v>
      </c>
      <c r="Y20" s="138">
        <v>0</v>
      </c>
      <c r="Z20" s="138">
        <v>0</v>
      </c>
      <c r="AA20" s="138">
        <v>0</v>
      </c>
      <c r="AB20" s="138">
        <v>0</v>
      </c>
      <c r="AC20" s="138">
        <v>0</v>
      </c>
      <c r="AD20" s="138">
        <v>0</v>
      </c>
      <c r="AE20" s="138">
        <v>0</v>
      </c>
      <c r="AF20" s="138">
        <v>0</v>
      </c>
      <c r="AG20" s="138">
        <v>0</v>
      </c>
      <c r="AH20" s="138">
        <v>0</v>
      </c>
      <c r="AI20" s="138">
        <v>0</v>
      </c>
      <c r="AJ20" s="144">
        <v>0</v>
      </c>
      <c r="AK20" s="94" t="s">
        <v>121</v>
      </c>
      <c r="AL20" s="12"/>
      <c r="AM20" s="210"/>
      <c r="AO20" s="44">
        <f t="shared" si="4"/>
        <v>0</v>
      </c>
      <c r="AP20" s="44">
        <f t="shared" si="5"/>
        <v>0</v>
      </c>
      <c r="AQ20" s="44">
        <f t="shared" si="6"/>
        <v>0</v>
      </c>
      <c r="AR20" s="44">
        <f t="shared" si="7"/>
        <v>0</v>
      </c>
    </row>
    <row r="21" spans="2:44" s="36" customFormat="1" ht="15" customHeight="1" x14ac:dyDescent="0.15">
      <c r="B21" s="210"/>
      <c r="C21" s="39"/>
      <c r="D21" s="75" t="s">
        <v>3</v>
      </c>
      <c r="E21" s="150">
        <f>SUM(F21,Q21,W21,X21,AD21:AJ21)</f>
        <v>0</v>
      </c>
      <c r="F21" s="150">
        <f t="shared" si="10"/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51">
        <f t="shared" si="11"/>
        <v>0</v>
      </c>
      <c r="R21" s="138">
        <v>0</v>
      </c>
      <c r="S21" s="138">
        <v>0</v>
      </c>
      <c r="T21" s="138">
        <v>0</v>
      </c>
      <c r="U21" s="138">
        <v>0</v>
      </c>
      <c r="V21" s="141"/>
      <c r="W21" s="137">
        <v>0</v>
      </c>
      <c r="X21" s="152">
        <f t="shared" si="12"/>
        <v>0</v>
      </c>
      <c r="Y21" s="138">
        <v>0</v>
      </c>
      <c r="Z21" s="138">
        <v>0</v>
      </c>
      <c r="AA21" s="138">
        <v>0</v>
      </c>
      <c r="AB21" s="138">
        <v>0</v>
      </c>
      <c r="AC21" s="138">
        <v>0</v>
      </c>
      <c r="AD21" s="138">
        <v>0</v>
      </c>
      <c r="AE21" s="138">
        <v>0</v>
      </c>
      <c r="AF21" s="138">
        <v>0</v>
      </c>
      <c r="AG21" s="138">
        <v>0</v>
      </c>
      <c r="AH21" s="138">
        <v>0</v>
      </c>
      <c r="AI21" s="138">
        <v>0</v>
      </c>
      <c r="AJ21" s="144">
        <v>0</v>
      </c>
      <c r="AK21" s="94" t="s">
        <v>3</v>
      </c>
      <c r="AL21" s="12"/>
      <c r="AM21" s="210"/>
      <c r="AO21" s="44">
        <f t="shared" si="4"/>
        <v>0</v>
      </c>
      <c r="AP21" s="44">
        <f t="shared" si="5"/>
        <v>0</v>
      </c>
      <c r="AQ21" s="44">
        <f t="shared" si="6"/>
        <v>0</v>
      </c>
      <c r="AR21" s="44">
        <f t="shared" si="7"/>
        <v>0</v>
      </c>
    </row>
    <row r="22" spans="2:44" s="36" customFormat="1" ht="15" customHeight="1" x14ac:dyDescent="0.15">
      <c r="B22" s="210" t="s">
        <v>24</v>
      </c>
      <c r="C22" s="120"/>
      <c r="D22" s="75" t="s">
        <v>120</v>
      </c>
      <c r="E22" s="150">
        <f t="shared" si="9"/>
        <v>3</v>
      </c>
      <c r="F22" s="150">
        <f t="shared" si="10"/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51">
        <f t="shared" si="11"/>
        <v>0</v>
      </c>
      <c r="R22" s="138">
        <v>0</v>
      </c>
      <c r="S22" s="138">
        <v>0</v>
      </c>
      <c r="T22" s="138">
        <v>0</v>
      </c>
      <c r="U22" s="138">
        <v>0</v>
      </c>
      <c r="V22" s="141"/>
      <c r="W22" s="137">
        <v>3</v>
      </c>
      <c r="X22" s="152">
        <f t="shared" si="12"/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44">
        <v>0</v>
      </c>
      <c r="AK22" s="94" t="s">
        <v>120</v>
      </c>
      <c r="AL22" s="12"/>
      <c r="AM22" s="211" t="s">
        <v>24</v>
      </c>
      <c r="AO22" s="44">
        <f t="shared" si="4"/>
        <v>0</v>
      </c>
      <c r="AP22" s="44">
        <f t="shared" si="5"/>
        <v>0</v>
      </c>
      <c r="AQ22" s="44">
        <f t="shared" si="6"/>
        <v>0</v>
      </c>
      <c r="AR22" s="44">
        <f t="shared" si="7"/>
        <v>0</v>
      </c>
    </row>
    <row r="23" spans="2:44" s="36" customFormat="1" ht="15" customHeight="1" x14ac:dyDescent="0.15">
      <c r="B23" s="211"/>
      <c r="C23" s="12"/>
      <c r="D23" s="75" t="s">
        <v>121</v>
      </c>
      <c r="E23" s="150">
        <f t="shared" si="9"/>
        <v>2</v>
      </c>
      <c r="F23" s="150">
        <f t="shared" si="10"/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51">
        <f t="shared" si="11"/>
        <v>0</v>
      </c>
      <c r="R23" s="138">
        <v>0</v>
      </c>
      <c r="S23" s="138">
        <v>0</v>
      </c>
      <c r="T23" s="138">
        <v>0</v>
      </c>
      <c r="U23" s="138">
        <v>0</v>
      </c>
      <c r="V23" s="141"/>
      <c r="W23" s="137">
        <v>2</v>
      </c>
      <c r="X23" s="152">
        <f t="shared" si="12"/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44">
        <v>0</v>
      </c>
      <c r="AK23" s="94" t="s">
        <v>121</v>
      </c>
      <c r="AL23" s="12"/>
      <c r="AM23" s="211"/>
      <c r="AO23" s="44">
        <f t="shared" si="4"/>
        <v>0</v>
      </c>
      <c r="AP23" s="44">
        <f t="shared" si="5"/>
        <v>0</v>
      </c>
      <c r="AQ23" s="44">
        <f t="shared" si="6"/>
        <v>0</v>
      </c>
      <c r="AR23" s="44">
        <f t="shared" si="7"/>
        <v>0</v>
      </c>
    </row>
    <row r="24" spans="2:44" s="36" customFormat="1" ht="15" customHeight="1" x14ac:dyDescent="0.15">
      <c r="B24" s="211"/>
      <c r="C24" s="39"/>
      <c r="D24" s="75" t="s">
        <v>3</v>
      </c>
      <c r="E24" s="150">
        <f t="shared" si="9"/>
        <v>44</v>
      </c>
      <c r="F24" s="150">
        <f t="shared" si="10"/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51">
        <f t="shared" si="11"/>
        <v>0</v>
      </c>
      <c r="R24" s="138">
        <v>0</v>
      </c>
      <c r="S24" s="138">
        <v>0</v>
      </c>
      <c r="T24" s="138">
        <v>0</v>
      </c>
      <c r="U24" s="138">
        <v>0</v>
      </c>
      <c r="V24" s="141"/>
      <c r="W24" s="137">
        <v>44</v>
      </c>
      <c r="X24" s="152">
        <f t="shared" si="12"/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44">
        <v>0</v>
      </c>
      <c r="AK24" s="94" t="s">
        <v>3</v>
      </c>
      <c r="AL24" s="12"/>
      <c r="AM24" s="211"/>
      <c r="AO24" s="44">
        <f t="shared" si="4"/>
        <v>0</v>
      </c>
      <c r="AP24" s="44">
        <f t="shared" si="5"/>
        <v>0</v>
      </c>
      <c r="AQ24" s="44">
        <f t="shared" si="6"/>
        <v>0</v>
      </c>
      <c r="AR24" s="44">
        <f t="shared" si="7"/>
        <v>0</v>
      </c>
    </row>
    <row r="25" spans="2:44" s="36" customFormat="1" ht="15" customHeight="1" x14ac:dyDescent="0.15">
      <c r="B25" s="210" t="s">
        <v>25</v>
      </c>
      <c r="C25" s="39"/>
      <c r="D25" s="75" t="s">
        <v>120</v>
      </c>
      <c r="E25" s="150">
        <f>F25+Q25+W25+X25+AD25+AE25+AF25+AG25+AH25+AI25+AJ25</f>
        <v>0</v>
      </c>
      <c r="F25" s="150">
        <f>SUM(G25:P25)</f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51">
        <f>SUM(R25:U25)</f>
        <v>0</v>
      </c>
      <c r="R25" s="138">
        <v>0</v>
      </c>
      <c r="S25" s="138">
        <v>0</v>
      </c>
      <c r="T25" s="138">
        <v>0</v>
      </c>
      <c r="U25" s="138">
        <v>0</v>
      </c>
      <c r="V25" s="141"/>
      <c r="W25" s="137">
        <v>0</v>
      </c>
      <c r="X25" s="152">
        <f>SUM(Y25:AC25)</f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  <c r="AG25" s="138">
        <v>0</v>
      </c>
      <c r="AH25" s="138">
        <v>0</v>
      </c>
      <c r="AI25" s="138">
        <v>0</v>
      </c>
      <c r="AJ25" s="144">
        <v>0</v>
      </c>
      <c r="AK25" s="94" t="s">
        <v>120</v>
      </c>
      <c r="AL25" s="12"/>
      <c r="AM25" s="211" t="s">
        <v>25</v>
      </c>
      <c r="AO25" s="44">
        <f t="shared" si="4"/>
        <v>0</v>
      </c>
      <c r="AP25" s="44">
        <f t="shared" si="5"/>
        <v>0</v>
      </c>
      <c r="AQ25" s="44">
        <f t="shared" si="6"/>
        <v>0</v>
      </c>
      <c r="AR25" s="44">
        <f t="shared" si="7"/>
        <v>0</v>
      </c>
    </row>
    <row r="26" spans="2:44" s="36" customFormat="1" ht="15" customHeight="1" x14ac:dyDescent="0.15">
      <c r="B26" s="211"/>
      <c r="C26" s="39"/>
      <c r="D26" s="75" t="s">
        <v>121</v>
      </c>
      <c r="E26" s="150">
        <f>F26+Q26+W26+X26+AD26+AE26+AF26+AG26+AH26+AI26+AJ26</f>
        <v>0</v>
      </c>
      <c r="F26" s="150">
        <f>SUM(G26:P26)</f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51">
        <f>SUM(R26:U26)</f>
        <v>0</v>
      </c>
      <c r="R26" s="138">
        <v>0</v>
      </c>
      <c r="S26" s="138">
        <v>0</v>
      </c>
      <c r="T26" s="138">
        <v>0</v>
      </c>
      <c r="U26" s="138">
        <v>0</v>
      </c>
      <c r="V26" s="141"/>
      <c r="W26" s="137">
        <v>0</v>
      </c>
      <c r="X26" s="152">
        <f>SUM(Y26:AC26)</f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44">
        <v>0</v>
      </c>
      <c r="AK26" s="94" t="s">
        <v>121</v>
      </c>
      <c r="AL26" s="12"/>
      <c r="AM26" s="211"/>
      <c r="AO26" s="44">
        <f t="shared" si="4"/>
        <v>0</v>
      </c>
      <c r="AP26" s="44">
        <f t="shared" si="5"/>
        <v>0</v>
      </c>
      <c r="AQ26" s="44">
        <f t="shared" si="6"/>
        <v>0</v>
      </c>
      <c r="AR26" s="44">
        <f t="shared" si="7"/>
        <v>0</v>
      </c>
    </row>
    <row r="27" spans="2:44" s="36" customFormat="1" ht="15" customHeight="1" x14ac:dyDescent="0.15">
      <c r="B27" s="211"/>
      <c r="C27" s="39"/>
      <c r="D27" s="75" t="s">
        <v>3</v>
      </c>
      <c r="E27" s="150">
        <f>F27+Q27+W27+X27+AD27+AE27+AF27+AG27+AH27+AI27+AJ27</f>
        <v>3</v>
      </c>
      <c r="F27" s="150">
        <f>SUM(G27:P27)</f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51">
        <f>SUM(R27:U27)</f>
        <v>3</v>
      </c>
      <c r="R27" s="138">
        <v>1</v>
      </c>
      <c r="S27" s="138">
        <v>1</v>
      </c>
      <c r="T27" s="138">
        <v>0</v>
      </c>
      <c r="U27" s="138">
        <v>1</v>
      </c>
      <c r="V27" s="141"/>
      <c r="W27" s="137">
        <v>0</v>
      </c>
      <c r="X27" s="152">
        <f>SUM(Y27:AC27)</f>
        <v>0</v>
      </c>
      <c r="Y27" s="138">
        <v>0</v>
      </c>
      <c r="Z27" s="138">
        <v>0</v>
      </c>
      <c r="AA27" s="138">
        <v>0</v>
      </c>
      <c r="AB27" s="138">
        <v>0</v>
      </c>
      <c r="AC27" s="138">
        <v>0</v>
      </c>
      <c r="AD27" s="138">
        <v>0</v>
      </c>
      <c r="AE27" s="138">
        <v>0</v>
      </c>
      <c r="AF27" s="138">
        <v>0</v>
      </c>
      <c r="AG27" s="138">
        <v>0</v>
      </c>
      <c r="AH27" s="138">
        <v>0</v>
      </c>
      <c r="AI27" s="138">
        <v>0</v>
      </c>
      <c r="AJ27" s="144">
        <v>0</v>
      </c>
      <c r="AK27" s="94" t="s">
        <v>3</v>
      </c>
      <c r="AL27" s="12"/>
      <c r="AM27" s="211"/>
      <c r="AO27" s="44">
        <f t="shared" si="4"/>
        <v>0</v>
      </c>
      <c r="AP27" s="44">
        <f t="shared" si="5"/>
        <v>0</v>
      </c>
      <c r="AQ27" s="44">
        <f t="shared" si="6"/>
        <v>0</v>
      </c>
      <c r="AR27" s="44">
        <f t="shared" si="7"/>
        <v>0</v>
      </c>
    </row>
    <row r="28" spans="2:44" s="36" customFormat="1" ht="15" customHeight="1" x14ac:dyDescent="0.15">
      <c r="B28" s="213" t="s">
        <v>103</v>
      </c>
      <c r="C28" s="12"/>
      <c r="D28" s="75" t="s">
        <v>120</v>
      </c>
      <c r="E28" s="150">
        <f t="shared" si="9"/>
        <v>33</v>
      </c>
      <c r="F28" s="150">
        <f t="shared" si="10"/>
        <v>33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33</v>
      </c>
      <c r="N28" s="138">
        <v>0</v>
      </c>
      <c r="O28" s="138">
        <v>0</v>
      </c>
      <c r="P28" s="138">
        <v>0</v>
      </c>
      <c r="Q28" s="151">
        <f t="shared" si="11"/>
        <v>0</v>
      </c>
      <c r="R28" s="138">
        <v>0</v>
      </c>
      <c r="S28" s="138">
        <v>0</v>
      </c>
      <c r="T28" s="138">
        <v>0</v>
      </c>
      <c r="U28" s="138">
        <v>0</v>
      </c>
      <c r="V28" s="141"/>
      <c r="W28" s="137">
        <v>0</v>
      </c>
      <c r="X28" s="152">
        <f t="shared" si="12"/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44">
        <v>0</v>
      </c>
      <c r="AK28" s="94" t="s">
        <v>120</v>
      </c>
      <c r="AL28" s="12"/>
      <c r="AM28" s="213" t="s">
        <v>104</v>
      </c>
      <c r="AO28" s="44">
        <f t="shared" si="4"/>
        <v>0</v>
      </c>
      <c r="AP28" s="44">
        <f t="shared" si="5"/>
        <v>0</v>
      </c>
      <c r="AQ28" s="44">
        <f t="shared" si="6"/>
        <v>0</v>
      </c>
      <c r="AR28" s="44">
        <f t="shared" si="7"/>
        <v>0</v>
      </c>
    </row>
    <row r="29" spans="2:44" s="36" customFormat="1" ht="15" customHeight="1" x14ac:dyDescent="0.15">
      <c r="B29" s="213"/>
      <c r="C29" s="120"/>
      <c r="D29" s="75" t="s">
        <v>121</v>
      </c>
      <c r="E29" s="150">
        <f t="shared" si="9"/>
        <v>18</v>
      </c>
      <c r="F29" s="150">
        <f t="shared" si="10"/>
        <v>18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18</v>
      </c>
      <c r="N29" s="138">
        <v>0</v>
      </c>
      <c r="O29" s="138">
        <v>0</v>
      </c>
      <c r="P29" s="138">
        <v>0</v>
      </c>
      <c r="Q29" s="151">
        <f t="shared" si="11"/>
        <v>0</v>
      </c>
      <c r="R29" s="138">
        <v>0</v>
      </c>
      <c r="S29" s="138">
        <v>0</v>
      </c>
      <c r="T29" s="138">
        <v>0</v>
      </c>
      <c r="U29" s="138">
        <v>0</v>
      </c>
      <c r="V29" s="141"/>
      <c r="W29" s="137">
        <v>0</v>
      </c>
      <c r="X29" s="152">
        <f t="shared" si="12"/>
        <v>0</v>
      </c>
      <c r="Y29" s="138">
        <v>0</v>
      </c>
      <c r="Z29" s="138">
        <v>0</v>
      </c>
      <c r="AA29" s="138">
        <v>0</v>
      </c>
      <c r="AB29" s="138">
        <v>0</v>
      </c>
      <c r="AC29" s="138">
        <v>0</v>
      </c>
      <c r="AD29" s="138">
        <v>0</v>
      </c>
      <c r="AE29" s="138">
        <v>0</v>
      </c>
      <c r="AF29" s="138">
        <v>0</v>
      </c>
      <c r="AG29" s="138">
        <v>0</v>
      </c>
      <c r="AH29" s="138">
        <v>0</v>
      </c>
      <c r="AI29" s="138">
        <v>0</v>
      </c>
      <c r="AJ29" s="144">
        <v>0</v>
      </c>
      <c r="AK29" s="94" t="s">
        <v>121</v>
      </c>
      <c r="AL29" s="12"/>
      <c r="AM29" s="213"/>
      <c r="AO29" s="44">
        <f t="shared" si="4"/>
        <v>0</v>
      </c>
      <c r="AP29" s="44">
        <f t="shared" si="5"/>
        <v>0</v>
      </c>
      <c r="AQ29" s="44">
        <f t="shared" si="6"/>
        <v>0</v>
      </c>
      <c r="AR29" s="44">
        <f t="shared" si="7"/>
        <v>0</v>
      </c>
    </row>
    <row r="30" spans="2:44" s="36" customFormat="1" ht="15" customHeight="1" x14ac:dyDescent="0.15">
      <c r="B30" s="213"/>
      <c r="C30" s="39"/>
      <c r="D30" s="75" t="s">
        <v>3</v>
      </c>
      <c r="E30" s="150">
        <f t="shared" si="9"/>
        <v>92</v>
      </c>
      <c r="F30" s="150">
        <f t="shared" si="10"/>
        <v>92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92</v>
      </c>
      <c r="N30" s="138">
        <v>0</v>
      </c>
      <c r="O30" s="138">
        <v>0</v>
      </c>
      <c r="P30" s="138">
        <v>0</v>
      </c>
      <c r="Q30" s="151">
        <f t="shared" si="11"/>
        <v>0</v>
      </c>
      <c r="R30" s="138">
        <v>0</v>
      </c>
      <c r="S30" s="138">
        <v>0</v>
      </c>
      <c r="T30" s="138">
        <v>0</v>
      </c>
      <c r="U30" s="138">
        <v>0</v>
      </c>
      <c r="V30" s="141"/>
      <c r="W30" s="137">
        <v>0</v>
      </c>
      <c r="X30" s="152">
        <f t="shared" si="12"/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44">
        <v>0</v>
      </c>
      <c r="AK30" s="94" t="s">
        <v>3</v>
      </c>
      <c r="AL30" s="12"/>
      <c r="AM30" s="213"/>
      <c r="AO30" s="44">
        <f t="shared" si="4"/>
        <v>0</v>
      </c>
      <c r="AP30" s="44">
        <f t="shared" si="5"/>
        <v>0</v>
      </c>
      <c r="AQ30" s="44">
        <f t="shared" si="6"/>
        <v>0</v>
      </c>
      <c r="AR30" s="44">
        <f t="shared" si="7"/>
        <v>0</v>
      </c>
    </row>
    <row r="31" spans="2:44" s="36" customFormat="1" ht="15" customHeight="1" x14ac:dyDescent="0.15">
      <c r="B31" s="210" t="s">
        <v>26</v>
      </c>
      <c r="C31" s="120"/>
      <c r="D31" s="75" t="s">
        <v>120</v>
      </c>
      <c r="E31" s="150">
        <f t="shared" si="9"/>
        <v>86</v>
      </c>
      <c r="F31" s="150">
        <f t="shared" si="10"/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51">
        <f t="shared" si="11"/>
        <v>0</v>
      </c>
      <c r="R31" s="138">
        <v>0</v>
      </c>
      <c r="S31" s="138">
        <v>0</v>
      </c>
      <c r="T31" s="138">
        <v>0</v>
      </c>
      <c r="U31" s="138">
        <v>0</v>
      </c>
      <c r="V31" s="141"/>
      <c r="W31" s="137">
        <v>0</v>
      </c>
      <c r="X31" s="152">
        <f t="shared" si="12"/>
        <v>0</v>
      </c>
      <c r="Y31" s="138">
        <v>0</v>
      </c>
      <c r="Z31" s="138">
        <v>0</v>
      </c>
      <c r="AA31" s="138">
        <v>0</v>
      </c>
      <c r="AB31" s="138">
        <v>0</v>
      </c>
      <c r="AC31" s="138">
        <v>0</v>
      </c>
      <c r="AD31" s="138">
        <v>0</v>
      </c>
      <c r="AE31" s="138">
        <v>0</v>
      </c>
      <c r="AF31" s="138">
        <v>0</v>
      </c>
      <c r="AG31" s="138">
        <v>86</v>
      </c>
      <c r="AH31" s="138">
        <v>0</v>
      </c>
      <c r="AI31" s="138">
        <v>0</v>
      </c>
      <c r="AJ31" s="144">
        <v>0</v>
      </c>
      <c r="AK31" s="94" t="s">
        <v>120</v>
      </c>
      <c r="AL31" s="12"/>
      <c r="AM31" s="210" t="s">
        <v>26</v>
      </c>
      <c r="AO31" s="44">
        <f t="shared" si="4"/>
        <v>0</v>
      </c>
      <c r="AP31" s="44">
        <f t="shared" si="5"/>
        <v>0</v>
      </c>
      <c r="AQ31" s="44">
        <f t="shared" si="6"/>
        <v>0</v>
      </c>
      <c r="AR31" s="44">
        <f t="shared" si="7"/>
        <v>0</v>
      </c>
    </row>
    <row r="32" spans="2:44" s="36" customFormat="1" ht="15" customHeight="1" x14ac:dyDescent="0.15">
      <c r="B32" s="210"/>
      <c r="C32" s="120"/>
      <c r="D32" s="75" t="s">
        <v>121</v>
      </c>
      <c r="E32" s="150">
        <f t="shared" si="9"/>
        <v>39</v>
      </c>
      <c r="F32" s="150">
        <f t="shared" si="10"/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51">
        <f t="shared" si="11"/>
        <v>0</v>
      </c>
      <c r="R32" s="138">
        <v>0</v>
      </c>
      <c r="S32" s="138">
        <v>0</v>
      </c>
      <c r="T32" s="138">
        <v>0</v>
      </c>
      <c r="U32" s="138">
        <v>0</v>
      </c>
      <c r="V32" s="141"/>
      <c r="W32" s="137">
        <v>0</v>
      </c>
      <c r="X32" s="152">
        <f t="shared" si="12"/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39</v>
      </c>
      <c r="AH32" s="138">
        <v>0</v>
      </c>
      <c r="AI32" s="138">
        <v>0</v>
      </c>
      <c r="AJ32" s="144">
        <v>0</v>
      </c>
      <c r="AK32" s="94" t="s">
        <v>121</v>
      </c>
      <c r="AL32" s="12"/>
      <c r="AM32" s="210"/>
      <c r="AO32" s="44">
        <f t="shared" si="4"/>
        <v>0</v>
      </c>
      <c r="AP32" s="44">
        <f t="shared" si="5"/>
        <v>0</v>
      </c>
      <c r="AQ32" s="44">
        <f t="shared" si="6"/>
        <v>0</v>
      </c>
      <c r="AR32" s="44">
        <f t="shared" si="7"/>
        <v>0</v>
      </c>
    </row>
    <row r="33" spans="2:44" s="36" customFormat="1" ht="15" customHeight="1" x14ac:dyDescent="0.15">
      <c r="B33" s="210"/>
      <c r="C33" s="39"/>
      <c r="D33" s="75" t="s">
        <v>3</v>
      </c>
      <c r="E33" s="150">
        <f t="shared" si="9"/>
        <v>354</v>
      </c>
      <c r="F33" s="150">
        <f t="shared" si="10"/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51">
        <f t="shared" si="11"/>
        <v>0</v>
      </c>
      <c r="R33" s="138">
        <v>0</v>
      </c>
      <c r="S33" s="138">
        <v>0</v>
      </c>
      <c r="T33" s="138">
        <v>0</v>
      </c>
      <c r="U33" s="138">
        <v>0</v>
      </c>
      <c r="V33" s="141"/>
      <c r="W33" s="137">
        <v>0</v>
      </c>
      <c r="X33" s="152">
        <f t="shared" si="12"/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354</v>
      </c>
      <c r="AH33" s="138">
        <v>0</v>
      </c>
      <c r="AI33" s="138">
        <v>0</v>
      </c>
      <c r="AJ33" s="144">
        <v>0</v>
      </c>
      <c r="AK33" s="94" t="s">
        <v>3</v>
      </c>
      <c r="AL33" s="12"/>
      <c r="AM33" s="210"/>
      <c r="AO33" s="44">
        <f t="shared" si="4"/>
        <v>0</v>
      </c>
      <c r="AP33" s="44">
        <f t="shared" si="5"/>
        <v>0</v>
      </c>
      <c r="AQ33" s="44">
        <f t="shared" si="6"/>
        <v>0</v>
      </c>
      <c r="AR33" s="44">
        <f t="shared" si="7"/>
        <v>0</v>
      </c>
    </row>
    <row r="34" spans="2:44" s="36" customFormat="1" ht="15" customHeight="1" x14ac:dyDescent="0.15">
      <c r="B34" s="210" t="s">
        <v>27</v>
      </c>
      <c r="C34" s="120"/>
      <c r="D34" s="75" t="s">
        <v>120</v>
      </c>
      <c r="E34" s="150">
        <f t="shared" si="9"/>
        <v>3</v>
      </c>
      <c r="F34" s="150">
        <f t="shared" si="10"/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51">
        <f t="shared" si="11"/>
        <v>0</v>
      </c>
      <c r="R34" s="138">
        <v>0</v>
      </c>
      <c r="S34" s="138">
        <v>0</v>
      </c>
      <c r="T34" s="138">
        <v>0</v>
      </c>
      <c r="U34" s="138">
        <v>0</v>
      </c>
      <c r="V34" s="141"/>
      <c r="W34" s="137">
        <v>0</v>
      </c>
      <c r="X34" s="152">
        <f t="shared" si="12"/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3</v>
      </c>
      <c r="AI34" s="138">
        <v>0</v>
      </c>
      <c r="AJ34" s="144">
        <v>0</v>
      </c>
      <c r="AK34" s="94" t="s">
        <v>120</v>
      </c>
      <c r="AL34" s="12"/>
      <c r="AM34" s="211" t="s">
        <v>27</v>
      </c>
      <c r="AO34" s="44">
        <f t="shared" si="4"/>
        <v>0</v>
      </c>
      <c r="AP34" s="44">
        <f t="shared" si="5"/>
        <v>0</v>
      </c>
      <c r="AQ34" s="44">
        <f t="shared" si="6"/>
        <v>0</v>
      </c>
      <c r="AR34" s="44">
        <f t="shared" si="7"/>
        <v>0</v>
      </c>
    </row>
    <row r="35" spans="2:44" s="36" customFormat="1" ht="15" customHeight="1" x14ac:dyDescent="0.15">
      <c r="B35" s="211"/>
      <c r="C35" s="12"/>
      <c r="D35" s="75" t="s">
        <v>121</v>
      </c>
      <c r="E35" s="150">
        <f t="shared" si="9"/>
        <v>3</v>
      </c>
      <c r="F35" s="150">
        <f t="shared" si="10"/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51">
        <f t="shared" si="11"/>
        <v>0</v>
      </c>
      <c r="R35" s="138">
        <v>0</v>
      </c>
      <c r="S35" s="138">
        <v>0</v>
      </c>
      <c r="T35" s="138">
        <v>0</v>
      </c>
      <c r="U35" s="138">
        <v>0</v>
      </c>
      <c r="V35" s="141"/>
      <c r="W35" s="137">
        <v>0</v>
      </c>
      <c r="X35" s="152">
        <f t="shared" si="12"/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3</v>
      </c>
      <c r="AI35" s="138">
        <v>0</v>
      </c>
      <c r="AJ35" s="144">
        <v>0</v>
      </c>
      <c r="AK35" s="94" t="s">
        <v>121</v>
      </c>
      <c r="AL35" s="12"/>
      <c r="AM35" s="211"/>
      <c r="AO35" s="44">
        <f t="shared" si="4"/>
        <v>0</v>
      </c>
      <c r="AP35" s="44">
        <f t="shared" si="5"/>
        <v>0</v>
      </c>
      <c r="AQ35" s="44">
        <f t="shared" si="6"/>
        <v>0</v>
      </c>
      <c r="AR35" s="44">
        <f t="shared" si="7"/>
        <v>0</v>
      </c>
    </row>
    <row r="36" spans="2:44" s="36" customFormat="1" ht="15" customHeight="1" x14ac:dyDescent="0.15">
      <c r="B36" s="211"/>
      <c r="C36" s="39"/>
      <c r="D36" s="75" t="s">
        <v>3</v>
      </c>
      <c r="E36" s="150">
        <f t="shared" si="9"/>
        <v>2</v>
      </c>
      <c r="F36" s="150">
        <f t="shared" si="10"/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51">
        <f t="shared" si="11"/>
        <v>0</v>
      </c>
      <c r="R36" s="138">
        <v>0</v>
      </c>
      <c r="S36" s="138">
        <v>0</v>
      </c>
      <c r="T36" s="138">
        <v>0</v>
      </c>
      <c r="U36" s="138">
        <v>0</v>
      </c>
      <c r="V36" s="141"/>
      <c r="W36" s="137">
        <v>0</v>
      </c>
      <c r="X36" s="152">
        <f t="shared" si="12"/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2</v>
      </c>
      <c r="AI36" s="138">
        <v>0</v>
      </c>
      <c r="AJ36" s="144">
        <v>0</v>
      </c>
      <c r="AK36" s="94" t="s">
        <v>3</v>
      </c>
      <c r="AL36" s="12"/>
      <c r="AM36" s="211"/>
      <c r="AO36" s="44">
        <f t="shared" si="4"/>
        <v>0</v>
      </c>
      <c r="AP36" s="44">
        <f t="shared" si="5"/>
        <v>0</v>
      </c>
      <c r="AQ36" s="44">
        <f t="shared" si="6"/>
        <v>0</v>
      </c>
      <c r="AR36" s="44">
        <f t="shared" si="7"/>
        <v>0</v>
      </c>
    </row>
    <row r="37" spans="2:44" s="36" customFormat="1" ht="15" customHeight="1" x14ac:dyDescent="0.15">
      <c r="B37" s="210" t="s">
        <v>28</v>
      </c>
      <c r="C37" s="120"/>
      <c r="D37" s="75" t="s">
        <v>120</v>
      </c>
      <c r="E37" s="150">
        <f t="shared" si="9"/>
        <v>2</v>
      </c>
      <c r="F37" s="150">
        <f t="shared" si="10"/>
        <v>2</v>
      </c>
      <c r="G37" s="138">
        <v>1</v>
      </c>
      <c r="H37" s="138">
        <v>1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51">
        <f t="shared" si="11"/>
        <v>0</v>
      </c>
      <c r="R37" s="138">
        <v>0</v>
      </c>
      <c r="S37" s="138">
        <v>0</v>
      </c>
      <c r="T37" s="138">
        <v>0</v>
      </c>
      <c r="U37" s="138">
        <v>0</v>
      </c>
      <c r="V37" s="141"/>
      <c r="W37" s="137">
        <v>0</v>
      </c>
      <c r="X37" s="152">
        <f t="shared" si="12"/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44">
        <v>0</v>
      </c>
      <c r="AK37" s="94" t="s">
        <v>120</v>
      </c>
      <c r="AL37" s="12"/>
      <c r="AM37" s="211" t="s">
        <v>28</v>
      </c>
      <c r="AO37" s="44">
        <f t="shared" si="4"/>
        <v>0</v>
      </c>
      <c r="AP37" s="44">
        <f t="shared" si="5"/>
        <v>0</v>
      </c>
      <c r="AQ37" s="44">
        <f t="shared" si="6"/>
        <v>0</v>
      </c>
      <c r="AR37" s="44">
        <f t="shared" si="7"/>
        <v>0</v>
      </c>
    </row>
    <row r="38" spans="2:44" s="36" customFormat="1" ht="15" customHeight="1" x14ac:dyDescent="0.15">
      <c r="B38" s="211"/>
      <c r="C38" s="120"/>
      <c r="D38" s="75" t="s">
        <v>121</v>
      </c>
      <c r="E38" s="150">
        <f t="shared" si="9"/>
        <v>2</v>
      </c>
      <c r="F38" s="150">
        <f t="shared" si="10"/>
        <v>2</v>
      </c>
      <c r="G38" s="138">
        <v>1</v>
      </c>
      <c r="H38" s="138">
        <v>1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51">
        <f t="shared" si="11"/>
        <v>0</v>
      </c>
      <c r="R38" s="138">
        <v>0</v>
      </c>
      <c r="S38" s="138">
        <v>0</v>
      </c>
      <c r="T38" s="138">
        <v>0</v>
      </c>
      <c r="U38" s="138">
        <v>0</v>
      </c>
      <c r="V38" s="141"/>
      <c r="W38" s="137">
        <v>0</v>
      </c>
      <c r="X38" s="152">
        <f t="shared" si="12"/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44">
        <v>0</v>
      </c>
      <c r="AK38" s="94" t="s">
        <v>121</v>
      </c>
      <c r="AL38" s="12"/>
      <c r="AM38" s="211"/>
      <c r="AO38" s="44">
        <f t="shared" si="4"/>
        <v>0</v>
      </c>
      <c r="AP38" s="44">
        <f t="shared" si="5"/>
        <v>0</v>
      </c>
      <c r="AQ38" s="44">
        <f t="shared" si="6"/>
        <v>0</v>
      </c>
      <c r="AR38" s="44">
        <f t="shared" si="7"/>
        <v>0</v>
      </c>
    </row>
    <row r="39" spans="2:44" s="36" customFormat="1" ht="15" customHeight="1" x14ac:dyDescent="0.15">
      <c r="B39" s="211"/>
      <c r="C39" s="39"/>
      <c r="D39" s="75" t="s">
        <v>3</v>
      </c>
      <c r="E39" s="150">
        <f t="shared" si="9"/>
        <v>0</v>
      </c>
      <c r="F39" s="150">
        <f t="shared" si="10"/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51">
        <f t="shared" si="11"/>
        <v>0</v>
      </c>
      <c r="R39" s="138">
        <v>0</v>
      </c>
      <c r="S39" s="138">
        <v>0</v>
      </c>
      <c r="T39" s="138">
        <v>0</v>
      </c>
      <c r="U39" s="138">
        <v>0</v>
      </c>
      <c r="V39" s="141"/>
      <c r="W39" s="137">
        <v>0</v>
      </c>
      <c r="X39" s="152">
        <f t="shared" si="12"/>
        <v>0</v>
      </c>
      <c r="Y39" s="138">
        <v>0</v>
      </c>
      <c r="Z39" s="138">
        <v>0</v>
      </c>
      <c r="AA39" s="138">
        <v>0</v>
      </c>
      <c r="AB39" s="138">
        <v>0</v>
      </c>
      <c r="AC39" s="138">
        <v>0</v>
      </c>
      <c r="AD39" s="138">
        <v>0</v>
      </c>
      <c r="AE39" s="138">
        <v>0</v>
      </c>
      <c r="AF39" s="138">
        <v>0</v>
      </c>
      <c r="AG39" s="138">
        <v>0</v>
      </c>
      <c r="AH39" s="138">
        <v>0</v>
      </c>
      <c r="AI39" s="138">
        <v>0</v>
      </c>
      <c r="AJ39" s="144">
        <v>0</v>
      </c>
      <c r="AK39" s="94" t="s">
        <v>3</v>
      </c>
      <c r="AL39" s="12"/>
      <c r="AM39" s="211"/>
      <c r="AO39" s="44">
        <f t="shared" si="4"/>
        <v>0</v>
      </c>
      <c r="AP39" s="44">
        <f t="shared" si="5"/>
        <v>0</v>
      </c>
      <c r="AQ39" s="44">
        <f t="shared" si="6"/>
        <v>0</v>
      </c>
      <c r="AR39" s="44">
        <f t="shared" si="7"/>
        <v>0</v>
      </c>
    </row>
    <row r="40" spans="2:44" s="36" customFormat="1" ht="15" customHeight="1" x14ac:dyDescent="0.15">
      <c r="B40" s="210" t="s">
        <v>29</v>
      </c>
      <c r="C40" s="120"/>
      <c r="D40" s="75" t="s">
        <v>120</v>
      </c>
      <c r="E40" s="150">
        <f t="shared" si="9"/>
        <v>0</v>
      </c>
      <c r="F40" s="150">
        <f t="shared" si="10"/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51">
        <f t="shared" si="11"/>
        <v>0</v>
      </c>
      <c r="R40" s="138">
        <v>0</v>
      </c>
      <c r="S40" s="138">
        <v>0</v>
      </c>
      <c r="T40" s="138">
        <v>0</v>
      </c>
      <c r="U40" s="138">
        <v>0</v>
      </c>
      <c r="V40" s="141"/>
      <c r="W40" s="137">
        <v>0</v>
      </c>
      <c r="X40" s="152">
        <f t="shared" si="12"/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44">
        <v>0</v>
      </c>
      <c r="AK40" s="94" t="s">
        <v>120</v>
      </c>
      <c r="AL40" s="12"/>
      <c r="AM40" s="211" t="s">
        <v>29</v>
      </c>
      <c r="AO40" s="44">
        <f t="shared" si="4"/>
        <v>0</v>
      </c>
      <c r="AP40" s="44">
        <f t="shared" si="5"/>
        <v>0</v>
      </c>
      <c r="AQ40" s="44">
        <f t="shared" si="6"/>
        <v>0</v>
      </c>
      <c r="AR40" s="44">
        <f t="shared" si="7"/>
        <v>0</v>
      </c>
    </row>
    <row r="41" spans="2:44" s="36" customFormat="1" ht="15" customHeight="1" x14ac:dyDescent="0.15">
      <c r="B41" s="211"/>
      <c r="C41" s="120"/>
      <c r="D41" s="75" t="s">
        <v>121</v>
      </c>
      <c r="E41" s="150">
        <f t="shared" si="9"/>
        <v>1</v>
      </c>
      <c r="F41" s="150">
        <f t="shared" si="10"/>
        <v>1</v>
      </c>
      <c r="G41" s="138">
        <v>1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51">
        <f t="shared" si="11"/>
        <v>0</v>
      </c>
      <c r="R41" s="138">
        <v>0</v>
      </c>
      <c r="S41" s="138">
        <v>0</v>
      </c>
      <c r="T41" s="138">
        <v>0</v>
      </c>
      <c r="U41" s="138">
        <v>0</v>
      </c>
      <c r="V41" s="141"/>
      <c r="W41" s="137">
        <v>0</v>
      </c>
      <c r="X41" s="152">
        <f t="shared" si="12"/>
        <v>0</v>
      </c>
      <c r="Y41" s="138">
        <v>0</v>
      </c>
      <c r="Z41" s="138">
        <v>0</v>
      </c>
      <c r="AA41" s="138">
        <v>0</v>
      </c>
      <c r="AB41" s="138">
        <v>0</v>
      </c>
      <c r="AC41" s="138">
        <v>0</v>
      </c>
      <c r="AD41" s="138">
        <v>0</v>
      </c>
      <c r="AE41" s="138">
        <v>0</v>
      </c>
      <c r="AF41" s="138">
        <v>0</v>
      </c>
      <c r="AG41" s="138">
        <v>0</v>
      </c>
      <c r="AH41" s="138">
        <v>0</v>
      </c>
      <c r="AI41" s="138">
        <v>0</v>
      </c>
      <c r="AJ41" s="144">
        <v>0</v>
      </c>
      <c r="AK41" s="94" t="s">
        <v>121</v>
      </c>
      <c r="AL41" s="12"/>
      <c r="AM41" s="211"/>
      <c r="AO41" s="44">
        <f t="shared" si="4"/>
        <v>0</v>
      </c>
      <c r="AP41" s="44">
        <f t="shared" si="5"/>
        <v>0</v>
      </c>
      <c r="AQ41" s="44">
        <f t="shared" si="6"/>
        <v>0</v>
      </c>
      <c r="AR41" s="44">
        <f t="shared" si="7"/>
        <v>0</v>
      </c>
    </row>
    <row r="42" spans="2:44" s="36" customFormat="1" ht="15" customHeight="1" x14ac:dyDescent="0.15">
      <c r="B42" s="211"/>
      <c r="C42" s="39"/>
      <c r="D42" s="75" t="s">
        <v>3</v>
      </c>
      <c r="E42" s="150">
        <f t="shared" si="9"/>
        <v>0</v>
      </c>
      <c r="F42" s="150">
        <f t="shared" si="10"/>
        <v>0</v>
      </c>
      <c r="G42" s="138">
        <v>0</v>
      </c>
      <c r="H42" s="138">
        <v>0</v>
      </c>
      <c r="I42" s="138">
        <v>0</v>
      </c>
      <c r="J42" s="138">
        <v>0</v>
      </c>
      <c r="K42" s="138">
        <v>0</v>
      </c>
      <c r="L42" s="138">
        <v>0</v>
      </c>
      <c r="M42" s="138">
        <v>0</v>
      </c>
      <c r="N42" s="138">
        <v>0</v>
      </c>
      <c r="O42" s="138">
        <v>0</v>
      </c>
      <c r="P42" s="138">
        <v>0</v>
      </c>
      <c r="Q42" s="151">
        <f t="shared" si="11"/>
        <v>0</v>
      </c>
      <c r="R42" s="138">
        <v>0</v>
      </c>
      <c r="S42" s="138">
        <v>0</v>
      </c>
      <c r="T42" s="138">
        <v>0</v>
      </c>
      <c r="U42" s="138">
        <v>0</v>
      </c>
      <c r="V42" s="141"/>
      <c r="W42" s="137">
        <v>0</v>
      </c>
      <c r="X42" s="152">
        <f t="shared" si="12"/>
        <v>0</v>
      </c>
      <c r="Y42" s="138">
        <v>0</v>
      </c>
      <c r="Z42" s="138">
        <v>0</v>
      </c>
      <c r="AA42" s="138">
        <v>0</v>
      </c>
      <c r="AB42" s="138">
        <v>0</v>
      </c>
      <c r="AC42" s="138">
        <v>0</v>
      </c>
      <c r="AD42" s="138">
        <v>0</v>
      </c>
      <c r="AE42" s="138">
        <v>0</v>
      </c>
      <c r="AF42" s="138">
        <v>0</v>
      </c>
      <c r="AG42" s="138">
        <v>0</v>
      </c>
      <c r="AH42" s="138">
        <v>0</v>
      </c>
      <c r="AI42" s="138">
        <v>0</v>
      </c>
      <c r="AJ42" s="144">
        <v>0</v>
      </c>
      <c r="AK42" s="94" t="s">
        <v>3</v>
      </c>
      <c r="AL42" s="12"/>
      <c r="AM42" s="211"/>
      <c r="AO42" s="44">
        <f t="shared" si="4"/>
        <v>0</v>
      </c>
      <c r="AP42" s="44">
        <f t="shared" si="5"/>
        <v>0</v>
      </c>
      <c r="AQ42" s="44">
        <f t="shared" si="6"/>
        <v>0</v>
      </c>
      <c r="AR42" s="44">
        <f t="shared" si="7"/>
        <v>0</v>
      </c>
    </row>
    <row r="43" spans="2:44" s="36" customFormat="1" ht="15" customHeight="1" x14ac:dyDescent="0.15">
      <c r="B43" s="210" t="s">
        <v>30</v>
      </c>
      <c r="C43" s="120"/>
      <c r="D43" s="75" t="s">
        <v>120</v>
      </c>
      <c r="E43" s="150">
        <f t="shared" si="9"/>
        <v>1</v>
      </c>
      <c r="F43" s="150">
        <f t="shared" si="10"/>
        <v>0</v>
      </c>
      <c r="G43" s="138">
        <v>0</v>
      </c>
      <c r="H43" s="138">
        <v>0</v>
      </c>
      <c r="I43" s="138">
        <v>0</v>
      </c>
      <c r="J43" s="138">
        <v>0</v>
      </c>
      <c r="K43" s="138">
        <v>0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51">
        <f t="shared" si="11"/>
        <v>1</v>
      </c>
      <c r="R43" s="138">
        <v>1</v>
      </c>
      <c r="S43" s="138">
        <v>0</v>
      </c>
      <c r="T43" s="138">
        <v>0</v>
      </c>
      <c r="U43" s="138">
        <v>0</v>
      </c>
      <c r="V43" s="141"/>
      <c r="W43" s="137">
        <v>0</v>
      </c>
      <c r="X43" s="152">
        <f t="shared" si="12"/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44">
        <v>0</v>
      </c>
      <c r="AK43" s="94" t="s">
        <v>120</v>
      </c>
      <c r="AL43" s="12"/>
      <c r="AM43" s="211" t="s">
        <v>30</v>
      </c>
      <c r="AO43" s="44">
        <f t="shared" si="4"/>
        <v>0</v>
      </c>
      <c r="AP43" s="44">
        <f t="shared" si="5"/>
        <v>0</v>
      </c>
      <c r="AQ43" s="44">
        <f t="shared" si="6"/>
        <v>0</v>
      </c>
      <c r="AR43" s="44">
        <f t="shared" si="7"/>
        <v>0</v>
      </c>
    </row>
    <row r="44" spans="2:44" s="36" customFormat="1" ht="15" customHeight="1" x14ac:dyDescent="0.15">
      <c r="B44" s="211"/>
      <c r="C44" s="120"/>
      <c r="D44" s="75" t="s">
        <v>121</v>
      </c>
      <c r="E44" s="150">
        <f t="shared" si="9"/>
        <v>1</v>
      </c>
      <c r="F44" s="150">
        <f t="shared" si="10"/>
        <v>0</v>
      </c>
      <c r="G44" s="138">
        <v>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51">
        <f t="shared" si="11"/>
        <v>1</v>
      </c>
      <c r="R44" s="138">
        <v>1</v>
      </c>
      <c r="S44" s="138">
        <v>0</v>
      </c>
      <c r="T44" s="138">
        <v>0</v>
      </c>
      <c r="U44" s="138">
        <v>0</v>
      </c>
      <c r="V44" s="141"/>
      <c r="W44" s="137">
        <v>0</v>
      </c>
      <c r="X44" s="152">
        <f t="shared" si="12"/>
        <v>0</v>
      </c>
      <c r="Y44" s="138">
        <v>0</v>
      </c>
      <c r="Z44" s="138">
        <v>0</v>
      </c>
      <c r="AA44" s="138">
        <v>0</v>
      </c>
      <c r="AB44" s="138">
        <v>0</v>
      </c>
      <c r="AC44" s="138">
        <v>0</v>
      </c>
      <c r="AD44" s="138">
        <v>0</v>
      </c>
      <c r="AE44" s="138">
        <v>0</v>
      </c>
      <c r="AF44" s="138">
        <v>0</v>
      </c>
      <c r="AG44" s="138">
        <v>0</v>
      </c>
      <c r="AH44" s="138">
        <v>0</v>
      </c>
      <c r="AI44" s="138">
        <v>0</v>
      </c>
      <c r="AJ44" s="144">
        <v>0</v>
      </c>
      <c r="AK44" s="94" t="s">
        <v>121</v>
      </c>
      <c r="AL44" s="12"/>
      <c r="AM44" s="211"/>
      <c r="AO44" s="44">
        <f t="shared" si="4"/>
        <v>0</v>
      </c>
      <c r="AP44" s="44">
        <f t="shared" si="5"/>
        <v>0</v>
      </c>
      <c r="AQ44" s="44">
        <f t="shared" si="6"/>
        <v>0</v>
      </c>
      <c r="AR44" s="44">
        <f t="shared" si="7"/>
        <v>0</v>
      </c>
    </row>
    <row r="45" spans="2:44" s="36" customFormat="1" ht="15" customHeight="1" x14ac:dyDescent="0.15">
      <c r="B45" s="211"/>
      <c r="C45" s="12"/>
      <c r="D45" s="75" t="s">
        <v>3</v>
      </c>
      <c r="E45" s="150">
        <f t="shared" si="9"/>
        <v>0</v>
      </c>
      <c r="F45" s="150">
        <f t="shared" si="10"/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51">
        <f t="shared" si="11"/>
        <v>0</v>
      </c>
      <c r="R45" s="138">
        <v>0</v>
      </c>
      <c r="S45" s="138">
        <v>0</v>
      </c>
      <c r="T45" s="138">
        <v>0</v>
      </c>
      <c r="U45" s="138">
        <v>0</v>
      </c>
      <c r="V45" s="141"/>
      <c r="W45" s="137">
        <v>0</v>
      </c>
      <c r="X45" s="152">
        <f t="shared" si="12"/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44">
        <v>0</v>
      </c>
      <c r="AK45" s="94" t="s">
        <v>3</v>
      </c>
      <c r="AL45" s="12"/>
      <c r="AM45" s="211"/>
      <c r="AO45" s="44">
        <f t="shared" si="4"/>
        <v>0</v>
      </c>
      <c r="AP45" s="44">
        <f t="shared" si="5"/>
        <v>0</v>
      </c>
      <c r="AQ45" s="44">
        <f t="shared" si="6"/>
        <v>0</v>
      </c>
      <c r="AR45" s="44">
        <f t="shared" si="7"/>
        <v>0</v>
      </c>
    </row>
    <row r="46" spans="2:44" s="36" customFormat="1" ht="15" customHeight="1" x14ac:dyDescent="0.15">
      <c r="B46" s="210" t="s">
        <v>31</v>
      </c>
      <c r="C46" s="120"/>
      <c r="D46" s="75" t="s">
        <v>120</v>
      </c>
      <c r="E46" s="150">
        <f t="shared" si="9"/>
        <v>3</v>
      </c>
      <c r="F46" s="150">
        <f t="shared" si="10"/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51">
        <f t="shared" si="11"/>
        <v>0</v>
      </c>
      <c r="R46" s="138">
        <v>0</v>
      </c>
      <c r="S46" s="138">
        <v>0</v>
      </c>
      <c r="T46" s="138">
        <v>0</v>
      </c>
      <c r="U46" s="138">
        <v>0</v>
      </c>
      <c r="V46" s="141"/>
      <c r="W46" s="137">
        <v>3</v>
      </c>
      <c r="X46" s="152">
        <f t="shared" si="12"/>
        <v>0</v>
      </c>
      <c r="Y46" s="138">
        <v>0</v>
      </c>
      <c r="Z46" s="138">
        <v>0</v>
      </c>
      <c r="AA46" s="138">
        <v>0</v>
      </c>
      <c r="AB46" s="138">
        <v>0</v>
      </c>
      <c r="AC46" s="138">
        <v>0</v>
      </c>
      <c r="AD46" s="138">
        <v>0</v>
      </c>
      <c r="AE46" s="138">
        <v>0</v>
      </c>
      <c r="AF46" s="138">
        <v>0</v>
      </c>
      <c r="AG46" s="138">
        <v>0</v>
      </c>
      <c r="AH46" s="138">
        <v>0</v>
      </c>
      <c r="AI46" s="138">
        <v>0</v>
      </c>
      <c r="AJ46" s="144">
        <v>0</v>
      </c>
      <c r="AK46" s="94" t="s">
        <v>120</v>
      </c>
      <c r="AL46" s="12"/>
      <c r="AM46" s="211" t="s">
        <v>31</v>
      </c>
      <c r="AO46" s="44">
        <f t="shared" si="4"/>
        <v>0</v>
      </c>
      <c r="AP46" s="44">
        <f t="shared" si="5"/>
        <v>0</v>
      </c>
      <c r="AQ46" s="44">
        <f t="shared" si="6"/>
        <v>0</v>
      </c>
      <c r="AR46" s="44">
        <f t="shared" si="7"/>
        <v>0</v>
      </c>
    </row>
    <row r="47" spans="2:44" s="36" customFormat="1" ht="15" customHeight="1" x14ac:dyDescent="0.15">
      <c r="B47" s="211"/>
      <c r="C47" s="120"/>
      <c r="D47" s="75" t="s">
        <v>121</v>
      </c>
      <c r="E47" s="150">
        <f t="shared" si="9"/>
        <v>3</v>
      </c>
      <c r="F47" s="150">
        <f t="shared" si="10"/>
        <v>0</v>
      </c>
      <c r="G47" s="138">
        <v>0</v>
      </c>
      <c r="H47" s="138">
        <v>0</v>
      </c>
      <c r="I47" s="138">
        <v>0</v>
      </c>
      <c r="J47" s="138">
        <v>0</v>
      </c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51">
        <f t="shared" si="11"/>
        <v>0</v>
      </c>
      <c r="R47" s="138">
        <v>0</v>
      </c>
      <c r="S47" s="138">
        <v>0</v>
      </c>
      <c r="T47" s="138">
        <v>0</v>
      </c>
      <c r="U47" s="138">
        <v>0</v>
      </c>
      <c r="V47" s="141"/>
      <c r="W47" s="137">
        <v>3</v>
      </c>
      <c r="X47" s="152">
        <f t="shared" si="12"/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44">
        <v>0</v>
      </c>
      <c r="AK47" s="94" t="s">
        <v>121</v>
      </c>
      <c r="AL47" s="12"/>
      <c r="AM47" s="211"/>
      <c r="AO47" s="44">
        <f t="shared" si="4"/>
        <v>0</v>
      </c>
      <c r="AP47" s="44">
        <f t="shared" si="5"/>
        <v>0</v>
      </c>
      <c r="AQ47" s="44">
        <f t="shared" si="6"/>
        <v>0</v>
      </c>
      <c r="AR47" s="44">
        <f t="shared" si="7"/>
        <v>0</v>
      </c>
    </row>
    <row r="48" spans="2:44" s="36" customFormat="1" ht="15" customHeight="1" x14ac:dyDescent="0.15">
      <c r="B48" s="211"/>
      <c r="C48" s="39"/>
      <c r="D48" s="75" t="s">
        <v>3</v>
      </c>
      <c r="E48" s="150">
        <f t="shared" si="9"/>
        <v>0</v>
      </c>
      <c r="F48" s="150">
        <f t="shared" si="10"/>
        <v>0</v>
      </c>
      <c r="G48" s="138">
        <v>0</v>
      </c>
      <c r="H48" s="138">
        <v>0</v>
      </c>
      <c r="I48" s="138">
        <v>0</v>
      </c>
      <c r="J48" s="138">
        <v>0</v>
      </c>
      <c r="K48" s="138">
        <v>0</v>
      </c>
      <c r="L48" s="138">
        <v>0</v>
      </c>
      <c r="M48" s="138">
        <v>0</v>
      </c>
      <c r="N48" s="138">
        <v>0</v>
      </c>
      <c r="O48" s="138">
        <v>0</v>
      </c>
      <c r="P48" s="138">
        <v>0</v>
      </c>
      <c r="Q48" s="151">
        <f t="shared" si="11"/>
        <v>0</v>
      </c>
      <c r="R48" s="138">
        <v>0</v>
      </c>
      <c r="S48" s="138">
        <v>0</v>
      </c>
      <c r="T48" s="138">
        <v>0</v>
      </c>
      <c r="U48" s="138">
        <v>0</v>
      </c>
      <c r="V48" s="141"/>
      <c r="W48" s="137">
        <v>0</v>
      </c>
      <c r="X48" s="152">
        <f t="shared" si="12"/>
        <v>0</v>
      </c>
      <c r="Y48" s="138">
        <v>0</v>
      </c>
      <c r="Z48" s="138">
        <v>0</v>
      </c>
      <c r="AA48" s="138">
        <v>0</v>
      </c>
      <c r="AB48" s="138">
        <v>0</v>
      </c>
      <c r="AC48" s="138">
        <v>0</v>
      </c>
      <c r="AD48" s="138">
        <v>0</v>
      </c>
      <c r="AE48" s="138">
        <v>0</v>
      </c>
      <c r="AF48" s="138">
        <v>0</v>
      </c>
      <c r="AG48" s="138">
        <v>0</v>
      </c>
      <c r="AH48" s="138">
        <v>0</v>
      </c>
      <c r="AI48" s="138">
        <v>0</v>
      </c>
      <c r="AJ48" s="144">
        <v>0</v>
      </c>
      <c r="AK48" s="94" t="s">
        <v>3</v>
      </c>
      <c r="AL48" s="12"/>
      <c r="AM48" s="211"/>
      <c r="AO48" s="44">
        <f t="shared" si="4"/>
        <v>0</v>
      </c>
      <c r="AP48" s="44">
        <f t="shared" si="5"/>
        <v>0</v>
      </c>
      <c r="AQ48" s="44">
        <f t="shared" si="6"/>
        <v>0</v>
      </c>
      <c r="AR48" s="44">
        <f t="shared" si="7"/>
        <v>0</v>
      </c>
    </row>
    <row r="49" spans="2:44" s="36" customFormat="1" ht="15" customHeight="1" x14ac:dyDescent="0.15">
      <c r="B49" s="210" t="s">
        <v>32</v>
      </c>
      <c r="C49" s="120"/>
      <c r="D49" s="75" t="s">
        <v>120</v>
      </c>
      <c r="E49" s="150">
        <f t="shared" si="9"/>
        <v>0</v>
      </c>
      <c r="F49" s="150">
        <f t="shared" si="10"/>
        <v>0</v>
      </c>
      <c r="G49" s="138">
        <v>0</v>
      </c>
      <c r="H49" s="138">
        <v>0</v>
      </c>
      <c r="I49" s="138">
        <v>0</v>
      </c>
      <c r="J49" s="138">
        <v>0</v>
      </c>
      <c r="K49" s="138">
        <v>0</v>
      </c>
      <c r="L49" s="138">
        <v>0</v>
      </c>
      <c r="M49" s="138">
        <v>0</v>
      </c>
      <c r="N49" s="138">
        <v>0</v>
      </c>
      <c r="O49" s="138">
        <v>0</v>
      </c>
      <c r="P49" s="138">
        <v>0</v>
      </c>
      <c r="Q49" s="151">
        <f t="shared" si="11"/>
        <v>0</v>
      </c>
      <c r="R49" s="138">
        <v>0</v>
      </c>
      <c r="S49" s="138">
        <v>0</v>
      </c>
      <c r="T49" s="138">
        <v>0</v>
      </c>
      <c r="U49" s="138">
        <v>0</v>
      </c>
      <c r="V49" s="141"/>
      <c r="W49" s="137">
        <v>0</v>
      </c>
      <c r="X49" s="152">
        <f t="shared" si="12"/>
        <v>0</v>
      </c>
      <c r="Y49" s="138">
        <v>0</v>
      </c>
      <c r="Z49" s="138">
        <v>0</v>
      </c>
      <c r="AA49" s="138">
        <v>0</v>
      </c>
      <c r="AB49" s="138">
        <v>0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44">
        <v>0</v>
      </c>
      <c r="AK49" s="94" t="s">
        <v>120</v>
      </c>
      <c r="AL49" s="12"/>
      <c r="AM49" s="211" t="s">
        <v>32</v>
      </c>
      <c r="AO49" s="44">
        <f t="shared" si="4"/>
        <v>0</v>
      </c>
      <c r="AP49" s="44">
        <f t="shared" si="5"/>
        <v>0</v>
      </c>
      <c r="AQ49" s="44">
        <f t="shared" si="6"/>
        <v>0</v>
      </c>
      <c r="AR49" s="44">
        <f t="shared" si="7"/>
        <v>0</v>
      </c>
    </row>
    <row r="50" spans="2:44" s="36" customFormat="1" ht="15" customHeight="1" x14ac:dyDescent="0.15">
      <c r="B50" s="211"/>
      <c r="C50" s="120"/>
      <c r="D50" s="75" t="s">
        <v>121</v>
      </c>
      <c r="E50" s="150">
        <f t="shared" si="9"/>
        <v>0</v>
      </c>
      <c r="F50" s="150">
        <f t="shared" si="10"/>
        <v>0</v>
      </c>
      <c r="G50" s="138">
        <v>0</v>
      </c>
      <c r="H50" s="138">
        <v>0</v>
      </c>
      <c r="I50" s="138">
        <v>0</v>
      </c>
      <c r="J50" s="138">
        <v>0</v>
      </c>
      <c r="K50" s="138">
        <v>0</v>
      </c>
      <c r="L50" s="138">
        <v>0</v>
      </c>
      <c r="M50" s="138">
        <v>0</v>
      </c>
      <c r="N50" s="138">
        <v>0</v>
      </c>
      <c r="O50" s="138">
        <v>0</v>
      </c>
      <c r="P50" s="138">
        <v>0</v>
      </c>
      <c r="Q50" s="151">
        <f t="shared" si="11"/>
        <v>0</v>
      </c>
      <c r="R50" s="138">
        <v>0</v>
      </c>
      <c r="S50" s="138">
        <v>0</v>
      </c>
      <c r="T50" s="138">
        <v>0</v>
      </c>
      <c r="U50" s="138">
        <v>0</v>
      </c>
      <c r="V50" s="141"/>
      <c r="W50" s="137">
        <v>0</v>
      </c>
      <c r="X50" s="152">
        <f t="shared" si="12"/>
        <v>0</v>
      </c>
      <c r="Y50" s="138">
        <v>0</v>
      </c>
      <c r="Z50" s="138">
        <v>0</v>
      </c>
      <c r="AA50" s="138">
        <v>0</v>
      </c>
      <c r="AB50" s="138">
        <v>0</v>
      </c>
      <c r="AC50" s="138">
        <v>0</v>
      </c>
      <c r="AD50" s="138">
        <v>0</v>
      </c>
      <c r="AE50" s="138">
        <v>0</v>
      </c>
      <c r="AF50" s="138">
        <v>0</v>
      </c>
      <c r="AG50" s="138">
        <v>0</v>
      </c>
      <c r="AH50" s="138">
        <v>0</v>
      </c>
      <c r="AI50" s="138">
        <v>0</v>
      </c>
      <c r="AJ50" s="144">
        <v>0</v>
      </c>
      <c r="AK50" s="94" t="s">
        <v>121</v>
      </c>
      <c r="AL50" s="12"/>
      <c r="AM50" s="211"/>
      <c r="AO50" s="44">
        <f t="shared" si="4"/>
        <v>0</v>
      </c>
      <c r="AP50" s="44">
        <f t="shared" si="5"/>
        <v>0</v>
      </c>
      <c r="AQ50" s="44">
        <f t="shared" si="6"/>
        <v>0</v>
      </c>
      <c r="AR50" s="44">
        <f t="shared" si="7"/>
        <v>0</v>
      </c>
    </row>
    <row r="51" spans="2:44" s="36" customFormat="1" ht="15" customHeight="1" x14ac:dyDescent="0.15">
      <c r="B51" s="211"/>
      <c r="C51" s="39"/>
      <c r="D51" s="4" t="s">
        <v>3</v>
      </c>
      <c r="E51" s="150">
        <f t="shared" si="9"/>
        <v>0</v>
      </c>
      <c r="F51" s="150">
        <f t="shared" si="10"/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0</v>
      </c>
      <c r="L51" s="138">
        <v>0</v>
      </c>
      <c r="M51" s="138">
        <v>0</v>
      </c>
      <c r="N51" s="138">
        <v>0</v>
      </c>
      <c r="O51" s="138">
        <v>0</v>
      </c>
      <c r="P51" s="138">
        <v>0</v>
      </c>
      <c r="Q51" s="151">
        <f t="shared" si="11"/>
        <v>0</v>
      </c>
      <c r="R51" s="138">
        <v>0</v>
      </c>
      <c r="S51" s="138">
        <v>0</v>
      </c>
      <c r="T51" s="138">
        <v>0</v>
      </c>
      <c r="U51" s="138">
        <v>0</v>
      </c>
      <c r="V51" s="141"/>
      <c r="W51" s="137">
        <v>0</v>
      </c>
      <c r="X51" s="152">
        <f t="shared" si="12"/>
        <v>0</v>
      </c>
      <c r="Y51" s="138">
        <v>0</v>
      </c>
      <c r="Z51" s="138">
        <v>0</v>
      </c>
      <c r="AA51" s="138">
        <v>0</v>
      </c>
      <c r="AB51" s="138">
        <v>0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44">
        <v>0</v>
      </c>
      <c r="AK51" s="94" t="s">
        <v>3</v>
      </c>
      <c r="AL51" s="12"/>
      <c r="AM51" s="211"/>
      <c r="AO51" s="44">
        <f t="shared" si="4"/>
        <v>0</v>
      </c>
      <c r="AP51" s="44">
        <f t="shared" si="5"/>
        <v>0</v>
      </c>
      <c r="AQ51" s="44">
        <f t="shared" si="6"/>
        <v>0</v>
      </c>
      <c r="AR51" s="44">
        <f t="shared" si="7"/>
        <v>0</v>
      </c>
    </row>
    <row r="52" spans="2:44" s="36" customFormat="1" ht="15" customHeight="1" x14ac:dyDescent="0.15">
      <c r="B52" s="210" t="s">
        <v>33</v>
      </c>
      <c r="C52" s="120"/>
      <c r="D52" s="4" t="s">
        <v>120</v>
      </c>
      <c r="E52" s="150">
        <f t="shared" si="9"/>
        <v>0</v>
      </c>
      <c r="F52" s="150">
        <f t="shared" si="10"/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0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51">
        <f t="shared" si="11"/>
        <v>0</v>
      </c>
      <c r="R52" s="138">
        <v>0</v>
      </c>
      <c r="S52" s="138">
        <v>0</v>
      </c>
      <c r="T52" s="138">
        <v>0</v>
      </c>
      <c r="U52" s="138">
        <v>0</v>
      </c>
      <c r="V52" s="141"/>
      <c r="W52" s="137">
        <v>0</v>
      </c>
      <c r="X52" s="152">
        <f t="shared" si="12"/>
        <v>0</v>
      </c>
      <c r="Y52" s="138">
        <v>0</v>
      </c>
      <c r="Z52" s="138">
        <v>0</v>
      </c>
      <c r="AA52" s="138">
        <v>0</v>
      </c>
      <c r="AB52" s="138">
        <v>0</v>
      </c>
      <c r="AC52" s="138">
        <v>0</v>
      </c>
      <c r="AD52" s="138">
        <v>0</v>
      </c>
      <c r="AE52" s="138">
        <v>0</v>
      </c>
      <c r="AF52" s="138">
        <v>0</v>
      </c>
      <c r="AG52" s="138">
        <v>0</v>
      </c>
      <c r="AH52" s="138">
        <v>0</v>
      </c>
      <c r="AI52" s="138">
        <v>0</v>
      </c>
      <c r="AJ52" s="144">
        <v>0</v>
      </c>
      <c r="AK52" s="94" t="s">
        <v>120</v>
      </c>
      <c r="AL52" s="12"/>
      <c r="AM52" s="211" t="s">
        <v>33</v>
      </c>
      <c r="AO52" s="44">
        <f t="shared" si="4"/>
        <v>0</v>
      </c>
      <c r="AP52" s="44">
        <f t="shared" si="5"/>
        <v>0</v>
      </c>
      <c r="AQ52" s="44">
        <f t="shared" si="6"/>
        <v>0</v>
      </c>
      <c r="AR52" s="44">
        <f t="shared" si="7"/>
        <v>0</v>
      </c>
    </row>
    <row r="53" spans="2:44" s="36" customFormat="1" ht="15" customHeight="1" x14ac:dyDescent="0.15">
      <c r="B53" s="211"/>
      <c r="C53" s="120"/>
      <c r="D53" s="4" t="s">
        <v>121</v>
      </c>
      <c r="E53" s="150">
        <f t="shared" si="9"/>
        <v>0</v>
      </c>
      <c r="F53" s="150">
        <f t="shared" si="10"/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51">
        <f t="shared" si="11"/>
        <v>0</v>
      </c>
      <c r="R53" s="138">
        <v>0</v>
      </c>
      <c r="S53" s="138">
        <v>0</v>
      </c>
      <c r="T53" s="138">
        <v>0</v>
      </c>
      <c r="U53" s="138">
        <v>0</v>
      </c>
      <c r="V53" s="141"/>
      <c r="W53" s="137">
        <v>0</v>
      </c>
      <c r="X53" s="152">
        <f t="shared" si="12"/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44">
        <v>0</v>
      </c>
      <c r="AK53" s="94" t="s">
        <v>121</v>
      </c>
      <c r="AL53" s="12"/>
      <c r="AM53" s="211"/>
      <c r="AO53" s="44">
        <f t="shared" si="4"/>
        <v>0</v>
      </c>
      <c r="AP53" s="44">
        <f t="shared" si="5"/>
        <v>0</v>
      </c>
      <c r="AQ53" s="44">
        <f t="shared" si="6"/>
        <v>0</v>
      </c>
      <c r="AR53" s="44">
        <f t="shared" si="7"/>
        <v>0</v>
      </c>
    </row>
    <row r="54" spans="2:44" s="36" customFormat="1" ht="15" customHeight="1" x14ac:dyDescent="0.15">
      <c r="B54" s="211"/>
      <c r="C54" s="39"/>
      <c r="D54" s="4" t="s">
        <v>3</v>
      </c>
      <c r="E54" s="150">
        <f t="shared" si="9"/>
        <v>0</v>
      </c>
      <c r="F54" s="150">
        <f t="shared" si="10"/>
        <v>0</v>
      </c>
      <c r="G54" s="138">
        <v>0</v>
      </c>
      <c r="H54" s="138">
        <v>0</v>
      </c>
      <c r="I54" s="138">
        <v>0</v>
      </c>
      <c r="J54" s="138">
        <v>0</v>
      </c>
      <c r="K54" s="138">
        <v>0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51">
        <f t="shared" si="11"/>
        <v>0</v>
      </c>
      <c r="R54" s="138">
        <v>0</v>
      </c>
      <c r="S54" s="138">
        <v>0</v>
      </c>
      <c r="T54" s="138">
        <v>0</v>
      </c>
      <c r="U54" s="138">
        <v>0</v>
      </c>
      <c r="V54" s="141"/>
      <c r="W54" s="137">
        <v>0</v>
      </c>
      <c r="X54" s="152">
        <f t="shared" si="12"/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44">
        <v>0</v>
      </c>
      <c r="AK54" s="94" t="s">
        <v>3</v>
      </c>
      <c r="AL54" s="12"/>
      <c r="AM54" s="211"/>
      <c r="AO54" s="44">
        <f t="shared" si="4"/>
        <v>0</v>
      </c>
      <c r="AP54" s="44">
        <f t="shared" si="5"/>
        <v>0</v>
      </c>
      <c r="AQ54" s="44">
        <f t="shared" si="6"/>
        <v>0</v>
      </c>
      <c r="AR54" s="44">
        <f t="shared" si="7"/>
        <v>0</v>
      </c>
    </row>
    <row r="55" spans="2:44" s="36" customFormat="1" ht="15" customHeight="1" x14ac:dyDescent="0.15">
      <c r="B55" s="210" t="s">
        <v>34</v>
      </c>
      <c r="C55" s="120"/>
      <c r="D55" s="4" t="s">
        <v>120</v>
      </c>
      <c r="E55" s="150">
        <f t="shared" si="9"/>
        <v>0</v>
      </c>
      <c r="F55" s="150">
        <f t="shared" si="10"/>
        <v>0</v>
      </c>
      <c r="G55" s="138">
        <v>0</v>
      </c>
      <c r="H55" s="138">
        <v>0</v>
      </c>
      <c r="I55" s="138">
        <v>0</v>
      </c>
      <c r="J55" s="138">
        <v>0</v>
      </c>
      <c r="K55" s="138">
        <v>0</v>
      </c>
      <c r="L55" s="138">
        <v>0</v>
      </c>
      <c r="M55" s="138">
        <v>0</v>
      </c>
      <c r="N55" s="138">
        <v>0</v>
      </c>
      <c r="O55" s="138">
        <v>0</v>
      </c>
      <c r="P55" s="138">
        <v>0</v>
      </c>
      <c r="Q55" s="151">
        <f t="shared" si="11"/>
        <v>0</v>
      </c>
      <c r="R55" s="138">
        <v>0</v>
      </c>
      <c r="S55" s="138">
        <v>0</v>
      </c>
      <c r="T55" s="138">
        <v>0</v>
      </c>
      <c r="U55" s="138">
        <v>0</v>
      </c>
      <c r="V55" s="141"/>
      <c r="W55" s="137">
        <v>0</v>
      </c>
      <c r="X55" s="152">
        <f t="shared" si="12"/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44">
        <v>0</v>
      </c>
      <c r="AK55" s="94" t="s">
        <v>120</v>
      </c>
      <c r="AL55" s="12"/>
      <c r="AM55" s="211" t="s">
        <v>34</v>
      </c>
      <c r="AO55" s="44">
        <f t="shared" si="4"/>
        <v>0</v>
      </c>
      <c r="AP55" s="44">
        <f t="shared" si="5"/>
        <v>0</v>
      </c>
      <c r="AQ55" s="44">
        <f t="shared" si="6"/>
        <v>0</v>
      </c>
      <c r="AR55" s="44">
        <f t="shared" si="7"/>
        <v>0</v>
      </c>
    </row>
    <row r="56" spans="2:44" s="36" customFormat="1" ht="15" customHeight="1" x14ac:dyDescent="0.15">
      <c r="B56" s="211"/>
      <c r="C56" s="120"/>
      <c r="D56" s="4" t="s">
        <v>121</v>
      </c>
      <c r="E56" s="150">
        <f t="shared" si="9"/>
        <v>0</v>
      </c>
      <c r="F56" s="150">
        <f t="shared" si="10"/>
        <v>0</v>
      </c>
      <c r="G56" s="138">
        <v>0</v>
      </c>
      <c r="H56" s="138">
        <v>0</v>
      </c>
      <c r="I56" s="138">
        <v>0</v>
      </c>
      <c r="J56" s="144">
        <v>0</v>
      </c>
      <c r="K56" s="138">
        <v>0</v>
      </c>
      <c r="L56" s="138">
        <v>0</v>
      </c>
      <c r="M56" s="138">
        <v>0</v>
      </c>
      <c r="N56" s="138">
        <v>0</v>
      </c>
      <c r="O56" s="138">
        <v>0</v>
      </c>
      <c r="P56" s="138">
        <v>0</v>
      </c>
      <c r="Q56" s="151">
        <f t="shared" si="11"/>
        <v>0</v>
      </c>
      <c r="R56" s="138">
        <v>0</v>
      </c>
      <c r="S56" s="138">
        <v>0</v>
      </c>
      <c r="T56" s="138">
        <v>0</v>
      </c>
      <c r="U56" s="138">
        <v>0</v>
      </c>
      <c r="V56" s="141"/>
      <c r="W56" s="137">
        <v>0</v>
      </c>
      <c r="X56" s="152">
        <f t="shared" si="12"/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44">
        <v>0</v>
      </c>
      <c r="AK56" s="94" t="s">
        <v>121</v>
      </c>
      <c r="AL56" s="12"/>
      <c r="AM56" s="211"/>
      <c r="AO56" s="44">
        <f t="shared" si="4"/>
        <v>0</v>
      </c>
      <c r="AP56" s="44">
        <f t="shared" si="5"/>
        <v>0</v>
      </c>
      <c r="AQ56" s="44">
        <f t="shared" si="6"/>
        <v>0</v>
      </c>
      <c r="AR56" s="44">
        <f t="shared" si="7"/>
        <v>0</v>
      </c>
    </row>
    <row r="57" spans="2:44" s="36" customFormat="1" ht="15" customHeight="1" thickBot="1" x14ac:dyDescent="0.2">
      <c r="B57" s="212"/>
      <c r="C57" s="37"/>
      <c r="D57" s="79" t="s">
        <v>3</v>
      </c>
      <c r="E57" s="153">
        <f t="shared" si="9"/>
        <v>0</v>
      </c>
      <c r="F57" s="154">
        <f t="shared" si="10"/>
        <v>0</v>
      </c>
      <c r="G57" s="139">
        <v>0</v>
      </c>
      <c r="H57" s="139">
        <v>0</v>
      </c>
      <c r="I57" s="139">
        <v>0</v>
      </c>
      <c r="J57" s="140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57">
        <f t="shared" si="11"/>
        <v>0</v>
      </c>
      <c r="R57" s="139">
        <v>0</v>
      </c>
      <c r="S57" s="139">
        <v>0</v>
      </c>
      <c r="T57" s="139">
        <v>0</v>
      </c>
      <c r="U57" s="139">
        <v>0</v>
      </c>
      <c r="V57" s="141"/>
      <c r="W57" s="143">
        <v>0</v>
      </c>
      <c r="X57" s="158">
        <f t="shared" si="12"/>
        <v>0</v>
      </c>
      <c r="Y57" s="139">
        <v>0</v>
      </c>
      <c r="Z57" s="139">
        <v>0</v>
      </c>
      <c r="AA57" s="139">
        <v>0</v>
      </c>
      <c r="AB57" s="139">
        <v>0</v>
      </c>
      <c r="AC57" s="139">
        <v>0</v>
      </c>
      <c r="AD57" s="139">
        <v>0</v>
      </c>
      <c r="AE57" s="139">
        <v>0</v>
      </c>
      <c r="AF57" s="139">
        <v>0</v>
      </c>
      <c r="AG57" s="139">
        <v>0</v>
      </c>
      <c r="AH57" s="139">
        <v>0</v>
      </c>
      <c r="AI57" s="139">
        <v>0</v>
      </c>
      <c r="AJ57" s="140">
        <v>0</v>
      </c>
      <c r="AK57" s="99" t="s">
        <v>3</v>
      </c>
      <c r="AL57" s="24"/>
      <c r="AM57" s="212"/>
      <c r="AO57" s="44">
        <f t="shared" si="4"/>
        <v>0</v>
      </c>
      <c r="AP57" s="44">
        <f t="shared" si="5"/>
        <v>0</v>
      </c>
      <c r="AQ57" s="44">
        <f t="shared" si="6"/>
        <v>0</v>
      </c>
      <c r="AR57" s="44">
        <f t="shared" si="7"/>
        <v>0</v>
      </c>
    </row>
    <row r="58" spans="2:44" ht="15" customHeight="1" x14ac:dyDescent="0.15">
      <c r="B58" s="100"/>
      <c r="C58" s="100"/>
      <c r="D58" s="121"/>
      <c r="E58" s="102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31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1"/>
      <c r="AL58" s="101"/>
      <c r="AM58" s="100"/>
      <c r="AO58" s="44"/>
      <c r="AP58" s="44"/>
      <c r="AQ58" s="44"/>
      <c r="AR58" s="44"/>
    </row>
    <row r="59" spans="2:44" ht="15" customHeight="1" x14ac:dyDescent="0.15">
      <c r="B59" s="31"/>
      <c r="C59" s="31"/>
      <c r="D59" s="122"/>
      <c r="E59" s="58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  <c r="AA59" s="31"/>
      <c r="AB59" s="31"/>
      <c r="AC59" s="31"/>
      <c r="AD59" s="31"/>
      <c r="AE59" s="31"/>
      <c r="AF59" s="31"/>
      <c r="AG59" s="31"/>
      <c r="AH59" s="31"/>
      <c r="AI59" s="31"/>
      <c r="AJ59" s="31"/>
      <c r="AK59" s="51"/>
      <c r="AL59" s="51"/>
      <c r="AM59" s="31"/>
      <c r="AO59" s="44"/>
      <c r="AP59" s="44"/>
      <c r="AQ59" s="44"/>
      <c r="AR59" s="44"/>
    </row>
    <row r="60" spans="2:44" ht="15" customHeight="1" x14ac:dyDescent="0.15">
      <c r="B60" s="29"/>
      <c r="C60" s="29"/>
      <c r="D60" s="123" t="s">
        <v>120</v>
      </c>
      <c r="E60" s="104">
        <f>E10+E13+E16+E19+E22+E28+E31+E34+E37+E40+E43+E46+E49+E52+E55+E25</f>
        <v>281</v>
      </c>
      <c r="F60" s="104">
        <f t="shared" ref="F60:U62" si="13">F10+F13+F16+F19+F22+F28+F31+F34+F37+F40+F43+F46+F49+F52+F55+F25</f>
        <v>55</v>
      </c>
      <c r="G60" s="104">
        <f t="shared" si="13"/>
        <v>1</v>
      </c>
      <c r="H60" s="104">
        <f t="shared" si="13"/>
        <v>1</v>
      </c>
      <c r="I60" s="104">
        <f t="shared" si="13"/>
        <v>0</v>
      </c>
      <c r="J60" s="104">
        <f t="shared" si="13"/>
        <v>0</v>
      </c>
      <c r="K60" s="104">
        <f t="shared" si="13"/>
        <v>0</v>
      </c>
      <c r="L60" s="104">
        <f t="shared" si="13"/>
        <v>15</v>
      </c>
      <c r="M60" s="104">
        <f t="shared" si="13"/>
        <v>33</v>
      </c>
      <c r="N60" s="104">
        <f t="shared" si="13"/>
        <v>0</v>
      </c>
      <c r="O60" s="104">
        <f t="shared" si="13"/>
        <v>0</v>
      </c>
      <c r="P60" s="104">
        <f t="shared" si="13"/>
        <v>5</v>
      </c>
      <c r="Q60" s="104">
        <f t="shared" si="13"/>
        <v>4</v>
      </c>
      <c r="R60" s="104">
        <f t="shared" si="13"/>
        <v>2</v>
      </c>
      <c r="S60" s="104">
        <f t="shared" si="13"/>
        <v>1</v>
      </c>
      <c r="T60" s="104">
        <f t="shared" si="13"/>
        <v>1</v>
      </c>
      <c r="U60" s="104">
        <f t="shared" si="13"/>
        <v>0</v>
      </c>
      <c r="V60" s="31"/>
      <c r="W60" s="104">
        <f>W10+W13+W16+W19+W22+W28+W31+W34+W37+W40+W43+W46+W49+W52+W55+W25</f>
        <v>17</v>
      </c>
      <c r="X60" s="104">
        <f t="shared" ref="X60:AJ60" si="14">X10+X13+X16+X19+X22+X28+X31+X34+X37+X40+X43+X46+X49+X52+X55+X25</f>
        <v>116</v>
      </c>
      <c r="Y60" s="104">
        <f t="shared" si="14"/>
        <v>63</v>
      </c>
      <c r="Z60" s="104">
        <f t="shared" si="14"/>
        <v>17</v>
      </c>
      <c r="AA60" s="104">
        <f t="shared" si="14"/>
        <v>4</v>
      </c>
      <c r="AB60" s="104">
        <f t="shared" si="14"/>
        <v>7</v>
      </c>
      <c r="AC60" s="104">
        <f t="shared" si="14"/>
        <v>25</v>
      </c>
      <c r="AD60" s="104">
        <f t="shared" si="14"/>
        <v>0</v>
      </c>
      <c r="AE60" s="104">
        <f t="shared" si="14"/>
        <v>0</v>
      </c>
      <c r="AF60" s="104">
        <f t="shared" si="14"/>
        <v>0</v>
      </c>
      <c r="AG60" s="104">
        <f t="shared" si="14"/>
        <v>86</v>
      </c>
      <c r="AH60" s="104">
        <f t="shared" si="14"/>
        <v>3</v>
      </c>
      <c r="AI60" s="104">
        <f t="shared" si="14"/>
        <v>0</v>
      </c>
      <c r="AJ60" s="104">
        <f t="shared" si="14"/>
        <v>0</v>
      </c>
      <c r="AK60" s="124"/>
      <c r="AL60" s="125"/>
      <c r="AM60" s="125"/>
      <c r="AO60" s="44"/>
      <c r="AP60" s="44"/>
      <c r="AQ60" s="44"/>
      <c r="AR60" s="44"/>
    </row>
    <row r="61" spans="2:44" x14ac:dyDescent="0.15">
      <c r="B61" s="29"/>
      <c r="C61" s="29"/>
      <c r="D61" s="123" t="s">
        <v>121</v>
      </c>
      <c r="E61" s="104">
        <f t="shared" ref="E61:T62" si="15">E11+E14+E17+E20+E23+E29+E32+E35+E38+E41+E44+E47+E50+E53+E56+E26</f>
        <v>204</v>
      </c>
      <c r="F61" s="104">
        <f t="shared" si="15"/>
        <v>37</v>
      </c>
      <c r="G61" s="104">
        <f t="shared" si="15"/>
        <v>2</v>
      </c>
      <c r="H61" s="104">
        <f t="shared" si="15"/>
        <v>1</v>
      </c>
      <c r="I61" s="104">
        <f t="shared" si="15"/>
        <v>0</v>
      </c>
      <c r="J61" s="104">
        <f t="shared" si="15"/>
        <v>0</v>
      </c>
      <c r="K61" s="104">
        <f t="shared" si="15"/>
        <v>0</v>
      </c>
      <c r="L61" s="104">
        <f t="shared" si="15"/>
        <v>12</v>
      </c>
      <c r="M61" s="104">
        <f t="shared" si="15"/>
        <v>18</v>
      </c>
      <c r="N61" s="104">
        <f t="shared" si="15"/>
        <v>0</v>
      </c>
      <c r="O61" s="104">
        <f t="shared" si="15"/>
        <v>0</v>
      </c>
      <c r="P61" s="104">
        <f t="shared" si="15"/>
        <v>4</v>
      </c>
      <c r="Q61" s="104">
        <f t="shared" si="15"/>
        <v>2</v>
      </c>
      <c r="R61" s="104">
        <f t="shared" si="15"/>
        <v>1</v>
      </c>
      <c r="S61" s="104">
        <f t="shared" si="15"/>
        <v>1</v>
      </c>
      <c r="T61" s="104">
        <f t="shared" si="15"/>
        <v>0</v>
      </c>
      <c r="U61" s="104">
        <f t="shared" si="13"/>
        <v>0</v>
      </c>
      <c r="V61" s="31"/>
      <c r="W61" s="104">
        <f t="shared" ref="W61:AJ61" si="16">W11+W14+W17+W20+W23+W29+W32+W35+W38+W41+W44+W47+W50+W53+W56+W26</f>
        <v>13</v>
      </c>
      <c r="X61" s="104">
        <f t="shared" si="16"/>
        <v>110</v>
      </c>
      <c r="Y61" s="104">
        <f t="shared" si="16"/>
        <v>62</v>
      </c>
      <c r="Z61" s="104">
        <f t="shared" si="16"/>
        <v>17</v>
      </c>
      <c r="AA61" s="104">
        <f t="shared" si="16"/>
        <v>4</v>
      </c>
      <c r="AB61" s="104">
        <f t="shared" si="16"/>
        <v>4</v>
      </c>
      <c r="AC61" s="104">
        <f t="shared" si="16"/>
        <v>23</v>
      </c>
      <c r="AD61" s="104">
        <f t="shared" si="16"/>
        <v>0</v>
      </c>
      <c r="AE61" s="104">
        <f t="shared" si="16"/>
        <v>0</v>
      </c>
      <c r="AF61" s="104">
        <f t="shared" si="16"/>
        <v>0</v>
      </c>
      <c r="AG61" s="104">
        <f t="shared" si="16"/>
        <v>39</v>
      </c>
      <c r="AH61" s="104">
        <f t="shared" si="16"/>
        <v>3</v>
      </c>
      <c r="AI61" s="104">
        <f t="shared" si="16"/>
        <v>0</v>
      </c>
      <c r="AJ61" s="104">
        <f t="shared" si="16"/>
        <v>0</v>
      </c>
      <c r="AK61" s="124"/>
      <c r="AL61" s="125"/>
      <c r="AM61" s="125"/>
    </row>
    <row r="62" spans="2:44" x14ac:dyDescent="0.15">
      <c r="B62" s="29"/>
      <c r="C62" s="29"/>
      <c r="D62" s="123" t="s">
        <v>98</v>
      </c>
      <c r="E62" s="104">
        <f t="shared" si="15"/>
        <v>1342</v>
      </c>
      <c r="F62" s="104">
        <f t="shared" si="13"/>
        <v>113</v>
      </c>
      <c r="G62" s="104">
        <f t="shared" si="13"/>
        <v>0</v>
      </c>
      <c r="H62" s="104">
        <f t="shared" si="13"/>
        <v>0</v>
      </c>
      <c r="I62" s="104">
        <f t="shared" si="13"/>
        <v>0</v>
      </c>
      <c r="J62" s="104">
        <f t="shared" si="13"/>
        <v>0</v>
      </c>
      <c r="K62" s="104">
        <f t="shared" si="13"/>
        <v>0</v>
      </c>
      <c r="L62" s="104">
        <f t="shared" si="13"/>
        <v>16</v>
      </c>
      <c r="M62" s="104">
        <f t="shared" si="13"/>
        <v>92</v>
      </c>
      <c r="N62" s="104">
        <f t="shared" si="13"/>
        <v>0</v>
      </c>
      <c r="O62" s="104">
        <f t="shared" si="13"/>
        <v>0</v>
      </c>
      <c r="P62" s="104">
        <f t="shared" si="13"/>
        <v>5</v>
      </c>
      <c r="Q62" s="104">
        <f t="shared" si="13"/>
        <v>5</v>
      </c>
      <c r="R62" s="104">
        <f t="shared" si="13"/>
        <v>1</v>
      </c>
      <c r="S62" s="104">
        <f t="shared" si="13"/>
        <v>2</v>
      </c>
      <c r="T62" s="104">
        <f t="shared" si="13"/>
        <v>1</v>
      </c>
      <c r="U62" s="104">
        <f t="shared" si="13"/>
        <v>1</v>
      </c>
      <c r="V62" s="31"/>
      <c r="W62" s="104">
        <f t="shared" ref="W62:AJ62" si="17">W12+W15+W18+W21+W24+W30+W33+W36+W39+W42+W45+W48+W51+W54+W57+W27</f>
        <v>737</v>
      </c>
      <c r="X62" s="104">
        <f t="shared" si="17"/>
        <v>131</v>
      </c>
      <c r="Y62" s="104">
        <f t="shared" si="17"/>
        <v>66</v>
      </c>
      <c r="Z62" s="104">
        <f t="shared" si="17"/>
        <v>24</v>
      </c>
      <c r="AA62" s="104">
        <f t="shared" si="17"/>
        <v>13</v>
      </c>
      <c r="AB62" s="104">
        <f t="shared" si="17"/>
        <v>7</v>
      </c>
      <c r="AC62" s="104">
        <f t="shared" si="17"/>
        <v>21</v>
      </c>
      <c r="AD62" s="104">
        <f t="shared" si="17"/>
        <v>0</v>
      </c>
      <c r="AE62" s="104">
        <f t="shared" si="17"/>
        <v>0</v>
      </c>
      <c r="AF62" s="104">
        <f t="shared" si="17"/>
        <v>0</v>
      </c>
      <c r="AG62" s="104">
        <f t="shared" si="17"/>
        <v>354</v>
      </c>
      <c r="AH62" s="104">
        <f t="shared" si="17"/>
        <v>2</v>
      </c>
      <c r="AI62" s="104">
        <f t="shared" si="17"/>
        <v>0</v>
      </c>
      <c r="AJ62" s="104">
        <f t="shared" si="17"/>
        <v>0</v>
      </c>
      <c r="AK62" s="124"/>
      <c r="AL62" s="125"/>
      <c r="AM62" s="125"/>
    </row>
    <row r="63" spans="2:44" x14ac:dyDescent="0.15">
      <c r="B63" s="29"/>
      <c r="C63" s="29"/>
      <c r="D63" s="30"/>
      <c r="E63" s="30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1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</row>
    <row r="64" spans="2:44" x14ac:dyDescent="0.15">
      <c r="B64" s="29"/>
      <c r="C64" s="29"/>
      <c r="D64" s="30"/>
      <c r="E64" s="30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31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</row>
    <row r="65" spans="2:39" x14ac:dyDescent="0.15">
      <c r="B65" s="29"/>
      <c r="C65" s="29"/>
      <c r="D65" s="30"/>
      <c r="E65" s="30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1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</row>
    <row r="66" spans="2:39" x14ac:dyDescent="0.15">
      <c r="B66" s="29"/>
      <c r="C66" s="29"/>
      <c r="D66" s="30"/>
      <c r="E66" s="30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31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</row>
    <row r="67" spans="2:39" x14ac:dyDescent="0.15">
      <c r="B67" s="29"/>
      <c r="C67" s="29"/>
      <c r="D67" s="30"/>
      <c r="E67" s="30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31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</row>
    <row r="68" spans="2:39" x14ac:dyDescent="0.15">
      <c r="B68" s="29"/>
      <c r="C68" s="29"/>
      <c r="D68" s="30"/>
      <c r="E68" s="30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31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</row>
    <row r="69" spans="2:39" x14ac:dyDescent="0.15">
      <c r="B69" s="29"/>
      <c r="C69" s="29"/>
      <c r="D69" s="30"/>
      <c r="E69" s="30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31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</row>
  </sheetData>
  <mergeCells count="69">
    <mergeCell ref="AC5:AC6"/>
    <mergeCell ref="AM13:AM15"/>
    <mergeCell ref="AD4:AD6"/>
    <mergeCell ref="AM10:AM12"/>
    <mergeCell ref="AK4:AM6"/>
    <mergeCell ref="AF4:AF6"/>
    <mergeCell ref="AJ4:AJ6"/>
    <mergeCell ref="AM16:AM18"/>
    <mergeCell ref="AM52:AM54"/>
    <mergeCell ref="AM34:AM36"/>
    <mergeCell ref="AM37:AM39"/>
    <mergeCell ref="AM40:AM42"/>
    <mergeCell ref="AM43:AM45"/>
    <mergeCell ref="AM19:AM21"/>
    <mergeCell ref="AM31:AM33"/>
    <mergeCell ref="AM28:AM30"/>
    <mergeCell ref="AM55:AM57"/>
    <mergeCell ref="B43:B45"/>
    <mergeCell ref="B13:B15"/>
    <mergeCell ref="B16:B18"/>
    <mergeCell ref="B19:B21"/>
    <mergeCell ref="B22:B24"/>
    <mergeCell ref="B28:B30"/>
    <mergeCell ref="B25:B27"/>
    <mergeCell ref="B46:B48"/>
    <mergeCell ref="B49:B51"/>
    <mergeCell ref="B52:B54"/>
    <mergeCell ref="B55:B57"/>
    <mergeCell ref="AM22:AM24"/>
    <mergeCell ref="AM25:AM27"/>
    <mergeCell ref="AM46:AM48"/>
    <mergeCell ref="AM49:AM51"/>
    <mergeCell ref="B10:B12"/>
    <mergeCell ref="B31:B33"/>
    <mergeCell ref="B34:B36"/>
    <mergeCell ref="B37:B39"/>
    <mergeCell ref="B40:B42"/>
    <mergeCell ref="B4:D6"/>
    <mergeCell ref="AG4:AG6"/>
    <mergeCell ref="AH4:AH6"/>
    <mergeCell ref="AI4:AI6"/>
    <mergeCell ref="I5:I6"/>
    <mergeCell ref="J5:J6"/>
    <mergeCell ref="K5:K6"/>
    <mergeCell ref="L5:L6"/>
    <mergeCell ref="N5:N6"/>
    <mergeCell ref="T5:T6"/>
    <mergeCell ref="S5:S6"/>
    <mergeCell ref="Q5:Q6"/>
    <mergeCell ref="R5:R6"/>
    <mergeCell ref="Y5:Y6"/>
    <mergeCell ref="Z5:Z6"/>
    <mergeCell ref="AA5:AA6"/>
    <mergeCell ref="E2:T2"/>
    <mergeCell ref="X2:AI2"/>
    <mergeCell ref="G5:H5"/>
    <mergeCell ref="W4:W6"/>
    <mergeCell ref="X4:AC4"/>
    <mergeCell ref="AE4:AE6"/>
    <mergeCell ref="X5:X6"/>
    <mergeCell ref="AB5:AB6"/>
    <mergeCell ref="Q4:U4"/>
    <mergeCell ref="U5:U6"/>
    <mergeCell ref="E4:E6"/>
    <mergeCell ref="F5:F6"/>
    <mergeCell ref="O5:O6"/>
    <mergeCell ref="P5:P6"/>
    <mergeCell ref="M5:M6"/>
    <mergeCell ref="F4:P4"/>
  </mergeCells>
  <phoneticPr fontId="1"/>
  <printOptions horizontalCentered="1"/>
  <pageMargins left="0.39370078740157483" right="0.39370078740157483" top="0.59055118110236227" bottom="0.23622047244094491" header="0.31496062992125984" footer="0.19685039370078741"/>
  <pageSetup paperSize="9" scale="90" orientation="portrait" horizontalDpi="300" verticalDpi="300" r:id="rId1"/>
  <headerFooter alignWithMargins="0"/>
  <colBreaks count="1" manualBreakCount="1">
    <brk id="21" min="1" max="5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R70"/>
  <sheetViews>
    <sheetView view="pageBreakPreview" zoomScaleNormal="100" zoomScaleSheetLayoutView="100" workbookViewId="0">
      <pane xSplit="3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E10" sqref="E10"/>
    </sheetView>
  </sheetViews>
  <sheetFormatPr defaultColWidth="9.109375" defaultRowHeight="12" x14ac:dyDescent="0.15"/>
  <cols>
    <col min="1" max="1" width="2.6640625" style="28" customWidth="1"/>
    <col min="2" max="2" width="17.6640625" style="28" customWidth="1"/>
    <col min="3" max="3" width="1.6640625" style="28" customWidth="1"/>
    <col min="4" max="4" width="9" style="28" customWidth="1"/>
    <col min="5" max="5" width="8.33203125" style="59" customWidth="1"/>
    <col min="6" max="6" width="8.33203125" style="28" customWidth="1"/>
    <col min="7" max="16" width="4.5546875" style="28" customWidth="1"/>
    <col min="17" max="21" width="3.88671875" style="28" customWidth="1"/>
    <col min="22" max="22" width="1.44140625" style="57" customWidth="1"/>
    <col min="23" max="23" width="5.33203125" style="28" customWidth="1"/>
    <col min="24" max="26" width="4.6640625" style="28" customWidth="1"/>
    <col min="27" max="31" width="5.33203125" style="28" customWidth="1"/>
    <col min="32" max="32" width="6.5546875" style="28" customWidth="1"/>
    <col min="33" max="36" width="5.109375" style="28" customWidth="1"/>
    <col min="37" max="37" width="9.6640625" style="28" bestFit="1" customWidth="1"/>
    <col min="38" max="38" width="1.6640625" style="28" customWidth="1"/>
    <col min="39" max="39" width="17.6640625" style="28" customWidth="1"/>
    <col min="40" max="16384" width="9.109375" style="28"/>
  </cols>
  <sheetData>
    <row r="1" spans="2:44" x14ac:dyDescent="0.15">
      <c r="B1" s="29" t="s">
        <v>114</v>
      </c>
      <c r="C1" s="29"/>
      <c r="D1" s="29"/>
      <c r="E1" s="30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1"/>
      <c r="W1" s="29" t="s">
        <v>115</v>
      </c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2:44" s="32" customFormat="1" ht="14.4" x14ac:dyDescent="0.15">
      <c r="B2" s="33"/>
      <c r="C2" s="33"/>
      <c r="D2" s="34"/>
      <c r="E2" s="168" t="s">
        <v>101</v>
      </c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34"/>
      <c r="V2" s="35"/>
      <c r="W2" s="33" t="s">
        <v>94</v>
      </c>
      <c r="X2" s="168" t="s">
        <v>122</v>
      </c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34"/>
      <c r="AK2" s="34"/>
      <c r="AL2" s="34"/>
      <c r="AM2" s="34"/>
    </row>
    <row r="3" spans="2:44" s="36" customFormat="1" ht="12.6" thickBot="1" x14ac:dyDescent="0.2">
      <c r="B3" s="37"/>
      <c r="C3" s="37"/>
      <c r="D3" s="37"/>
      <c r="E3" s="3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9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2:44" s="36" customFormat="1" x14ac:dyDescent="0.15">
      <c r="B4" s="176" t="s">
        <v>20</v>
      </c>
      <c r="C4" s="176"/>
      <c r="D4" s="177"/>
      <c r="E4" s="195" t="s">
        <v>61</v>
      </c>
      <c r="F4" s="189" t="s">
        <v>62</v>
      </c>
      <c r="G4" s="190"/>
      <c r="H4" s="190"/>
      <c r="I4" s="190"/>
      <c r="J4" s="190"/>
      <c r="K4" s="190"/>
      <c r="L4" s="190"/>
      <c r="M4" s="190"/>
      <c r="N4" s="190"/>
      <c r="O4" s="190"/>
      <c r="P4" s="191"/>
      <c r="Q4" s="206" t="s">
        <v>63</v>
      </c>
      <c r="R4" s="207"/>
      <c r="S4" s="207"/>
      <c r="T4" s="207"/>
      <c r="U4" s="207"/>
      <c r="V4" s="40"/>
      <c r="W4" s="182" t="s">
        <v>77</v>
      </c>
      <c r="X4" s="206" t="s">
        <v>80</v>
      </c>
      <c r="Y4" s="207"/>
      <c r="Z4" s="207"/>
      <c r="AA4" s="207"/>
      <c r="AB4" s="207"/>
      <c r="AC4" s="208"/>
      <c r="AD4" s="199" t="s">
        <v>88</v>
      </c>
      <c r="AE4" s="199" t="s">
        <v>89</v>
      </c>
      <c r="AF4" s="198" t="s">
        <v>81</v>
      </c>
      <c r="AG4" s="198" t="s">
        <v>82</v>
      </c>
      <c r="AH4" s="198" t="s">
        <v>83</v>
      </c>
      <c r="AI4" s="198" t="s">
        <v>84</v>
      </c>
      <c r="AJ4" s="198" t="s">
        <v>85</v>
      </c>
      <c r="AK4" s="170" t="s">
        <v>12</v>
      </c>
      <c r="AL4" s="171"/>
      <c r="AM4" s="171"/>
    </row>
    <row r="5" spans="2:44" s="36" customFormat="1" x14ac:dyDescent="0.15">
      <c r="B5" s="178"/>
      <c r="C5" s="178"/>
      <c r="D5" s="179"/>
      <c r="E5" s="196"/>
      <c r="F5" s="194" t="s">
        <v>2</v>
      </c>
      <c r="G5" s="192" t="s">
        <v>8</v>
      </c>
      <c r="H5" s="193"/>
      <c r="I5" s="187" t="s">
        <v>66</v>
      </c>
      <c r="J5" s="185" t="s">
        <v>67</v>
      </c>
      <c r="K5" s="185" t="s">
        <v>68</v>
      </c>
      <c r="L5" s="185" t="s">
        <v>69</v>
      </c>
      <c r="M5" s="185" t="s">
        <v>105</v>
      </c>
      <c r="N5" s="185" t="s">
        <v>70</v>
      </c>
      <c r="O5" s="187" t="s">
        <v>86</v>
      </c>
      <c r="P5" s="185" t="s">
        <v>71</v>
      </c>
      <c r="Q5" s="185" t="s">
        <v>72</v>
      </c>
      <c r="R5" s="204" t="s">
        <v>73</v>
      </c>
      <c r="S5" s="185" t="s">
        <v>74</v>
      </c>
      <c r="T5" s="185" t="s">
        <v>75</v>
      </c>
      <c r="U5" s="200" t="s">
        <v>76</v>
      </c>
      <c r="V5" s="40"/>
      <c r="W5" s="183"/>
      <c r="X5" s="185" t="s">
        <v>72</v>
      </c>
      <c r="Y5" s="185" t="s">
        <v>0</v>
      </c>
      <c r="Z5" s="185" t="s">
        <v>1</v>
      </c>
      <c r="AA5" s="187" t="s">
        <v>87</v>
      </c>
      <c r="AB5" s="185" t="s">
        <v>78</v>
      </c>
      <c r="AC5" s="185" t="s">
        <v>79</v>
      </c>
      <c r="AD5" s="194"/>
      <c r="AE5" s="194"/>
      <c r="AF5" s="194"/>
      <c r="AG5" s="194"/>
      <c r="AH5" s="194"/>
      <c r="AI5" s="194"/>
      <c r="AJ5" s="194"/>
      <c r="AK5" s="172"/>
      <c r="AL5" s="173"/>
      <c r="AM5" s="173"/>
    </row>
    <row r="6" spans="2:44" s="36" customFormat="1" ht="61.2" x14ac:dyDescent="0.15">
      <c r="B6" s="180"/>
      <c r="C6" s="180"/>
      <c r="D6" s="181"/>
      <c r="E6" s="197"/>
      <c r="F6" s="186"/>
      <c r="G6" s="149" t="s">
        <v>64</v>
      </c>
      <c r="H6" s="149" t="s">
        <v>65</v>
      </c>
      <c r="I6" s="188"/>
      <c r="J6" s="186"/>
      <c r="K6" s="186"/>
      <c r="L6" s="186"/>
      <c r="M6" s="186"/>
      <c r="N6" s="186"/>
      <c r="O6" s="186"/>
      <c r="P6" s="186"/>
      <c r="Q6" s="186"/>
      <c r="R6" s="205"/>
      <c r="S6" s="186"/>
      <c r="T6" s="186"/>
      <c r="U6" s="201"/>
      <c r="V6" s="40"/>
      <c r="W6" s="184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74"/>
      <c r="AL6" s="175"/>
      <c r="AM6" s="175"/>
      <c r="AO6" s="41" t="s">
        <v>99</v>
      </c>
      <c r="AP6" s="41" t="s">
        <v>62</v>
      </c>
      <c r="AQ6" s="41" t="s">
        <v>63</v>
      </c>
      <c r="AR6" s="41" t="s">
        <v>80</v>
      </c>
    </row>
    <row r="7" spans="2:44" s="36" customFormat="1" hidden="1" x14ac:dyDescent="0.15">
      <c r="B7" s="26"/>
      <c r="C7" s="26"/>
      <c r="D7" s="146" t="s">
        <v>96</v>
      </c>
      <c r="E7" s="84">
        <f>SUM(E10,E13,E16,E19,E22,E25,E28,E31,E34,E37,E40,E43,E46,E49,E55,)</f>
        <v>63</v>
      </c>
      <c r="F7" s="85">
        <f>SUM(G7:P7)</f>
        <v>46</v>
      </c>
      <c r="G7" s="85">
        <f t="shared" ref="G7:AJ7" si="0">SUM(G10,G13,G16,G19,G22,G25,G28,G31,G34,G37,G40,G43,G46,G49,G55,)</f>
        <v>0</v>
      </c>
      <c r="H7" s="85">
        <f t="shared" si="0"/>
        <v>0</v>
      </c>
      <c r="I7" s="85">
        <f t="shared" si="0"/>
        <v>0</v>
      </c>
      <c r="J7" s="85">
        <f t="shared" si="0"/>
        <v>3</v>
      </c>
      <c r="K7" s="85">
        <f t="shared" si="0"/>
        <v>27</v>
      </c>
      <c r="L7" s="85">
        <f t="shared" si="0"/>
        <v>13</v>
      </c>
      <c r="M7" s="85"/>
      <c r="N7" s="85">
        <f t="shared" si="0"/>
        <v>0</v>
      </c>
      <c r="O7" s="85">
        <f t="shared" si="0"/>
        <v>0</v>
      </c>
      <c r="P7" s="85">
        <f t="shared" si="0"/>
        <v>3</v>
      </c>
      <c r="Q7" s="85">
        <f t="shared" si="0"/>
        <v>1</v>
      </c>
      <c r="R7" s="85">
        <f t="shared" si="0"/>
        <v>1</v>
      </c>
      <c r="S7" s="85">
        <f t="shared" si="0"/>
        <v>0</v>
      </c>
      <c r="T7" s="85">
        <f t="shared" si="0"/>
        <v>0</v>
      </c>
      <c r="U7" s="85">
        <f t="shared" si="0"/>
        <v>0</v>
      </c>
      <c r="V7" s="85"/>
      <c r="W7" s="85">
        <f t="shared" si="0"/>
        <v>0</v>
      </c>
      <c r="X7" s="85">
        <f t="shared" si="0"/>
        <v>16</v>
      </c>
      <c r="Y7" s="85">
        <f t="shared" si="0"/>
        <v>15</v>
      </c>
      <c r="Z7" s="85">
        <f t="shared" si="0"/>
        <v>0</v>
      </c>
      <c r="AA7" s="85">
        <f t="shared" si="0"/>
        <v>0</v>
      </c>
      <c r="AB7" s="85">
        <f t="shared" si="0"/>
        <v>1</v>
      </c>
      <c r="AC7" s="85">
        <f t="shared" si="0"/>
        <v>0</v>
      </c>
      <c r="AD7" s="85">
        <f t="shared" si="0"/>
        <v>0</v>
      </c>
      <c r="AE7" s="85">
        <f t="shared" si="0"/>
        <v>0</v>
      </c>
      <c r="AF7" s="85">
        <f t="shared" si="0"/>
        <v>0</v>
      </c>
      <c r="AG7" s="85">
        <f t="shared" si="0"/>
        <v>0</v>
      </c>
      <c r="AH7" s="85">
        <f t="shared" si="0"/>
        <v>0</v>
      </c>
      <c r="AI7" s="85">
        <f t="shared" si="0"/>
        <v>0</v>
      </c>
      <c r="AJ7" s="86">
        <f t="shared" si="0"/>
        <v>0</v>
      </c>
      <c r="AK7" s="66"/>
      <c r="AL7" s="26"/>
      <c r="AM7" s="26"/>
      <c r="AO7" s="44">
        <f>SUM(F7,Q7,W7,X7,AD7:AJ7)-E7</f>
        <v>0</v>
      </c>
      <c r="AP7" s="44">
        <f>SUM(G7:P7)-F7</f>
        <v>0</v>
      </c>
      <c r="AQ7" s="44">
        <f>SUM(R7:U7)-Q7</f>
        <v>0</v>
      </c>
      <c r="AR7" s="44">
        <f>SUM(Y7:AC7)-X7</f>
        <v>0</v>
      </c>
    </row>
    <row r="8" spans="2:44" s="36" customFormat="1" ht="22.5" hidden="1" customHeight="1" x14ac:dyDescent="0.15">
      <c r="B8" s="26" t="s">
        <v>95</v>
      </c>
      <c r="C8" s="26"/>
      <c r="D8" s="146" t="s">
        <v>97</v>
      </c>
      <c r="E8" s="84">
        <f>SUM(E11,E14,E17,E20,E23,E26,E29,E32,E35,E38,E41,E44,E47,E50,E56,)</f>
        <v>44</v>
      </c>
      <c r="F8" s="85">
        <f t="shared" ref="F8:L9" si="1">SUM(F11,F14,F17,F20,F23,F26,F29,F32,F35,F38,F41,F44,F47,F50,F56,)</f>
        <v>31</v>
      </c>
      <c r="G8" s="85">
        <f t="shared" si="1"/>
        <v>0</v>
      </c>
      <c r="H8" s="85">
        <f t="shared" si="1"/>
        <v>0</v>
      </c>
      <c r="I8" s="85">
        <f t="shared" si="1"/>
        <v>0</v>
      </c>
      <c r="J8" s="85">
        <f t="shared" si="1"/>
        <v>3</v>
      </c>
      <c r="K8" s="85">
        <f t="shared" si="1"/>
        <v>14</v>
      </c>
      <c r="L8" s="85">
        <f t="shared" si="1"/>
        <v>11</v>
      </c>
      <c r="M8" s="85"/>
      <c r="N8" s="85">
        <f t="shared" ref="N8:U9" si="2">SUM(N11,N14,N17,N20,N23,N26,N29,N32,N35,N38,N41,N44,N47,N50,N56,)</f>
        <v>0</v>
      </c>
      <c r="O8" s="85">
        <f t="shared" si="2"/>
        <v>0</v>
      </c>
      <c r="P8" s="85">
        <f t="shared" si="2"/>
        <v>3</v>
      </c>
      <c r="Q8" s="85">
        <f t="shared" si="2"/>
        <v>1</v>
      </c>
      <c r="R8" s="85">
        <f t="shared" si="2"/>
        <v>1</v>
      </c>
      <c r="S8" s="85">
        <f t="shared" si="2"/>
        <v>0</v>
      </c>
      <c r="T8" s="85">
        <f t="shared" si="2"/>
        <v>0</v>
      </c>
      <c r="U8" s="85">
        <f t="shared" si="2"/>
        <v>0</v>
      </c>
      <c r="V8" s="87"/>
      <c r="W8" s="87">
        <f t="shared" ref="W8:AJ8" si="3">SUM(W11,W14,W17,W20,W23,W26,W29,W32,W35,W38,W41,W44,W47,W50,W56,)</f>
        <v>0</v>
      </c>
      <c r="X8" s="88">
        <f t="shared" si="3"/>
        <v>12</v>
      </c>
      <c r="Y8" s="85">
        <f t="shared" si="3"/>
        <v>12</v>
      </c>
      <c r="Z8" s="87">
        <f t="shared" si="3"/>
        <v>0</v>
      </c>
      <c r="AA8" s="87">
        <f t="shared" si="3"/>
        <v>0</v>
      </c>
      <c r="AB8" s="87">
        <f t="shared" si="3"/>
        <v>0</v>
      </c>
      <c r="AC8" s="87">
        <f t="shared" si="3"/>
        <v>0</v>
      </c>
      <c r="AD8" s="87">
        <f t="shared" si="3"/>
        <v>0</v>
      </c>
      <c r="AE8" s="87">
        <f t="shared" si="3"/>
        <v>0</v>
      </c>
      <c r="AF8" s="87">
        <f t="shared" si="3"/>
        <v>0</v>
      </c>
      <c r="AG8" s="87">
        <f t="shared" si="3"/>
        <v>0</v>
      </c>
      <c r="AH8" s="87">
        <f t="shared" si="3"/>
        <v>0</v>
      </c>
      <c r="AI8" s="87">
        <f t="shared" si="3"/>
        <v>0</v>
      </c>
      <c r="AJ8" s="89">
        <f t="shared" si="3"/>
        <v>0</v>
      </c>
      <c r="AK8" s="66"/>
      <c r="AL8" s="26"/>
      <c r="AM8" s="26"/>
      <c r="AO8" s="44">
        <f t="shared" ref="AO8:AO57" si="4">SUM(F8,Q8,W8,X8,AD8:AJ8)-E8</f>
        <v>0</v>
      </c>
      <c r="AP8" s="44">
        <f t="shared" ref="AP8:AP57" si="5">SUM(G8:P8)-F8</f>
        <v>0</v>
      </c>
      <c r="AQ8" s="44">
        <f t="shared" ref="AQ8:AQ57" si="6">SUM(R8:U8)-Q8</f>
        <v>0</v>
      </c>
      <c r="AR8" s="44">
        <f t="shared" ref="AR8:AR57" si="7">SUM(Y8:AC8)-X8</f>
        <v>0</v>
      </c>
    </row>
    <row r="9" spans="2:44" s="36" customFormat="1" ht="22.5" hidden="1" customHeight="1" x14ac:dyDescent="0.15">
      <c r="B9" s="26"/>
      <c r="C9" s="26"/>
      <c r="D9" s="146" t="s">
        <v>98</v>
      </c>
      <c r="E9" s="90">
        <f>SUM(E12,E15,E18,E21,E24,E27,E30,E33,E36,E39,E42,E45,E48,E51,E57,)</f>
        <v>28</v>
      </c>
      <c r="F9" s="91">
        <f t="shared" si="1"/>
        <v>18</v>
      </c>
      <c r="G9" s="91">
        <f t="shared" si="1"/>
        <v>0</v>
      </c>
      <c r="H9" s="91">
        <f t="shared" si="1"/>
        <v>0</v>
      </c>
      <c r="I9" s="91">
        <f t="shared" si="1"/>
        <v>0</v>
      </c>
      <c r="J9" s="91">
        <f t="shared" si="1"/>
        <v>0</v>
      </c>
      <c r="K9" s="91">
        <f t="shared" si="1"/>
        <v>9</v>
      </c>
      <c r="L9" s="91">
        <f t="shared" si="1"/>
        <v>6</v>
      </c>
      <c r="M9" s="91"/>
      <c r="N9" s="91">
        <f t="shared" si="2"/>
        <v>0</v>
      </c>
      <c r="O9" s="91">
        <f t="shared" si="2"/>
        <v>0</v>
      </c>
      <c r="P9" s="91">
        <f t="shared" si="2"/>
        <v>3</v>
      </c>
      <c r="Q9" s="91">
        <f t="shared" si="2"/>
        <v>0</v>
      </c>
      <c r="R9" s="91">
        <f t="shared" si="2"/>
        <v>0</v>
      </c>
      <c r="S9" s="91">
        <f t="shared" si="2"/>
        <v>0</v>
      </c>
      <c r="T9" s="91">
        <f t="shared" si="2"/>
        <v>0</v>
      </c>
      <c r="U9" s="91">
        <f t="shared" si="2"/>
        <v>0</v>
      </c>
      <c r="V9" s="92"/>
      <c r="W9" s="92">
        <f t="shared" ref="W9:AJ9" si="8">SUM(W12,W15,W18,W21,W24,W27,W30,W33,W36,W39,W42,W45,W48,W51,W57,)</f>
        <v>0</v>
      </c>
      <c r="X9" s="91">
        <f t="shared" si="8"/>
        <v>10</v>
      </c>
      <c r="Y9" s="91">
        <f t="shared" si="8"/>
        <v>9</v>
      </c>
      <c r="Z9" s="92">
        <f t="shared" si="8"/>
        <v>0</v>
      </c>
      <c r="AA9" s="92">
        <f t="shared" si="8"/>
        <v>0</v>
      </c>
      <c r="AB9" s="92">
        <f t="shared" si="8"/>
        <v>1</v>
      </c>
      <c r="AC9" s="92">
        <f t="shared" si="8"/>
        <v>0</v>
      </c>
      <c r="AD9" s="92">
        <f t="shared" si="8"/>
        <v>0</v>
      </c>
      <c r="AE9" s="92">
        <f t="shared" si="8"/>
        <v>0</v>
      </c>
      <c r="AF9" s="92">
        <f t="shared" si="8"/>
        <v>0</v>
      </c>
      <c r="AG9" s="92">
        <f t="shared" si="8"/>
        <v>0</v>
      </c>
      <c r="AH9" s="92">
        <f t="shared" si="8"/>
        <v>0</v>
      </c>
      <c r="AI9" s="92">
        <f t="shared" si="8"/>
        <v>0</v>
      </c>
      <c r="AJ9" s="93">
        <f t="shared" si="8"/>
        <v>0</v>
      </c>
      <c r="AK9" s="66"/>
      <c r="AL9" s="26"/>
      <c r="AM9" s="26"/>
      <c r="AO9" s="44">
        <f t="shared" si="4"/>
        <v>0</v>
      </c>
      <c r="AP9" s="44">
        <f t="shared" si="5"/>
        <v>0</v>
      </c>
      <c r="AQ9" s="44">
        <f t="shared" si="6"/>
        <v>0</v>
      </c>
      <c r="AR9" s="44">
        <f t="shared" si="7"/>
        <v>0</v>
      </c>
    </row>
    <row r="10" spans="2:44" s="77" customFormat="1" ht="15" customHeight="1" x14ac:dyDescent="0.15">
      <c r="B10" s="210" t="s">
        <v>35</v>
      </c>
      <c r="C10" s="147"/>
      <c r="D10" s="43" t="s">
        <v>120</v>
      </c>
      <c r="E10" s="150">
        <f t="shared" ref="E10:E57" si="9">SUM(F10,Q10,W10,X10,AD10:AJ10)</f>
        <v>1</v>
      </c>
      <c r="F10" s="150">
        <f>SUM(G10:P10)</f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38">
        <v>0</v>
      </c>
      <c r="O10" s="138">
        <v>0</v>
      </c>
      <c r="P10" s="138">
        <v>0</v>
      </c>
      <c r="Q10" s="151">
        <f>SUM(R10:U10)</f>
        <v>1</v>
      </c>
      <c r="R10" s="138">
        <v>1</v>
      </c>
      <c r="S10" s="138">
        <v>0</v>
      </c>
      <c r="T10" s="138">
        <v>0</v>
      </c>
      <c r="U10" s="138">
        <v>0</v>
      </c>
      <c r="V10" s="141"/>
      <c r="W10" s="137">
        <v>0</v>
      </c>
      <c r="X10" s="152">
        <f>SUM(Y10:AC10)</f>
        <v>0</v>
      </c>
      <c r="Y10" s="138">
        <v>0</v>
      </c>
      <c r="Z10" s="138">
        <v>0</v>
      </c>
      <c r="AA10" s="138">
        <v>0</v>
      </c>
      <c r="AB10" s="138">
        <v>0</v>
      </c>
      <c r="AC10" s="138">
        <v>0</v>
      </c>
      <c r="AD10" s="138">
        <v>0</v>
      </c>
      <c r="AE10" s="138">
        <v>0</v>
      </c>
      <c r="AF10" s="138">
        <v>0</v>
      </c>
      <c r="AG10" s="138">
        <v>0</v>
      </c>
      <c r="AH10" s="138">
        <v>0</v>
      </c>
      <c r="AI10" s="138">
        <v>0</v>
      </c>
      <c r="AJ10" s="144">
        <v>0</v>
      </c>
      <c r="AK10" s="76" t="s">
        <v>120</v>
      </c>
      <c r="AL10" s="4"/>
      <c r="AM10" s="210" t="s">
        <v>35</v>
      </c>
      <c r="AO10" s="44">
        <f t="shared" si="4"/>
        <v>0</v>
      </c>
      <c r="AP10" s="44">
        <f t="shared" si="5"/>
        <v>0</v>
      </c>
      <c r="AQ10" s="44">
        <f t="shared" si="6"/>
        <v>0</v>
      </c>
      <c r="AR10" s="44">
        <f t="shared" si="7"/>
        <v>0</v>
      </c>
    </row>
    <row r="11" spans="2:44" s="77" customFormat="1" ht="15" customHeight="1" x14ac:dyDescent="0.15">
      <c r="B11" s="211"/>
      <c r="C11" s="148"/>
      <c r="D11" s="43" t="s">
        <v>121</v>
      </c>
      <c r="E11" s="150">
        <f t="shared" si="9"/>
        <v>1</v>
      </c>
      <c r="F11" s="150">
        <f t="shared" ref="F11:F57" si="10">SUM(G11:P11)</f>
        <v>0</v>
      </c>
      <c r="G11" s="138">
        <v>0</v>
      </c>
      <c r="H11" s="138">
        <v>0</v>
      </c>
      <c r="I11" s="138">
        <v>0</v>
      </c>
      <c r="J11" s="138">
        <v>0</v>
      </c>
      <c r="K11" s="138">
        <v>0</v>
      </c>
      <c r="L11" s="138">
        <v>0</v>
      </c>
      <c r="M11" s="138">
        <v>0</v>
      </c>
      <c r="N11" s="138">
        <v>0</v>
      </c>
      <c r="O11" s="138">
        <v>0</v>
      </c>
      <c r="P11" s="138">
        <v>0</v>
      </c>
      <c r="Q11" s="151">
        <f t="shared" ref="Q11:Q57" si="11">SUM(R11:U11)</f>
        <v>1</v>
      </c>
      <c r="R11" s="138">
        <v>1</v>
      </c>
      <c r="S11" s="138">
        <v>0</v>
      </c>
      <c r="T11" s="138">
        <v>0</v>
      </c>
      <c r="U11" s="138">
        <v>0</v>
      </c>
      <c r="V11" s="141"/>
      <c r="W11" s="137">
        <v>0</v>
      </c>
      <c r="X11" s="152">
        <f t="shared" ref="X11:X57" si="12">SUM(Y11:AC11)</f>
        <v>0</v>
      </c>
      <c r="Y11" s="138">
        <v>0</v>
      </c>
      <c r="Z11" s="138">
        <v>0</v>
      </c>
      <c r="AA11" s="138">
        <v>0</v>
      </c>
      <c r="AB11" s="138">
        <v>0</v>
      </c>
      <c r="AC11" s="138">
        <v>0</v>
      </c>
      <c r="AD11" s="138">
        <v>0</v>
      </c>
      <c r="AE11" s="138">
        <v>0</v>
      </c>
      <c r="AF11" s="138">
        <v>0</v>
      </c>
      <c r="AG11" s="138">
        <v>0</v>
      </c>
      <c r="AH11" s="138">
        <v>0</v>
      </c>
      <c r="AI11" s="138">
        <v>0</v>
      </c>
      <c r="AJ11" s="144">
        <v>0</v>
      </c>
      <c r="AK11" s="76" t="s">
        <v>121</v>
      </c>
      <c r="AL11" s="4"/>
      <c r="AM11" s="211"/>
      <c r="AO11" s="44">
        <f t="shared" si="4"/>
        <v>0</v>
      </c>
      <c r="AP11" s="44">
        <f t="shared" si="5"/>
        <v>0</v>
      </c>
      <c r="AQ11" s="44">
        <f t="shared" si="6"/>
        <v>0</v>
      </c>
      <c r="AR11" s="44">
        <f t="shared" si="7"/>
        <v>0</v>
      </c>
    </row>
    <row r="12" spans="2:44" s="77" customFormat="1" ht="15" customHeight="1" x14ac:dyDescent="0.15">
      <c r="B12" s="211"/>
      <c r="C12" s="148"/>
      <c r="D12" s="43" t="s">
        <v>93</v>
      </c>
      <c r="E12" s="150">
        <f t="shared" si="9"/>
        <v>0</v>
      </c>
      <c r="F12" s="150">
        <f t="shared" si="10"/>
        <v>0</v>
      </c>
      <c r="G12" s="138">
        <v>0</v>
      </c>
      <c r="H12" s="138">
        <v>0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38">
        <v>0</v>
      </c>
      <c r="O12" s="138">
        <v>0</v>
      </c>
      <c r="P12" s="138">
        <v>0</v>
      </c>
      <c r="Q12" s="151">
        <f t="shared" si="11"/>
        <v>0</v>
      </c>
      <c r="R12" s="138">
        <v>0</v>
      </c>
      <c r="S12" s="138">
        <v>0</v>
      </c>
      <c r="T12" s="138">
        <v>0</v>
      </c>
      <c r="U12" s="138">
        <v>0</v>
      </c>
      <c r="V12" s="141"/>
      <c r="W12" s="137">
        <v>0</v>
      </c>
      <c r="X12" s="152">
        <f t="shared" si="12"/>
        <v>0</v>
      </c>
      <c r="Y12" s="138">
        <v>0</v>
      </c>
      <c r="Z12" s="138">
        <v>0</v>
      </c>
      <c r="AA12" s="138">
        <v>0</v>
      </c>
      <c r="AB12" s="138">
        <v>0</v>
      </c>
      <c r="AC12" s="138">
        <v>0</v>
      </c>
      <c r="AD12" s="138">
        <v>0</v>
      </c>
      <c r="AE12" s="138">
        <v>0</v>
      </c>
      <c r="AF12" s="138">
        <v>0</v>
      </c>
      <c r="AG12" s="138">
        <v>0</v>
      </c>
      <c r="AH12" s="138">
        <v>0</v>
      </c>
      <c r="AI12" s="138">
        <v>0</v>
      </c>
      <c r="AJ12" s="144">
        <v>0</v>
      </c>
      <c r="AK12" s="76" t="s">
        <v>3</v>
      </c>
      <c r="AL12" s="4"/>
      <c r="AM12" s="211"/>
      <c r="AO12" s="44">
        <f t="shared" si="4"/>
        <v>0</v>
      </c>
      <c r="AP12" s="44">
        <f t="shared" si="5"/>
        <v>0</v>
      </c>
      <c r="AQ12" s="44">
        <f t="shared" si="6"/>
        <v>0</v>
      </c>
      <c r="AR12" s="44">
        <f t="shared" si="7"/>
        <v>0</v>
      </c>
    </row>
    <row r="13" spans="2:44" s="36" customFormat="1" ht="15" customHeight="1" x14ac:dyDescent="0.15">
      <c r="B13" s="210" t="s">
        <v>36</v>
      </c>
      <c r="C13" s="147"/>
      <c r="D13" s="43" t="s">
        <v>120</v>
      </c>
      <c r="E13" s="150">
        <f t="shared" si="9"/>
        <v>0</v>
      </c>
      <c r="F13" s="150">
        <f t="shared" si="10"/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51">
        <f t="shared" si="11"/>
        <v>0</v>
      </c>
      <c r="R13" s="138">
        <v>0</v>
      </c>
      <c r="S13" s="138">
        <v>0</v>
      </c>
      <c r="T13" s="138">
        <v>0</v>
      </c>
      <c r="U13" s="138">
        <v>0</v>
      </c>
      <c r="V13" s="141"/>
      <c r="W13" s="137">
        <v>0</v>
      </c>
      <c r="X13" s="152">
        <f t="shared" si="12"/>
        <v>0</v>
      </c>
      <c r="Y13" s="138">
        <v>0</v>
      </c>
      <c r="Z13" s="138">
        <v>0</v>
      </c>
      <c r="AA13" s="138">
        <v>0</v>
      </c>
      <c r="AB13" s="138">
        <v>0</v>
      </c>
      <c r="AC13" s="138">
        <v>0</v>
      </c>
      <c r="AD13" s="138">
        <v>0</v>
      </c>
      <c r="AE13" s="138">
        <v>0</v>
      </c>
      <c r="AF13" s="138">
        <v>0</v>
      </c>
      <c r="AG13" s="138">
        <v>0</v>
      </c>
      <c r="AH13" s="138">
        <v>0</v>
      </c>
      <c r="AI13" s="138">
        <v>0</v>
      </c>
      <c r="AJ13" s="144">
        <v>0</v>
      </c>
      <c r="AK13" s="94" t="s">
        <v>120</v>
      </c>
      <c r="AL13" s="12"/>
      <c r="AM13" s="210" t="s">
        <v>36</v>
      </c>
      <c r="AO13" s="44">
        <f t="shared" si="4"/>
        <v>0</v>
      </c>
      <c r="AP13" s="44">
        <f t="shared" si="5"/>
        <v>0</v>
      </c>
      <c r="AQ13" s="44">
        <f t="shared" si="6"/>
        <v>0</v>
      </c>
      <c r="AR13" s="44">
        <f t="shared" si="7"/>
        <v>0</v>
      </c>
    </row>
    <row r="14" spans="2:44" s="36" customFormat="1" ht="15" customHeight="1" x14ac:dyDescent="0.15">
      <c r="B14" s="214"/>
      <c r="C14" s="148"/>
      <c r="D14" s="43" t="s">
        <v>121</v>
      </c>
      <c r="E14" s="150">
        <f t="shared" si="9"/>
        <v>0</v>
      </c>
      <c r="F14" s="150">
        <f t="shared" si="10"/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51">
        <f t="shared" si="11"/>
        <v>0</v>
      </c>
      <c r="R14" s="138">
        <v>0</v>
      </c>
      <c r="S14" s="138">
        <v>0</v>
      </c>
      <c r="T14" s="138">
        <v>0</v>
      </c>
      <c r="U14" s="138">
        <v>0</v>
      </c>
      <c r="V14" s="141"/>
      <c r="W14" s="137">
        <v>0</v>
      </c>
      <c r="X14" s="152">
        <f t="shared" si="12"/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0</v>
      </c>
      <c r="AE14" s="138">
        <v>0</v>
      </c>
      <c r="AF14" s="138">
        <v>0</v>
      </c>
      <c r="AG14" s="138">
        <v>0</v>
      </c>
      <c r="AH14" s="138">
        <v>0</v>
      </c>
      <c r="AI14" s="138">
        <v>0</v>
      </c>
      <c r="AJ14" s="144">
        <v>0</v>
      </c>
      <c r="AK14" s="94" t="s">
        <v>121</v>
      </c>
      <c r="AL14" s="12"/>
      <c r="AM14" s="214"/>
      <c r="AO14" s="44">
        <f t="shared" si="4"/>
        <v>0</v>
      </c>
      <c r="AP14" s="44">
        <f t="shared" si="5"/>
        <v>0</v>
      </c>
      <c r="AQ14" s="44">
        <f t="shared" si="6"/>
        <v>0</v>
      </c>
      <c r="AR14" s="44">
        <f t="shared" si="7"/>
        <v>0</v>
      </c>
    </row>
    <row r="15" spans="2:44" s="36" customFormat="1" ht="15" customHeight="1" x14ac:dyDescent="0.15">
      <c r="B15" s="214"/>
      <c r="C15" s="148"/>
      <c r="D15" s="43" t="s">
        <v>93</v>
      </c>
      <c r="E15" s="150">
        <f t="shared" si="9"/>
        <v>0</v>
      </c>
      <c r="F15" s="150">
        <f t="shared" si="10"/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51">
        <f t="shared" si="11"/>
        <v>0</v>
      </c>
      <c r="R15" s="138">
        <v>0</v>
      </c>
      <c r="S15" s="138">
        <v>0</v>
      </c>
      <c r="T15" s="138">
        <v>0</v>
      </c>
      <c r="U15" s="138">
        <v>0</v>
      </c>
      <c r="V15" s="141"/>
      <c r="W15" s="137">
        <v>0</v>
      </c>
      <c r="X15" s="152">
        <f t="shared" si="12"/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0</v>
      </c>
      <c r="AE15" s="138">
        <v>0</v>
      </c>
      <c r="AF15" s="138">
        <v>0</v>
      </c>
      <c r="AG15" s="138">
        <v>0</v>
      </c>
      <c r="AH15" s="138">
        <v>0</v>
      </c>
      <c r="AI15" s="138">
        <v>0</v>
      </c>
      <c r="AJ15" s="144">
        <v>0</v>
      </c>
      <c r="AK15" s="94" t="s">
        <v>3</v>
      </c>
      <c r="AL15" s="12"/>
      <c r="AM15" s="214"/>
      <c r="AO15" s="44">
        <f t="shared" si="4"/>
        <v>0</v>
      </c>
      <c r="AP15" s="44">
        <f t="shared" si="5"/>
        <v>0</v>
      </c>
      <c r="AQ15" s="44">
        <f t="shared" si="6"/>
        <v>0</v>
      </c>
      <c r="AR15" s="44">
        <f t="shared" si="7"/>
        <v>0</v>
      </c>
    </row>
    <row r="16" spans="2:44" s="36" customFormat="1" ht="15" customHeight="1" x14ac:dyDescent="0.15">
      <c r="B16" s="210" t="s">
        <v>37</v>
      </c>
      <c r="C16" s="147"/>
      <c r="D16" s="43" t="s">
        <v>120</v>
      </c>
      <c r="E16" s="150">
        <f t="shared" si="9"/>
        <v>0</v>
      </c>
      <c r="F16" s="150">
        <f t="shared" si="10"/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51">
        <f t="shared" si="11"/>
        <v>0</v>
      </c>
      <c r="R16" s="138">
        <v>0</v>
      </c>
      <c r="S16" s="138">
        <v>0</v>
      </c>
      <c r="T16" s="138">
        <v>0</v>
      </c>
      <c r="U16" s="138">
        <v>0</v>
      </c>
      <c r="V16" s="141"/>
      <c r="W16" s="137">
        <v>0</v>
      </c>
      <c r="X16" s="152">
        <f t="shared" si="12"/>
        <v>0</v>
      </c>
      <c r="Y16" s="138">
        <v>0</v>
      </c>
      <c r="Z16" s="138">
        <v>0</v>
      </c>
      <c r="AA16" s="138">
        <v>0</v>
      </c>
      <c r="AB16" s="138">
        <v>0</v>
      </c>
      <c r="AC16" s="138">
        <v>0</v>
      </c>
      <c r="AD16" s="138">
        <v>0</v>
      </c>
      <c r="AE16" s="138">
        <v>0</v>
      </c>
      <c r="AF16" s="138">
        <v>0</v>
      </c>
      <c r="AG16" s="138">
        <v>0</v>
      </c>
      <c r="AH16" s="138">
        <v>0</v>
      </c>
      <c r="AI16" s="138">
        <v>0</v>
      </c>
      <c r="AJ16" s="144">
        <v>0</v>
      </c>
      <c r="AK16" s="94" t="s">
        <v>120</v>
      </c>
      <c r="AL16" s="12"/>
      <c r="AM16" s="210" t="s">
        <v>37</v>
      </c>
      <c r="AO16" s="44">
        <f t="shared" si="4"/>
        <v>0</v>
      </c>
      <c r="AP16" s="44">
        <f t="shared" si="5"/>
        <v>0</v>
      </c>
      <c r="AQ16" s="44">
        <f t="shared" si="6"/>
        <v>0</v>
      </c>
      <c r="AR16" s="44">
        <f t="shared" si="7"/>
        <v>0</v>
      </c>
    </row>
    <row r="17" spans="2:44" s="36" customFormat="1" ht="15" customHeight="1" x14ac:dyDescent="0.15">
      <c r="B17" s="214"/>
      <c r="C17" s="148"/>
      <c r="D17" s="43" t="s">
        <v>121</v>
      </c>
      <c r="E17" s="150">
        <f t="shared" si="9"/>
        <v>0</v>
      </c>
      <c r="F17" s="150">
        <f t="shared" si="10"/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51">
        <f t="shared" si="11"/>
        <v>0</v>
      </c>
      <c r="R17" s="138">
        <v>0</v>
      </c>
      <c r="S17" s="138">
        <v>0</v>
      </c>
      <c r="T17" s="138">
        <v>0</v>
      </c>
      <c r="U17" s="138">
        <v>0</v>
      </c>
      <c r="V17" s="141"/>
      <c r="W17" s="137">
        <v>0</v>
      </c>
      <c r="X17" s="152">
        <f t="shared" si="12"/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0</v>
      </c>
      <c r="AJ17" s="144">
        <v>0</v>
      </c>
      <c r="AK17" s="94" t="s">
        <v>121</v>
      </c>
      <c r="AL17" s="12"/>
      <c r="AM17" s="214"/>
      <c r="AO17" s="44">
        <f t="shared" si="4"/>
        <v>0</v>
      </c>
      <c r="AP17" s="44">
        <f t="shared" si="5"/>
        <v>0</v>
      </c>
      <c r="AQ17" s="44">
        <f t="shared" si="6"/>
        <v>0</v>
      </c>
      <c r="AR17" s="44">
        <f t="shared" si="7"/>
        <v>0</v>
      </c>
    </row>
    <row r="18" spans="2:44" s="36" customFormat="1" ht="15" customHeight="1" x14ac:dyDescent="0.15">
      <c r="B18" s="214"/>
      <c r="C18" s="148"/>
      <c r="D18" s="43" t="s">
        <v>93</v>
      </c>
      <c r="E18" s="150">
        <f t="shared" si="9"/>
        <v>0</v>
      </c>
      <c r="F18" s="150">
        <f t="shared" si="10"/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51">
        <f t="shared" si="11"/>
        <v>0</v>
      </c>
      <c r="R18" s="138">
        <v>0</v>
      </c>
      <c r="S18" s="138">
        <v>0</v>
      </c>
      <c r="T18" s="138">
        <v>0</v>
      </c>
      <c r="U18" s="138">
        <v>0</v>
      </c>
      <c r="V18" s="141"/>
      <c r="W18" s="137">
        <v>0</v>
      </c>
      <c r="X18" s="152">
        <f t="shared" si="12"/>
        <v>0</v>
      </c>
      <c r="Y18" s="138">
        <v>0</v>
      </c>
      <c r="Z18" s="138">
        <v>0</v>
      </c>
      <c r="AA18" s="138">
        <v>0</v>
      </c>
      <c r="AB18" s="138">
        <v>0</v>
      </c>
      <c r="AC18" s="138">
        <v>0</v>
      </c>
      <c r="AD18" s="138">
        <v>0</v>
      </c>
      <c r="AE18" s="138">
        <v>0</v>
      </c>
      <c r="AF18" s="138">
        <v>0</v>
      </c>
      <c r="AG18" s="138">
        <v>0</v>
      </c>
      <c r="AH18" s="138">
        <v>0</v>
      </c>
      <c r="AI18" s="138">
        <v>0</v>
      </c>
      <c r="AJ18" s="144">
        <v>0</v>
      </c>
      <c r="AK18" s="94" t="s">
        <v>3</v>
      </c>
      <c r="AL18" s="12"/>
      <c r="AM18" s="214"/>
      <c r="AO18" s="44">
        <f t="shared" si="4"/>
        <v>0</v>
      </c>
      <c r="AP18" s="44">
        <f t="shared" si="5"/>
        <v>0</v>
      </c>
      <c r="AQ18" s="44">
        <f t="shared" si="6"/>
        <v>0</v>
      </c>
      <c r="AR18" s="44">
        <f t="shared" si="7"/>
        <v>0</v>
      </c>
    </row>
    <row r="19" spans="2:44" s="36" customFormat="1" ht="15" customHeight="1" x14ac:dyDescent="0.15">
      <c r="B19" s="210" t="s">
        <v>38</v>
      </c>
      <c r="C19" s="147"/>
      <c r="D19" s="43" t="s">
        <v>120</v>
      </c>
      <c r="E19" s="150">
        <f t="shared" si="9"/>
        <v>0</v>
      </c>
      <c r="F19" s="150">
        <f t="shared" si="10"/>
        <v>0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51">
        <f t="shared" si="11"/>
        <v>0</v>
      </c>
      <c r="R19" s="138">
        <v>0</v>
      </c>
      <c r="S19" s="138">
        <v>0</v>
      </c>
      <c r="T19" s="138">
        <v>0</v>
      </c>
      <c r="U19" s="138">
        <v>0</v>
      </c>
      <c r="V19" s="141"/>
      <c r="W19" s="137">
        <v>0</v>
      </c>
      <c r="X19" s="152">
        <f t="shared" si="12"/>
        <v>0</v>
      </c>
      <c r="Y19" s="138">
        <v>0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44">
        <v>0</v>
      </c>
      <c r="AK19" s="94" t="s">
        <v>120</v>
      </c>
      <c r="AL19" s="12"/>
      <c r="AM19" s="210" t="s">
        <v>38</v>
      </c>
      <c r="AO19" s="44">
        <f t="shared" si="4"/>
        <v>0</v>
      </c>
      <c r="AP19" s="44">
        <f t="shared" si="5"/>
        <v>0</v>
      </c>
      <c r="AQ19" s="44">
        <f t="shared" si="6"/>
        <v>0</v>
      </c>
      <c r="AR19" s="44">
        <f t="shared" si="7"/>
        <v>0</v>
      </c>
    </row>
    <row r="20" spans="2:44" s="36" customFormat="1" ht="15" customHeight="1" x14ac:dyDescent="0.15">
      <c r="B20" s="214"/>
      <c r="C20" s="148"/>
      <c r="D20" s="43" t="s">
        <v>121</v>
      </c>
      <c r="E20" s="150">
        <f t="shared" si="9"/>
        <v>0</v>
      </c>
      <c r="F20" s="150">
        <f t="shared" si="10"/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51">
        <f t="shared" si="11"/>
        <v>0</v>
      </c>
      <c r="R20" s="138">
        <v>0</v>
      </c>
      <c r="S20" s="138">
        <v>0</v>
      </c>
      <c r="T20" s="138">
        <v>0</v>
      </c>
      <c r="U20" s="138">
        <v>0</v>
      </c>
      <c r="V20" s="141"/>
      <c r="W20" s="137">
        <v>0</v>
      </c>
      <c r="X20" s="152">
        <f t="shared" si="12"/>
        <v>0</v>
      </c>
      <c r="Y20" s="138">
        <v>0</v>
      </c>
      <c r="Z20" s="138">
        <v>0</v>
      </c>
      <c r="AA20" s="138">
        <v>0</v>
      </c>
      <c r="AB20" s="138">
        <v>0</v>
      </c>
      <c r="AC20" s="138">
        <v>0</v>
      </c>
      <c r="AD20" s="138">
        <v>0</v>
      </c>
      <c r="AE20" s="138">
        <v>0</v>
      </c>
      <c r="AF20" s="138">
        <v>0</v>
      </c>
      <c r="AG20" s="138">
        <v>0</v>
      </c>
      <c r="AH20" s="138">
        <v>0</v>
      </c>
      <c r="AI20" s="138">
        <v>0</v>
      </c>
      <c r="AJ20" s="144">
        <v>0</v>
      </c>
      <c r="AK20" s="94" t="s">
        <v>121</v>
      </c>
      <c r="AL20" s="12"/>
      <c r="AM20" s="214"/>
      <c r="AO20" s="44">
        <f t="shared" si="4"/>
        <v>0</v>
      </c>
      <c r="AP20" s="44">
        <f t="shared" si="5"/>
        <v>0</v>
      </c>
      <c r="AQ20" s="44">
        <f t="shared" si="6"/>
        <v>0</v>
      </c>
      <c r="AR20" s="44">
        <f t="shared" si="7"/>
        <v>0</v>
      </c>
    </row>
    <row r="21" spans="2:44" s="36" customFormat="1" ht="15" customHeight="1" x14ac:dyDescent="0.15">
      <c r="B21" s="214"/>
      <c r="C21" s="148"/>
      <c r="D21" s="43" t="s">
        <v>93</v>
      </c>
      <c r="E21" s="150">
        <f t="shared" si="9"/>
        <v>0</v>
      </c>
      <c r="F21" s="150">
        <f t="shared" si="10"/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51">
        <f t="shared" si="11"/>
        <v>0</v>
      </c>
      <c r="R21" s="138">
        <v>0</v>
      </c>
      <c r="S21" s="138">
        <v>0</v>
      </c>
      <c r="T21" s="138">
        <v>0</v>
      </c>
      <c r="U21" s="138">
        <v>0</v>
      </c>
      <c r="V21" s="141"/>
      <c r="W21" s="137">
        <v>0</v>
      </c>
      <c r="X21" s="152">
        <f t="shared" si="12"/>
        <v>0</v>
      </c>
      <c r="Y21" s="138">
        <v>0</v>
      </c>
      <c r="Z21" s="138">
        <v>0</v>
      </c>
      <c r="AA21" s="138">
        <v>0</v>
      </c>
      <c r="AB21" s="138">
        <v>0</v>
      </c>
      <c r="AC21" s="138">
        <v>0</v>
      </c>
      <c r="AD21" s="138">
        <v>0</v>
      </c>
      <c r="AE21" s="138">
        <v>0</v>
      </c>
      <c r="AF21" s="138">
        <v>0</v>
      </c>
      <c r="AG21" s="138">
        <v>0</v>
      </c>
      <c r="AH21" s="138">
        <v>0</v>
      </c>
      <c r="AI21" s="138">
        <v>0</v>
      </c>
      <c r="AJ21" s="144">
        <v>0</v>
      </c>
      <c r="AK21" s="94" t="s">
        <v>3</v>
      </c>
      <c r="AL21" s="12"/>
      <c r="AM21" s="214"/>
      <c r="AO21" s="44">
        <f t="shared" si="4"/>
        <v>0</v>
      </c>
      <c r="AP21" s="44">
        <f t="shared" si="5"/>
        <v>0</v>
      </c>
      <c r="AQ21" s="44">
        <f t="shared" si="6"/>
        <v>0</v>
      </c>
      <c r="AR21" s="44">
        <f t="shared" si="7"/>
        <v>0</v>
      </c>
    </row>
    <row r="22" spans="2:44" s="36" customFormat="1" ht="15" customHeight="1" x14ac:dyDescent="0.15">
      <c r="B22" s="210" t="s">
        <v>39</v>
      </c>
      <c r="C22" s="147"/>
      <c r="D22" s="43" t="s">
        <v>120</v>
      </c>
      <c r="E22" s="150">
        <f t="shared" si="9"/>
        <v>0</v>
      </c>
      <c r="F22" s="150">
        <f t="shared" si="10"/>
        <v>0</v>
      </c>
      <c r="G22" s="138">
        <v>0</v>
      </c>
      <c r="H22" s="138">
        <v>0</v>
      </c>
      <c r="I22" s="138">
        <v>0</v>
      </c>
      <c r="J22" s="138">
        <v>0</v>
      </c>
      <c r="K22" s="138">
        <v>0</v>
      </c>
      <c r="L22" s="138">
        <v>0</v>
      </c>
      <c r="M22" s="138">
        <v>0</v>
      </c>
      <c r="N22" s="138">
        <v>0</v>
      </c>
      <c r="O22" s="138">
        <v>0</v>
      </c>
      <c r="P22" s="138">
        <v>0</v>
      </c>
      <c r="Q22" s="151">
        <f t="shared" si="11"/>
        <v>0</v>
      </c>
      <c r="R22" s="138">
        <v>0</v>
      </c>
      <c r="S22" s="138">
        <v>0</v>
      </c>
      <c r="T22" s="138">
        <v>0</v>
      </c>
      <c r="U22" s="138">
        <v>0</v>
      </c>
      <c r="V22" s="141"/>
      <c r="W22" s="137">
        <v>0</v>
      </c>
      <c r="X22" s="152">
        <f t="shared" si="12"/>
        <v>0</v>
      </c>
      <c r="Y22" s="138">
        <v>0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44">
        <v>0</v>
      </c>
      <c r="AK22" s="94" t="s">
        <v>120</v>
      </c>
      <c r="AL22" s="12"/>
      <c r="AM22" s="210" t="s">
        <v>39</v>
      </c>
      <c r="AO22" s="44">
        <f t="shared" si="4"/>
        <v>0</v>
      </c>
      <c r="AP22" s="44">
        <f t="shared" si="5"/>
        <v>0</v>
      </c>
      <c r="AQ22" s="44">
        <f t="shared" si="6"/>
        <v>0</v>
      </c>
      <c r="AR22" s="44">
        <f t="shared" si="7"/>
        <v>0</v>
      </c>
    </row>
    <row r="23" spans="2:44" s="36" customFormat="1" ht="15" customHeight="1" x14ac:dyDescent="0.15">
      <c r="B23" s="214"/>
      <c r="C23" s="148"/>
      <c r="D23" s="43" t="s">
        <v>121</v>
      </c>
      <c r="E23" s="150">
        <f t="shared" si="9"/>
        <v>0</v>
      </c>
      <c r="F23" s="150">
        <f t="shared" si="10"/>
        <v>0</v>
      </c>
      <c r="G23" s="138">
        <v>0</v>
      </c>
      <c r="H23" s="138">
        <v>0</v>
      </c>
      <c r="I23" s="138">
        <v>0</v>
      </c>
      <c r="J23" s="138">
        <v>0</v>
      </c>
      <c r="K23" s="138">
        <v>0</v>
      </c>
      <c r="L23" s="138">
        <v>0</v>
      </c>
      <c r="M23" s="138">
        <v>0</v>
      </c>
      <c r="N23" s="138">
        <v>0</v>
      </c>
      <c r="O23" s="138">
        <v>0</v>
      </c>
      <c r="P23" s="138">
        <v>0</v>
      </c>
      <c r="Q23" s="151">
        <f t="shared" si="11"/>
        <v>0</v>
      </c>
      <c r="R23" s="138">
        <v>0</v>
      </c>
      <c r="S23" s="138">
        <v>0</v>
      </c>
      <c r="T23" s="138">
        <v>0</v>
      </c>
      <c r="U23" s="138">
        <v>0</v>
      </c>
      <c r="V23" s="141"/>
      <c r="W23" s="137">
        <v>0</v>
      </c>
      <c r="X23" s="152">
        <f t="shared" si="12"/>
        <v>0</v>
      </c>
      <c r="Y23" s="138">
        <v>0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44">
        <v>0</v>
      </c>
      <c r="AK23" s="94" t="s">
        <v>121</v>
      </c>
      <c r="AL23" s="12"/>
      <c r="AM23" s="214"/>
      <c r="AO23" s="44">
        <f t="shared" si="4"/>
        <v>0</v>
      </c>
      <c r="AP23" s="44">
        <f t="shared" si="5"/>
        <v>0</v>
      </c>
      <c r="AQ23" s="44">
        <f t="shared" si="6"/>
        <v>0</v>
      </c>
      <c r="AR23" s="44">
        <f t="shared" si="7"/>
        <v>0</v>
      </c>
    </row>
    <row r="24" spans="2:44" s="36" customFormat="1" ht="15" customHeight="1" x14ac:dyDescent="0.15">
      <c r="B24" s="214"/>
      <c r="C24" s="148"/>
      <c r="D24" s="43" t="s">
        <v>93</v>
      </c>
      <c r="E24" s="150">
        <f t="shared" si="9"/>
        <v>0</v>
      </c>
      <c r="F24" s="150">
        <f t="shared" si="10"/>
        <v>0</v>
      </c>
      <c r="G24" s="138">
        <v>0</v>
      </c>
      <c r="H24" s="138">
        <v>0</v>
      </c>
      <c r="I24" s="138">
        <v>0</v>
      </c>
      <c r="J24" s="138">
        <v>0</v>
      </c>
      <c r="K24" s="138">
        <v>0</v>
      </c>
      <c r="L24" s="138">
        <v>0</v>
      </c>
      <c r="M24" s="138">
        <v>0</v>
      </c>
      <c r="N24" s="138">
        <v>0</v>
      </c>
      <c r="O24" s="138">
        <v>0</v>
      </c>
      <c r="P24" s="138">
        <v>0</v>
      </c>
      <c r="Q24" s="151">
        <f t="shared" si="11"/>
        <v>0</v>
      </c>
      <c r="R24" s="138">
        <v>0</v>
      </c>
      <c r="S24" s="138">
        <v>0</v>
      </c>
      <c r="T24" s="138">
        <v>0</v>
      </c>
      <c r="U24" s="138">
        <v>0</v>
      </c>
      <c r="V24" s="141"/>
      <c r="W24" s="137">
        <v>0</v>
      </c>
      <c r="X24" s="152">
        <f t="shared" si="12"/>
        <v>0</v>
      </c>
      <c r="Y24" s="138">
        <v>0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44">
        <v>0</v>
      </c>
      <c r="AK24" s="94" t="s">
        <v>3</v>
      </c>
      <c r="AL24" s="12"/>
      <c r="AM24" s="214"/>
      <c r="AO24" s="44">
        <f t="shared" si="4"/>
        <v>0</v>
      </c>
      <c r="AP24" s="44">
        <f t="shared" si="5"/>
        <v>0</v>
      </c>
      <c r="AQ24" s="44">
        <f t="shared" si="6"/>
        <v>0</v>
      </c>
      <c r="AR24" s="44">
        <f t="shared" si="7"/>
        <v>0</v>
      </c>
    </row>
    <row r="25" spans="2:44" s="36" customFormat="1" ht="15" customHeight="1" x14ac:dyDescent="0.15">
      <c r="B25" s="210" t="s">
        <v>40</v>
      </c>
      <c r="C25" s="147"/>
      <c r="D25" s="43" t="s">
        <v>120</v>
      </c>
      <c r="E25" s="150">
        <f t="shared" si="9"/>
        <v>0</v>
      </c>
      <c r="F25" s="150">
        <f t="shared" si="10"/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51">
        <f t="shared" si="11"/>
        <v>0</v>
      </c>
      <c r="R25" s="138">
        <v>0</v>
      </c>
      <c r="S25" s="138">
        <v>0</v>
      </c>
      <c r="T25" s="138">
        <v>0</v>
      </c>
      <c r="U25" s="138">
        <v>0</v>
      </c>
      <c r="V25" s="141"/>
      <c r="W25" s="137">
        <v>0</v>
      </c>
      <c r="X25" s="152">
        <f t="shared" si="12"/>
        <v>0</v>
      </c>
      <c r="Y25" s="138">
        <v>0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  <c r="AG25" s="138">
        <v>0</v>
      </c>
      <c r="AH25" s="138">
        <v>0</v>
      </c>
      <c r="AI25" s="138">
        <v>0</v>
      </c>
      <c r="AJ25" s="144">
        <v>0</v>
      </c>
      <c r="AK25" s="94" t="s">
        <v>120</v>
      </c>
      <c r="AL25" s="12"/>
      <c r="AM25" s="210" t="s">
        <v>40</v>
      </c>
      <c r="AO25" s="44">
        <f t="shared" si="4"/>
        <v>0</v>
      </c>
      <c r="AP25" s="44">
        <f t="shared" si="5"/>
        <v>0</v>
      </c>
      <c r="AQ25" s="44">
        <f t="shared" si="6"/>
        <v>0</v>
      </c>
      <c r="AR25" s="44">
        <f t="shared" si="7"/>
        <v>0</v>
      </c>
    </row>
    <row r="26" spans="2:44" s="36" customFormat="1" ht="15" customHeight="1" x14ac:dyDescent="0.15">
      <c r="B26" s="214"/>
      <c r="C26" s="148"/>
      <c r="D26" s="43" t="s">
        <v>121</v>
      </c>
      <c r="E26" s="150">
        <f t="shared" si="9"/>
        <v>0</v>
      </c>
      <c r="F26" s="150">
        <f t="shared" si="10"/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51">
        <f t="shared" si="11"/>
        <v>0</v>
      </c>
      <c r="R26" s="138">
        <v>0</v>
      </c>
      <c r="S26" s="138">
        <v>0</v>
      </c>
      <c r="T26" s="138">
        <v>0</v>
      </c>
      <c r="U26" s="138">
        <v>0</v>
      </c>
      <c r="V26" s="141"/>
      <c r="W26" s="137">
        <v>0</v>
      </c>
      <c r="X26" s="152">
        <f t="shared" si="12"/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44">
        <v>0</v>
      </c>
      <c r="AK26" s="94" t="s">
        <v>121</v>
      </c>
      <c r="AL26" s="12"/>
      <c r="AM26" s="214"/>
      <c r="AO26" s="44">
        <f t="shared" si="4"/>
        <v>0</v>
      </c>
      <c r="AP26" s="44">
        <f t="shared" si="5"/>
        <v>0</v>
      </c>
      <c r="AQ26" s="44">
        <f t="shared" si="6"/>
        <v>0</v>
      </c>
      <c r="AR26" s="44">
        <f t="shared" si="7"/>
        <v>0</v>
      </c>
    </row>
    <row r="27" spans="2:44" s="36" customFormat="1" ht="15" customHeight="1" x14ac:dyDescent="0.15">
      <c r="B27" s="214"/>
      <c r="C27" s="148"/>
      <c r="D27" s="43" t="s">
        <v>93</v>
      </c>
      <c r="E27" s="150">
        <f t="shared" si="9"/>
        <v>0</v>
      </c>
      <c r="F27" s="150">
        <f t="shared" si="10"/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51">
        <f t="shared" si="11"/>
        <v>0</v>
      </c>
      <c r="R27" s="138">
        <v>0</v>
      </c>
      <c r="S27" s="138">
        <v>0</v>
      </c>
      <c r="T27" s="138">
        <v>0</v>
      </c>
      <c r="U27" s="138">
        <v>0</v>
      </c>
      <c r="V27" s="141"/>
      <c r="W27" s="137">
        <v>0</v>
      </c>
      <c r="X27" s="152">
        <f t="shared" si="12"/>
        <v>0</v>
      </c>
      <c r="Y27" s="138">
        <v>0</v>
      </c>
      <c r="Z27" s="138">
        <v>0</v>
      </c>
      <c r="AA27" s="138">
        <v>0</v>
      </c>
      <c r="AB27" s="138">
        <v>0</v>
      </c>
      <c r="AC27" s="138">
        <v>0</v>
      </c>
      <c r="AD27" s="138">
        <v>0</v>
      </c>
      <c r="AE27" s="138">
        <v>0</v>
      </c>
      <c r="AF27" s="138">
        <v>0</v>
      </c>
      <c r="AG27" s="138">
        <v>0</v>
      </c>
      <c r="AH27" s="138">
        <v>0</v>
      </c>
      <c r="AI27" s="138">
        <v>0</v>
      </c>
      <c r="AJ27" s="144">
        <v>0</v>
      </c>
      <c r="AK27" s="94" t="s">
        <v>3</v>
      </c>
      <c r="AL27" s="12"/>
      <c r="AM27" s="214"/>
      <c r="AO27" s="44">
        <f t="shared" si="4"/>
        <v>0</v>
      </c>
      <c r="AP27" s="44">
        <f t="shared" si="5"/>
        <v>0</v>
      </c>
      <c r="AQ27" s="44">
        <f t="shared" si="6"/>
        <v>0</v>
      </c>
      <c r="AR27" s="44">
        <f t="shared" si="7"/>
        <v>0</v>
      </c>
    </row>
    <row r="28" spans="2:44" s="36" customFormat="1" ht="15" customHeight="1" x14ac:dyDescent="0.15">
      <c r="B28" s="210" t="s">
        <v>41</v>
      </c>
      <c r="C28" s="147"/>
      <c r="D28" s="43" t="s">
        <v>120</v>
      </c>
      <c r="E28" s="150">
        <f t="shared" si="9"/>
        <v>0</v>
      </c>
      <c r="F28" s="150">
        <f t="shared" si="10"/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51">
        <f t="shared" si="11"/>
        <v>0</v>
      </c>
      <c r="R28" s="138">
        <v>0</v>
      </c>
      <c r="S28" s="138">
        <v>0</v>
      </c>
      <c r="T28" s="138">
        <v>0</v>
      </c>
      <c r="U28" s="138">
        <v>0</v>
      </c>
      <c r="V28" s="141"/>
      <c r="W28" s="137">
        <v>0</v>
      </c>
      <c r="X28" s="152">
        <f t="shared" si="12"/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44">
        <v>0</v>
      </c>
      <c r="AK28" s="94" t="s">
        <v>120</v>
      </c>
      <c r="AL28" s="12"/>
      <c r="AM28" s="210" t="s">
        <v>41</v>
      </c>
      <c r="AO28" s="44">
        <f t="shared" si="4"/>
        <v>0</v>
      </c>
      <c r="AP28" s="44">
        <f t="shared" si="5"/>
        <v>0</v>
      </c>
      <c r="AQ28" s="44">
        <f t="shared" si="6"/>
        <v>0</v>
      </c>
      <c r="AR28" s="44">
        <f t="shared" si="7"/>
        <v>0</v>
      </c>
    </row>
    <row r="29" spans="2:44" s="36" customFormat="1" ht="15" customHeight="1" x14ac:dyDescent="0.15">
      <c r="B29" s="214"/>
      <c r="C29" s="148"/>
      <c r="D29" s="43" t="s">
        <v>121</v>
      </c>
      <c r="E29" s="150">
        <f t="shared" si="9"/>
        <v>0</v>
      </c>
      <c r="F29" s="150">
        <f t="shared" si="10"/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51">
        <f t="shared" si="11"/>
        <v>0</v>
      </c>
      <c r="R29" s="138">
        <v>0</v>
      </c>
      <c r="S29" s="138">
        <v>0</v>
      </c>
      <c r="T29" s="138">
        <v>0</v>
      </c>
      <c r="U29" s="138">
        <v>0</v>
      </c>
      <c r="V29" s="141"/>
      <c r="W29" s="137">
        <v>0</v>
      </c>
      <c r="X29" s="152">
        <f t="shared" si="12"/>
        <v>0</v>
      </c>
      <c r="Y29" s="138">
        <v>0</v>
      </c>
      <c r="Z29" s="138">
        <v>0</v>
      </c>
      <c r="AA29" s="138">
        <v>0</v>
      </c>
      <c r="AB29" s="138">
        <v>0</v>
      </c>
      <c r="AC29" s="138">
        <v>0</v>
      </c>
      <c r="AD29" s="138">
        <v>0</v>
      </c>
      <c r="AE29" s="138">
        <v>0</v>
      </c>
      <c r="AF29" s="138">
        <v>0</v>
      </c>
      <c r="AG29" s="138">
        <v>0</v>
      </c>
      <c r="AH29" s="138">
        <v>0</v>
      </c>
      <c r="AI29" s="138">
        <v>0</v>
      </c>
      <c r="AJ29" s="144">
        <v>0</v>
      </c>
      <c r="AK29" s="94" t="s">
        <v>121</v>
      </c>
      <c r="AL29" s="12"/>
      <c r="AM29" s="214"/>
      <c r="AO29" s="44">
        <f t="shared" si="4"/>
        <v>0</v>
      </c>
      <c r="AP29" s="44">
        <f t="shared" si="5"/>
        <v>0</v>
      </c>
      <c r="AQ29" s="44">
        <f t="shared" si="6"/>
        <v>0</v>
      </c>
      <c r="AR29" s="44">
        <f t="shared" si="7"/>
        <v>0</v>
      </c>
    </row>
    <row r="30" spans="2:44" s="36" customFormat="1" ht="15" customHeight="1" x14ac:dyDescent="0.15">
      <c r="B30" s="214"/>
      <c r="C30" s="148"/>
      <c r="D30" s="43" t="s">
        <v>93</v>
      </c>
      <c r="E30" s="150">
        <f t="shared" si="9"/>
        <v>0</v>
      </c>
      <c r="F30" s="150">
        <f t="shared" si="10"/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51">
        <f t="shared" si="11"/>
        <v>0</v>
      </c>
      <c r="R30" s="138">
        <v>0</v>
      </c>
      <c r="S30" s="138">
        <v>0</v>
      </c>
      <c r="T30" s="138">
        <v>0</v>
      </c>
      <c r="U30" s="138">
        <v>0</v>
      </c>
      <c r="V30" s="141"/>
      <c r="W30" s="137">
        <v>0</v>
      </c>
      <c r="X30" s="152">
        <f t="shared" si="12"/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44">
        <v>0</v>
      </c>
      <c r="AK30" s="94" t="s">
        <v>3</v>
      </c>
      <c r="AL30" s="12"/>
      <c r="AM30" s="214"/>
      <c r="AO30" s="44">
        <f t="shared" si="4"/>
        <v>0</v>
      </c>
      <c r="AP30" s="44">
        <f t="shared" si="5"/>
        <v>0</v>
      </c>
      <c r="AQ30" s="44">
        <f t="shared" si="6"/>
        <v>0</v>
      </c>
      <c r="AR30" s="44">
        <f t="shared" si="7"/>
        <v>0</v>
      </c>
    </row>
    <row r="31" spans="2:44" s="36" customFormat="1" ht="15" customHeight="1" x14ac:dyDescent="0.15">
      <c r="B31" s="210" t="s">
        <v>42</v>
      </c>
      <c r="C31" s="147"/>
      <c r="D31" s="43" t="s">
        <v>120</v>
      </c>
      <c r="E31" s="150">
        <f t="shared" si="9"/>
        <v>0</v>
      </c>
      <c r="F31" s="150">
        <f t="shared" si="10"/>
        <v>0</v>
      </c>
      <c r="G31" s="138">
        <v>0</v>
      </c>
      <c r="H31" s="138">
        <v>0</v>
      </c>
      <c r="I31" s="138">
        <v>0</v>
      </c>
      <c r="J31" s="138">
        <v>0</v>
      </c>
      <c r="K31" s="138">
        <v>0</v>
      </c>
      <c r="L31" s="138">
        <v>0</v>
      </c>
      <c r="M31" s="138">
        <v>0</v>
      </c>
      <c r="N31" s="138">
        <v>0</v>
      </c>
      <c r="O31" s="138">
        <v>0</v>
      </c>
      <c r="P31" s="138">
        <v>0</v>
      </c>
      <c r="Q31" s="151">
        <f t="shared" si="11"/>
        <v>0</v>
      </c>
      <c r="R31" s="138">
        <v>0</v>
      </c>
      <c r="S31" s="138">
        <v>0</v>
      </c>
      <c r="T31" s="138">
        <v>0</v>
      </c>
      <c r="U31" s="138">
        <v>0</v>
      </c>
      <c r="V31" s="141"/>
      <c r="W31" s="137">
        <v>0</v>
      </c>
      <c r="X31" s="152">
        <f t="shared" si="12"/>
        <v>0</v>
      </c>
      <c r="Y31" s="138">
        <v>0</v>
      </c>
      <c r="Z31" s="138">
        <v>0</v>
      </c>
      <c r="AA31" s="138">
        <v>0</v>
      </c>
      <c r="AB31" s="138">
        <v>0</v>
      </c>
      <c r="AC31" s="138">
        <v>0</v>
      </c>
      <c r="AD31" s="138">
        <v>0</v>
      </c>
      <c r="AE31" s="138">
        <v>0</v>
      </c>
      <c r="AF31" s="138">
        <v>0</v>
      </c>
      <c r="AG31" s="138">
        <v>0</v>
      </c>
      <c r="AH31" s="138">
        <v>0</v>
      </c>
      <c r="AI31" s="138">
        <v>0</v>
      </c>
      <c r="AJ31" s="144">
        <v>0</v>
      </c>
      <c r="AK31" s="94" t="s">
        <v>120</v>
      </c>
      <c r="AL31" s="12"/>
      <c r="AM31" s="210" t="s">
        <v>42</v>
      </c>
      <c r="AO31" s="44">
        <f t="shared" si="4"/>
        <v>0</v>
      </c>
      <c r="AP31" s="44">
        <f t="shared" si="5"/>
        <v>0</v>
      </c>
      <c r="AQ31" s="44">
        <f t="shared" si="6"/>
        <v>0</v>
      </c>
      <c r="AR31" s="44">
        <f t="shared" si="7"/>
        <v>0</v>
      </c>
    </row>
    <row r="32" spans="2:44" s="36" customFormat="1" ht="15" customHeight="1" x14ac:dyDescent="0.15">
      <c r="B32" s="214"/>
      <c r="C32" s="3"/>
      <c r="D32" s="43" t="s">
        <v>121</v>
      </c>
      <c r="E32" s="150">
        <f t="shared" si="9"/>
        <v>0</v>
      </c>
      <c r="F32" s="150">
        <f t="shared" si="10"/>
        <v>0</v>
      </c>
      <c r="G32" s="138">
        <v>0</v>
      </c>
      <c r="H32" s="138">
        <v>0</v>
      </c>
      <c r="I32" s="138">
        <v>0</v>
      </c>
      <c r="J32" s="138">
        <v>0</v>
      </c>
      <c r="K32" s="138">
        <v>0</v>
      </c>
      <c r="L32" s="138">
        <v>0</v>
      </c>
      <c r="M32" s="138">
        <v>0</v>
      </c>
      <c r="N32" s="138">
        <v>0</v>
      </c>
      <c r="O32" s="138">
        <v>0</v>
      </c>
      <c r="P32" s="138">
        <v>0</v>
      </c>
      <c r="Q32" s="151">
        <f t="shared" si="11"/>
        <v>0</v>
      </c>
      <c r="R32" s="138">
        <v>0</v>
      </c>
      <c r="S32" s="138">
        <v>0</v>
      </c>
      <c r="T32" s="138">
        <v>0</v>
      </c>
      <c r="U32" s="138">
        <v>0</v>
      </c>
      <c r="V32" s="141"/>
      <c r="W32" s="137">
        <v>0</v>
      </c>
      <c r="X32" s="152">
        <f t="shared" si="12"/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44">
        <v>0</v>
      </c>
      <c r="AK32" s="94" t="s">
        <v>121</v>
      </c>
      <c r="AL32" s="12"/>
      <c r="AM32" s="214"/>
      <c r="AO32" s="44">
        <f t="shared" si="4"/>
        <v>0</v>
      </c>
      <c r="AP32" s="44">
        <f t="shared" si="5"/>
        <v>0</v>
      </c>
      <c r="AQ32" s="44">
        <f t="shared" si="6"/>
        <v>0</v>
      </c>
      <c r="AR32" s="44">
        <f t="shared" si="7"/>
        <v>0</v>
      </c>
    </row>
    <row r="33" spans="2:44" s="36" customFormat="1" ht="15" customHeight="1" x14ac:dyDescent="0.15">
      <c r="B33" s="214"/>
      <c r="C33" s="3"/>
      <c r="D33" s="43" t="s">
        <v>93</v>
      </c>
      <c r="E33" s="150">
        <f t="shared" si="9"/>
        <v>0</v>
      </c>
      <c r="F33" s="150">
        <f t="shared" si="10"/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51">
        <f t="shared" si="11"/>
        <v>0</v>
      </c>
      <c r="R33" s="138">
        <v>0</v>
      </c>
      <c r="S33" s="138">
        <v>0</v>
      </c>
      <c r="T33" s="138">
        <v>0</v>
      </c>
      <c r="U33" s="138">
        <v>0</v>
      </c>
      <c r="V33" s="141"/>
      <c r="W33" s="137">
        <v>0</v>
      </c>
      <c r="X33" s="152">
        <f t="shared" si="12"/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44">
        <v>0</v>
      </c>
      <c r="AK33" s="94" t="s">
        <v>3</v>
      </c>
      <c r="AL33" s="12"/>
      <c r="AM33" s="214"/>
      <c r="AO33" s="44">
        <f t="shared" si="4"/>
        <v>0</v>
      </c>
      <c r="AP33" s="44">
        <f t="shared" si="5"/>
        <v>0</v>
      </c>
      <c r="AQ33" s="44">
        <f t="shared" si="6"/>
        <v>0</v>
      </c>
      <c r="AR33" s="44">
        <f t="shared" si="7"/>
        <v>0</v>
      </c>
    </row>
    <row r="34" spans="2:44" s="36" customFormat="1" ht="15" customHeight="1" x14ac:dyDescent="0.15">
      <c r="B34" s="210" t="s">
        <v>43</v>
      </c>
      <c r="C34" s="95"/>
      <c r="D34" s="43" t="s">
        <v>120</v>
      </c>
      <c r="E34" s="150">
        <f t="shared" si="9"/>
        <v>0</v>
      </c>
      <c r="F34" s="150">
        <f t="shared" si="10"/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51">
        <f t="shared" si="11"/>
        <v>0</v>
      </c>
      <c r="R34" s="138">
        <v>0</v>
      </c>
      <c r="S34" s="138">
        <v>0</v>
      </c>
      <c r="T34" s="138">
        <v>0</v>
      </c>
      <c r="U34" s="138">
        <v>0</v>
      </c>
      <c r="V34" s="141"/>
      <c r="W34" s="137">
        <v>0</v>
      </c>
      <c r="X34" s="152">
        <f t="shared" si="12"/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44">
        <v>0</v>
      </c>
      <c r="AK34" s="94" t="s">
        <v>120</v>
      </c>
      <c r="AL34" s="12"/>
      <c r="AM34" s="210" t="s">
        <v>43</v>
      </c>
      <c r="AO34" s="44">
        <f t="shared" si="4"/>
        <v>0</v>
      </c>
      <c r="AP34" s="44">
        <f t="shared" si="5"/>
        <v>0</v>
      </c>
      <c r="AQ34" s="44">
        <f t="shared" si="6"/>
        <v>0</v>
      </c>
      <c r="AR34" s="44">
        <f t="shared" si="7"/>
        <v>0</v>
      </c>
    </row>
    <row r="35" spans="2:44" s="36" customFormat="1" ht="15" customHeight="1" x14ac:dyDescent="0.15">
      <c r="B35" s="216"/>
      <c r="C35" s="96"/>
      <c r="D35" s="43" t="s">
        <v>121</v>
      </c>
      <c r="E35" s="150">
        <f t="shared" si="9"/>
        <v>0</v>
      </c>
      <c r="F35" s="150">
        <f t="shared" si="10"/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51">
        <f t="shared" si="11"/>
        <v>0</v>
      </c>
      <c r="R35" s="138">
        <v>0</v>
      </c>
      <c r="S35" s="138">
        <v>0</v>
      </c>
      <c r="T35" s="138">
        <v>0</v>
      </c>
      <c r="U35" s="138">
        <v>0</v>
      </c>
      <c r="V35" s="141"/>
      <c r="W35" s="137">
        <v>0</v>
      </c>
      <c r="X35" s="152">
        <f t="shared" si="12"/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44">
        <v>0</v>
      </c>
      <c r="AK35" s="94" t="s">
        <v>121</v>
      </c>
      <c r="AL35" s="12"/>
      <c r="AM35" s="216"/>
      <c r="AO35" s="44">
        <f t="shared" si="4"/>
        <v>0</v>
      </c>
      <c r="AP35" s="44">
        <f t="shared" si="5"/>
        <v>0</v>
      </c>
      <c r="AQ35" s="44">
        <f t="shared" si="6"/>
        <v>0</v>
      </c>
      <c r="AR35" s="44">
        <f t="shared" si="7"/>
        <v>0</v>
      </c>
    </row>
    <row r="36" spans="2:44" s="36" customFormat="1" ht="15" customHeight="1" x14ac:dyDescent="0.15">
      <c r="B36" s="216"/>
      <c r="C36" s="96"/>
      <c r="D36" s="43" t="s">
        <v>93</v>
      </c>
      <c r="E36" s="150">
        <f t="shared" si="9"/>
        <v>0</v>
      </c>
      <c r="F36" s="150">
        <f t="shared" si="10"/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51">
        <f t="shared" si="11"/>
        <v>0</v>
      </c>
      <c r="R36" s="138">
        <v>0</v>
      </c>
      <c r="S36" s="138">
        <v>0</v>
      </c>
      <c r="T36" s="138">
        <v>0</v>
      </c>
      <c r="U36" s="138">
        <v>0</v>
      </c>
      <c r="V36" s="141"/>
      <c r="W36" s="137">
        <v>0</v>
      </c>
      <c r="X36" s="152">
        <f t="shared" si="12"/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44">
        <v>0</v>
      </c>
      <c r="AK36" s="94" t="s">
        <v>3</v>
      </c>
      <c r="AL36" s="12"/>
      <c r="AM36" s="216"/>
      <c r="AO36" s="44">
        <f t="shared" si="4"/>
        <v>0</v>
      </c>
      <c r="AP36" s="44">
        <f t="shared" si="5"/>
        <v>0</v>
      </c>
      <c r="AQ36" s="44">
        <f t="shared" si="6"/>
        <v>0</v>
      </c>
      <c r="AR36" s="44">
        <f t="shared" si="7"/>
        <v>0</v>
      </c>
    </row>
    <row r="37" spans="2:44" s="36" customFormat="1" ht="15" customHeight="1" x14ac:dyDescent="0.15">
      <c r="B37" s="210" t="s">
        <v>92</v>
      </c>
      <c r="C37" s="148"/>
      <c r="D37" s="43" t="s">
        <v>120</v>
      </c>
      <c r="E37" s="150">
        <f t="shared" si="9"/>
        <v>0</v>
      </c>
      <c r="F37" s="150">
        <f t="shared" si="10"/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0</v>
      </c>
      <c r="M37" s="138">
        <v>0</v>
      </c>
      <c r="N37" s="138">
        <v>0</v>
      </c>
      <c r="O37" s="138">
        <v>0</v>
      </c>
      <c r="P37" s="138">
        <v>0</v>
      </c>
      <c r="Q37" s="151">
        <f t="shared" si="11"/>
        <v>0</v>
      </c>
      <c r="R37" s="138">
        <v>0</v>
      </c>
      <c r="S37" s="138">
        <v>0</v>
      </c>
      <c r="T37" s="138">
        <v>0</v>
      </c>
      <c r="U37" s="138">
        <v>0</v>
      </c>
      <c r="V37" s="141"/>
      <c r="W37" s="137">
        <v>0</v>
      </c>
      <c r="X37" s="152">
        <f t="shared" si="12"/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44">
        <v>0</v>
      </c>
      <c r="AK37" s="94" t="s">
        <v>120</v>
      </c>
      <c r="AL37" s="12"/>
      <c r="AM37" s="210" t="s">
        <v>92</v>
      </c>
      <c r="AO37" s="44">
        <f t="shared" si="4"/>
        <v>0</v>
      </c>
      <c r="AP37" s="44">
        <f t="shared" si="5"/>
        <v>0</v>
      </c>
      <c r="AQ37" s="44">
        <f t="shared" si="6"/>
        <v>0</v>
      </c>
      <c r="AR37" s="44">
        <f t="shared" si="7"/>
        <v>0</v>
      </c>
    </row>
    <row r="38" spans="2:44" s="36" customFormat="1" ht="15" customHeight="1" x14ac:dyDescent="0.15">
      <c r="B38" s="214"/>
      <c r="C38" s="3"/>
      <c r="D38" s="43" t="s">
        <v>121</v>
      </c>
      <c r="E38" s="150">
        <f t="shared" si="9"/>
        <v>0</v>
      </c>
      <c r="F38" s="150">
        <f t="shared" si="10"/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0</v>
      </c>
      <c r="L38" s="138">
        <v>0</v>
      </c>
      <c r="M38" s="138">
        <v>0</v>
      </c>
      <c r="N38" s="138">
        <v>0</v>
      </c>
      <c r="O38" s="138">
        <v>0</v>
      </c>
      <c r="P38" s="138">
        <v>0</v>
      </c>
      <c r="Q38" s="151">
        <f t="shared" si="11"/>
        <v>0</v>
      </c>
      <c r="R38" s="138">
        <v>0</v>
      </c>
      <c r="S38" s="138">
        <v>0</v>
      </c>
      <c r="T38" s="138">
        <v>0</v>
      </c>
      <c r="U38" s="138">
        <v>0</v>
      </c>
      <c r="V38" s="141"/>
      <c r="W38" s="137">
        <v>0</v>
      </c>
      <c r="X38" s="152">
        <f t="shared" si="12"/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44">
        <v>0</v>
      </c>
      <c r="AK38" s="94" t="s">
        <v>121</v>
      </c>
      <c r="AL38" s="12"/>
      <c r="AM38" s="214"/>
      <c r="AO38" s="44">
        <f t="shared" si="4"/>
        <v>0</v>
      </c>
      <c r="AP38" s="44">
        <f t="shared" si="5"/>
        <v>0</v>
      </c>
      <c r="AQ38" s="44">
        <f t="shared" si="6"/>
        <v>0</v>
      </c>
      <c r="AR38" s="44">
        <f t="shared" si="7"/>
        <v>0</v>
      </c>
    </row>
    <row r="39" spans="2:44" s="36" customFormat="1" ht="15" customHeight="1" x14ac:dyDescent="0.15">
      <c r="B39" s="214"/>
      <c r="C39" s="3"/>
      <c r="D39" s="43" t="s">
        <v>93</v>
      </c>
      <c r="E39" s="150">
        <f t="shared" si="9"/>
        <v>0</v>
      </c>
      <c r="F39" s="150">
        <f t="shared" si="10"/>
        <v>0</v>
      </c>
      <c r="G39" s="138">
        <v>0</v>
      </c>
      <c r="H39" s="138">
        <v>0</v>
      </c>
      <c r="I39" s="138">
        <v>0</v>
      </c>
      <c r="J39" s="138">
        <v>0</v>
      </c>
      <c r="K39" s="138">
        <v>0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51">
        <f t="shared" si="11"/>
        <v>0</v>
      </c>
      <c r="R39" s="138">
        <v>0</v>
      </c>
      <c r="S39" s="138">
        <v>0</v>
      </c>
      <c r="T39" s="138">
        <v>0</v>
      </c>
      <c r="U39" s="138">
        <v>0</v>
      </c>
      <c r="V39" s="141"/>
      <c r="W39" s="137">
        <v>0</v>
      </c>
      <c r="X39" s="152">
        <f t="shared" si="12"/>
        <v>0</v>
      </c>
      <c r="Y39" s="138">
        <v>0</v>
      </c>
      <c r="Z39" s="138">
        <v>0</v>
      </c>
      <c r="AA39" s="138">
        <v>0</v>
      </c>
      <c r="AB39" s="138">
        <v>0</v>
      </c>
      <c r="AC39" s="138">
        <v>0</v>
      </c>
      <c r="AD39" s="138">
        <v>0</v>
      </c>
      <c r="AE39" s="138">
        <v>0</v>
      </c>
      <c r="AF39" s="138">
        <v>0</v>
      </c>
      <c r="AG39" s="138">
        <v>0</v>
      </c>
      <c r="AH39" s="138">
        <v>0</v>
      </c>
      <c r="AI39" s="138">
        <v>0</v>
      </c>
      <c r="AJ39" s="144">
        <v>0</v>
      </c>
      <c r="AK39" s="94" t="s">
        <v>3</v>
      </c>
      <c r="AL39" s="12"/>
      <c r="AM39" s="214"/>
      <c r="AO39" s="44">
        <f t="shared" si="4"/>
        <v>0</v>
      </c>
      <c r="AP39" s="44">
        <f t="shared" si="5"/>
        <v>0</v>
      </c>
      <c r="AQ39" s="44">
        <f t="shared" si="6"/>
        <v>0</v>
      </c>
      <c r="AR39" s="44">
        <f t="shared" si="7"/>
        <v>0</v>
      </c>
    </row>
    <row r="40" spans="2:44" s="36" customFormat="1" ht="15" customHeight="1" x14ac:dyDescent="0.15">
      <c r="B40" s="210" t="s">
        <v>124</v>
      </c>
      <c r="C40" s="3"/>
      <c r="D40" s="43" t="s">
        <v>120</v>
      </c>
      <c r="E40" s="150">
        <f t="shared" si="9"/>
        <v>0</v>
      </c>
      <c r="F40" s="150">
        <f t="shared" si="10"/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51">
        <f t="shared" si="11"/>
        <v>0</v>
      </c>
      <c r="R40" s="138">
        <v>0</v>
      </c>
      <c r="S40" s="138">
        <v>0</v>
      </c>
      <c r="T40" s="138">
        <v>0</v>
      </c>
      <c r="U40" s="138">
        <v>0</v>
      </c>
      <c r="V40" s="141"/>
      <c r="W40" s="137">
        <v>0</v>
      </c>
      <c r="X40" s="152">
        <f t="shared" si="12"/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44">
        <v>0</v>
      </c>
      <c r="AK40" s="94" t="s">
        <v>120</v>
      </c>
      <c r="AL40" s="12"/>
      <c r="AM40" s="210" t="s">
        <v>124</v>
      </c>
      <c r="AO40" s="44">
        <f t="shared" si="4"/>
        <v>0</v>
      </c>
      <c r="AP40" s="44">
        <f t="shared" si="5"/>
        <v>0</v>
      </c>
      <c r="AQ40" s="44">
        <f t="shared" si="6"/>
        <v>0</v>
      </c>
      <c r="AR40" s="44">
        <f t="shared" si="7"/>
        <v>0</v>
      </c>
    </row>
    <row r="41" spans="2:44" s="36" customFormat="1" ht="15" customHeight="1" x14ac:dyDescent="0.15">
      <c r="B41" s="214"/>
      <c r="C41" s="3"/>
      <c r="D41" s="43" t="s">
        <v>121</v>
      </c>
      <c r="E41" s="150">
        <f t="shared" si="9"/>
        <v>0</v>
      </c>
      <c r="F41" s="150">
        <f t="shared" si="10"/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51">
        <f t="shared" si="11"/>
        <v>0</v>
      </c>
      <c r="R41" s="138">
        <v>0</v>
      </c>
      <c r="S41" s="138">
        <v>0</v>
      </c>
      <c r="T41" s="138">
        <v>0</v>
      </c>
      <c r="U41" s="138">
        <v>0</v>
      </c>
      <c r="V41" s="141"/>
      <c r="W41" s="137">
        <v>0</v>
      </c>
      <c r="X41" s="152">
        <f t="shared" si="12"/>
        <v>0</v>
      </c>
      <c r="Y41" s="138">
        <v>0</v>
      </c>
      <c r="Z41" s="138">
        <v>0</v>
      </c>
      <c r="AA41" s="138">
        <v>0</v>
      </c>
      <c r="AB41" s="138">
        <v>0</v>
      </c>
      <c r="AC41" s="138">
        <v>0</v>
      </c>
      <c r="AD41" s="138">
        <v>0</v>
      </c>
      <c r="AE41" s="138">
        <v>0</v>
      </c>
      <c r="AF41" s="138">
        <v>0</v>
      </c>
      <c r="AG41" s="138">
        <v>0</v>
      </c>
      <c r="AH41" s="138">
        <v>0</v>
      </c>
      <c r="AI41" s="138">
        <v>0</v>
      </c>
      <c r="AJ41" s="144">
        <v>0</v>
      </c>
      <c r="AK41" s="94" t="s">
        <v>121</v>
      </c>
      <c r="AL41" s="12"/>
      <c r="AM41" s="214"/>
      <c r="AO41" s="44">
        <f t="shared" si="4"/>
        <v>0</v>
      </c>
      <c r="AP41" s="44">
        <f t="shared" si="5"/>
        <v>0</v>
      </c>
      <c r="AQ41" s="44">
        <f t="shared" si="6"/>
        <v>0</v>
      </c>
      <c r="AR41" s="44">
        <f t="shared" si="7"/>
        <v>0</v>
      </c>
    </row>
    <row r="42" spans="2:44" s="36" customFormat="1" ht="15" customHeight="1" x14ac:dyDescent="0.15">
      <c r="B42" s="214"/>
      <c r="C42" s="148"/>
      <c r="D42" s="43" t="s">
        <v>93</v>
      </c>
      <c r="E42" s="150">
        <f t="shared" si="9"/>
        <v>0</v>
      </c>
      <c r="F42" s="150">
        <f t="shared" si="10"/>
        <v>0</v>
      </c>
      <c r="G42" s="138">
        <v>0</v>
      </c>
      <c r="H42" s="138">
        <v>0</v>
      </c>
      <c r="I42" s="138">
        <v>0</v>
      </c>
      <c r="J42" s="138">
        <v>0</v>
      </c>
      <c r="K42" s="138">
        <v>0</v>
      </c>
      <c r="L42" s="138">
        <v>0</v>
      </c>
      <c r="M42" s="138">
        <v>0</v>
      </c>
      <c r="N42" s="138">
        <v>0</v>
      </c>
      <c r="O42" s="138">
        <v>0</v>
      </c>
      <c r="P42" s="138">
        <v>0</v>
      </c>
      <c r="Q42" s="151">
        <f t="shared" si="11"/>
        <v>0</v>
      </c>
      <c r="R42" s="138">
        <v>0</v>
      </c>
      <c r="S42" s="138">
        <v>0</v>
      </c>
      <c r="T42" s="138">
        <v>0</v>
      </c>
      <c r="U42" s="138">
        <v>0</v>
      </c>
      <c r="V42" s="141"/>
      <c r="W42" s="137">
        <v>0</v>
      </c>
      <c r="X42" s="152">
        <f t="shared" si="12"/>
        <v>0</v>
      </c>
      <c r="Y42" s="138">
        <v>0</v>
      </c>
      <c r="Z42" s="138">
        <v>0</v>
      </c>
      <c r="AA42" s="138">
        <v>0</v>
      </c>
      <c r="AB42" s="138">
        <v>0</v>
      </c>
      <c r="AC42" s="138">
        <v>0</v>
      </c>
      <c r="AD42" s="138">
        <v>0</v>
      </c>
      <c r="AE42" s="138">
        <v>0</v>
      </c>
      <c r="AF42" s="138">
        <v>0</v>
      </c>
      <c r="AG42" s="138">
        <v>0</v>
      </c>
      <c r="AH42" s="138">
        <v>0</v>
      </c>
      <c r="AI42" s="138">
        <v>0</v>
      </c>
      <c r="AJ42" s="144">
        <v>0</v>
      </c>
      <c r="AK42" s="94" t="s">
        <v>3</v>
      </c>
      <c r="AL42" s="12"/>
      <c r="AM42" s="214"/>
      <c r="AO42" s="44">
        <f t="shared" si="4"/>
        <v>0</v>
      </c>
      <c r="AP42" s="44">
        <f t="shared" si="5"/>
        <v>0</v>
      </c>
      <c r="AQ42" s="44">
        <f t="shared" si="6"/>
        <v>0</v>
      </c>
      <c r="AR42" s="44">
        <f t="shared" si="7"/>
        <v>0</v>
      </c>
    </row>
    <row r="43" spans="2:44" s="36" customFormat="1" ht="15" customHeight="1" x14ac:dyDescent="0.15">
      <c r="B43" s="211" t="s">
        <v>125</v>
      </c>
      <c r="C43" s="78"/>
      <c r="D43" s="43" t="s">
        <v>120</v>
      </c>
      <c r="E43" s="150">
        <f t="shared" si="9"/>
        <v>2</v>
      </c>
      <c r="F43" s="150">
        <f t="shared" si="10"/>
        <v>2</v>
      </c>
      <c r="G43" s="138">
        <v>0</v>
      </c>
      <c r="H43" s="138">
        <v>0</v>
      </c>
      <c r="I43" s="138">
        <v>0</v>
      </c>
      <c r="J43" s="138">
        <v>1</v>
      </c>
      <c r="K43" s="138">
        <v>1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51">
        <f t="shared" si="11"/>
        <v>0</v>
      </c>
      <c r="R43" s="138">
        <v>0</v>
      </c>
      <c r="S43" s="138">
        <v>0</v>
      </c>
      <c r="T43" s="138">
        <v>0</v>
      </c>
      <c r="U43" s="138">
        <v>0</v>
      </c>
      <c r="V43" s="141"/>
      <c r="W43" s="137">
        <v>0</v>
      </c>
      <c r="X43" s="152">
        <f t="shared" si="12"/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44">
        <v>0</v>
      </c>
      <c r="AK43" s="94" t="s">
        <v>120</v>
      </c>
      <c r="AL43" s="12"/>
      <c r="AM43" s="211" t="s">
        <v>125</v>
      </c>
      <c r="AO43" s="44">
        <f t="shared" si="4"/>
        <v>0</v>
      </c>
      <c r="AP43" s="44">
        <f t="shared" si="5"/>
        <v>0</v>
      </c>
      <c r="AQ43" s="44">
        <f t="shared" si="6"/>
        <v>0</v>
      </c>
      <c r="AR43" s="44">
        <f t="shared" si="7"/>
        <v>0</v>
      </c>
    </row>
    <row r="44" spans="2:44" s="36" customFormat="1" ht="15" customHeight="1" x14ac:dyDescent="0.15">
      <c r="B44" s="216"/>
      <c r="C44" s="3"/>
      <c r="D44" s="43" t="s">
        <v>121</v>
      </c>
      <c r="E44" s="150">
        <f t="shared" si="9"/>
        <v>2</v>
      </c>
      <c r="F44" s="150">
        <f t="shared" si="10"/>
        <v>2</v>
      </c>
      <c r="G44" s="138">
        <v>0</v>
      </c>
      <c r="H44" s="138">
        <v>0</v>
      </c>
      <c r="I44" s="138">
        <v>0</v>
      </c>
      <c r="J44" s="138">
        <v>1</v>
      </c>
      <c r="K44" s="138">
        <v>1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51">
        <f t="shared" si="11"/>
        <v>0</v>
      </c>
      <c r="R44" s="138">
        <v>0</v>
      </c>
      <c r="S44" s="138">
        <v>0</v>
      </c>
      <c r="T44" s="138">
        <v>0</v>
      </c>
      <c r="U44" s="138">
        <v>0</v>
      </c>
      <c r="V44" s="141"/>
      <c r="W44" s="137">
        <v>0</v>
      </c>
      <c r="X44" s="152">
        <f t="shared" si="12"/>
        <v>0</v>
      </c>
      <c r="Y44" s="138">
        <v>0</v>
      </c>
      <c r="Z44" s="138">
        <v>0</v>
      </c>
      <c r="AA44" s="138">
        <v>0</v>
      </c>
      <c r="AB44" s="138">
        <v>0</v>
      </c>
      <c r="AC44" s="138">
        <v>0</v>
      </c>
      <c r="AD44" s="138">
        <v>0</v>
      </c>
      <c r="AE44" s="138">
        <v>0</v>
      </c>
      <c r="AF44" s="138">
        <v>0</v>
      </c>
      <c r="AG44" s="138">
        <v>0</v>
      </c>
      <c r="AH44" s="138">
        <v>0</v>
      </c>
      <c r="AI44" s="138">
        <v>0</v>
      </c>
      <c r="AJ44" s="144">
        <v>0</v>
      </c>
      <c r="AK44" s="94" t="s">
        <v>121</v>
      </c>
      <c r="AL44" s="12"/>
      <c r="AM44" s="216"/>
      <c r="AO44" s="44">
        <f t="shared" si="4"/>
        <v>0</v>
      </c>
      <c r="AP44" s="44">
        <f t="shared" si="5"/>
        <v>0</v>
      </c>
      <c r="AQ44" s="44">
        <f t="shared" si="6"/>
        <v>0</v>
      </c>
      <c r="AR44" s="44">
        <f t="shared" si="7"/>
        <v>0</v>
      </c>
    </row>
    <row r="45" spans="2:44" s="36" customFormat="1" ht="15" customHeight="1" x14ac:dyDescent="0.15">
      <c r="B45" s="216"/>
      <c r="C45" s="3"/>
      <c r="D45" s="43" t="s">
        <v>93</v>
      </c>
      <c r="E45" s="150">
        <f t="shared" si="9"/>
        <v>1</v>
      </c>
      <c r="F45" s="150">
        <f t="shared" si="10"/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51">
        <f t="shared" si="11"/>
        <v>0</v>
      </c>
      <c r="R45" s="138">
        <v>0</v>
      </c>
      <c r="S45" s="138">
        <v>0</v>
      </c>
      <c r="T45" s="138">
        <v>0</v>
      </c>
      <c r="U45" s="138">
        <v>0</v>
      </c>
      <c r="V45" s="141"/>
      <c r="W45" s="137">
        <v>0</v>
      </c>
      <c r="X45" s="152">
        <f t="shared" si="12"/>
        <v>1</v>
      </c>
      <c r="Y45" s="138">
        <v>1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44">
        <v>0</v>
      </c>
      <c r="AK45" s="94" t="s">
        <v>3</v>
      </c>
      <c r="AL45" s="12"/>
      <c r="AM45" s="216"/>
      <c r="AO45" s="44">
        <f t="shared" si="4"/>
        <v>0</v>
      </c>
      <c r="AP45" s="44">
        <f t="shared" si="5"/>
        <v>0</v>
      </c>
      <c r="AQ45" s="44">
        <f t="shared" si="6"/>
        <v>0</v>
      </c>
      <c r="AR45" s="44">
        <f t="shared" si="7"/>
        <v>0</v>
      </c>
    </row>
    <row r="46" spans="2:44" s="36" customFormat="1" ht="15" customHeight="1" x14ac:dyDescent="0.15">
      <c r="B46" s="211" t="s">
        <v>44</v>
      </c>
      <c r="C46" s="147"/>
      <c r="D46" s="43" t="s">
        <v>120</v>
      </c>
      <c r="E46" s="150">
        <f t="shared" si="9"/>
        <v>0</v>
      </c>
      <c r="F46" s="150">
        <f t="shared" si="10"/>
        <v>0</v>
      </c>
      <c r="G46" s="138">
        <v>0</v>
      </c>
      <c r="H46" s="138">
        <v>0</v>
      </c>
      <c r="I46" s="138">
        <v>0</v>
      </c>
      <c r="J46" s="138">
        <v>0</v>
      </c>
      <c r="K46" s="138">
        <v>0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51">
        <f t="shared" si="11"/>
        <v>0</v>
      </c>
      <c r="R46" s="138">
        <v>0</v>
      </c>
      <c r="S46" s="138">
        <v>0</v>
      </c>
      <c r="T46" s="138">
        <v>0</v>
      </c>
      <c r="U46" s="138">
        <v>0</v>
      </c>
      <c r="V46" s="141"/>
      <c r="W46" s="137">
        <v>0</v>
      </c>
      <c r="X46" s="152">
        <f t="shared" si="12"/>
        <v>0</v>
      </c>
      <c r="Y46" s="138">
        <v>0</v>
      </c>
      <c r="Z46" s="138">
        <v>0</v>
      </c>
      <c r="AA46" s="138">
        <v>0</v>
      </c>
      <c r="AB46" s="138">
        <v>0</v>
      </c>
      <c r="AC46" s="138">
        <v>0</v>
      </c>
      <c r="AD46" s="138">
        <v>0</v>
      </c>
      <c r="AE46" s="138">
        <v>0</v>
      </c>
      <c r="AF46" s="138">
        <v>0</v>
      </c>
      <c r="AG46" s="138">
        <v>0</v>
      </c>
      <c r="AH46" s="138">
        <v>0</v>
      </c>
      <c r="AI46" s="138">
        <v>0</v>
      </c>
      <c r="AJ46" s="144">
        <v>0</v>
      </c>
      <c r="AK46" s="94" t="s">
        <v>120</v>
      </c>
      <c r="AL46" s="12"/>
      <c r="AM46" s="211" t="s">
        <v>44</v>
      </c>
      <c r="AO46" s="44">
        <f t="shared" si="4"/>
        <v>0</v>
      </c>
      <c r="AP46" s="44">
        <f t="shared" si="5"/>
        <v>0</v>
      </c>
      <c r="AQ46" s="44">
        <f t="shared" si="6"/>
        <v>0</v>
      </c>
      <c r="AR46" s="44">
        <f t="shared" si="7"/>
        <v>0</v>
      </c>
    </row>
    <row r="47" spans="2:44" s="36" customFormat="1" ht="15" customHeight="1" x14ac:dyDescent="0.15">
      <c r="B47" s="216"/>
      <c r="C47" s="147"/>
      <c r="D47" s="43" t="s">
        <v>121</v>
      </c>
      <c r="E47" s="150">
        <f t="shared" si="9"/>
        <v>0</v>
      </c>
      <c r="F47" s="150">
        <f t="shared" si="10"/>
        <v>0</v>
      </c>
      <c r="G47" s="138">
        <v>0</v>
      </c>
      <c r="H47" s="138">
        <v>0</v>
      </c>
      <c r="I47" s="138">
        <v>0</v>
      </c>
      <c r="J47" s="138">
        <v>0</v>
      </c>
      <c r="K47" s="138">
        <v>0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51">
        <f t="shared" si="11"/>
        <v>0</v>
      </c>
      <c r="R47" s="138">
        <v>0</v>
      </c>
      <c r="S47" s="138">
        <v>0</v>
      </c>
      <c r="T47" s="138">
        <v>0</v>
      </c>
      <c r="U47" s="138">
        <v>0</v>
      </c>
      <c r="V47" s="141"/>
      <c r="W47" s="137">
        <v>0</v>
      </c>
      <c r="X47" s="152">
        <f t="shared" si="12"/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44">
        <v>0</v>
      </c>
      <c r="AK47" s="94" t="s">
        <v>121</v>
      </c>
      <c r="AL47" s="12"/>
      <c r="AM47" s="216"/>
      <c r="AO47" s="44">
        <f t="shared" si="4"/>
        <v>0</v>
      </c>
      <c r="AP47" s="44">
        <f t="shared" si="5"/>
        <v>0</v>
      </c>
      <c r="AQ47" s="44">
        <f t="shared" si="6"/>
        <v>0</v>
      </c>
      <c r="AR47" s="44">
        <f t="shared" si="7"/>
        <v>0</v>
      </c>
    </row>
    <row r="48" spans="2:44" s="36" customFormat="1" ht="15" customHeight="1" x14ac:dyDescent="0.15">
      <c r="B48" s="216"/>
      <c r="C48" s="147"/>
      <c r="D48" s="43" t="s">
        <v>93</v>
      </c>
      <c r="E48" s="150">
        <f t="shared" si="9"/>
        <v>0</v>
      </c>
      <c r="F48" s="150">
        <f t="shared" si="10"/>
        <v>0</v>
      </c>
      <c r="G48" s="138">
        <v>0</v>
      </c>
      <c r="H48" s="138">
        <v>0</v>
      </c>
      <c r="I48" s="138">
        <v>0</v>
      </c>
      <c r="J48" s="138">
        <v>0</v>
      </c>
      <c r="K48" s="138">
        <v>0</v>
      </c>
      <c r="L48" s="138">
        <v>0</v>
      </c>
      <c r="M48" s="138">
        <v>0</v>
      </c>
      <c r="N48" s="138">
        <v>0</v>
      </c>
      <c r="O48" s="138">
        <v>0</v>
      </c>
      <c r="P48" s="138">
        <v>0</v>
      </c>
      <c r="Q48" s="151">
        <f t="shared" si="11"/>
        <v>0</v>
      </c>
      <c r="R48" s="138">
        <v>0</v>
      </c>
      <c r="S48" s="138">
        <v>0</v>
      </c>
      <c r="T48" s="138">
        <v>0</v>
      </c>
      <c r="U48" s="138">
        <v>0</v>
      </c>
      <c r="V48" s="141"/>
      <c r="W48" s="137">
        <v>0</v>
      </c>
      <c r="X48" s="152">
        <f t="shared" si="12"/>
        <v>0</v>
      </c>
      <c r="Y48" s="138">
        <v>0</v>
      </c>
      <c r="Z48" s="138">
        <v>0</v>
      </c>
      <c r="AA48" s="138">
        <v>0</v>
      </c>
      <c r="AB48" s="138">
        <v>0</v>
      </c>
      <c r="AC48" s="138">
        <v>0</v>
      </c>
      <c r="AD48" s="138">
        <v>0</v>
      </c>
      <c r="AE48" s="138">
        <v>0</v>
      </c>
      <c r="AF48" s="138">
        <v>0</v>
      </c>
      <c r="AG48" s="138">
        <v>0</v>
      </c>
      <c r="AH48" s="138">
        <v>0</v>
      </c>
      <c r="AI48" s="138">
        <v>0</v>
      </c>
      <c r="AJ48" s="144">
        <v>0</v>
      </c>
      <c r="AK48" s="94" t="s">
        <v>3</v>
      </c>
      <c r="AL48" s="12"/>
      <c r="AM48" s="216"/>
      <c r="AO48" s="44">
        <f t="shared" si="4"/>
        <v>0</v>
      </c>
      <c r="AP48" s="44">
        <f t="shared" si="5"/>
        <v>0</v>
      </c>
      <c r="AQ48" s="44">
        <f t="shared" si="6"/>
        <v>0</v>
      </c>
      <c r="AR48" s="44">
        <f t="shared" si="7"/>
        <v>0</v>
      </c>
    </row>
    <row r="49" spans="2:44" s="36" customFormat="1" ht="15" customHeight="1" x14ac:dyDescent="0.15">
      <c r="B49" s="210" t="s">
        <v>45</v>
      </c>
      <c r="C49" s="148"/>
      <c r="D49" s="43" t="s">
        <v>120</v>
      </c>
      <c r="E49" s="150">
        <f t="shared" si="9"/>
        <v>51</v>
      </c>
      <c r="F49" s="150">
        <f t="shared" si="10"/>
        <v>35</v>
      </c>
      <c r="G49" s="138">
        <v>0</v>
      </c>
      <c r="H49" s="138">
        <v>0</v>
      </c>
      <c r="I49" s="138">
        <v>0</v>
      </c>
      <c r="J49" s="138">
        <v>2</v>
      </c>
      <c r="K49" s="138">
        <v>26</v>
      </c>
      <c r="L49" s="138">
        <v>5</v>
      </c>
      <c r="M49" s="138">
        <v>0</v>
      </c>
      <c r="N49" s="138">
        <v>0</v>
      </c>
      <c r="O49" s="138">
        <v>0</v>
      </c>
      <c r="P49" s="138">
        <v>2</v>
      </c>
      <c r="Q49" s="151">
        <f t="shared" si="11"/>
        <v>0</v>
      </c>
      <c r="R49" s="138">
        <v>0</v>
      </c>
      <c r="S49" s="138">
        <v>0</v>
      </c>
      <c r="T49" s="138">
        <v>0</v>
      </c>
      <c r="U49" s="138">
        <v>0</v>
      </c>
      <c r="V49" s="141"/>
      <c r="W49" s="137">
        <v>0</v>
      </c>
      <c r="X49" s="152">
        <f t="shared" si="12"/>
        <v>16</v>
      </c>
      <c r="Y49" s="138">
        <v>15</v>
      </c>
      <c r="Z49" s="138">
        <v>0</v>
      </c>
      <c r="AA49" s="138">
        <v>0</v>
      </c>
      <c r="AB49" s="138">
        <v>1</v>
      </c>
      <c r="AC49" s="138">
        <v>0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44">
        <v>0</v>
      </c>
      <c r="AK49" s="94" t="s">
        <v>120</v>
      </c>
      <c r="AL49" s="12"/>
      <c r="AM49" s="210" t="s">
        <v>45</v>
      </c>
      <c r="AO49" s="44">
        <f t="shared" si="4"/>
        <v>0</v>
      </c>
      <c r="AP49" s="44">
        <f t="shared" si="5"/>
        <v>0</v>
      </c>
      <c r="AQ49" s="44">
        <f t="shared" si="6"/>
        <v>0</v>
      </c>
      <c r="AR49" s="44">
        <f t="shared" si="7"/>
        <v>0</v>
      </c>
    </row>
    <row r="50" spans="2:44" s="36" customFormat="1" ht="15" customHeight="1" x14ac:dyDescent="0.15">
      <c r="B50" s="210"/>
      <c r="C50" s="148"/>
      <c r="D50" s="43" t="s">
        <v>121</v>
      </c>
      <c r="E50" s="150">
        <f t="shared" si="9"/>
        <v>33</v>
      </c>
      <c r="F50" s="150">
        <f t="shared" si="10"/>
        <v>21</v>
      </c>
      <c r="G50" s="138">
        <v>0</v>
      </c>
      <c r="H50" s="138">
        <v>0</v>
      </c>
      <c r="I50" s="138">
        <v>0</v>
      </c>
      <c r="J50" s="138">
        <v>2</v>
      </c>
      <c r="K50" s="138">
        <v>13</v>
      </c>
      <c r="L50" s="138">
        <v>4</v>
      </c>
      <c r="M50" s="138">
        <v>0</v>
      </c>
      <c r="N50" s="138">
        <v>0</v>
      </c>
      <c r="O50" s="138">
        <v>0</v>
      </c>
      <c r="P50" s="138">
        <v>2</v>
      </c>
      <c r="Q50" s="151">
        <f t="shared" si="11"/>
        <v>0</v>
      </c>
      <c r="R50" s="138">
        <v>0</v>
      </c>
      <c r="S50" s="138">
        <v>0</v>
      </c>
      <c r="T50" s="138">
        <v>0</v>
      </c>
      <c r="U50" s="138">
        <v>0</v>
      </c>
      <c r="V50" s="141"/>
      <c r="W50" s="137">
        <v>0</v>
      </c>
      <c r="X50" s="152">
        <f t="shared" si="12"/>
        <v>12</v>
      </c>
      <c r="Y50" s="138">
        <v>12</v>
      </c>
      <c r="Z50" s="138">
        <v>0</v>
      </c>
      <c r="AA50" s="138">
        <v>0</v>
      </c>
      <c r="AB50" s="138">
        <v>0</v>
      </c>
      <c r="AC50" s="138">
        <v>0</v>
      </c>
      <c r="AD50" s="138">
        <v>0</v>
      </c>
      <c r="AE50" s="138">
        <v>0</v>
      </c>
      <c r="AF50" s="138">
        <v>0</v>
      </c>
      <c r="AG50" s="138">
        <v>0</v>
      </c>
      <c r="AH50" s="138">
        <v>0</v>
      </c>
      <c r="AI50" s="138">
        <v>0</v>
      </c>
      <c r="AJ50" s="144">
        <v>0</v>
      </c>
      <c r="AK50" s="94" t="s">
        <v>121</v>
      </c>
      <c r="AL50" s="12"/>
      <c r="AM50" s="210"/>
      <c r="AO50" s="44">
        <f t="shared" si="4"/>
        <v>0</v>
      </c>
      <c r="AP50" s="44">
        <f t="shared" si="5"/>
        <v>0</v>
      </c>
      <c r="AQ50" s="44">
        <f t="shared" si="6"/>
        <v>0</v>
      </c>
      <c r="AR50" s="44">
        <f t="shared" si="7"/>
        <v>0</v>
      </c>
    </row>
    <row r="51" spans="2:44" s="36" customFormat="1" ht="15" customHeight="1" x14ac:dyDescent="0.15">
      <c r="B51" s="210"/>
      <c r="C51" s="148"/>
      <c r="D51" s="43" t="s">
        <v>93</v>
      </c>
      <c r="E51" s="150">
        <f t="shared" si="9"/>
        <v>21</v>
      </c>
      <c r="F51" s="150">
        <f t="shared" si="10"/>
        <v>12</v>
      </c>
      <c r="G51" s="138">
        <v>0</v>
      </c>
      <c r="H51" s="138">
        <v>0</v>
      </c>
      <c r="I51" s="138">
        <v>0</v>
      </c>
      <c r="J51" s="138">
        <v>0</v>
      </c>
      <c r="K51" s="138">
        <v>9</v>
      </c>
      <c r="L51" s="138">
        <v>1</v>
      </c>
      <c r="M51" s="138">
        <v>0</v>
      </c>
      <c r="N51" s="138">
        <v>0</v>
      </c>
      <c r="O51" s="138">
        <v>0</v>
      </c>
      <c r="P51" s="138">
        <v>2</v>
      </c>
      <c r="Q51" s="151">
        <f t="shared" si="11"/>
        <v>0</v>
      </c>
      <c r="R51" s="138">
        <v>0</v>
      </c>
      <c r="S51" s="138">
        <v>0</v>
      </c>
      <c r="T51" s="138">
        <v>0</v>
      </c>
      <c r="U51" s="138">
        <v>0</v>
      </c>
      <c r="V51" s="141"/>
      <c r="W51" s="137">
        <v>0</v>
      </c>
      <c r="X51" s="152">
        <f t="shared" si="12"/>
        <v>9</v>
      </c>
      <c r="Y51" s="138">
        <v>8</v>
      </c>
      <c r="Z51" s="138">
        <v>0</v>
      </c>
      <c r="AA51" s="138">
        <v>0</v>
      </c>
      <c r="AB51" s="138">
        <v>1</v>
      </c>
      <c r="AC51" s="138">
        <v>0</v>
      </c>
      <c r="AD51" s="138">
        <v>0</v>
      </c>
      <c r="AE51" s="138">
        <v>0</v>
      </c>
      <c r="AF51" s="138">
        <v>0</v>
      </c>
      <c r="AG51" s="138">
        <v>0</v>
      </c>
      <c r="AH51" s="138">
        <v>0</v>
      </c>
      <c r="AI51" s="138">
        <v>0</v>
      </c>
      <c r="AJ51" s="144">
        <v>0</v>
      </c>
      <c r="AK51" s="94" t="s">
        <v>3</v>
      </c>
      <c r="AL51" s="12"/>
      <c r="AM51" s="210"/>
      <c r="AO51" s="44">
        <f t="shared" si="4"/>
        <v>0</v>
      </c>
      <c r="AP51" s="44">
        <f t="shared" si="5"/>
        <v>0</v>
      </c>
      <c r="AQ51" s="44">
        <f t="shared" si="6"/>
        <v>0</v>
      </c>
      <c r="AR51" s="44">
        <f t="shared" si="7"/>
        <v>0</v>
      </c>
    </row>
    <row r="52" spans="2:44" s="36" customFormat="1" ht="15" customHeight="1" x14ac:dyDescent="0.15">
      <c r="B52" s="210" t="s">
        <v>110</v>
      </c>
      <c r="C52" s="148"/>
      <c r="D52" s="1" t="s">
        <v>120</v>
      </c>
      <c r="E52" s="150">
        <f>SUM(F52,Q52,W52,X52,AD52:AJ52)</f>
        <v>50</v>
      </c>
      <c r="F52" s="150">
        <f>SUM(G52:P52)</f>
        <v>50</v>
      </c>
      <c r="G52" s="138">
        <v>0</v>
      </c>
      <c r="H52" s="138">
        <v>0</v>
      </c>
      <c r="I52" s="138">
        <v>0</v>
      </c>
      <c r="J52" s="138">
        <v>6</v>
      </c>
      <c r="K52" s="138">
        <v>44</v>
      </c>
      <c r="L52" s="138">
        <v>0</v>
      </c>
      <c r="M52" s="138">
        <v>0</v>
      </c>
      <c r="N52" s="138">
        <v>0</v>
      </c>
      <c r="O52" s="138">
        <v>0</v>
      </c>
      <c r="P52" s="138">
        <v>0</v>
      </c>
      <c r="Q52" s="151">
        <f>SUM(R52:U52)</f>
        <v>0</v>
      </c>
      <c r="R52" s="138">
        <v>0</v>
      </c>
      <c r="S52" s="138">
        <v>0</v>
      </c>
      <c r="T52" s="138">
        <v>0</v>
      </c>
      <c r="U52" s="138">
        <v>0</v>
      </c>
      <c r="V52" s="141"/>
      <c r="W52" s="137">
        <v>0</v>
      </c>
      <c r="X52" s="152">
        <f t="shared" si="12"/>
        <v>0</v>
      </c>
      <c r="Y52" s="138">
        <v>0</v>
      </c>
      <c r="Z52" s="138">
        <v>0</v>
      </c>
      <c r="AA52" s="138">
        <v>0</v>
      </c>
      <c r="AB52" s="138">
        <v>0</v>
      </c>
      <c r="AC52" s="138">
        <v>0</v>
      </c>
      <c r="AD52" s="138">
        <v>0</v>
      </c>
      <c r="AE52" s="138">
        <v>0</v>
      </c>
      <c r="AF52" s="138">
        <v>0</v>
      </c>
      <c r="AG52" s="138">
        <v>0</v>
      </c>
      <c r="AH52" s="138">
        <v>0</v>
      </c>
      <c r="AI52" s="138">
        <v>0</v>
      </c>
      <c r="AJ52" s="144">
        <v>0</v>
      </c>
      <c r="AK52" s="94" t="s">
        <v>120</v>
      </c>
      <c r="AL52" s="12"/>
      <c r="AM52" s="210" t="s">
        <v>110</v>
      </c>
      <c r="AO52" s="44">
        <f t="shared" si="4"/>
        <v>0</v>
      </c>
      <c r="AP52" s="44">
        <f t="shared" si="5"/>
        <v>0</v>
      </c>
      <c r="AQ52" s="44">
        <f t="shared" si="6"/>
        <v>0</v>
      </c>
      <c r="AR52" s="44">
        <f t="shared" si="7"/>
        <v>0</v>
      </c>
    </row>
    <row r="53" spans="2:44" s="36" customFormat="1" ht="15" customHeight="1" x14ac:dyDescent="0.15">
      <c r="B53" s="210"/>
      <c r="C53" s="148"/>
      <c r="D53" s="1" t="s">
        <v>121</v>
      </c>
      <c r="E53" s="150">
        <f>SUM(F53,Q53,W53,X53,AD53:AJ53)</f>
        <v>34</v>
      </c>
      <c r="F53" s="150">
        <f>SUM(G53:P53)</f>
        <v>34</v>
      </c>
      <c r="G53" s="138">
        <v>0</v>
      </c>
      <c r="H53" s="138">
        <v>0</v>
      </c>
      <c r="I53" s="138">
        <v>0</v>
      </c>
      <c r="J53" s="138">
        <v>6</v>
      </c>
      <c r="K53" s="138">
        <v>28</v>
      </c>
      <c r="L53" s="138">
        <v>0</v>
      </c>
      <c r="M53" s="138">
        <v>0</v>
      </c>
      <c r="N53" s="138">
        <v>0</v>
      </c>
      <c r="O53" s="138">
        <v>0</v>
      </c>
      <c r="P53" s="138">
        <v>0</v>
      </c>
      <c r="Q53" s="151">
        <f t="shared" si="11"/>
        <v>0</v>
      </c>
      <c r="R53" s="138">
        <v>0</v>
      </c>
      <c r="S53" s="138">
        <v>0</v>
      </c>
      <c r="T53" s="138">
        <v>0</v>
      </c>
      <c r="U53" s="138">
        <v>0</v>
      </c>
      <c r="V53" s="141"/>
      <c r="W53" s="137">
        <v>0</v>
      </c>
      <c r="X53" s="152">
        <f t="shared" si="12"/>
        <v>0</v>
      </c>
      <c r="Y53" s="138">
        <v>0</v>
      </c>
      <c r="Z53" s="138">
        <v>0</v>
      </c>
      <c r="AA53" s="138">
        <v>0</v>
      </c>
      <c r="AB53" s="138">
        <v>0</v>
      </c>
      <c r="AC53" s="138">
        <v>0</v>
      </c>
      <c r="AD53" s="138">
        <v>0</v>
      </c>
      <c r="AE53" s="138">
        <v>0</v>
      </c>
      <c r="AF53" s="138">
        <v>0</v>
      </c>
      <c r="AG53" s="138">
        <v>0</v>
      </c>
      <c r="AH53" s="138">
        <v>0</v>
      </c>
      <c r="AI53" s="138">
        <v>0</v>
      </c>
      <c r="AJ53" s="144">
        <v>0</v>
      </c>
      <c r="AK53" s="94" t="s">
        <v>121</v>
      </c>
      <c r="AL53" s="12"/>
      <c r="AM53" s="210"/>
      <c r="AO53" s="44">
        <f t="shared" si="4"/>
        <v>0</v>
      </c>
      <c r="AP53" s="44">
        <f t="shared" si="5"/>
        <v>0</v>
      </c>
      <c r="AQ53" s="44">
        <f t="shared" si="6"/>
        <v>0</v>
      </c>
      <c r="AR53" s="44">
        <f t="shared" si="7"/>
        <v>0</v>
      </c>
    </row>
    <row r="54" spans="2:44" s="36" customFormat="1" ht="15" customHeight="1" x14ac:dyDescent="0.15">
      <c r="B54" s="210"/>
      <c r="C54" s="148"/>
      <c r="D54" s="1" t="s">
        <v>93</v>
      </c>
      <c r="E54" s="150">
        <f>SUM(F54,Q54,W54,X54,AD54:AJ54)</f>
        <v>24</v>
      </c>
      <c r="F54" s="150">
        <f>SUM(G54:P54)</f>
        <v>24</v>
      </c>
      <c r="G54" s="138">
        <v>0</v>
      </c>
      <c r="H54" s="138">
        <v>0</v>
      </c>
      <c r="I54" s="138">
        <v>0</v>
      </c>
      <c r="J54" s="138">
        <v>6</v>
      </c>
      <c r="K54" s="138">
        <v>18</v>
      </c>
      <c r="L54" s="138">
        <v>0</v>
      </c>
      <c r="M54" s="138">
        <v>0</v>
      </c>
      <c r="N54" s="138">
        <v>0</v>
      </c>
      <c r="O54" s="138">
        <v>0</v>
      </c>
      <c r="P54" s="138">
        <v>0</v>
      </c>
      <c r="Q54" s="151">
        <f t="shared" si="11"/>
        <v>0</v>
      </c>
      <c r="R54" s="138">
        <v>0</v>
      </c>
      <c r="S54" s="138">
        <v>0</v>
      </c>
      <c r="T54" s="138">
        <v>0</v>
      </c>
      <c r="U54" s="138">
        <v>0</v>
      </c>
      <c r="V54" s="141"/>
      <c r="W54" s="137">
        <v>0</v>
      </c>
      <c r="X54" s="152">
        <f t="shared" si="12"/>
        <v>0</v>
      </c>
      <c r="Y54" s="138">
        <v>0</v>
      </c>
      <c r="Z54" s="138">
        <v>0</v>
      </c>
      <c r="AA54" s="138">
        <v>0</v>
      </c>
      <c r="AB54" s="138">
        <v>0</v>
      </c>
      <c r="AC54" s="138">
        <v>0</v>
      </c>
      <c r="AD54" s="138">
        <v>0</v>
      </c>
      <c r="AE54" s="138">
        <v>0</v>
      </c>
      <c r="AF54" s="138">
        <v>0</v>
      </c>
      <c r="AG54" s="138">
        <v>0</v>
      </c>
      <c r="AH54" s="138">
        <v>0</v>
      </c>
      <c r="AI54" s="138">
        <v>0</v>
      </c>
      <c r="AJ54" s="144">
        <v>0</v>
      </c>
      <c r="AK54" s="94" t="s">
        <v>3</v>
      </c>
      <c r="AL54" s="12"/>
      <c r="AM54" s="210"/>
      <c r="AO54" s="44">
        <f t="shared" si="4"/>
        <v>0</v>
      </c>
      <c r="AP54" s="44">
        <f t="shared" si="5"/>
        <v>0</v>
      </c>
      <c r="AQ54" s="44">
        <f t="shared" si="6"/>
        <v>0</v>
      </c>
      <c r="AR54" s="44">
        <f t="shared" si="7"/>
        <v>0</v>
      </c>
    </row>
    <row r="55" spans="2:44" s="36" customFormat="1" ht="15" customHeight="1" x14ac:dyDescent="0.15">
      <c r="B55" s="210" t="s">
        <v>111</v>
      </c>
      <c r="C55" s="147"/>
      <c r="D55" s="126" t="s">
        <v>120</v>
      </c>
      <c r="E55" s="150">
        <f t="shared" si="9"/>
        <v>9</v>
      </c>
      <c r="F55" s="150">
        <f t="shared" si="10"/>
        <v>9</v>
      </c>
      <c r="G55" s="138">
        <v>0</v>
      </c>
      <c r="H55" s="138">
        <v>0</v>
      </c>
      <c r="I55" s="138">
        <v>0</v>
      </c>
      <c r="J55" s="138">
        <v>0</v>
      </c>
      <c r="K55" s="138">
        <v>0</v>
      </c>
      <c r="L55" s="138">
        <v>8</v>
      </c>
      <c r="M55" s="138">
        <v>0</v>
      </c>
      <c r="N55" s="138">
        <v>0</v>
      </c>
      <c r="O55" s="138">
        <v>0</v>
      </c>
      <c r="P55" s="138">
        <v>1</v>
      </c>
      <c r="Q55" s="151">
        <f t="shared" si="11"/>
        <v>0</v>
      </c>
      <c r="R55" s="138">
        <v>0</v>
      </c>
      <c r="S55" s="138">
        <v>0</v>
      </c>
      <c r="T55" s="138">
        <v>0</v>
      </c>
      <c r="U55" s="138">
        <v>0</v>
      </c>
      <c r="V55" s="141"/>
      <c r="W55" s="137">
        <v>0</v>
      </c>
      <c r="X55" s="152">
        <f t="shared" si="12"/>
        <v>0</v>
      </c>
      <c r="Y55" s="138">
        <v>0</v>
      </c>
      <c r="Z55" s="138">
        <v>0</v>
      </c>
      <c r="AA55" s="138">
        <v>0</v>
      </c>
      <c r="AB55" s="138">
        <v>0</v>
      </c>
      <c r="AC55" s="138">
        <v>0</v>
      </c>
      <c r="AD55" s="138">
        <v>0</v>
      </c>
      <c r="AE55" s="138">
        <v>0</v>
      </c>
      <c r="AF55" s="138">
        <v>0</v>
      </c>
      <c r="AG55" s="138">
        <v>0</v>
      </c>
      <c r="AH55" s="138">
        <v>0</v>
      </c>
      <c r="AI55" s="138">
        <v>0</v>
      </c>
      <c r="AJ55" s="144">
        <v>0</v>
      </c>
      <c r="AK55" s="94" t="s">
        <v>120</v>
      </c>
      <c r="AL55" s="12"/>
      <c r="AM55" s="210" t="s">
        <v>111</v>
      </c>
      <c r="AO55" s="44">
        <f t="shared" si="4"/>
        <v>0</v>
      </c>
      <c r="AP55" s="44">
        <f t="shared" si="5"/>
        <v>0</v>
      </c>
      <c r="AQ55" s="44">
        <f t="shared" si="6"/>
        <v>0</v>
      </c>
      <c r="AR55" s="44">
        <f t="shared" si="7"/>
        <v>0</v>
      </c>
    </row>
    <row r="56" spans="2:44" s="36" customFormat="1" ht="15" customHeight="1" x14ac:dyDescent="0.15">
      <c r="B56" s="210"/>
      <c r="C56" s="148"/>
      <c r="D56" s="1" t="s">
        <v>121</v>
      </c>
      <c r="E56" s="150">
        <f t="shared" si="9"/>
        <v>8</v>
      </c>
      <c r="F56" s="150">
        <f t="shared" si="10"/>
        <v>8</v>
      </c>
      <c r="G56" s="138">
        <v>0</v>
      </c>
      <c r="H56" s="138">
        <v>0</v>
      </c>
      <c r="I56" s="138">
        <v>0</v>
      </c>
      <c r="J56" s="138">
        <v>0</v>
      </c>
      <c r="K56" s="138">
        <v>0</v>
      </c>
      <c r="L56" s="138">
        <v>7</v>
      </c>
      <c r="M56" s="138">
        <v>0</v>
      </c>
      <c r="N56" s="138">
        <v>0</v>
      </c>
      <c r="O56" s="138">
        <v>0</v>
      </c>
      <c r="P56" s="138">
        <v>1</v>
      </c>
      <c r="Q56" s="151">
        <f t="shared" si="11"/>
        <v>0</v>
      </c>
      <c r="R56" s="138">
        <v>0</v>
      </c>
      <c r="S56" s="138">
        <v>0</v>
      </c>
      <c r="T56" s="138">
        <v>0</v>
      </c>
      <c r="U56" s="138">
        <v>0</v>
      </c>
      <c r="V56" s="141"/>
      <c r="W56" s="137">
        <v>0</v>
      </c>
      <c r="X56" s="152">
        <f t="shared" si="12"/>
        <v>0</v>
      </c>
      <c r="Y56" s="138">
        <v>0</v>
      </c>
      <c r="Z56" s="138">
        <v>0</v>
      </c>
      <c r="AA56" s="138">
        <v>0</v>
      </c>
      <c r="AB56" s="138">
        <v>0</v>
      </c>
      <c r="AC56" s="138">
        <v>0</v>
      </c>
      <c r="AD56" s="138">
        <v>0</v>
      </c>
      <c r="AE56" s="138">
        <v>0</v>
      </c>
      <c r="AF56" s="138">
        <v>0</v>
      </c>
      <c r="AG56" s="138">
        <v>0</v>
      </c>
      <c r="AH56" s="138">
        <v>0</v>
      </c>
      <c r="AI56" s="138">
        <v>0</v>
      </c>
      <c r="AJ56" s="144">
        <v>0</v>
      </c>
      <c r="AK56" s="94" t="s">
        <v>121</v>
      </c>
      <c r="AL56" s="12"/>
      <c r="AM56" s="210"/>
      <c r="AO56" s="44">
        <f t="shared" si="4"/>
        <v>0</v>
      </c>
      <c r="AP56" s="44">
        <f t="shared" si="5"/>
        <v>0</v>
      </c>
      <c r="AQ56" s="44">
        <f t="shared" si="6"/>
        <v>0</v>
      </c>
      <c r="AR56" s="44">
        <f t="shared" si="7"/>
        <v>0</v>
      </c>
    </row>
    <row r="57" spans="2:44" s="36" customFormat="1" ht="15" customHeight="1" thickBot="1" x14ac:dyDescent="0.2">
      <c r="B57" s="215"/>
      <c r="C57" s="97"/>
      <c r="D57" s="98" t="s">
        <v>93</v>
      </c>
      <c r="E57" s="153">
        <f t="shared" si="9"/>
        <v>6</v>
      </c>
      <c r="F57" s="154">
        <f t="shared" si="10"/>
        <v>6</v>
      </c>
      <c r="G57" s="139">
        <v>0</v>
      </c>
      <c r="H57" s="139">
        <v>0</v>
      </c>
      <c r="I57" s="139">
        <v>0</v>
      </c>
      <c r="J57" s="139">
        <v>0</v>
      </c>
      <c r="K57" s="139">
        <v>0</v>
      </c>
      <c r="L57" s="139">
        <v>5</v>
      </c>
      <c r="M57" s="139">
        <v>0</v>
      </c>
      <c r="N57" s="139">
        <v>0</v>
      </c>
      <c r="O57" s="139">
        <v>0</v>
      </c>
      <c r="P57" s="139">
        <v>1</v>
      </c>
      <c r="Q57" s="157">
        <f t="shared" si="11"/>
        <v>0</v>
      </c>
      <c r="R57" s="139">
        <v>0</v>
      </c>
      <c r="S57" s="139">
        <v>0</v>
      </c>
      <c r="T57" s="139">
        <v>0</v>
      </c>
      <c r="U57" s="139">
        <v>0</v>
      </c>
      <c r="V57" s="141"/>
      <c r="W57" s="143">
        <v>0</v>
      </c>
      <c r="X57" s="158">
        <f t="shared" si="12"/>
        <v>0</v>
      </c>
      <c r="Y57" s="139">
        <v>0</v>
      </c>
      <c r="Z57" s="139">
        <v>0</v>
      </c>
      <c r="AA57" s="139">
        <v>0</v>
      </c>
      <c r="AB57" s="139">
        <v>0</v>
      </c>
      <c r="AC57" s="139">
        <v>0</v>
      </c>
      <c r="AD57" s="139">
        <v>0</v>
      </c>
      <c r="AE57" s="139">
        <v>0</v>
      </c>
      <c r="AF57" s="139">
        <v>0</v>
      </c>
      <c r="AG57" s="139">
        <v>0</v>
      </c>
      <c r="AH57" s="139">
        <v>0</v>
      </c>
      <c r="AI57" s="139">
        <v>0</v>
      </c>
      <c r="AJ57" s="140">
        <v>0</v>
      </c>
      <c r="AK57" s="99" t="s">
        <v>3</v>
      </c>
      <c r="AL57" s="24"/>
      <c r="AM57" s="215"/>
      <c r="AO57" s="44">
        <f t="shared" si="4"/>
        <v>0</v>
      </c>
      <c r="AP57" s="44">
        <f t="shared" si="5"/>
        <v>0</v>
      </c>
      <c r="AQ57" s="44">
        <f t="shared" si="6"/>
        <v>0</v>
      </c>
      <c r="AR57" s="44">
        <f t="shared" si="7"/>
        <v>0</v>
      </c>
    </row>
    <row r="58" spans="2:44" ht="15" customHeight="1" x14ac:dyDescent="0.15">
      <c r="B58" s="100"/>
      <c r="C58" s="100"/>
      <c r="D58" s="101"/>
      <c r="E58" s="102"/>
      <c r="F58" s="100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0"/>
      <c r="T58" s="100"/>
      <c r="U58" s="100"/>
      <c r="V58" s="31"/>
      <c r="W58" s="100"/>
      <c r="X58" s="100"/>
      <c r="Y58" s="100"/>
      <c r="Z58" s="100"/>
      <c r="AA58" s="100"/>
      <c r="AB58" s="100"/>
      <c r="AC58" s="100"/>
      <c r="AD58" s="100"/>
      <c r="AE58" s="100"/>
      <c r="AF58" s="100"/>
      <c r="AG58" s="100"/>
      <c r="AH58" s="100"/>
      <c r="AI58" s="100"/>
      <c r="AJ58" s="100"/>
      <c r="AK58" s="101"/>
      <c r="AL58" s="101"/>
      <c r="AM58" s="100"/>
    </row>
    <row r="59" spans="2:44" ht="15" customHeight="1" x14ac:dyDescent="0.15">
      <c r="B59" s="29"/>
      <c r="C59" s="29"/>
      <c r="D59" s="103" t="s">
        <v>120</v>
      </c>
      <c r="E59" s="104">
        <f>E10+E13+E16+E19+E22+E25+E28+E31+E34+E37+E40+E43+E46+E49+E52+E55</f>
        <v>113</v>
      </c>
      <c r="F59" s="104">
        <f t="shared" ref="E59:F61" si="13">F10+F13+F16+F19+F22+F25+F28+F31+F34+F37+F40+F43+F46+F49+F52+F55</f>
        <v>96</v>
      </c>
      <c r="G59" s="104">
        <f t="shared" ref="G59:U59" si="14">G10+G13+G16+G19+G22+G25+G28+G31+G34+G37+G40+G43+G46+G49+G52+G55</f>
        <v>0</v>
      </c>
      <c r="H59" s="104">
        <f t="shared" si="14"/>
        <v>0</v>
      </c>
      <c r="I59" s="104">
        <f t="shared" si="14"/>
        <v>0</v>
      </c>
      <c r="J59" s="104">
        <f t="shared" si="14"/>
        <v>9</v>
      </c>
      <c r="K59" s="104">
        <f t="shared" si="14"/>
        <v>71</v>
      </c>
      <c r="L59" s="104">
        <f t="shared" si="14"/>
        <v>13</v>
      </c>
      <c r="M59" s="104">
        <f t="shared" si="14"/>
        <v>0</v>
      </c>
      <c r="N59" s="104">
        <f t="shared" si="14"/>
        <v>0</v>
      </c>
      <c r="O59" s="104">
        <f t="shared" si="14"/>
        <v>0</v>
      </c>
      <c r="P59" s="104">
        <f t="shared" si="14"/>
        <v>3</v>
      </c>
      <c r="Q59" s="104">
        <f t="shared" si="14"/>
        <v>1</v>
      </c>
      <c r="R59" s="104">
        <f t="shared" si="14"/>
        <v>1</v>
      </c>
      <c r="S59" s="104">
        <f t="shared" si="14"/>
        <v>0</v>
      </c>
      <c r="T59" s="104">
        <f t="shared" si="14"/>
        <v>0</v>
      </c>
      <c r="U59" s="104">
        <f t="shared" si="14"/>
        <v>0</v>
      </c>
      <c r="V59" s="31"/>
      <c r="W59" s="105">
        <f t="shared" ref="W59:AJ59" si="15">W10+W13+W16+W19+W22+W25+W28+W31+W34+W37+W40+W43+W46+W49+W52+W55</f>
        <v>0</v>
      </c>
      <c r="X59" s="105">
        <f t="shared" si="15"/>
        <v>16</v>
      </c>
      <c r="Y59" s="105">
        <f t="shared" si="15"/>
        <v>15</v>
      </c>
      <c r="Z59" s="105">
        <f t="shared" si="15"/>
        <v>0</v>
      </c>
      <c r="AA59" s="105">
        <f t="shared" si="15"/>
        <v>0</v>
      </c>
      <c r="AB59" s="105">
        <f t="shared" si="15"/>
        <v>1</v>
      </c>
      <c r="AC59" s="105">
        <f t="shared" si="15"/>
        <v>0</v>
      </c>
      <c r="AD59" s="105">
        <f t="shared" si="15"/>
        <v>0</v>
      </c>
      <c r="AE59" s="105">
        <f t="shared" si="15"/>
        <v>0</v>
      </c>
      <c r="AF59" s="105">
        <f t="shared" si="15"/>
        <v>0</v>
      </c>
      <c r="AG59" s="105">
        <f t="shared" si="15"/>
        <v>0</v>
      </c>
      <c r="AH59" s="105">
        <f t="shared" si="15"/>
        <v>0</v>
      </c>
      <c r="AI59" s="105">
        <f t="shared" si="15"/>
        <v>0</v>
      </c>
      <c r="AJ59" s="105">
        <f t="shared" si="15"/>
        <v>0</v>
      </c>
      <c r="AK59" s="51"/>
      <c r="AL59" s="51"/>
      <c r="AM59" s="29"/>
    </row>
    <row r="60" spans="2:44" ht="15" customHeight="1" x14ac:dyDescent="0.15">
      <c r="B60" s="29"/>
      <c r="C60" s="29"/>
      <c r="D60" s="103" t="s">
        <v>121</v>
      </c>
      <c r="E60" s="104">
        <f t="shared" si="13"/>
        <v>78</v>
      </c>
      <c r="F60" s="104">
        <f t="shared" si="13"/>
        <v>65</v>
      </c>
      <c r="G60" s="104">
        <f t="shared" ref="G60:U60" si="16">G11+G14+G17+G20+G23+G26+G29+G32+G35+G38+G41+G44+G47+G50+G53+G56</f>
        <v>0</v>
      </c>
      <c r="H60" s="104">
        <f t="shared" si="16"/>
        <v>0</v>
      </c>
      <c r="I60" s="104">
        <f t="shared" si="16"/>
        <v>0</v>
      </c>
      <c r="J60" s="104">
        <f t="shared" si="16"/>
        <v>9</v>
      </c>
      <c r="K60" s="104">
        <f t="shared" si="16"/>
        <v>42</v>
      </c>
      <c r="L60" s="104">
        <f t="shared" si="16"/>
        <v>11</v>
      </c>
      <c r="M60" s="104">
        <f t="shared" si="16"/>
        <v>0</v>
      </c>
      <c r="N60" s="104">
        <f t="shared" si="16"/>
        <v>0</v>
      </c>
      <c r="O60" s="104">
        <f t="shared" si="16"/>
        <v>0</v>
      </c>
      <c r="P60" s="104">
        <f t="shared" si="16"/>
        <v>3</v>
      </c>
      <c r="Q60" s="104">
        <f t="shared" si="16"/>
        <v>1</v>
      </c>
      <c r="R60" s="104">
        <f t="shared" si="16"/>
        <v>1</v>
      </c>
      <c r="S60" s="104">
        <f t="shared" si="16"/>
        <v>0</v>
      </c>
      <c r="T60" s="104">
        <f t="shared" si="16"/>
        <v>0</v>
      </c>
      <c r="U60" s="104">
        <f t="shared" si="16"/>
        <v>0</v>
      </c>
      <c r="V60" s="31"/>
      <c r="W60" s="105">
        <f t="shared" ref="W60:AJ60" si="17">W11+W14+W17+W20+W23+W26+W29+W32+W35+W38+W41+W44+W47+W50+W53+W56</f>
        <v>0</v>
      </c>
      <c r="X60" s="105">
        <f t="shared" si="17"/>
        <v>12</v>
      </c>
      <c r="Y60" s="105">
        <f t="shared" si="17"/>
        <v>12</v>
      </c>
      <c r="Z60" s="105">
        <f t="shared" si="17"/>
        <v>0</v>
      </c>
      <c r="AA60" s="105">
        <f t="shared" si="17"/>
        <v>0</v>
      </c>
      <c r="AB60" s="105">
        <f t="shared" si="17"/>
        <v>0</v>
      </c>
      <c r="AC60" s="105">
        <f t="shared" si="17"/>
        <v>0</v>
      </c>
      <c r="AD60" s="105">
        <f t="shared" si="17"/>
        <v>0</v>
      </c>
      <c r="AE60" s="105">
        <f t="shared" si="17"/>
        <v>0</v>
      </c>
      <c r="AF60" s="105">
        <f t="shared" si="17"/>
        <v>0</v>
      </c>
      <c r="AG60" s="105">
        <f t="shared" si="17"/>
        <v>0</v>
      </c>
      <c r="AH60" s="105">
        <f t="shared" si="17"/>
        <v>0</v>
      </c>
      <c r="AI60" s="105">
        <f t="shared" si="17"/>
        <v>0</v>
      </c>
      <c r="AJ60" s="105">
        <f t="shared" si="17"/>
        <v>0</v>
      </c>
      <c r="AK60" s="51"/>
      <c r="AL60" s="51"/>
      <c r="AM60" s="29"/>
    </row>
    <row r="61" spans="2:44" x14ac:dyDescent="0.15">
      <c r="B61" s="29"/>
      <c r="C61" s="29"/>
      <c r="D61" s="103" t="s">
        <v>98</v>
      </c>
      <c r="E61" s="104">
        <f t="shared" si="13"/>
        <v>52</v>
      </c>
      <c r="F61" s="104">
        <f t="shared" si="13"/>
        <v>42</v>
      </c>
      <c r="G61" s="104">
        <f t="shared" ref="G61:U61" si="18">G12+G15+G18+G21+G24+G27+G30+G33+G36+G39+G42+G45+G48+G51+G54+G57</f>
        <v>0</v>
      </c>
      <c r="H61" s="104">
        <f t="shared" si="18"/>
        <v>0</v>
      </c>
      <c r="I61" s="104">
        <f t="shared" si="18"/>
        <v>0</v>
      </c>
      <c r="J61" s="104">
        <f t="shared" si="18"/>
        <v>6</v>
      </c>
      <c r="K61" s="104">
        <f t="shared" si="18"/>
        <v>27</v>
      </c>
      <c r="L61" s="104">
        <f t="shared" si="18"/>
        <v>6</v>
      </c>
      <c r="M61" s="104">
        <f t="shared" si="18"/>
        <v>0</v>
      </c>
      <c r="N61" s="104">
        <f t="shared" si="18"/>
        <v>0</v>
      </c>
      <c r="O61" s="104">
        <f t="shared" si="18"/>
        <v>0</v>
      </c>
      <c r="P61" s="104">
        <f t="shared" si="18"/>
        <v>3</v>
      </c>
      <c r="Q61" s="104">
        <f t="shared" si="18"/>
        <v>0</v>
      </c>
      <c r="R61" s="104">
        <f t="shared" si="18"/>
        <v>0</v>
      </c>
      <c r="S61" s="104">
        <f t="shared" si="18"/>
        <v>0</v>
      </c>
      <c r="T61" s="104">
        <f t="shared" si="18"/>
        <v>0</v>
      </c>
      <c r="U61" s="104">
        <f t="shared" si="18"/>
        <v>0</v>
      </c>
      <c r="V61" s="31"/>
      <c r="W61" s="105">
        <f t="shared" ref="W61:AJ61" si="19">W12+W15+W18+W21+W24+W27+W30+W33+W36+W39+W42+W45+W48+W51+W54+W57</f>
        <v>0</v>
      </c>
      <c r="X61" s="105">
        <f t="shared" si="19"/>
        <v>10</v>
      </c>
      <c r="Y61" s="105">
        <f t="shared" si="19"/>
        <v>9</v>
      </c>
      <c r="Z61" s="105">
        <f t="shared" si="19"/>
        <v>0</v>
      </c>
      <c r="AA61" s="105">
        <f t="shared" si="19"/>
        <v>0</v>
      </c>
      <c r="AB61" s="105">
        <f t="shared" si="19"/>
        <v>1</v>
      </c>
      <c r="AC61" s="105">
        <f t="shared" si="19"/>
        <v>0</v>
      </c>
      <c r="AD61" s="105">
        <f t="shared" si="19"/>
        <v>0</v>
      </c>
      <c r="AE61" s="105">
        <f t="shared" si="19"/>
        <v>0</v>
      </c>
      <c r="AF61" s="105">
        <f t="shared" si="19"/>
        <v>0</v>
      </c>
      <c r="AG61" s="105">
        <f t="shared" si="19"/>
        <v>0</v>
      </c>
      <c r="AH61" s="105">
        <f t="shared" si="19"/>
        <v>0</v>
      </c>
      <c r="AI61" s="105">
        <f t="shared" si="19"/>
        <v>0</v>
      </c>
      <c r="AJ61" s="105">
        <f t="shared" si="19"/>
        <v>0</v>
      </c>
      <c r="AK61" s="51"/>
      <c r="AL61" s="51"/>
      <c r="AM61" s="29"/>
    </row>
    <row r="62" spans="2:44" x14ac:dyDescent="0.15">
      <c r="B62" s="29"/>
      <c r="C62" s="29"/>
      <c r="D62" s="51"/>
      <c r="E62" s="58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  <c r="AA62" s="31"/>
      <c r="AB62" s="31"/>
      <c r="AC62" s="31"/>
      <c r="AD62" s="31"/>
      <c r="AE62" s="31"/>
      <c r="AF62" s="31"/>
      <c r="AG62" s="31"/>
      <c r="AH62" s="31"/>
      <c r="AI62" s="31"/>
      <c r="AJ62" s="31"/>
      <c r="AK62" s="51"/>
      <c r="AL62" s="51"/>
      <c r="AM62" s="29"/>
    </row>
    <row r="63" spans="2:44" x14ac:dyDescent="0.15">
      <c r="B63" s="29"/>
      <c r="C63" s="29"/>
      <c r="D63" s="29"/>
      <c r="E63" s="30"/>
      <c r="F63" s="29"/>
      <c r="G63" s="29"/>
      <c r="H63" s="29"/>
      <c r="I63" s="29"/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31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</row>
    <row r="64" spans="2:44" x14ac:dyDescent="0.15">
      <c r="B64" s="29"/>
      <c r="C64" s="29"/>
      <c r="D64" s="29"/>
      <c r="E64" s="30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31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</row>
    <row r="65" spans="2:39" x14ac:dyDescent="0.15">
      <c r="B65" s="29"/>
      <c r="C65" s="29"/>
      <c r="D65" s="29"/>
      <c r="E65" s="30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31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</row>
    <row r="66" spans="2:39" x14ac:dyDescent="0.15">
      <c r="B66" s="29"/>
      <c r="C66" s="29"/>
      <c r="D66" s="29"/>
      <c r="E66" s="30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29"/>
      <c r="R66" s="29"/>
      <c r="S66" s="29"/>
      <c r="T66" s="29"/>
      <c r="U66" s="29"/>
      <c r="V66" s="31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</row>
    <row r="67" spans="2:39" x14ac:dyDescent="0.15">
      <c r="B67" s="29"/>
      <c r="C67" s="29"/>
      <c r="D67" s="29"/>
      <c r="E67" s="30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  <c r="R67" s="29"/>
      <c r="S67" s="29"/>
      <c r="T67" s="29"/>
      <c r="U67" s="29"/>
      <c r="V67" s="31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</row>
    <row r="68" spans="2:39" x14ac:dyDescent="0.15">
      <c r="B68" s="29"/>
      <c r="C68" s="29"/>
      <c r="D68" s="29"/>
      <c r="E68" s="30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  <c r="R68" s="29"/>
      <c r="S68" s="29"/>
      <c r="T68" s="29"/>
      <c r="U68" s="29"/>
      <c r="V68" s="31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</row>
    <row r="69" spans="2:39" x14ac:dyDescent="0.15">
      <c r="B69" s="29"/>
      <c r="C69" s="29"/>
      <c r="D69" s="29"/>
      <c r="E69" s="30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31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</row>
    <row r="70" spans="2:39" x14ac:dyDescent="0.15">
      <c r="B70" s="29"/>
      <c r="C70" s="29"/>
      <c r="D70" s="29"/>
      <c r="E70" s="30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31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</row>
  </sheetData>
  <mergeCells count="69">
    <mergeCell ref="B40:B42"/>
    <mergeCell ref="B43:B45"/>
    <mergeCell ref="AM37:AM39"/>
    <mergeCell ref="AM40:AM42"/>
    <mergeCell ref="AM43:AM45"/>
    <mergeCell ref="B52:B54"/>
    <mergeCell ref="B55:B57"/>
    <mergeCell ref="AM55:AM57"/>
    <mergeCell ref="AM52:AM54"/>
    <mergeCell ref="AM13:AM15"/>
    <mergeCell ref="B49:B51"/>
    <mergeCell ref="B37:B39"/>
    <mergeCell ref="B31:B33"/>
    <mergeCell ref="B34:B36"/>
    <mergeCell ref="AM46:AM48"/>
    <mergeCell ref="AM25:AM27"/>
    <mergeCell ref="AM28:AM30"/>
    <mergeCell ref="AM31:AM33"/>
    <mergeCell ref="AM49:AM51"/>
    <mergeCell ref="AM34:AM36"/>
    <mergeCell ref="B46:B48"/>
    <mergeCell ref="B19:B21"/>
    <mergeCell ref="AM22:AM24"/>
    <mergeCell ref="B22:B24"/>
    <mergeCell ref="M5:M6"/>
    <mergeCell ref="AM10:AM12"/>
    <mergeCell ref="AM16:AM18"/>
    <mergeCell ref="AM19:AM21"/>
    <mergeCell ref="AK4:AM6"/>
    <mergeCell ref="AD4:AD6"/>
    <mergeCell ref="AE4:AE6"/>
    <mergeCell ref="AF4:AF6"/>
    <mergeCell ref="AG4:AG6"/>
    <mergeCell ref="AJ4:AJ6"/>
    <mergeCell ref="Q4:U4"/>
    <mergeCell ref="W4:W6"/>
    <mergeCell ref="X4:AC4"/>
    <mergeCell ref="B25:B27"/>
    <mergeCell ref="B28:B30"/>
    <mergeCell ref="E4:E6"/>
    <mergeCell ref="F4:P4"/>
    <mergeCell ref="P5:P6"/>
    <mergeCell ref="F5:F6"/>
    <mergeCell ref="I5:I6"/>
    <mergeCell ref="J5:J6"/>
    <mergeCell ref="K5:K6"/>
    <mergeCell ref="L5:L6"/>
    <mergeCell ref="N5:N6"/>
    <mergeCell ref="O5:O6"/>
    <mergeCell ref="B4:D6"/>
    <mergeCell ref="B10:B12"/>
    <mergeCell ref="B13:B15"/>
    <mergeCell ref="B16:B18"/>
    <mergeCell ref="X5:X6"/>
    <mergeCell ref="Y5:Y6"/>
    <mergeCell ref="Z5:Z6"/>
    <mergeCell ref="AA5:AA6"/>
    <mergeCell ref="E2:T2"/>
    <mergeCell ref="X2:AI2"/>
    <mergeCell ref="G5:H5"/>
    <mergeCell ref="AH4:AH6"/>
    <mergeCell ref="AI4:AI6"/>
    <mergeCell ref="R5:R6"/>
    <mergeCell ref="S5:S6"/>
    <mergeCell ref="T5:T6"/>
    <mergeCell ref="U5:U6"/>
    <mergeCell ref="Q5:Q6"/>
    <mergeCell ref="AB5:AB6"/>
    <mergeCell ref="AC5:AC6"/>
  </mergeCells>
  <phoneticPr fontId="1"/>
  <printOptions horizontalCentered="1"/>
  <pageMargins left="0.39370078740157483" right="0.39370078740157483" top="0.59055118110236227" bottom="0.23622047244094491" header="0.31496062992125984" footer="0.31496062992125984"/>
  <pageSetup paperSize="9" scale="90" orientation="portrait" horizontalDpi="300" verticalDpi="300" r:id="rId1"/>
  <headerFooter alignWithMargins="0"/>
  <colBreaks count="1" manualBreakCount="1">
    <brk id="21" min="1" max="5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R72"/>
  <sheetViews>
    <sheetView view="pageBreakPreview" zoomScaleNormal="100" zoomScaleSheetLayoutView="100" workbookViewId="0">
      <pane xSplit="3" ySplit="6" topLeftCell="D7" activePane="bottomRight" state="frozen"/>
      <selection activeCell="X3" sqref="X3"/>
      <selection pane="topRight" activeCell="X3" sqref="X3"/>
      <selection pane="bottomLeft" activeCell="X3" sqref="X3"/>
      <selection pane="bottomRight" activeCell="E10" sqref="E10"/>
    </sheetView>
  </sheetViews>
  <sheetFormatPr defaultColWidth="9.109375" defaultRowHeight="12" x14ac:dyDescent="0.15"/>
  <cols>
    <col min="1" max="1" width="2.6640625" style="28" customWidth="1"/>
    <col min="2" max="2" width="17.6640625" style="28" customWidth="1"/>
    <col min="3" max="3" width="1.6640625" style="28" customWidth="1"/>
    <col min="4" max="4" width="9" style="28" customWidth="1"/>
    <col min="5" max="5" width="8.33203125" style="59" customWidth="1"/>
    <col min="6" max="6" width="8.33203125" style="28" customWidth="1"/>
    <col min="7" max="16" width="4.5546875" style="28" customWidth="1"/>
    <col min="17" max="21" width="3.88671875" style="28" customWidth="1"/>
    <col min="22" max="22" width="1.33203125" style="57" customWidth="1"/>
    <col min="23" max="23" width="5.33203125" style="28" customWidth="1"/>
    <col min="24" max="24" width="4.5546875" style="28" customWidth="1"/>
    <col min="25" max="26" width="4.109375" style="28" customWidth="1"/>
    <col min="27" max="31" width="5.33203125" style="28" customWidth="1"/>
    <col min="32" max="32" width="6.5546875" style="28" customWidth="1"/>
    <col min="33" max="35" width="5.109375" style="28" customWidth="1"/>
    <col min="36" max="36" width="4.109375" style="28" customWidth="1"/>
    <col min="37" max="37" width="10.44140625" style="28" customWidth="1"/>
    <col min="38" max="38" width="1.6640625" style="28" customWidth="1"/>
    <col min="39" max="39" width="17.44140625" style="28" customWidth="1"/>
    <col min="40" max="16384" width="9.109375" style="28"/>
  </cols>
  <sheetData>
    <row r="1" spans="2:44" x14ac:dyDescent="0.15">
      <c r="B1" s="29" t="s">
        <v>116</v>
      </c>
      <c r="C1" s="29"/>
      <c r="D1" s="29"/>
      <c r="E1" s="30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1"/>
      <c r="W1" s="29" t="s">
        <v>117</v>
      </c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</row>
    <row r="2" spans="2:44" s="32" customFormat="1" ht="14.25" customHeight="1" x14ac:dyDescent="0.15">
      <c r="B2" s="33"/>
      <c r="C2" s="33"/>
      <c r="D2" s="34"/>
      <c r="E2" s="168" t="s">
        <v>101</v>
      </c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34"/>
      <c r="V2" s="35"/>
      <c r="W2" s="60"/>
      <c r="X2" s="219" t="s">
        <v>122</v>
      </c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K2" s="34"/>
      <c r="AL2" s="34"/>
      <c r="AM2" s="34"/>
    </row>
    <row r="3" spans="2:44" s="36" customFormat="1" ht="12.6" thickBot="1" x14ac:dyDescent="0.2">
      <c r="B3" s="37"/>
      <c r="C3" s="37"/>
      <c r="D3" s="37"/>
      <c r="E3" s="38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9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</row>
    <row r="4" spans="2:44" s="36" customFormat="1" x14ac:dyDescent="0.15">
      <c r="B4" s="176" t="s">
        <v>20</v>
      </c>
      <c r="C4" s="176"/>
      <c r="D4" s="177"/>
      <c r="E4" s="195" t="s">
        <v>61</v>
      </c>
      <c r="F4" s="189" t="s">
        <v>62</v>
      </c>
      <c r="G4" s="190"/>
      <c r="H4" s="190"/>
      <c r="I4" s="190"/>
      <c r="J4" s="190"/>
      <c r="K4" s="190"/>
      <c r="L4" s="190"/>
      <c r="M4" s="190"/>
      <c r="N4" s="190"/>
      <c r="O4" s="190"/>
      <c r="P4" s="191"/>
      <c r="Q4" s="206" t="s">
        <v>63</v>
      </c>
      <c r="R4" s="207"/>
      <c r="S4" s="207"/>
      <c r="T4" s="207"/>
      <c r="U4" s="207"/>
      <c r="V4" s="40"/>
      <c r="W4" s="182" t="s">
        <v>77</v>
      </c>
      <c r="X4" s="206" t="s">
        <v>80</v>
      </c>
      <c r="Y4" s="207"/>
      <c r="Z4" s="207"/>
      <c r="AA4" s="207"/>
      <c r="AB4" s="207"/>
      <c r="AC4" s="208"/>
      <c r="AD4" s="199" t="s">
        <v>88</v>
      </c>
      <c r="AE4" s="199" t="s">
        <v>89</v>
      </c>
      <c r="AF4" s="198" t="s">
        <v>81</v>
      </c>
      <c r="AG4" s="198" t="s">
        <v>82</v>
      </c>
      <c r="AH4" s="198" t="s">
        <v>83</v>
      </c>
      <c r="AI4" s="198" t="s">
        <v>84</v>
      </c>
      <c r="AJ4" s="198" t="s">
        <v>85</v>
      </c>
      <c r="AK4" s="170" t="s">
        <v>12</v>
      </c>
      <c r="AL4" s="171"/>
      <c r="AM4" s="171"/>
    </row>
    <row r="5" spans="2:44" s="36" customFormat="1" x14ac:dyDescent="0.15">
      <c r="B5" s="178"/>
      <c r="C5" s="178"/>
      <c r="D5" s="179"/>
      <c r="E5" s="196"/>
      <c r="F5" s="194" t="s">
        <v>2</v>
      </c>
      <c r="G5" s="192" t="s">
        <v>8</v>
      </c>
      <c r="H5" s="193"/>
      <c r="I5" s="187" t="s">
        <v>66</v>
      </c>
      <c r="J5" s="185" t="s">
        <v>67</v>
      </c>
      <c r="K5" s="185" t="s">
        <v>68</v>
      </c>
      <c r="L5" s="185" t="s">
        <v>69</v>
      </c>
      <c r="M5" s="185" t="s">
        <v>105</v>
      </c>
      <c r="N5" s="185" t="s">
        <v>70</v>
      </c>
      <c r="O5" s="187" t="s">
        <v>86</v>
      </c>
      <c r="P5" s="185" t="s">
        <v>71</v>
      </c>
      <c r="Q5" s="185" t="s">
        <v>72</v>
      </c>
      <c r="R5" s="204" t="s">
        <v>73</v>
      </c>
      <c r="S5" s="185" t="s">
        <v>74</v>
      </c>
      <c r="T5" s="185" t="s">
        <v>75</v>
      </c>
      <c r="U5" s="200" t="s">
        <v>76</v>
      </c>
      <c r="V5" s="40"/>
      <c r="W5" s="183"/>
      <c r="X5" s="185" t="s">
        <v>72</v>
      </c>
      <c r="Y5" s="185" t="s">
        <v>0</v>
      </c>
      <c r="Z5" s="185" t="s">
        <v>1</v>
      </c>
      <c r="AA5" s="187" t="s">
        <v>87</v>
      </c>
      <c r="AB5" s="185" t="s">
        <v>78</v>
      </c>
      <c r="AC5" s="185" t="s">
        <v>79</v>
      </c>
      <c r="AD5" s="194"/>
      <c r="AE5" s="194"/>
      <c r="AF5" s="194"/>
      <c r="AG5" s="194"/>
      <c r="AH5" s="194"/>
      <c r="AI5" s="194"/>
      <c r="AJ5" s="194"/>
      <c r="AK5" s="172"/>
      <c r="AL5" s="173"/>
      <c r="AM5" s="173"/>
    </row>
    <row r="6" spans="2:44" s="36" customFormat="1" ht="61.2" x14ac:dyDescent="0.15">
      <c r="B6" s="180"/>
      <c r="C6" s="180"/>
      <c r="D6" s="181"/>
      <c r="E6" s="197"/>
      <c r="F6" s="186"/>
      <c r="G6" s="149" t="s">
        <v>64</v>
      </c>
      <c r="H6" s="149" t="s">
        <v>65</v>
      </c>
      <c r="I6" s="188"/>
      <c r="J6" s="186"/>
      <c r="K6" s="186"/>
      <c r="L6" s="186"/>
      <c r="M6" s="186"/>
      <c r="N6" s="186"/>
      <c r="O6" s="186"/>
      <c r="P6" s="186"/>
      <c r="Q6" s="186"/>
      <c r="R6" s="205"/>
      <c r="S6" s="186"/>
      <c r="T6" s="186"/>
      <c r="U6" s="201"/>
      <c r="V6" s="40"/>
      <c r="W6" s="184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74"/>
      <c r="AL6" s="175"/>
      <c r="AM6" s="175"/>
      <c r="AO6" s="41" t="s">
        <v>99</v>
      </c>
      <c r="AP6" s="41" t="s">
        <v>62</v>
      </c>
      <c r="AQ6" s="41" t="s">
        <v>63</v>
      </c>
      <c r="AR6" s="41" t="s">
        <v>80</v>
      </c>
    </row>
    <row r="7" spans="2:44" s="36" customFormat="1" hidden="1" x14ac:dyDescent="0.15">
      <c r="B7" s="26"/>
      <c r="C7" s="26"/>
      <c r="D7" s="61" t="s">
        <v>96</v>
      </c>
      <c r="E7" s="62">
        <f t="shared" ref="E7:L9" si="0">SUM(E10,E13,E16,E19,E22,E25,E28,E31,E34,E37,E49)</f>
        <v>4736</v>
      </c>
      <c r="F7" s="63">
        <f>SUM(G7:P7)</f>
        <v>99</v>
      </c>
      <c r="G7" s="63">
        <f t="shared" si="0"/>
        <v>0</v>
      </c>
      <c r="H7" s="63">
        <f t="shared" si="0"/>
        <v>0</v>
      </c>
      <c r="I7" s="63">
        <f t="shared" si="0"/>
        <v>0</v>
      </c>
      <c r="J7" s="63">
        <f t="shared" si="0"/>
        <v>14</v>
      </c>
      <c r="K7" s="63">
        <f t="shared" si="0"/>
        <v>72</v>
      </c>
      <c r="L7" s="63">
        <f t="shared" si="0"/>
        <v>10</v>
      </c>
      <c r="M7" s="63"/>
      <c r="N7" s="63">
        <f t="shared" ref="N7:U9" si="1">SUM(N10,N13,N16,N19,N22,N25,N28,N31,N34,N37,N49)</f>
        <v>2</v>
      </c>
      <c r="O7" s="63">
        <f t="shared" si="1"/>
        <v>0</v>
      </c>
      <c r="P7" s="63">
        <f t="shared" si="1"/>
        <v>1</v>
      </c>
      <c r="Q7" s="63">
        <f t="shared" si="1"/>
        <v>0</v>
      </c>
      <c r="R7" s="63">
        <f t="shared" si="1"/>
        <v>0</v>
      </c>
      <c r="S7" s="63">
        <f t="shared" si="1"/>
        <v>0</v>
      </c>
      <c r="T7" s="63">
        <f t="shared" si="1"/>
        <v>0</v>
      </c>
      <c r="U7" s="63">
        <f t="shared" si="1"/>
        <v>0</v>
      </c>
      <c r="V7" s="64"/>
      <c r="W7" s="63">
        <f t="shared" ref="W7:AJ7" si="2">SUM(W10,W13,W16,W19,W22,W25,W28,W31,W34,W37,W49)</f>
        <v>0</v>
      </c>
      <c r="X7" s="63">
        <f t="shared" si="2"/>
        <v>22</v>
      </c>
      <c r="Y7" s="63">
        <f t="shared" si="2"/>
        <v>17</v>
      </c>
      <c r="Z7" s="63">
        <f t="shared" si="2"/>
        <v>2</v>
      </c>
      <c r="AA7" s="63">
        <f t="shared" si="2"/>
        <v>0</v>
      </c>
      <c r="AB7" s="63">
        <f t="shared" si="2"/>
        <v>1</v>
      </c>
      <c r="AC7" s="63">
        <f t="shared" si="2"/>
        <v>2</v>
      </c>
      <c r="AD7" s="63">
        <f t="shared" si="2"/>
        <v>12</v>
      </c>
      <c r="AE7" s="63">
        <f t="shared" si="2"/>
        <v>234</v>
      </c>
      <c r="AF7" s="63">
        <f t="shared" si="2"/>
        <v>4211</v>
      </c>
      <c r="AG7" s="63">
        <f t="shared" si="2"/>
        <v>0</v>
      </c>
      <c r="AH7" s="63">
        <f t="shared" si="2"/>
        <v>0</v>
      </c>
      <c r="AI7" s="63">
        <f t="shared" si="2"/>
        <v>158</v>
      </c>
      <c r="AJ7" s="65">
        <f t="shared" si="2"/>
        <v>0</v>
      </c>
      <c r="AK7" s="66"/>
      <c r="AL7" s="26"/>
      <c r="AM7" s="26"/>
      <c r="AO7" s="44">
        <f t="shared" ref="AO7:AO51" si="3">SUM(F7,Q7,W7,X7,AD7:AJ7)-E7</f>
        <v>0</v>
      </c>
      <c r="AP7" s="44">
        <f t="shared" ref="AP7:AP51" si="4">SUM(G7:P7)-F7</f>
        <v>0</v>
      </c>
      <c r="AQ7" s="44">
        <f>SUM(R7:U7)-Q7</f>
        <v>0</v>
      </c>
      <c r="AR7" s="44">
        <f>SUM(Y7:AC7)-X7</f>
        <v>0</v>
      </c>
    </row>
    <row r="8" spans="2:44" s="36" customFormat="1" hidden="1" x14ac:dyDescent="0.15">
      <c r="B8" s="26" t="s">
        <v>95</v>
      </c>
      <c r="C8" s="26"/>
      <c r="D8" s="61" t="s">
        <v>97</v>
      </c>
      <c r="E8" s="67">
        <f t="shared" si="0"/>
        <v>4137</v>
      </c>
      <c r="F8" s="68">
        <f t="shared" si="0"/>
        <v>70</v>
      </c>
      <c r="G8" s="68">
        <f t="shared" si="0"/>
        <v>0</v>
      </c>
      <c r="H8" s="68">
        <f t="shared" si="0"/>
        <v>0</v>
      </c>
      <c r="I8" s="68">
        <f t="shared" si="0"/>
        <v>0</v>
      </c>
      <c r="J8" s="68">
        <f t="shared" si="0"/>
        <v>10</v>
      </c>
      <c r="K8" s="68">
        <f t="shared" si="0"/>
        <v>51</v>
      </c>
      <c r="L8" s="68">
        <f t="shared" si="0"/>
        <v>6</v>
      </c>
      <c r="M8" s="68"/>
      <c r="N8" s="68">
        <f t="shared" si="1"/>
        <v>2</v>
      </c>
      <c r="O8" s="68">
        <f t="shared" si="1"/>
        <v>0</v>
      </c>
      <c r="P8" s="68">
        <f t="shared" si="1"/>
        <v>1</v>
      </c>
      <c r="Q8" s="68">
        <f t="shared" si="1"/>
        <v>0</v>
      </c>
      <c r="R8" s="68">
        <f t="shared" si="1"/>
        <v>0</v>
      </c>
      <c r="S8" s="68">
        <f t="shared" si="1"/>
        <v>0</v>
      </c>
      <c r="T8" s="68">
        <f t="shared" si="1"/>
        <v>0</v>
      </c>
      <c r="U8" s="68">
        <f t="shared" si="1"/>
        <v>0</v>
      </c>
      <c r="V8" s="69"/>
      <c r="W8" s="68">
        <f t="shared" ref="W8:AJ8" si="5">SUM(W11,W14,W17,W20,W23,W26,W29,W32,W35,W38,W50)</f>
        <v>0</v>
      </c>
      <c r="X8" s="68">
        <f t="shared" si="5"/>
        <v>19</v>
      </c>
      <c r="Y8" s="68">
        <f t="shared" si="5"/>
        <v>15</v>
      </c>
      <c r="Z8" s="68">
        <f t="shared" si="5"/>
        <v>1</v>
      </c>
      <c r="AA8" s="68">
        <f t="shared" si="5"/>
        <v>0</v>
      </c>
      <c r="AB8" s="68">
        <f t="shared" si="5"/>
        <v>1</v>
      </c>
      <c r="AC8" s="68">
        <f t="shared" si="5"/>
        <v>2</v>
      </c>
      <c r="AD8" s="68">
        <f t="shared" si="5"/>
        <v>12</v>
      </c>
      <c r="AE8" s="68">
        <f t="shared" si="5"/>
        <v>201</v>
      </c>
      <c r="AF8" s="68">
        <f t="shared" si="5"/>
        <v>3692</v>
      </c>
      <c r="AG8" s="68">
        <f t="shared" si="5"/>
        <v>0</v>
      </c>
      <c r="AH8" s="68">
        <f t="shared" si="5"/>
        <v>0</v>
      </c>
      <c r="AI8" s="68">
        <f t="shared" si="5"/>
        <v>143</v>
      </c>
      <c r="AJ8" s="70">
        <f t="shared" si="5"/>
        <v>0</v>
      </c>
      <c r="AK8" s="66"/>
      <c r="AL8" s="26"/>
      <c r="AM8" s="26"/>
      <c r="AO8" s="44">
        <f t="shared" si="3"/>
        <v>0</v>
      </c>
      <c r="AP8" s="44">
        <f t="shared" si="4"/>
        <v>0</v>
      </c>
      <c r="AQ8" s="44">
        <f t="shared" ref="AQ8:AQ51" si="6">SUM(R8:U8)-Q8</f>
        <v>0</v>
      </c>
      <c r="AR8" s="44">
        <f t="shared" ref="AR8:AR51" si="7">SUM(Y8:AC8)-X8</f>
        <v>0</v>
      </c>
    </row>
    <row r="9" spans="2:44" s="36" customFormat="1" hidden="1" x14ac:dyDescent="0.15">
      <c r="B9" s="26"/>
      <c r="C9" s="26"/>
      <c r="D9" s="61" t="s">
        <v>98</v>
      </c>
      <c r="E9" s="71">
        <f t="shared" si="0"/>
        <v>4123</v>
      </c>
      <c r="F9" s="72">
        <f t="shared" si="0"/>
        <v>51</v>
      </c>
      <c r="G9" s="72">
        <f t="shared" si="0"/>
        <v>0</v>
      </c>
      <c r="H9" s="72">
        <f t="shared" si="0"/>
        <v>0</v>
      </c>
      <c r="I9" s="72">
        <f t="shared" si="0"/>
        <v>0</v>
      </c>
      <c r="J9" s="72">
        <f t="shared" si="0"/>
        <v>11</v>
      </c>
      <c r="K9" s="72">
        <f t="shared" si="0"/>
        <v>29</v>
      </c>
      <c r="L9" s="72">
        <f t="shared" si="0"/>
        <v>10</v>
      </c>
      <c r="M9" s="72"/>
      <c r="N9" s="72">
        <f t="shared" si="1"/>
        <v>1</v>
      </c>
      <c r="O9" s="72">
        <f t="shared" si="1"/>
        <v>0</v>
      </c>
      <c r="P9" s="72">
        <f t="shared" si="1"/>
        <v>0</v>
      </c>
      <c r="Q9" s="72">
        <f t="shared" si="1"/>
        <v>0</v>
      </c>
      <c r="R9" s="72">
        <f t="shared" si="1"/>
        <v>0</v>
      </c>
      <c r="S9" s="72">
        <f t="shared" si="1"/>
        <v>0</v>
      </c>
      <c r="T9" s="72">
        <f t="shared" si="1"/>
        <v>0</v>
      </c>
      <c r="U9" s="72">
        <f t="shared" si="1"/>
        <v>0</v>
      </c>
      <c r="V9" s="73"/>
      <c r="W9" s="72">
        <f t="shared" ref="W9:AJ9" si="8">SUM(W12,W15,W18,W21,W24,W27,W30,W33,W36,W39,W51)</f>
        <v>0</v>
      </c>
      <c r="X9" s="72">
        <f t="shared" si="8"/>
        <v>25</v>
      </c>
      <c r="Y9" s="72">
        <f t="shared" si="8"/>
        <v>21</v>
      </c>
      <c r="Z9" s="72">
        <f t="shared" si="8"/>
        <v>3</v>
      </c>
      <c r="AA9" s="72">
        <f t="shared" si="8"/>
        <v>0</v>
      </c>
      <c r="AB9" s="72">
        <f t="shared" si="8"/>
        <v>1</v>
      </c>
      <c r="AC9" s="72">
        <f t="shared" si="8"/>
        <v>0</v>
      </c>
      <c r="AD9" s="72">
        <f t="shared" si="8"/>
        <v>11</v>
      </c>
      <c r="AE9" s="72">
        <f t="shared" si="8"/>
        <v>173</v>
      </c>
      <c r="AF9" s="72">
        <f t="shared" si="8"/>
        <v>3768</v>
      </c>
      <c r="AG9" s="72">
        <f t="shared" si="8"/>
        <v>0</v>
      </c>
      <c r="AH9" s="72">
        <f t="shared" si="8"/>
        <v>0</v>
      </c>
      <c r="AI9" s="72">
        <f t="shared" si="8"/>
        <v>95</v>
      </c>
      <c r="AJ9" s="74">
        <f t="shared" si="8"/>
        <v>0</v>
      </c>
      <c r="AK9" s="66"/>
      <c r="AL9" s="26"/>
      <c r="AM9" s="26"/>
      <c r="AO9" s="44">
        <f t="shared" si="3"/>
        <v>0</v>
      </c>
      <c r="AP9" s="44">
        <f t="shared" si="4"/>
        <v>0</v>
      </c>
      <c r="AQ9" s="44">
        <f t="shared" si="6"/>
        <v>0</v>
      </c>
      <c r="AR9" s="44">
        <f t="shared" si="7"/>
        <v>0</v>
      </c>
    </row>
    <row r="10" spans="2:44" s="77" customFormat="1" ht="15" customHeight="1" x14ac:dyDescent="0.15">
      <c r="B10" s="210" t="s">
        <v>46</v>
      </c>
      <c r="C10" s="4"/>
      <c r="D10" s="75" t="s">
        <v>120</v>
      </c>
      <c r="E10" s="150">
        <f>SUM(F10,Q10,W10,X10,AD10:AJ10)</f>
        <v>25</v>
      </c>
      <c r="F10" s="150">
        <f>SUM(G10:P10)</f>
        <v>25</v>
      </c>
      <c r="G10" s="138">
        <v>0</v>
      </c>
      <c r="H10" s="138">
        <v>0</v>
      </c>
      <c r="I10" s="138">
        <v>0</v>
      </c>
      <c r="J10" s="138">
        <v>4</v>
      </c>
      <c r="K10" s="138">
        <v>19</v>
      </c>
      <c r="L10" s="138">
        <v>2</v>
      </c>
      <c r="M10" s="138">
        <v>0</v>
      </c>
      <c r="N10" s="138">
        <v>0</v>
      </c>
      <c r="O10" s="138">
        <v>0</v>
      </c>
      <c r="P10" s="138">
        <v>0</v>
      </c>
      <c r="Q10" s="151">
        <f>SUM(R10:U10)</f>
        <v>0</v>
      </c>
      <c r="R10" s="138">
        <v>0</v>
      </c>
      <c r="S10" s="138">
        <v>0</v>
      </c>
      <c r="T10" s="138">
        <v>0</v>
      </c>
      <c r="U10" s="138">
        <v>0</v>
      </c>
      <c r="V10" s="141"/>
      <c r="W10" s="137">
        <v>0</v>
      </c>
      <c r="X10" s="152">
        <f>SUM(Y10:AC10)</f>
        <v>0</v>
      </c>
      <c r="Y10" s="138">
        <v>0</v>
      </c>
      <c r="Z10" s="138">
        <v>0</v>
      </c>
      <c r="AA10" s="138">
        <v>0</v>
      </c>
      <c r="AB10" s="138">
        <v>0</v>
      </c>
      <c r="AC10" s="138">
        <v>0</v>
      </c>
      <c r="AD10" s="138">
        <v>0</v>
      </c>
      <c r="AE10" s="138">
        <v>0</v>
      </c>
      <c r="AF10" s="138">
        <v>0</v>
      </c>
      <c r="AG10" s="138">
        <v>0</v>
      </c>
      <c r="AH10" s="138">
        <v>0</v>
      </c>
      <c r="AI10" s="138">
        <v>0</v>
      </c>
      <c r="AJ10" s="138">
        <v>0</v>
      </c>
      <c r="AK10" s="76" t="s">
        <v>120</v>
      </c>
      <c r="AL10" s="4"/>
      <c r="AM10" s="210" t="s">
        <v>46</v>
      </c>
      <c r="AO10" s="44">
        <f t="shared" si="3"/>
        <v>0</v>
      </c>
      <c r="AP10" s="44">
        <f t="shared" si="4"/>
        <v>0</v>
      </c>
      <c r="AQ10" s="44">
        <f t="shared" si="6"/>
        <v>0</v>
      </c>
      <c r="AR10" s="44">
        <f t="shared" si="7"/>
        <v>0</v>
      </c>
    </row>
    <row r="11" spans="2:44" s="77" customFormat="1" ht="15" customHeight="1" x14ac:dyDescent="0.15">
      <c r="B11" s="214"/>
      <c r="C11" s="3"/>
      <c r="D11" s="75" t="s">
        <v>121</v>
      </c>
      <c r="E11" s="150">
        <f t="shared" ref="E11:E51" si="9">SUM(F11,Q11,W11,X11,AD11:AJ11)</f>
        <v>21</v>
      </c>
      <c r="F11" s="150">
        <f t="shared" ref="F11:F51" si="10">SUM(G11:P11)</f>
        <v>21</v>
      </c>
      <c r="G11" s="138">
        <v>0</v>
      </c>
      <c r="H11" s="138">
        <v>0</v>
      </c>
      <c r="I11" s="138">
        <v>0</v>
      </c>
      <c r="J11" s="138">
        <v>4</v>
      </c>
      <c r="K11" s="138">
        <v>16</v>
      </c>
      <c r="L11" s="138">
        <v>1</v>
      </c>
      <c r="M11" s="138">
        <v>0</v>
      </c>
      <c r="N11" s="138">
        <v>0</v>
      </c>
      <c r="O11" s="138">
        <v>0</v>
      </c>
      <c r="P11" s="138">
        <v>0</v>
      </c>
      <c r="Q11" s="151">
        <f t="shared" ref="Q11:Q51" si="11">SUM(R11:U11)</f>
        <v>0</v>
      </c>
      <c r="R11" s="138">
        <v>0</v>
      </c>
      <c r="S11" s="138">
        <v>0</v>
      </c>
      <c r="T11" s="138">
        <v>0</v>
      </c>
      <c r="U11" s="138">
        <v>0</v>
      </c>
      <c r="V11" s="141"/>
      <c r="W11" s="137">
        <v>0</v>
      </c>
      <c r="X11" s="152">
        <f t="shared" ref="X11:X51" si="12">SUM(Y11:AC11)</f>
        <v>0</v>
      </c>
      <c r="Y11" s="138">
        <v>0</v>
      </c>
      <c r="Z11" s="138">
        <v>0</v>
      </c>
      <c r="AA11" s="138">
        <v>0</v>
      </c>
      <c r="AB11" s="138">
        <v>0</v>
      </c>
      <c r="AC11" s="138">
        <v>0</v>
      </c>
      <c r="AD11" s="138">
        <v>0</v>
      </c>
      <c r="AE11" s="138">
        <v>0</v>
      </c>
      <c r="AF11" s="138">
        <v>0</v>
      </c>
      <c r="AG11" s="138">
        <v>0</v>
      </c>
      <c r="AH11" s="138">
        <v>0</v>
      </c>
      <c r="AI11" s="138">
        <v>0</v>
      </c>
      <c r="AJ11" s="138">
        <v>0</v>
      </c>
      <c r="AK11" s="76" t="s">
        <v>121</v>
      </c>
      <c r="AL11" s="4"/>
      <c r="AM11" s="214"/>
      <c r="AO11" s="44">
        <f t="shared" si="3"/>
        <v>0</v>
      </c>
      <c r="AP11" s="44">
        <f t="shared" si="4"/>
        <v>0</v>
      </c>
      <c r="AQ11" s="44">
        <f t="shared" si="6"/>
        <v>0</v>
      </c>
      <c r="AR11" s="44">
        <f t="shared" si="7"/>
        <v>0</v>
      </c>
    </row>
    <row r="12" spans="2:44" s="77" customFormat="1" ht="15" customHeight="1" x14ac:dyDescent="0.15">
      <c r="B12" s="214"/>
      <c r="C12" s="148"/>
      <c r="D12" s="75" t="s">
        <v>53</v>
      </c>
      <c r="E12" s="150">
        <f t="shared" si="9"/>
        <v>9</v>
      </c>
      <c r="F12" s="150">
        <f t="shared" si="10"/>
        <v>9</v>
      </c>
      <c r="G12" s="138">
        <v>0</v>
      </c>
      <c r="H12" s="138">
        <v>0</v>
      </c>
      <c r="I12" s="138">
        <v>0</v>
      </c>
      <c r="J12" s="138">
        <v>3</v>
      </c>
      <c r="K12" s="138">
        <v>2</v>
      </c>
      <c r="L12" s="138">
        <v>4</v>
      </c>
      <c r="M12" s="138">
        <v>0</v>
      </c>
      <c r="N12" s="138">
        <v>0</v>
      </c>
      <c r="O12" s="138">
        <v>0</v>
      </c>
      <c r="P12" s="138">
        <v>0</v>
      </c>
      <c r="Q12" s="151">
        <f t="shared" si="11"/>
        <v>0</v>
      </c>
      <c r="R12" s="138">
        <v>0</v>
      </c>
      <c r="S12" s="138">
        <v>0</v>
      </c>
      <c r="T12" s="138">
        <v>0</v>
      </c>
      <c r="U12" s="138">
        <v>0</v>
      </c>
      <c r="V12" s="141"/>
      <c r="W12" s="137">
        <v>0</v>
      </c>
      <c r="X12" s="152">
        <f t="shared" si="12"/>
        <v>0</v>
      </c>
      <c r="Y12" s="138">
        <v>0</v>
      </c>
      <c r="Z12" s="138">
        <v>0</v>
      </c>
      <c r="AA12" s="138">
        <v>0</v>
      </c>
      <c r="AB12" s="138">
        <v>0</v>
      </c>
      <c r="AC12" s="138">
        <v>0</v>
      </c>
      <c r="AD12" s="138">
        <v>0</v>
      </c>
      <c r="AE12" s="138">
        <v>0</v>
      </c>
      <c r="AF12" s="138">
        <v>0</v>
      </c>
      <c r="AG12" s="138">
        <v>0</v>
      </c>
      <c r="AH12" s="138">
        <v>0</v>
      </c>
      <c r="AI12" s="138">
        <v>0</v>
      </c>
      <c r="AJ12" s="138">
        <v>0</v>
      </c>
      <c r="AK12" s="76" t="s">
        <v>53</v>
      </c>
      <c r="AL12" s="4"/>
      <c r="AM12" s="214"/>
      <c r="AO12" s="44">
        <f t="shared" si="3"/>
        <v>0</v>
      </c>
      <c r="AP12" s="44">
        <f t="shared" si="4"/>
        <v>0</v>
      </c>
      <c r="AQ12" s="44">
        <f t="shared" si="6"/>
        <v>0</v>
      </c>
      <c r="AR12" s="44">
        <f t="shared" si="7"/>
        <v>0</v>
      </c>
    </row>
    <row r="13" spans="2:44" s="36" customFormat="1" ht="15" customHeight="1" x14ac:dyDescent="0.15">
      <c r="B13" s="216" t="s">
        <v>9</v>
      </c>
      <c r="C13" s="3"/>
      <c r="D13" s="75" t="s">
        <v>120</v>
      </c>
      <c r="E13" s="150">
        <f>SUM(F13,Q13,W13,X13,AD13:AJ13)</f>
        <v>4457</v>
      </c>
      <c r="F13" s="150">
        <f t="shared" si="10"/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0</v>
      </c>
      <c r="N13" s="138">
        <v>0</v>
      </c>
      <c r="O13" s="138">
        <v>0</v>
      </c>
      <c r="P13" s="138">
        <v>0</v>
      </c>
      <c r="Q13" s="151">
        <f t="shared" si="11"/>
        <v>0</v>
      </c>
      <c r="R13" s="138">
        <v>0</v>
      </c>
      <c r="S13" s="138">
        <v>0</v>
      </c>
      <c r="T13" s="138">
        <v>0</v>
      </c>
      <c r="U13" s="138">
        <v>0</v>
      </c>
      <c r="V13" s="141"/>
      <c r="W13" s="137">
        <v>0</v>
      </c>
      <c r="X13" s="152">
        <f t="shared" si="12"/>
        <v>0</v>
      </c>
      <c r="Y13" s="138">
        <v>0</v>
      </c>
      <c r="Z13" s="138">
        <v>0</v>
      </c>
      <c r="AA13" s="138">
        <v>0</v>
      </c>
      <c r="AB13" s="138">
        <v>0</v>
      </c>
      <c r="AC13" s="138">
        <v>0</v>
      </c>
      <c r="AD13" s="138">
        <v>12</v>
      </c>
      <c r="AE13" s="138">
        <v>234</v>
      </c>
      <c r="AF13" s="138">
        <v>4211</v>
      </c>
      <c r="AG13" s="138">
        <v>0</v>
      </c>
      <c r="AH13" s="138">
        <v>0</v>
      </c>
      <c r="AI13" s="138">
        <v>0</v>
      </c>
      <c r="AJ13" s="138">
        <v>0</v>
      </c>
      <c r="AK13" s="76" t="s">
        <v>120</v>
      </c>
      <c r="AL13" s="4"/>
      <c r="AM13" s="216" t="s">
        <v>9</v>
      </c>
      <c r="AO13" s="44">
        <f t="shared" si="3"/>
        <v>0</v>
      </c>
      <c r="AP13" s="44">
        <f t="shared" si="4"/>
        <v>0</v>
      </c>
      <c r="AQ13" s="44">
        <f t="shared" si="6"/>
        <v>0</v>
      </c>
      <c r="AR13" s="44">
        <f t="shared" si="7"/>
        <v>0</v>
      </c>
    </row>
    <row r="14" spans="2:44" s="36" customFormat="1" ht="15" customHeight="1" x14ac:dyDescent="0.15">
      <c r="B14" s="216"/>
      <c r="C14" s="148"/>
      <c r="D14" s="75" t="s">
        <v>121</v>
      </c>
      <c r="E14" s="150">
        <f t="shared" si="9"/>
        <v>3905</v>
      </c>
      <c r="F14" s="150">
        <f t="shared" si="10"/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0</v>
      </c>
      <c r="M14" s="138">
        <v>0</v>
      </c>
      <c r="N14" s="138">
        <v>0</v>
      </c>
      <c r="O14" s="138">
        <v>0</v>
      </c>
      <c r="P14" s="138">
        <v>0</v>
      </c>
      <c r="Q14" s="151">
        <f t="shared" si="11"/>
        <v>0</v>
      </c>
      <c r="R14" s="138">
        <v>0</v>
      </c>
      <c r="S14" s="138">
        <v>0</v>
      </c>
      <c r="T14" s="138">
        <v>0</v>
      </c>
      <c r="U14" s="138">
        <v>0</v>
      </c>
      <c r="V14" s="141"/>
      <c r="W14" s="137">
        <v>0</v>
      </c>
      <c r="X14" s="152">
        <f t="shared" si="12"/>
        <v>0</v>
      </c>
      <c r="Y14" s="138">
        <v>0</v>
      </c>
      <c r="Z14" s="138">
        <v>0</v>
      </c>
      <c r="AA14" s="138">
        <v>0</v>
      </c>
      <c r="AB14" s="138">
        <v>0</v>
      </c>
      <c r="AC14" s="138">
        <v>0</v>
      </c>
      <c r="AD14" s="138">
        <v>12</v>
      </c>
      <c r="AE14" s="138">
        <v>201</v>
      </c>
      <c r="AF14" s="138">
        <v>3692</v>
      </c>
      <c r="AG14" s="138">
        <v>0</v>
      </c>
      <c r="AH14" s="138">
        <v>0</v>
      </c>
      <c r="AI14" s="138">
        <v>0</v>
      </c>
      <c r="AJ14" s="138">
        <v>0</v>
      </c>
      <c r="AK14" s="76" t="s">
        <v>121</v>
      </c>
      <c r="AL14" s="4"/>
      <c r="AM14" s="216"/>
      <c r="AO14" s="44">
        <f t="shared" si="3"/>
        <v>0</v>
      </c>
      <c r="AP14" s="44">
        <f t="shared" si="4"/>
        <v>0</v>
      </c>
      <c r="AQ14" s="44">
        <f t="shared" si="6"/>
        <v>0</v>
      </c>
      <c r="AR14" s="44">
        <f t="shared" si="7"/>
        <v>0</v>
      </c>
    </row>
    <row r="15" spans="2:44" s="36" customFormat="1" ht="15" customHeight="1" x14ac:dyDescent="0.15">
      <c r="B15" s="216"/>
      <c r="C15" s="148"/>
      <c r="D15" s="75" t="s">
        <v>53</v>
      </c>
      <c r="E15" s="150">
        <f t="shared" si="9"/>
        <v>3952</v>
      </c>
      <c r="F15" s="150">
        <f t="shared" si="10"/>
        <v>0</v>
      </c>
      <c r="G15" s="138">
        <v>0</v>
      </c>
      <c r="H15" s="138">
        <v>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38">
        <v>0</v>
      </c>
      <c r="O15" s="138">
        <v>0</v>
      </c>
      <c r="P15" s="138">
        <v>0</v>
      </c>
      <c r="Q15" s="151">
        <f t="shared" si="11"/>
        <v>0</v>
      </c>
      <c r="R15" s="138">
        <v>0</v>
      </c>
      <c r="S15" s="138">
        <v>0</v>
      </c>
      <c r="T15" s="138">
        <v>0</v>
      </c>
      <c r="U15" s="138">
        <v>0</v>
      </c>
      <c r="V15" s="141"/>
      <c r="W15" s="137">
        <v>0</v>
      </c>
      <c r="X15" s="152">
        <f t="shared" si="12"/>
        <v>0</v>
      </c>
      <c r="Y15" s="138">
        <v>0</v>
      </c>
      <c r="Z15" s="138">
        <v>0</v>
      </c>
      <c r="AA15" s="138">
        <v>0</v>
      </c>
      <c r="AB15" s="138">
        <v>0</v>
      </c>
      <c r="AC15" s="138">
        <v>0</v>
      </c>
      <c r="AD15" s="138">
        <v>11</v>
      </c>
      <c r="AE15" s="138">
        <v>173</v>
      </c>
      <c r="AF15" s="138">
        <v>3768</v>
      </c>
      <c r="AG15" s="138">
        <v>0</v>
      </c>
      <c r="AH15" s="138">
        <v>0</v>
      </c>
      <c r="AI15" s="138">
        <v>0</v>
      </c>
      <c r="AJ15" s="138">
        <v>0</v>
      </c>
      <c r="AK15" s="76" t="s">
        <v>53</v>
      </c>
      <c r="AL15" s="4"/>
      <c r="AM15" s="216"/>
      <c r="AO15" s="44">
        <f t="shared" si="3"/>
        <v>0</v>
      </c>
      <c r="AP15" s="44">
        <f t="shared" si="4"/>
        <v>0</v>
      </c>
      <c r="AQ15" s="44">
        <f t="shared" si="6"/>
        <v>0</v>
      </c>
      <c r="AR15" s="44">
        <f t="shared" si="7"/>
        <v>0</v>
      </c>
    </row>
    <row r="16" spans="2:44" s="36" customFormat="1" ht="15" customHeight="1" x14ac:dyDescent="0.15">
      <c r="B16" s="214" t="s">
        <v>5</v>
      </c>
      <c r="C16" s="147"/>
      <c r="D16" s="75" t="s">
        <v>120</v>
      </c>
      <c r="E16" s="150">
        <f t="shared" si="9"/>
        <v>158</v>
      </c>
      <c r="F16" s="150">
        <f t="shared" si="10"/>
        <v>0</v>
      </c>
      <c r="G16" s="138">
        <v>0</v>
      </c>
      <c r="H16" s="138">
        <v>0</v>
      </c>
      <c r="I16" s="138">
        <v>0</v>
      </c>
      <c r="J16" s="138">
        <v>0</v>
      </c>
      <c r="K16" s="138">
        <v>0</v>
      </c>
      <c r="L16" s="138">
        <v>0</v>
      </c>
      <c r="M16" s="138">
        <v>0</v>
      </c>
      <c r="N16" s="138">
        <v>0</v>
      </c>
      <c r="O16" s="138">
        <v>0</v>
      </c>
      <c r="P16" s="138">
        <v>0</v>
      </c>
      <c r="Q16" s="151">
        <f t="shared" si="11"/>
        <v>0</v>
      </c>
      <c r="R16" s="138">
        <v>0</v>
      </c>
      <c r="S16" s="138">
        <v>0</v>
      </c>
      <c r="T16" s="138">
        <v>0</v>
      </c>
      <c r="U16" s="138">
        <v>0</v>
      </c>
      <c r="V16" s="141"/>
      <c r="W16" s="137">
        <v>0</v>
      </c>
      <c r="X16" s="152">
        <f t="shared" si="12"/>
        <v>0</v>
      </c>
      <c r="Y16" s="138">
        <v>0</v>
      </c>
      <c r="Z16" s="138">
        <v>0</v>
      </c>
      <c r="AA16" s="138">
        <v>0</v>
      </c>
      <c r="AB16" s="138">
        <v>0</v>
      </c>
      <c r="AC16" s="138">
        <v>0</v>
      </c>
      <c r="AD16" s="138">
        <v>0</v>
      </c>
      <c r="AE16" s="138">
        <v>0</v>
      </c>
      <c r="AF16" s="138">
        <v>0</v>
      </c>
      <c r="AG16" s="138">
        <v>0</v>
      </c>
      <c r="AH16" s="138">
        <v>0</v>
      </c>
      <c r="AI16" s="138">
        <v>158</v>
      </c>
      <c r="AJ16" s="138">
        <v>0</v>
      </c>
      <c r="AK16" s="76" t="s">
        <v>120</v>
      </c>
      <c r="AL16" s="4"/>
      <c r="AM16" s="214" t="s">
        <v>5</v>
      </c>
      <c r="AO16" s="44">
        <f t="shared" si="3"/>
        <v>0</v>
      </c>
      <c r="AP16" s="44">
        <f t="shared" si="4"/>
        <v>0</v>
      </c>
      <c r="AQ16" s="44">
        <f t="shared" si="6"/>
        <v>0</v>
      </c>
      <c r="AR16" s="44">
        <f t="shared" si="7"/>
        <v>0</v>
      </c>
    </row>
    <row r="17" spans="2:44" s="36" customFormat="1" ht="15" customHeight="1" x14ac:dyDescent="0.15">
      <c r="B17" s="214"/>
      <c r="C17" s="148"/>
      <c r="D17" s="75" t="s">
        <v>121</v>
      </c>
      <c r="E17" s="150">
        <f t="shared" si="9"/>
        <v>143</v>
      </c>
      <c r="F17" s="150">
        <f t="shared" si="10"/>
        <v>0</v>
      </c>
      <c r="G17" s="138">
        <v>0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38">
        <v>0</v>
      </c>
      <c r="O17" s="138">
        <v>0</v>
      </c>
      <c r="P17" s="138">
        <v>0</v>
      </c>
      <c r="Q17" s="151">
        <f t="shared" si="11"/>
        <v>0</v>
      </c>
      <c r="R17" s="138">
        <v>0</v>
      </c>
      <c r="S17" s="138">
        <v>0</v>
      </c>
      <c r="T17" s="138">
        <v>0</v>
      </c>
      <c r="U17" s="138">
        <v>0</v>
      </c>
      <c r="V17" s="141"/>
      <c r="W17" s="137">
        <v>0</v>
      </c>
      <c r="X17" s="152">
        <f t="shared" si="12"/>
        <v>0</v>
      </c>
      <c r="Y17" s="138">
        <v>0</v>
      </c>
      <c r="Z17" s="138">
        <v>0</v>
      </c>
      <c r="AA17" s="138">
        <v>0</v>
      </c>
      <c r="AB17" s="138">
        <v>0</v>
      </c>
      <c r="AC17" s="138">
        <v>0</v>
      </c>
      <c r="AD17" s="138">
        <v>0</v>
      </c>
      <c r="AE17" s="138">
        <v>0</v>
      </c>
      <c r="AF17" s="138">
        <v>0</v>
      </c>
      <c r="AG17" s="138">
        <v>0</v>
      </c>
      <c r="AH17" s="138">
        <v>0</v>
      </c>
      <c r="AI17" s="138">
        <v>143</v>
      </c>
      <c r="AJ17" s="138">
        <v>0</v>
      </c>
      <c r="AK17" s="76" t="s">
        <v>121</v>
      </c>
      <c r="AL17" s="4"/>
      <c r="AM17" s="214"/>
      <c r="AO17" s="44">
        <f t="shared" si="3"/>
        <v>0</v>
      </c>
      <c r="AP17" s="44">
        <f t="shared" si="4"/>
        <v>0</v>
      </c>
      <c r="AQ17" s="44">
        <f t="shared" si="6"/>
        <v>0</v>
      </c>
      <c r="AR17" s="44">
        <f t="shared" si="7"/>
        <v>0</v>
      </c>
    </row>
    <row r="18" spans="2:44" s="36" customFormat="1" ht="15" customHeight="1" x14ac:dyDescent="0.15">
      <c r="B18" s="214"/>
      <c r="C18" s="148"/>
      <c r="D18" s="75" t="s">
        <v>53</v>
      </c>
      <c r="E18" s="150">
        <f t="shared" si="9"/>
        <v>95</v>
      </c>
      <c r="F18" s="150">
        <f t="shared" si="10"/>
        <v>0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38">
        <v>0</v>
      </c>
      <c r="O18" s="138">
        <v>0</v>
      </c>
      <c r="P18" s="138">
        <v>0</v>
      </c>
      <c r="Q18" s="151">
        <f t="shared" si="11"/>
        <v>0</v>
      </c>
      <c r="R18" s="138">
        <v>0</v>
      </c>
      <c r="S18" s="138">
        <v>0</v>
      </c>
      <c r="T18" s="138">
        <v>0</v>
      </c>
      <c r="U18" s="138">
        <v>0</v>
      </c>
      <c r="V18" s="141"/>
      <c r="W18" s="137">
        <v>0</v>
      </c>
      <c r="X18" s="152">
        <f t="shared" si="12"/>
        <v>0</v>
      </c>
      <c r="Y18" s="138">
        <v>0</v>
      </c>
      <c r="Z18" s="138">
        <v>0</v>
      </c>
      <c r="AA18" s="138">
        <v>0</v>
      </c>
      <c r="AB18" s="138">
        <v>0</v>
      </c>
      <c r="AC18" s="138">
        <v>0</v>
      </c>
      <c r="AD18" s="138">
        <v>0</v>
      </c>
      <c r="AE18" s="138">
        <v>0</v>
      </c>
      <c r="AF18" s="138">
        <v>0</v>
      </c>
      <c r="AG18" s="138">
        <v>0</v>
      </c>
      <c r="AH18" s="138">
        <v>0</v>
      </c>
      <c r="AI18" s="138">
        <v>95</v>
      </c>
      <c r="AJ18" s="138">
        <v>0</v>
      </c>
      <c r="AK18" s="76" t="s">
        <v>53</v>
      </c>
      <c r="AL18" s="4"/>
      <c r="AM18" s="214"/>
      <c r="AO18" s="44">
        <f t="shared" si="3"/>
        <v>0</v>
      </c>
      <c r="AP18" s="44">
        <f t="shared" si="4"/>
        <v>0</v>
      </c>
      <c r="AQ18" s="44">
        <f t="shared" si="6"/>
        <v>0</v>
      </c>
      <c r="AR18" s="44">
        <f t="shared" si="7"/>
        <v>0</v>
      </c>
    </row>
    <row r="19" spans="2:44" s="36" customFormat="1" ht="15" customHeight="1" x14ac:dyDescent="0.15">
      <c r="B19" s="210" t="s">
        <v>47</v>
      </c>
      <c r="C19" s="148"/>
      <c r="D19" s="75" t="s">
        <v>120</v>
      </c>
      <c r="E19" s="150">
        <f t="shared" si="9"/>
        <v>5</v>
      </c>
      <c r="F19" s="150">
        <f t="shared" si="10"/>
        <v>0</v>
      </c>
      <c r="G19" s="138">
        <v>0</v>
      </c>
      <c r="H19" s="138">
        <v>0</v>
      </c>
      <c r="I19" s="138">
        <v>0</v>
      </c>
      <c r="J19" s="138">
        <v>0</v>
      </c>
      <c r="K19" s="138">
        <v>0</v>
      </c>
      <c r="L19" s="138">
        <v>0</v>
      </c>
      <c r="M19" s="138">
        <v>0</v>
      </c>
      <c r="N19" s="138">
        <v>0</v>
      </c>
      <c r="O19" s="138">
        <v>0</v>
      </c>
      <c r="P19" s="138">
        <v>0</v>
      </c>
      <c r="Q19" s="151">
        <f t="shared" si="11"/>
        <v>0</v>
      </c>
      <c r="R19" s="138">
        <v>0</v>
      </c>
      <c r="S19" s="138">
        <v>0</v>
      </c>
      <c r="T19" s="138">
        <v>0</v>
      </c>
      <c r="U19" s="138">
        <v>0</v>
      </c>
      <c r="V19" s="141"/>
      <c r="W19" s="137">
        <v>0</v>
      </c>
      <c r="X19" s="152">
        <f t="shared" si="12"/>
        <v>5</v>
      </c>
      <c r="Y19" s="138">
        <v>5</v>
      </c>
      <c r="Z19" s="138">
        <v>0</v>
      </c>
      <c r="AA19" s="138">
        <v>0</v>
      </c>
      <c r="AB19" s="138">
        <v>0</v>
      </c>
      <c r="AC19" s="138">
        <v>0</v>
      </c>
      <c r="AD19" s="138">
        <v>0</v>
      </c>
      <c r="AE19" s="138">
        <v>0</v>
      </c>
      <c r="AF19" s="138">
        <v>0</v>
      </c>
      <c r="AG19" s="138">
        <v>0</v>
      </c>
      <c r="AH19" s="138">
        <v>0</v>
      </c>
      <c r="AI19" s="138">
        <v>0</v>
      </c>
      <c r="AJ19" s="138">
        <v>0</v>
      </c>
      <c r="AK19" s="76" t="s">
        <v>120</v>
      </c>
      <c r="AL19" s="4"/>
      <c r="AM19" s="210" t="s">
        <v>47</v>
      </c>
      <c r="AO19" s="44">
        <f t="shared" si="3"/>
        <v>0</v>
      </c>
      <c r="AP19" s="44">
        <f t="shared" si="4"/>
        <v>0</v>
      </c>
      <c r="AQ19" s="44">
        <f t="shared" si="6"/>
        <v>0</v>
      </c>
      <c r="AR19" s="44">
        <f t="shared" si="7"/>
        <v>0</v>
      </c>
    </row>
    <row r="20" spans="2:44" s="36" customFormat="1" ht="15" customHeight="1" x14ac:dyDescent="0.15">
      <c r="B20" s="214"/>
      <c r="C20" s="3"/>
      <c r="D20" s="75" t="s">
        <v>121</v>
      </c>
      <c r="E20" s="150">
        <f t="shared" si="9"/>
        <v>3</v>
      </c>
      <c r="F20" s="150">
        <f t="shared" si="10"/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38">
        <v>0</v>
      </c>
      <c r="O20" s="138">
        <v>0</v>
      </c>
      <c r="P20" s="138">
        <v>0</v>
      </c>
      <c r="Q20" s="151">
        <f t="shared" si="11"/>
        <v>0</v>
      </c>
      <c r="R20" s="138">
        <v>0</v>
      </c>
      <c r="S20" s="138">
        <v>0</v>
      </c>
      <c r="T20" s="138">
        <v>0</v>
      </c>
      <c r="U20" s="138">
        <v>0</v>
      </c>
      <c r="V20" s="141"/>
      <c r="W20" s="137">
        <v>0</v>
      </c>
      <c r="X20" s="152">
        <f t="shared" si="12"/>
        <v>3</v>
      </c>
      <c r="Y20" s="138">
        <v>3</v>
      </c>
      <c r="Z20" s="138">
        <v>0</v>
      </c>
      <c r="AA20" s="138">
        <v>0</v>
      </c>
      <c r="AB20" s="138">
        <v>0</v>
      </c>
      <c r="AC20" s="138">
        <v>0</v>
      </c>
      <c r="AD20" s="138">
        <v>0</v>
      </c>
      <c r="AE20" s="138">
        <v>0</v>
      </c>
      <c r="AF20" s="138">
        <v>0</v>
      </c>
      <c r="AG20" s="138">
        <v>0</v>
      </c>
      <c r="AH20" s="138">
        <v>0</v>
      </c>
      <c r="AI20" s="138">
        <v>0</v>
      </c>
      <c r="AJ20" s="138">
        <v>0</v>
      </c>
      <c r="AK20" s="76" t="s">
        <v>121</v>
      </c>
      <c r="AL20" s="4"/>
      <c r="AM20" s="214"/>
      <c r="AO20" s="44">
        <f t="shared" si="3"/>
        <v>0</v>
      </c>
      <c r="AP20" s="44">
        <f t="shared" si="4"/>
        <v>0</v>
      </c>
      <c r="AQ20" s="44">
        <f t="shared" si="6"/>
        <v>0</v>
      </c>
      <c r="AR20" s="44">
        <f t="shared" si="7"/>
        <v>0</v>
      </c>
    </row>
    <row r="21" spans="2:44" s="36" customFormat="1" ht="15" customHeight="1" x14ac:dyDescent="0.15">
      <c r="B21" s="214"/>
      <c r="C21" s="3"/>
      <c r="D21" s="75" t="s">
        <v>53</v>
      </c>
      <c r="E21" s="150">
        <f t="shared" si="9"/>
        <v>0</v>
      </c>
      <c r="F21" s="150">
        <f t="shared" si="10"/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38">
        <v>0</v>
      </c>
      <c r="O21" s="138">
        <v>0</v>
      </c>
      <c r="P21" s="138">
        <v>0</v>
      </c>
      <c r="Q21" s="151">
        <f t="shared" si="11"/>
        <v>0</v>
      </c>
      <c r="R21" s="138">
        <v>0</v>
      </c>
      <c r="S21" s="138">
        <v>0</v>
      </c>
      <c r="T21" s="138">
        <v>0</v>
      </c>
      <c r="U21" s="138">
        <v>0</v>
      </c>
      <c r="V21" s="141"/>
      <c r="W21" s="137">
        <v>0</v>
      </c>
      <c r="X21" s="152">
        <f t="shared" si="12"/>
        <v>0</v>
      </c>
      <c r="Y21" s="138">
        <v>0</v>
      </c>
      <c r="Z21" s="138">
        <v>0</v>
      </c>
      <c r="AA21" s="138">
        <v>0</v>
      </c>
      <c r="AB21" s="138">
        <v>0</v>
      </c>
      <c r="AC21" s="138">
        <v>0</v>
      </c>
      <c r="AD21" s="138">
        <v>0</v>
      </c>
      <c r="AE21" s="138">
        <v>0</v>
      </c>
      <c r="AF21" s="138">
        <v>0</v>
      </c>
      <c r="AG21" s="138">
        <v>0</v>
      </c>
      <c r="AH21" s="138">
        <v>0</v>
      </c>
      <c r="AI21" s="138">
        <v>0</v>
      </c>
      <c r="AJ21" s="138">
        <v>0</v>
      </c>
      <c r="AK21" s="76" t="s">
        <v>53</v>
      </c>
      <c r="AL21" s="4"/>
      <c r="AM21" s="214"/>
      <c r="AO21" s="44">
        <f t="shared" si="3"/>
        <v>0</v>
      </c>
      <c r="AP21" s="44">
        <f t="shared" si="4"/>
        <v>0</v>
      </c>
      <c r="AQ21" s="44">
        <f t="shared" si="6"/>
        <v>0</v>
      </c>
      <c r="AR21" s="44">
        <f t="shared" si="7"/>
        <v>0</v>
      </c>
    </row>
    <row r="22" spans="2:44" s="36" customFormat="1" ht="15" customHeight="1" x14ac:dyDescent="0.15">
      <c r="B22" s="210" t="s">
        <v>126</v>
      </c>
      <c r="C22" s="147"/>
      <c r="D22" s="75" t="s">
        <v>120</v>
      </c>
      <c r="E22" s="150">
        <f t="shared" si="9"/>
        <v>19</v>
      </c>
      <c r="F22" s="150">
        <f t="shared" si="10"/>
        <v>18</v>
      </c>
      <c r="G22" s="138">
        <v>0</v>
      </c>
      <c r="H22" s="138">
        <v>0</v>
      </c>
      <c r="I22" s="138">
        <v>0</v>
      </c>
      <c r="J22" s="138">
        <v>1</v>
      </c>
      <c r="K22" s="138">
        <v>15</v>
      </c>
      <c r="L22" s="138">
        <v>2</v>
      </c>
      <c r="M22" s="138">
        <v>0</v>
      </c>
      <c r="N22" s="138">
        <v>0</v>
      </c>
      <c r="O22" s="138">
        <v>0</v>
      </c>
      <c r="P22" s="138">
        <v>0</v>
      </c>
      <c r="Q22" s="151">
        <f t="shared" si="11"/>
        <v>0</v>
      </c>
      <c r="R22" s="138">
        <v>0</v>
      </c>
      <c r="S22" s="138">
        <v>0</v>
      </c>
      <c r="T22" s="138">
        <v>0</v>
      </c>
      <c r="U22" s="138">
        <v>0</v>
      </c>
      <c r="V22" s="141"/>
      <c r="W22" s="137">
        <v>0</v>
      </c>
      <c r="X22" s="152">
        <f t="shared" si="12"/>
        <v>1</v>
      </c>
      <c r="Y22" s="138">
        <v>1</v>
      </c>
      <c r="Z22" s="138">
        <v>0</v>
      </c>
      <c r="AA22" s="138">
        <v>0</v>
      </c>
      <c r="AB22" s="138">
        <v>0</v>
      </c>
      <c r="AC22" s="138">
        <v>0</v>
      </c>
      <c r="AD22" s="138">
        <v>0</v>
      </c>
      <c r="AE22" s="138">
        <v>0</v>
      </c>
      <c r="AF22" s="138">
        <v>0</v>
      </c>
      <c r="AG22" s="138">
        <v>0</v>
      </c>
      <c r="AH22" s="138">
        <v>0</v>
      </c>
      <c r="AI22" s="138">
        <v>0</v>
      </c>
      <c r="AJ22" s="138">
        <v>0</v>
      </c>
      <c r="AK22" s="76" t="s">
        <v>120</v>
      </c>
      <c r="AL22" s="4"/>
      <c r="AM22" s="210" t="s">
        <v>126</v>
      </c>
      <c r="AO22" s="44">
        <f t="shared" si="3"/>
        <v>0</v>
      </c>
      <c r="AP22" s="44">
        <f t="shared" si="4"/>
        <v>0</v>
      </c>
      <c r="AQ22" s="44">
        <f t="shared" si="6"/>
        <v>0</v>
      </c>
      <c r="AR22" s="44">
        <f t="shared" si="7"/>
        <v>0</v>
      </c>
    </row>
    <row r="23" spans="2:44" s="36" customFormat="1" ht="15" customHeight="1" x14ac:dyDescent="0.15">
      <c r="B23" s="210"/>
      <c r="C23" s="148"/>
      <c r="D23" s="75" t="s">
        <v>121</v>
      </c>
      <c r="E23" s="150">
        <f t="shared" si="9"/>
        <v>11</v>
      </c>
      <c r="F23" s="150">
        <f t="shared" si="10"/>
        <v>10</v>
      </c>
      <c r="G23" s="138">
        <v>0</v>
      </c>
      <c r="H23" s="138">
        <v>0</v>
      </c>
      <c r="I23" s="138">
        <v>0</v>
      </c>
      <c r="J23" s="138">
        <v>0</v>
      </c>
      <c r="K23" s="138">
        <v>9</v>
      </c>
      <c r="L23" s="138">
        <v>1</v>
      </c>
      <c r="M23" s="138">
        <v>0</v>
      </c>
      <c r="N23" s="138">
        <v>0</v>
      </c>
      <c r="O23" s="138">
        <v>0</v>
      </c>
      <c r="P23" s="138">
        <v>0</v>
      </c>
      <c r="Q23" s="151">
        <f t="shared" si="11"/>
        <v>0</v>
      </c>
      <c r="R23" s="138">
        <v>0</v>
      </c>
      <c r="S23" s="138">
        <v>0</v>
      </c>
      <c r="T23" s="138">
        <v>0</v>
      </c>
      <c r="U23" s="138">
        <v>0</v>
      </c>
      <c r="V23" s="141"/>
      <c r="W23" s="137">
        <v>0</v>
      </c>
      <c r="X23" s="152">
        <f t="shared" si="12"/>
        <v>1</v>
      </c>
      <c r="Y23" s="138">
        <v>1</v>
      </c>
      <c r="Z23" s="138">
        <v>0</v>
      </c>
      <c r="AA23" s="138">
        <v>0</v>
      </c>
      <c r="AB23" s="138">
        <v>0</v>
      </c>
      <c r="AC23" s="138">
        <v>0</v>
      </c>
      <c r="AD23" s="138">
        <v>0</v>
      </c>
      <c r="AE23" s="138">
        <v>0</v>
      </c>
      <c r="AF23" s="138">
        <v>0</v>
      </c>
      <c r="AG23" s="138">
        <v>0</v>
      </c>
      <c r="AH23" s="138">
        <v>0</v>
      </c>
      <c r="AI23" s="138">
        <v>0</v>
      </c>
      <c r="AJ23" s="138">
        <v>0</v>
      </c>
      <c r="AK23" s="76" t="s">
        <v>121</v>
      </c>
      <c r="AL23" s="4"/>
      <c r="AM23" s="210"/>
      <c r="AO23" s="44">
        <f t="shared" si="3"/>
        <v>0</v>
      </c>
      <c r="AP23" s="44">
        <f t="shared" si="4"/>
        <v>0</v>
      </c>
      <c r="AQ23" s="44">
        <f t="shared" si="6"/>
        <v>0</v>
      </c>
      <c r="AR23" s="44">
        <f t="shared" si="7"/>
        <v>0</v>
      </c>
    </row>
    <row r="24" spans="2:44" s="36" customFormat="1" ht="15" customHeight="1" x14ac:dyDescent="0.15">
      <c r="B24" s="210"/>
      <c r="C24" s="148"/>
      <c r="D24" s="75" t="s">
        <v>53</v>
      </c>
      <c r="E24" s="150">
        <f t="shared" si="9"/>
        <v>10</v>
      </c>
      <c r="F24" s="150">
        <f t="shared" si="10"/>
        <v>9</v>
      </c>
      <c r="G24" s="138">
        <v>0</v>
      </c>
      <c r="H24" s="138">
        <v>0</v>
      </c>
      <c r="I24" s="138">
        <v>0</v>
      </c>
      <c r="J24" s="138">
        <v>0</v>
      </c>
      <c r="K24" s="138">
        <v>6</v>
      </c>
      <c r="L24" s="138">
        <v>3</v>
      </c>
      <c r="M24" s="138">
        <v>0</v>
      </c>
      <c r="N24" s="138">
        <v>0</v>
      </c>
      <c r="O24" s="138">
        <v>0</v>
      </c>
      <c r="P24" s="138">
        <v>0</v>
      </c>
      <c r="Q24" s="151">
        <f t="shared" si="11"/>
        <v>0</v>
      </c>
      <c r="R24" s="138">
        <v>0</v>
      </c>
      <c r="S24" s="138">
        <v>0</v>
      </c>
      <c r="T24" s="138">
        <v>0</v>
      </c>
      <c r="U24" s="138">
        <v>0</v>
      </c>
      <c r="V24" s="141"/>
      <c r="W24" s="137">
        <v>0</v>
      </c>
      <c r="X24" s="152">
        <f t="shared" si="12"/>
        <v>1</v>
      </c>
      <c r="Y24" s="138">
        <v>1</v>
      </c>
      <c r="Z24" s="138">
        <v>0</v>
      </c>
      <c r="AA24" s="138">
        <v>0</v>
      </c>
      <c r="AB24" s="138">
        <v>0</v>
      </c>
      <c r="AC24" s="138">
        <v>0</v>
      </c>
      <c r="AD24" s="138">
        <v>0</v>
      </c>
      <c r="AE24" s="138">
        <v>0</v>
      </c>
      <c r="AF24" s="138">
        <v>0</v>
      </c>
      <c r="AG24" s="138">
        <v>0</v>
      </c>
      <c r="AH24" s="138">
        <v>0</v>
      </c>
      <c r="AI24" s="138">
        <v>0</v>
      </c>
      <c r="AJ24" s="138">
        <v>0</v>
      </c>
      <c r="AK24" s="76" t="s">
        <v>53</v>
      </c>
      <c r="AL24" s="4"/>
      <c r="AM24" s="210"/>
      <c r="AO24" s="44">
        <f t="shared" si="3"/>
        <v>0</v>
      </c>
      <c r="AP24" s="44">
        <f t="shared" si="4"/>
        <v>0</v>
      </c>
      <c r="AQ24" s="44">
        <f t="shared" si="6"/>
        <v>0</v>
      </c>
      <c r="AR24" s="44">
        <f t="shared" si="7"/>
        <v>0</v>
      </c>
    </row>
    <row r="25" spans="2:44" s="36" customFormat="1" ht="15" customHeight="1" x14ac:dyDescent="0.15">
      <c r="B25" s="210" t="s">
        <v>48</v>
      </c>
      <c r="C25" s="78"/>
      <c r="D25" s="75" t="s">
        <v>120</v>
      </c>
      <c r="E25" s="150">
        <f t="shared" si="9"/>
        <v>6</v>
      </c>
      <c r="F25" s="150">
        <f t="shared" si="10"/>
        <v>0</v>
      </c>
      <c r="G25" s="138">
        <v>0</v>
      </c>
      <c r="H25" s="138">
        <v>0</v>
      </c>
      <c r="I25" s="138">
        <v>0</v>
      </c>
      <c r="J25" s="138">
        <v>0</v>
      </c>
      <c r="K25" s="138">
        <v>0</v>
      </c>
      <c r="L25" s="138">
        <v>0</v>
      </c>
      <c r="M25" s="138">
        <v>0</v>
      </c>
      <c r="N25" s="138">
        <v>0</v>
      </c>
      <c r="O25" s="138">
        <v>0</v>
      </c>
      <c r="P25" s="138">
        <v>0</v>
      </c>
      <c r="Q25" s="151">
        <f t="shared" si="11"/>
        <v>0</v>
      </c>
      <c r="R25" s="138">
        <v>0</v>
      </c>
      <c r="S25" s="138">
        <v>0</v>
      </c>
      <c r="T25" s="138">
        <v>0</v>
      </c>
      <c r="U25" s="138">
        <v>0</v>
      </c>
      <c r="V25" s="141"/>
      <c r="W25" s="137">
        <v>0</v>
      </c>
      <c r="X25" s="152">
        <f t="shared" si="12"/>
        <v>6</v>
      </c>
      <c r="Y25" s="138">
        <v>6</v>
      </c>
      <c r="Z25" s="138">
        <v>0</v>
      </c>
      <c r="AA25" s="138">
        <v>0</v>
      </c>
      <c r="AB25" s="138">
        <v>0</v>
      </c>
      <c r="AC25" s="138">
        <v>0</v>
      </c>
      <c r="AD25" s="138">
        <v>0</v>
      </c>
      <c r="AE25" s="138">
        <v>0</v>
      </c>
      <c r="AF25" s="138">
        <v>0</v>
      </c>
      <c r="AG25" s="138">
        <v>0</v>
      </c>
      <c r="AH25" s="138">
        <v>0</v>
      </c>
      <c r="AI25" s="138">
        <v>0</v>
      </c>
      <c r="AJ25" s="138">
        <v>0</v>
      </c>
      <c r="AK25" s="76" t="s">
        <v>120</v>
      </c>
      <c r="AL25" s="4"/>
      <c r="AM25" s="210" t="s">
        <v>48</v>
      </c>
      <c r="AO25" s="44">
        <f t="shared" si="3"/>
        <v>0</v>
      </c>
      <c r="AP25" s="44">
        <f t="shared" si="4"/>
        <v>0</v>
      </c>
      <c r="AQ25" s="44">
        <f t="shared" si="6"/>
        <v>0</v>
      </c>
      <c r="AR25" s="44">
        <f t="shared" si="7"/>
        <v>0</v>
      </c>
    </row>
    <row r="26" spans="2:44" s="36" customFormat="1" ht="15" customHeight="1" x14ac:dyDescent="0.15">
      <c r="B26" s="214"/>
      <c r="C26" s="3"/>
      <c r="D26" s="75" t="s">
        <v>121</v>
      </c>
      <c r="E26" s="150">
        <f t="shared" si="9"/>
        <v>6</v>
      </c>
      <c r="F26" s="150">
        <f t="shared" si="10"/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51">
        <f t="shared" si="11"/>
        <v>0</v>
      </c>
      <c r="R26" s="138">
        <v>0</v>
      </c>
      <c r="S26" s="138">
        <v>0</v>
      </c>
      <c r="T26" s="138">
        <v>0</v>
      </c>
      <c r="U26" s="138">
        <v>0</v>
      </c>
      <c r="V26" s="141"/>
      <c r="W26" s="137">
        <v>0</v>
      </c>
      <c r="X26" s="152">
        <f t="shared" si="12"/>
        <v>6</v>
      </c>
      <c r="Y26" s="138">
        <v>6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76" t="s">
        <v>121</v>
      </c>
      <c r="AL26" s="4"/>
      <c r="AM26" s="214"/>
      <c r="AO26" s="44">
        <f t="shared" si="3"/>
        <v>0</v>
      </c>
      <c r="AP26" s="44">
        <f t="shared" si="4"/>
        <v>0</v>
      </c>
      <c r="AQ26" s="44">
        <f t="shared" si="6"/>
        <v>0</v>
      </c>
      <c r="AR26" s="44">
        <f t="shared" si="7"/>
        <v>0</v>
      </c>
    </row>
    <row r="27" spans="2:44" s="36" customFormat="1" ht="15" customHeight="1" x14ac:dyDescent="0.15">
      <c r="B27" s="214"/>
      <c r="C27" s="3"/>
      <c r="D27" s="75" t="s">
        <v>53</v>
      </c>
      <c r="E27" s="150">
        <f t="shared" si="9"/>
        <v>11</v>
      </c>
      <c r="F27" s="150">
        <f t="shared" si="10"/>
        <v>0</v>
      </c>
      <c r="G27" s="138">
        <v>0</v>
      </c>
      <c r="H27" s="138">
        <v>0</v>
      </c>
      <c r="I27" s="138">
        <v>0</v>
      </c>
      <c r="J27" s="138">
        <v>0</v>
      </c>
      <c r="K27" s="138">
        <v>0</v>
      </c>
      <c r="L27" s="138">
        <v>0</v>
      </c>
      <c r="M27" s="138">
        <v>0</v>
      </c>
      <c r="N27" s="138">
        <v>0</v>
      </c>
      <c r="O27" s="138">
        <v>0</v>
      </c>
      <c r="P27" s="138">
        <v>0</v>
      </c>
      <c r="Q27" s="151">
        <f t="shared" si="11"/>
        <v>0</v>
      </c>
      <c r="R27" s="138">
        <v>0</v>
      </c>
      <c r="S27" s="138">
        <v>0</v>
      </c>
      <c r="T27" s="138">
        <v>0</v>
      </c>
      <c r="U27" s="138">
        <v>0</v>
      </c>
      <c r="V27" s="141"/>
      <c r="W27" s="137">
        <v>0</v>
      </c>
      <c r="X27" s="152">
        <f t="shared" si="12"/>
        <v>11</v>
      </c>
      <c r="Y27" s="138">
        <v>11</v>
      </c>
      <c r="Z27" s="138">
        <v>0</v>
      </c>
      <c r="AA27" s="138">
        <v>0</v>
      </c>
      <c r="AB27" s="138">
        <v>0</v>
      </c>
      <c r="AC27" s="138">
        <v>0</v>
      </c>
      <c r="AD27" s="138">
        <v>0</v>
      </c>
      <c r="AE27" s="138">
        <v>0</v>
      </c>
      <c r="AF27" s="138">
        <v>0</v>
      </c>
      <c r="AG27" s="138">
        <v>0</v>
      </c>
      <c r="AH27" s="138">
        <v>0</v>
      </c>
      <c r="AI27" s="138">
        <v>0</v>
      </c>
      <c r="AJ27" s="138">
        <v>0</v>
      </c>
      <c r="AK27" s="76" t="s">
        <v>53</v>
      </c>
      <c r="AL27" s="4"/>
      <c r="AM27" s="214"/>
      <c r="AO27" s="44">
        <f t="shared" si="3"/>
        <v>0</v>
      </c>
      <c r="AP27" s="44">
        <f t="shared" si="4"/>
        <v>0</v>
      </c>
      <c r="AQ27" s="44">
        <f t="shared" si="6"/>
        <v>0</v>
      </c>
      <c r="AR27" s="44">
        <f t="shared" si="7"/>
        <v>0</v>
      </c>
    </row>
    <row r="28" spans="2:44" s="36" customFormat="1" ht="15" customHeight="1" x14ac:dyDescent="0.15">
      <c r="B28" s="211" t="s">
        <v>49</v>
      </c>
      <c r="C28" s="3"/>
      <c r="D28" s="75" t="s">
        <v>120</v>
      </c>
      <c r="E28" s="150">
        <f t="shared" si="9"/>
        <v>0</v>
      </c>
      <c r="F28" s="150">
        <f t="shared" si="10"/>
        <v>0</v>
      </c>
      <c r="G28" s="138">
        <v>0</v>
      </c>
      <c r="H28" s="138">
        <v>0</v>
      </c>
      <c r="I28" s="138">
        <v>0</v>
      </c>
      <c r="J28" s="138">
        <v>0</v>
      </c>
      <c r="K28" s="138">
        <v>0</v>
      </c>
      <c r="L28" s="138">
        <v>0</v>
      </c>
      <c r="M28" s="138">
        <v>0</v>
      </c>
      <c r="N28" s="138">
        <v>0</v>
      </c>
      <c r="O28" s="138">
        <v>0</v>
      </c>
      <c r="P28" s="138">
        <v>0</v>
      </c>
      <c r="Q28" s="151">
        <f t="shared" si="11"/>
        <v>0</v>
      </c>
      <c r="R28" s="138">
        <v>0</v>
      </c>
      <c r="S28" s="138">
        <v>0</v>
      </c>
      <c r="T28" s="138">
        <v>0</v>
      </c>
      <c r="U28" s="138">
        <v>0</v>
      </c>
      <c r="V28" s="141"/>
      <c r="W28" s="137">
        <v>0</v>
      </c>
      <c r="X28" s="152">
        <f t="shared" si="12"/>
        <v>0</v>
      </c>
      <c r="Y28" s="138">
        <v>0</v>
      </c>
      <c r="Z28" s="138">
        <v>0</v>
      </c>
      <c r="AA28" s="138">
        <v>0</v>
      </c>
      <c r="AB28" s="138">
        <v>0</v>
      </c>
      <c r="AC28" s="138">
        <v>0</v>
      </c>
      <c r="AD28" s="138">
        <v>0</v>
      </c>
      <c r="AE28" s="138">
        <v>0</v>
      </c>
      <c r="AF28" s="138">
        <v>0</v>
      </c>
      <c r="AG28" s="138">
        <v>0</v>
      </c>
      <c r="AH28" s="138">
        <v>0</v>
      </c>
      <c r="AI28" s="138">
        <v>0</v>
      </c>
      <c r="AJ28" s="138">
        <v>0</v>
      </c>
      <c r="AK28" s="76" t="s">
        <v>120</v>
      </c>
      <c r="AL28" s="4"/>
      <c r="AM28" s="211" t="s">
        <v>49</v>
      </c>
      <c r="AO28" s="44">
        <f t="shared" si="3"/>
        <v>0</v>
      </c>
      <c r="AP28" s="44">
        <f t="shared" si="4"/>
        <v>0</v>
      </c>
      <c r="AQ28" s="44">
        <f t="shared" si="6"/>
        <v>0</v>
      </c>
      <c r="AR28" s="44">
        <f t="shared" si="7"/>
        <v>0</v>
      </c>
    </row>
    <row r="29" spans="2:44" s="36" customFormat="1" ht="15" customHeight="1" x14ac:dyDescent="0.15">
      <c r="B29" s="216"/>
      <c r="C29" s="3"/>
      <c r="D29" s="75" t="s">
        <v>121</v>
      </c>
      <c r="E29" s="150">
        <f t="shared" si="9"/>
        <v>0</v>
      </c>
      <c r="F29" s="150">
        <f t="shared" si="10"/>
        <v>0</v>
      </c>
      <c r="G29" s="138">
        <v>0</v>
      </c>
      <c r="H29" s="138">
        <v>0</v>
      </c>
      <c r="I29" s="138">
        <v>0</v>
      </c>
      <c r="J29" s="138">
        <v>0</v>
      </c>
      <c r="K29" s="138">
        <v>0</v>
      </c>
      <c r="L29" s="138">
        <v>0</v>
      </c>
      <c r="M29" s="138">
        <v>0</v>
      </c>
      <c r="N29" s="138">
        <v>0</v>
      </c>
      <c r="O29" s="138">
        <v>0</v>
      </c>
      <c r="P29" s="138">
        <v>0</v>
      </c>
      <c r="Q29" s="151">
        <f t="shared" si="11"/>
        <v>0</v>
      </c>
      <c r="R29" s="138">
        <v>0</v>
      </c>
      <c r="S29" s="138">
        <v>0</v>
      </c>
      <c r="T29" s="138">
        <v>0</v>
      </c>
      <c r="U29" s="138">
        <v>0</v>
      </c>
      <c r="V29" s="141"/>
      <c r="W29" s="137">
        <v>0</v>
      </c>
      <c r="X29" s="152">
        <f t="shared" si="12"/>
        <v>0</v>
      </c>
      <c r="Y29" s="138">
        <v>0</v>
      </c>
      <c r="Z29" s="138">
        <v>0</v>
      </c>
      <c r="AA29" s="138">
        <v>0</v>
      </c>
      <c r="AB29" s="138">
        <v>0</v>
      </c>
      <c r="AC29" s="138">
        <v>0</v>
      </c>
      <c r="AD29" s="138">
        <v>0</v>
      </c>
      <c r="AE29" s="138">
        <v>0</v>
      </c>
      <c r="AF29" s="138">
        <v>0</v>
      </c>
      <c r="AG29" s="138">
        <v>0</v>
      </c>
      <c r="AH29" s="138">
        <v>0</v>
      </c>
      <c r="AI29" s="138">
        <v>0</v>
      </c>
      <c r="AJ29" s="138">
        <v>0</v>
      </c>
      <c r="AK29" s="76" t="s">
        <v>121</v>
      </c>
      <c r="AL29" s="4"/>
      <c r="AM29" s="216"/>
      <c r="AO29" s="44">
        <f t="shared" si="3"/>
        <v>0</v>
      </c>
      <c r="AP29" s="44">
        <f t="shared" si="4"/>
        <v>0</v>
      </c>
      <c r="AQ29" s="44">
        <f t="shared" si="6"/>
        <v>0</v>
      </c>
      <c r="AR29" s="44">
        <f t="shared" si="7"/>
        <v>0</v>
      </c>
    </row>
    <row r="30" spans="2:44" s="36" customFormat="1" ht="15" customHeight="1" x14ac:dyDescent="0.15">
      <c r="B30" s="216"/>
      <c r="C30" s="148"/>
      <c r="D30" s="75" t="s">
        <v>53</v>
      </c>
      <c r="E30" s="150">
        <f t="shared" si="9"/>
        <v>0</v>
      </c>
      <c r="F30" s="150">
        <f t="shared" si="10"/>
        <v>0</v>
      </c>
      <c r="G30" s="138">
        <v>0</v>
      </c>
      <c r="H30" s="138">
        <v>0</v>
      </c>
      <c r="I30" s="138">
        <v>0</v>
      </c>
      <c r="J30" s="138">
        <v>0</v>
      </c>
      <c r="K30" s="138">
        <v>0</v>
      </c>
      <c r="L30" s="138">
        <v>0</v>
      </c>
      <c r="M30" s="138">
        <v>0</v>
      </c>
      <c r="N30" s="138">
        <v>0</v>
      </c>
      <c r="O30" s="138">
        <v>0</v>
      </c>
      <c r="P30" s="138">
        <v>0</v>
      </c>
      <c r="Q30" s="151">
        <f t="shared" si="11"/>
        <v>0</v>
      </c>
      <c r="R30" s="138">
        <v>0</v>
      </c>
      <c r="S30" s="138">
        <v>0</v>
      </c>
      <c r="T30" s="138">
        <v>0</v>
      </c>
      <c r="U30" s="138">
        <v>0</v>
      </c>
      <c r="V30" s="141"/>
      <c r="W30" s="137">
        <v>0</v>
      </c>
      <c r="X30" s="152">
        <f t="shared" si="12"/>
        <v>0</v>
      </c>
      <c r="Y30" s="138">
        <v>0</v>
      </c>
      <c r="Z30" s="138">
        <v>0</v>
      </c>
      <c r="AA30" s="138">
        <v>0</v>
      </c>
      <c r="AB30" s="138">
        <v>0</v>
      </c>
      <c r="AC30" s="138">
        <v>0</v>
      </c>
      <c r="AD30" s="138">
        <v>0</v>
      </c>
      <c r="AE30" s="138">
        <v>0</v>
      </c>
      <c r="AF30" s="138">
        <v>0</v>
      </c>
      <c r="AG30" s="138">
        <v>0</v>
      </c>
      <c r="AH30" s="138">
        <v>0</v>
      </c>
      <c r="AI30" s="138">
        <v>0</v>
      </c>
      <c r="AJ30" s="138">
        <v>0</v>
      </c>
      <c r="AK30" s="76" t="s">
        <v>53</v>
      </c>
      <c r="AL30" s="4"/>
      <c r="AM30" s="216"/>
      <c r="AO30" s="44">
        <f t="shared" si="3"/>
        <v>0</v>
      </c>
      <c r="AP30" s="44">
        <f t="shared" si="4"/>
        <v>0</v>
      </c>
      <c r="AQ30" s="44">
        <f t="shared" si="6"/>
        <v>0</v>
      </c>
      <c r="AR30" s="44">
        <f t="shared" si="7"/>
        <v>0</v>
      </c>
    </row>
    <row r="31" spans="2:44" s="36" customFormat="1" ht="15" customHeight="1" x14ac:dyDescent="0.15">
      <c r="B31" s="210" t="s">
        <v>10</v>
      </c>
      <c r="C31" s="147"/>
      <c r="D31" s="75" t="s">
        <v>120</v>
      </c>
      <c r="E31" s="150">
        <f t="shared" si="9"/>
        <v>41</v>
      </c>
      <c r="F31" s="150">
        <f t="shared" si="10"/>
        <v>41</v>
      </c>
      <c r="G31" s="138">
        <v>0</v>
      </c>
      <c r="H31" s="138">
        <v>0</v>
      </c>
      <c r="I31" s="138">
        <v>0</v>
      </c>
      <c r="J31" s="138">
        <v>5</v>
      </c>
      <c r="K31" s="138">
        <v>30</v>
      </c>
      <c r="L31" s="138">
        <v>4</v>
      </c>
      <c r="M31" s="138">
        <v>0</v>
      </c>
      <c r="N31" s="138">
        <v>2</v>
      </c>
      <c r="O31" s="138">
        <v>0</v>
      </c>
      <c r="P31" s="138">
        <v>0</v>
      </c>
      <c r="Q31" s="151">
        <f t="shared" si="11"/>
        <v>0</v>
      </c>
      <c r="R31" s="138">
        <v>0</v>
      </c>
      <c r="S31" s="138">
        <v>0</v>
      </c>
      <c r="T31" s="138">
        <v>0</v>
      </c>
      <c r="U31" s="138">
        <v>0</v>
      </c>
      <c r="V31" s="141"/>
      <c r="W31" s="137">
        <v>0</v>
      </c>
      <c r="X31" s="152">
        <f t="shared" si="12"/>
        <v>0</v>
      </c>
      <c r="Y31" s="138">
        <v>0</v>
      </c>
      <c r="Z31" s="138">
        <v>0</v>
      </c>
      <c r="AA31" s="138">
        <v>0</v>
      </c>
      <c r="AB31" s="138">
        <v>0</v>
      </c>
      <c r="AC31" s="138">
        <v>0</v>
      </c>
      <c r="AD31" s="138">
        <v>0</v>
      </c>
      <c r="AE31" s="138">
        <v>0</v>
      </c>
      <c r="AF31" s="138">
        <v>0</v>
      </c>
      <c r="AG31" s="138">
        <v>0</v>
      </c>
      <c r="AH31" s="138">
        <v>0</v>
      </c>
      <c r="AI31" s="138">
        <v>0</v>
      </c>
      <c r="AJ31" s="138">
        <v>0</v>
      </c>
      <c r="AK31" s="76" t="s">
        <v>120</v>
      </c>
      <c r="AL31" s="4"/>
      <c r="AM31" s="210" t="s">
        <v>10</v>
      </c>
      <c r="AO31" s="44">
        <f t="shared" si="3"/>
        <v>0</v>
      </c>
      <c r="AP31" s="44">
        <f t="shared" si="4"/>
        <v>0</v>
      </c>
      <c r="AQ31" s="44">
        <f t="shared" si="6"/>
        <v>0</v>
      </c>
      <c r="AR31" s="44">
        <f t="shared" si="7"/>
        <v>0</v>
      </c>
    </row>
    <row r="32" spans="2:44" s="36" customFormat="1" ht="15" customHeight="1" x14ac:dyDescent="0.15">
      <c r="B32" s="214"/>
      <c r="C32" s="148"/>
      <c r="D32" s="75" t="s">
        <v>121</v>
      </c>
      <c r="E32" s="150">
        <f t="shared" si="9"/>
        <v>29</v>
      </c>
      <c r="F32" s="150">
        <f t="shared" si="10"/>
        <v>29</v>
      </c>
      <c r="G32" s="138">
        <v>0</v>
      </c>
      <c r="H32" s="138">
        <v>0</v>
      </c>
      <c r="I32" s="138">
        <v>0</v>
      </c>
      <c r="J32" s="138">
        <v>3</v>
      </c>
      <c r="K32" s="138">
        <v>21</v>
      </c>
      <c r="L32" s="138">
        <v>3</v>
      </c>
      <c r="M32" s="138">
        <v>0</v>
      </c>
      <c r="N32" s="138">
        <v>2</v>
      </c>
      <c r="O32" s="138">
        <v>0</v>
      </c>
      <c r="P32" s="138">
        <v>0</v>
      </c>
      <c r="Q32" s="151">
        <f t="shared" si="11"/>
        <v>0</v>
      </c>
      <c r="R32" s="138">
        <v>0</v>
      </c>
      <c r="S32" s="138">
        <v>0</v>
      </c>
      <c r="T32" s="138">
        <v>0</v>
      </c>
      <c r="U32" s="138">
        <v>0</v>
      </c>
      <c r="V32" s="141"/>
      <c r="W32" s="137">
        <v>0</v>
      </c>
      <c r="X32" s="152">
        <f t="shared" si="12"/>
        <v>0</v>
      </c>
      <c r="Y32" s="138">
        <v>0</v>
      </c>
      <c r="Z32" s="138">
        <v>0</v>
      </c>
      <c r="AA32" s="138">
        <v>0</v>
      </c>
      <c r="AB32" s="138">
        <v>0</v>
      </c>
      <c r="AC32" s="138">
        <v>0</v>
      </c>
      <c r="AD32" s="138">
        <v>0</v>
      </c>
      <c r="AE32" s="138">
        <v>0</v>
      </c>
      <c r="AF32" s="138">
        <v>0</v>
      </c>
      <c r="AG32" s="138">
        <v>0</v>
      </c>
      <c r="AH32" s="138">
        <v>0</v>
      </c>
      <c r="AI32" s="138">
        <v>0</v>
      </c>
      <c r="AJ32" s="138">
        <v>0</v>
      </c>
      <c r="AK32" s="76" t="s">
        <v>121</v>
      </c>
      <c r="AL32" s="4"/>
      <c r="AM32" s="214"/>
      <c r="AO32" s="44">
        <f t="shared" si="3"/>
        <v>0</v>
      </c>
      <c r="AP32" s="44">
        <f t="shared" si="4"/>
        <v>0</v>
      </c>
      <c r="AQ32" s="44">
        <f t="shared" si="6"/>
        <v>0</v>
      </c>
      <c r="AR32" s="44">
        <f t="shared" si="7"/>
        <v>0</v>
      </c>
    </row>
    <row r="33" spans="2:44" s="36" customFormat="1" ht="15" customHeight="1" x14ac:dyDescent="0.15">
      <c r="B33" s="214"/>
      <c r="C33" s="148"/>
      <c r="D33" s="75" t="s">
        <v>53</v>
      </c>
      <c r="E33" s="150">
        <f t="shared" si="9"/>
        <v>27</v>
      </c>
      <c r="F33" s="150">
        <f t="shared" si="10"/>
        <v>27</v>
      </c>
      <c r="G33" s="138">
        <v>0</v>
      </c>
      <c r="H33" s="138">
        <v>0</v>
      </c>
      <c r="I33" s="138">
        <v>0</v>
      </c>
      <c r="J33" s="138">
        <v>6</v>
      </c>
      <c r="K33" s="138">
        <v>18</v>
      </c>
      <c r="L33" s="138">
        <v>2</v>
      </c>
      <c r="M33" s="138">
        <v>0</v>
      </c>
      <c r="N33" s="138">
        <v>1</v>
      </c>
      <c r="O33" s="138">
        <v>0</v>
      </c>
      <c r="P33" s="138">
        <v>0</v>
      </c>
      <c r="Q33" s="151">
        <f t="shared" si="11"/>
        <v>0</v>
      </c>
      <c r="R33" s="138">
        <v>0</v>
      </c>
      <c r="S33" s="138">
        <v>0</v>
      </c>
      <c r="T33" s="138">
        <v>0</v>
      </c>
      <c r="U33" s="138">
        <v>0</v>
      </c>
      <c r="V33" s="141"/>
      <c r="W33" s="137">
        <v>0</v>
      </c>
      <c r="X33" s="152">
        <f t="shared" si="12"/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76" t="s">
        <v>53</v>
      </c>
      <c r="AL33" s="4"/>
      <c r="AM33" s="214"/>
      <c r="AO33" s="44">
        <f t="shared" si="3"/>
        <v>0</v>
      </c>
      <c r="AP33" s="44">
        <f t="shared" si="4"/>
        <v>0</v>
      </c>
      <c r="AQ33" s="44">
        <f t="shared" si="6"/>
        <v>0</v>
      </c>
      <c r="AR33" s="44">
        <f t="shared" si="7"/>
        <v>0</v>
      </c>
    </row>
    <row r="34" spans="2:44" s="36" customFormat="1" ht="15" customHeight="1" x14ac:dyDescent="0.15">
      <c r="B34" s="210" t="s">
        <v>50</v>
      </c>
      <c r="C34" s="147"/>
      <c r="D34" s="75" t="s">
        <v>120</v>
      </c>
      <c r="E34" s="150">
        <f t="shared" si="9"/>
        <v>0</v>
      </c>
      <c r="F34" s="150">
        <f t="shared" si="10"/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51">
        <f t="shared" si="11"/>
        <v>0</v>
      </c>
      <c r="R34" s="138">
        <v>0</v>
      </c>
      <c r="S34" s="138">
        <v>0</v>
      </c>
      <c r="T34" s="138">
        <v>0</v>
      </c>
      <c r="U34" s="138">
        <v>0</v>
      </c>
      <c r="V34" s="141"/>
      <c r="W34" s="137">
        <v>0</v>
      </c>
      <c r="X34" s="152">
        <f t="shared" si="12"/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76" t="s">
        <v>120</v>
      </c>
      <c r="AL34" s="4"/>
      <c r="AM34" s="210" t="s">
        <v>50</v>
      </c>
      <c r="AO34" s="44">
        <f t="shared" si="3"/>
        <v>0</v>
      </c>
      <c r="AP34" s="44">
        <f t="shared" si="4"/>
        <v>0</v>
      </c>
      <c r="AQ34" s="44">
        <f t="shared" si="6"/>
        <v>0</v>
      </c>
      <c r="AR34" s="44">
        <f t="shared" si="7"/>
        <v>0</v>
      </c>
    </row>
    <row r="35" spans="2:44" s="36" customFormat="1" ht="15" customHeight="1" x14ac:dyDescent="0.15">
      <c r="B35" s="214"/>
      <c r="C35" s="148"/>
      <c r="D35" s="75" t="s">
        <v>121</v>
      </c>
      <c r="E35" s="150">
        <f t="shared" si="9"/>
        <v>0</v>
      </c>
      <c r="F35" s="150">
        <f t="shared" si="10"/>
        <v>0</v>
      </c>
      <c r="G35" s="138">
        <v>0</v>
      </c>
      <c r="H35" s="138">
        <v>0</v>
      </c>
      <c r="I35" s="138">
        <v>0</v>
      </c>
      <c r="J35" s="138">
        <v>0</v>
      </c>
      <c r="K35" s="138">
        <v>0</v>
      </c>
      <c r="L35" s="138">
        <v>0</v>
      </c>
      <c r="M35" s="138">
        <v>0</v>
      </c>
      <c r="N35" s="138">
        <v>0</v>
      </c>
      <c r="O35" s="138">
        <v>0</v>
      </c>
      <c r="P35" s="138">
        <v>0</v>
      </c>
      <c r="Q35" s="151">
        <f t="shared" si="11"/>
        <v>0</v>
      </c>
      <c r="R35" s="138">
        <v>0</v>
      </c>
      <c r="S35" s="138">
        <v>0</v>
      </c>
      <c r="T35" s="138">
        <v>0</v>
      </c>
      <c r="U35" s="138">
        <v>0</v>
      </c>
      <c r="V35" s="141"/>
      <c r="W35" s="137">
        <v>0</v>
      </c>
      <c r="X35" s="152">
        <f t="shared" si="12"/>
        <v>0</v>
      </c>
      <c r="Y35" s="138">
        <v>0</v>
      </c>
      <c r="Z35" s="138">
        <v>0</v>
      </c>
      <c r="AA35" s="138">
        <v>0</v>
      </c>
      <c r="AB35" s="138">
        <v>0</v>
      </c>
      <c r="AC35" s="138">
        <v>0</v>
      </c>
      <c r="AD35" s="138">
        <v>0</v>
      </c>
      <c r="AE35" s="138">
        <v>0</v>
      </c>
      <c r="AF35" s="138">
        <v>0</v>
      </c>
      <c r="AG35" s="138">
        <v>0</v>
      </c>
      <c r="AH35" s="138">
        <v>0</v>
      </c>
      <c r="AI35" s="138">
        <v>0</v>
      </c>
      <c r="AJ35" s="138">
        <v>0</v>
      </c>
      <c r="AK35" s="76" t="s">
        <v>121</v>
      </c>
      <c r="AL35" s="4"/>
      <c r="AM35" s="214"/>
      <c r="AO35" s="44">
        <f t="shared" si="3"/>
        <v>0</v>
      </c>
      <c r="AP35" s="44">
        <f t="shared" si="4"/>
        <v>0</v>
      </c>
      <c r="AQ35" s="44">
        <f t="shared" si="6"/>
        <v>0</v>
      </c>
      <c r="AR35" s="44">
        <f t="shared" si="7"/>
        <v>0</v>
      </c>
    </row>
    <row r="36" spans="2:44" s="36" customFormat="1" ht="15" customHeight="1" x14ac:dyDescent="0.15">
      <c r="B36" s="214"/>
      <c r="C36" s="148"/>
      <c r="D36" s="75" t="s">
        <v>53</v>
      </c>
      <c r="E36" s="150">
        <f t="shared" si="9"/>
        <v>0</v>
      </c>
      <c r="F36" s="150">
        <f t="shared" si="10"/>
        <v>0</v>
      </c>
      <c r="G36" s="138">
        <v>0</v>
      </c>
      <c r="H36" s="138">
        <v>0</v>
      </c>
      <c r="I36" s="138">
        <v>0</v>
      </c>
      <c r="J36" s="138">
        <v>0</v>
      </c>
      <c r="K36" s="138">
        <v>0</v>
      </c>
      <c r="L36" s="138">
        <v>0</v>
      </c>
      <c r="M36" s="138">
        <v>0</v>
      </c>
      <c r="N36" s="138">
        <v>0</v>
      </c>
      <c r="O36" s="138">
        <v>0</v>
      </c>
      <c r="P36" s="138">
        <v>0</v>
      </c>
      <c r="Q36" s="151">
        <f t="shared" si="11"/>
        <v>0</v>
      </c>
      <c r="R36" s="138">
        <v>0</v>
      </c>
      <c r="S36" s="138">
        <v>0</v>
      </c>
      <c r="T36" s="138">
        <v>0</v>
      </c>
      <c r="U36" s="138">
        <v>0</v>
      </c>
      <c r="V36" s="141"/>
      <c r="W36" s="137">
        <v>0</v>
      </c>
      <c r="X36" s="152">
        <f t="shared" si="12"/>
        <v>0</v>
      </c>
      <c r="Y36" s="138">
        <v>0</v>
      </c>
      <c r="Z36" s="138">
        <v>0</v>
      </c>
      <c r="AA36" s="138">
        <v>0</v>
      </c>
      <c r="AB36" s="138">
        <v>0</v>
      </c>
      <c r="AC36" s="138">
        <v>0</v>
      </c>
      <c r="AD36" s="138">
        <v>0</v>
      </c>
      <c r="AE36" s="138">
        <v>0</v>
      </c>
      <c r="AF36" s="138">
        <v>0</v>
      </c>
      <c r="AG36" s="138">
        <v>0</v>
      </c>
      <c r="AH36" s="138">
        <v>0</v>
      </c>
      <c r="AI36" s="138">
        <v>0</v>
      </c>
      <c r="AJ36" s="138">
        <v>0</v>
      </c>
      <c r="AK36" s="76" t="s">
        <v>53</v>
      </c>
      <c r="AL36" s="4"/>
      <c r="AM36" s="214"/>
      <c r="AO36" s="44">
        <f t="shared" si="3"/>
        <v>0</v>
      </c>
      <c r="AP36" s="44">
        <f t="shared" si="4"/>
        <v>0</v>
      </c>
      <c r="AQ36" s="44">
        <f t="shared" si="6"/>
        <v>0</v>
      </c>
      <c r="AR36" s="44">
        <f t="shared" si="7"/>
        <v>0</v>
      </c>
    </row>
    <row r="37" spans="2:44" s="36" customFormat="1" ht="15" customHeight="1" x14ac:dyDescent="0.15">
      <c r="B37" s="210" t="s">
        <v>51</v>
      </c>
      <c r="C37" s="147"/>
      <c r="D37" s="75" t="s">
        <v>120</v>
      </c>
      <c r="E37" s="150">
        <f t="shared" si="9"/>
        <v>6</v>
      </c>
      <c r="F37" s="150">
        <f t="shared" si="10"/>
        <v>6</v>
      </c>
      <c r="G37" s="138">
        <v>0</v>
      </c>
      <c r="H37" s="138">
        <v>0</v>
      </c>
      <c r="I37" s="138">
        <v>0</v>
      </c>
      <c r="J37" s="138">
        <v>1</v>
      </c>
      <c r="K37" s="138">
        <v>4</v>
      </c>
      <c r="L37" s="138">
        <v>0</v>
      </c>
      <c r="M37" s="138">
        <v>0</v>
      </c>
      <c r="N37" s="138">
        <v>0</v>
      </c>
      <c r="O37" s="138">
        <v>0</v>
      </c>
      <c r="P37" s="138">
        <v>1</v>
      </c>
      <c r="Q37" s="151">
        <f t="shared" si="11"/>
        <v>0</v>
      </c>
      <c r="R37" s="138">
        <v>0</v>
      </c>
      <c r="S37" s="138">
        <v>0</v>
      </c>
      <c r="T37" s="138">
        <v>0</v>
      </c>
      <c r="U37" s="138">
        <v>0</v>
      </c>
      <c r="V37" s="141"/>
      <c r="W37" s="137">
        <v>0</v>
      </c>
      <c r="X37" s="152">
        <f t="shared" si="12"/>
        <v>0</v>
      </c>
      <c r="Y37" s="138">
        <v>0</v>
      </c>
      <c r="Z37" s="138">
        <v>0</v>
      </c>
      <c r="AA37" s="138">
        <v>0</v>
      </c>
      <c r="AB37" s="138">
        <v>0</v>
      </c>
      <c r="AC37" s="138">
        <v>0</v>
      </c>
      <c r="AD37" s="138">
        <v>0</v>
      </c>
      <c r="AE37" s="138">
        <v>0</v>
      </c>
      <c r="AF37" s="138">
        <v>0</v>
      </c>
      <c r="AG37" s="138">
        <v>0</v>
      </c>
      <c r="AH37" s="138">
        <v>0</v>
      </c>
      <c r="AI37" s="138">
        <v>0</v>
      </c>
      <c r="AJ37" s="138">
        <v>0</v>
      </c>
      <c r="AK37" s="76" t="s">
        <v>120</v>
      </c>
      <c r="AL37" s="4"/>
      <c r="AM37" s="210" t="s">
        <v>51</v>
      </c>
      <c r="AO37" s="44">
        <f t="shared" si="3"/>
        <v>0</v>
      </c>
      <c r="AP37" s="44">
        <f t="shared" si="4"/>
        <v>0</v>
      </c>
      <c r="AQ37" s="44">
        <f t="shared" si="6"/>
        <v>0</v>
      </c>
      <c r="AR37" s="44">
        <f t="shared" si="7"/>
        <v>0</v>
      </c>
    </row>
    <row r="38" spans="2:44" s="36" customFormat="1" ht="15" customHeight="1" x14ac:dyDescent="0.15">
      <c r="B38" s="214"/>
      <c r="C38" s="148"/>
      <c r="D38" s="75" t="s">
        <v>121</v>
      </c>
      <c r="E38" s="150">
        <f t="shared" si="9"/>
        <v>4</v>
      </c>
      <c r="F38" s="150">
        <f t="shared" si="10"/>
        <v>4</v>
      </c>
      <c r="G38" s="138">
        <v>0</v>
      </c>
      <c r="H38" s="138">
        <v>0</v>
      </c>
      <c r="I38" s="138">
        <v>0</v>
      </c>
      <c r="J38" s="138">
        <v>1</v>
      </c>
      <c r="K38" s="138">
        <v>2</v>
      </c>
      <c r="L38" s="138">
        <v>0</v>
      </c>
      <c r="M38" s="138">
        <v>0</v>
      </c>
      <c r="N38" s="138">
        <v>0</v>
      </c>
      <c r="O38" s="138">
        <v>0</v>
      </c>
      <c r="P38" s="138">
        <v>1</v>
      </c>
      <c r="Q38" s="151">
        <f t="shared" si="11"/>
        <v>0</v>
      </c>
      <c r="R38" s="138">
        <v>0</v>
      </c>
      <c r="S38" s="138">
        <v>0</v>
      </c>
      <c r="T38" s="138">
        <v>0</v>
      </c>
      <c r="U38" s="138">
        <v>0</v>
      </c>
      <c r="V38" s="141"/>
      <c r="W38" s="137">
        <v>0</v>
      </c>
      <c r="X38" s="152">
        <f t="shared" si="12"/>
        <v>0</v>
      </c>
      <c r="Y38" s="138">
        <v>0</v>
      </c>
      <c r="Z38" s="138">
        <v>0</v>
      </c>
      <c r="AA38" s="138">
        <v>0</v>
      </c>
      <c r="AB38" s="138">
        <v>0</v>
      </c>
      <c r="AC38" s="138">
        <v>0</v>
      </c>
      <c r="AD38" s="138">
        <v>0</v>
      </c>
      <c r="AE38" s="138">
        <v>0</v>
      </c>
      <c r="AF38" s="138">
        <v>0</v>
      </c>
      <c r="AG38" s="138">
        <v>0</v>
      </c>
      <c r="AH38" s="138">
        <v>0</v>
      </c>
      <c r="AI38" s="138">
        <v>0</v>
      </c>
      <c r="AJ38" s="138">
        <v>0</v>
      </c>
      <c r="AK38" s="76" t="s">
        <v>121</v>
      </c>
      <c r="AL38" s="4"/>
      <c r="AM38" s="214"/>
      <c r="AO38" s="44">
        <f t="shared" si="3"/>
        <v>0</v>
      </c>
      <c r="AP38" s="44">
        <f t="shared" si="4"/>
        <v>0</v>
      </c>
      <c r="AQ38" s="44">
        <f t="shared" si="6"/>
        <v>0</v>
      </c>
      <c r="AR38" s="44">
        <f t="shared" si="7"/>
        <v>0</v>
      </c>
    </row>
    <row r="39" spans="2:44" s="36" customFormat="1" ht="15" customHeight="1" x14ac:dyDescent="0.15">
      <c r="B39" s="214"/>
      <c r="C39" s="148"/>
      <c r="D39" s="75" t="s">
        <v>53</v>
      </c>
      <c r="E39" s="150">
        <f t="shared" si="9"/>
        <v>1</v>
      </c>
      <c r="F39" s="150">
        <f t="shared" si="10"/>
        <v>1</v>
      </c>
      <c r="G39" s="138">
        <v>0</v>
      </c>
      <c r="H39" s="138">
        <v>0</v>
      </c>
      <c r="I39" s="138">
        <v>0</v>
      </c>
      <c r="J39" s="138">
        <v>0</v>
      </c>
      <c r="K39" s="138">
        <v>1</v>
      </c>
      <c r="L39" s="138">
        <v>0</v>
      </c>
      <c r="M39" s="138">
        <v>0</v>
      </c>
      <c r="N39" s="138">
        <v>0</v>
      </c>
      <c r="O39" s="138">
        <v>0</v>
      </c>
      <c r="P39" s="138">
        <v>0</v>
      </c>
      <c r="Q39" s="151">
        <f t="shared" si="11"/>
        <v>0</v>
      </c>
      <c r="R39" s="138">
        <v>0</v>
      </c>
      <c r="S39" s="138">
        <v>0</v>
      </c>
      <c r="T39" s="138">
        <v>0</v>
      </c>
      <c r="U39" s="138">
        <v>0</v>
      </c>
      <c r="V39" s="141"/>
      <c r="W39" s="137">
        <v>0</v>
      </c>
      <c r="X39" s="152">
        <f t="shared" si="12"/>
        <v>0</v>
      </c>
      <c r="Y39" s="138">
        <v>0</v>
      </c>
      <c r="Z39" s="138">
        <v>0</v>
      </c>
      <c r="AA39" s="138">
        <v>0</v>
      </c>
      <c r="AB39" s="138">
        <v>0</v>
      </c>
      <c r="AC39" s="138">
        <v>0</v>
      </c>
      <c r="AD39" s="138">
        <v>0</v>
      </c>
      <c r="AE39" s="138">
        <v>0</v>
      </c>
      <c r="AF39" s="138">
        <v>0</v>
      </c>
      <c r="AG39" s="138">
        <v>0</v>
      </c>
      <c r="AH39" s="138">
        <v>0</v>
      </c>
      <c r="AI39" s="138">
        <v>0</v>
      </c>
      <c r="AJ39" s="138">
        <v>0</v>
      </c>
      <c r="AK39" s="76" t="s">
        <v>53</v>
      </c>
      <c r="AL39" s="4"/>
      <c r="AM39" s="214"/>
      <c r="AO39" s="44">
        <f t="shared" si="3"/>
        <v>0</v>
      </c>
      <c r="AP39" s="44">
        <f t="shared" si="4"/>
        <v>0</v>
      </c>
      <c r="AQ39" s="44">
        <f t="shared" si="6"/>
        <v>0</v>
      </c>
      <c r="AR39" s="44">
        <f t="shared" si="7"/>
        <v>0</v>
      </c>
    </row>
    <row r="40" spans="2:44" s="36" customFormat="1" ht="15" customHeight="1" x14ac:dyDescent="0.15">
      <c r="B40" s="210" t="s">
        <v>52</v>
      </c>
      <c r="C40" s="148"/>
      <c r="D40" s="75" t="s">
        <v>120</v>
      </c>
      <c r="E40" s="150">
        <f t="shared" ref="E40:E45" si="13">SUM(F40,Q40,W40,X40,AD40:AJ40)</f>
        <v>0</v>
      </c>
      <c r="F40" s="150">
        <f t="shared" ref="F40:F45" si="14">SUM(G40:P40)</f>
        <v>0</v>
      </c>
      <c r="G40" s="138">
        <v>0</v>
      </c>
      <c r="H40" s="138">
        <v>0</v>
      </c>
      <c r="I40" s="138">
        <v>0</v>
      </c>
      <c r="J40" s="138">
        <v>0</v>
      </c>
      <c r="K40" s="138">
        <v>0</v>
      </c>
      <c r="L40" s="138">
        <v>0</v>
      </c>
      <c r="M40" s="138">
        <v>0</v>
      </c>
      <c r="N40" s="138">
        <v>0</v>
      </c>
      <c r="O40" s="138">
        <v>0</v>
      </c>
      <c r="P40" s="138">
        <v>0</v>
      </c>
      <c r="Q40" s="151">
        <f t="shared" si="11"/>
        <v>0</v>
      </c>
      <c r="R40" s="138">
        <v>0</v>
      </c>
      <c r="S40" s="138">
        <v>0</v>
      </c>
      <c r="T40" s="138">
        <v>0</v>
      </c>
      <c r="U40" s="138">
        <v>0</v>
      </c>
      <c r="V40" s="141"/>
      <c r="W40" s="137">
        <v>0</v>
      </c>
      <c r="X40" s="152">
        <f t="shared" si="12"/>
        <v>0</v>
      </c>
      <c r="Y40" s="138">
        <v>0</v>
      </c>
      <c r="Z40" s="138">
        <v>0</v>
      </c>
      <c r="AA40" s="138">
        <v>0</v>
      </c>
      <c r="AB40" s="138">
        <v>0</v>
      </c>
      <c r="AC40" s="138">
        <v>0</v>
      </c>
      <c r="AD40" s="138">
        <v>0</v>
      </c>
      <c r="AE40" s="138">
        <v>0</v>
      </c>
      <c r="AF40" s="138">
        <v>0</v>
      </c>
      <c r="AG40" s="138">
        <v>0</v>
      </c>
      <c r="AH40" s="138">
        <v>0</v>
      </c>
      <c r="AI40" s="138">
        <v>0</v>
      </c>
      <c r="AJ40" s="138">
        <v>0</v>
      </c>
      <c r="AK40" s="76" t="s">
        <v>120</v>
      </c>
      <c r="AL40" s="4"/>
      <c r="AM40" s="210" t="s">
        <v>52</v>
      </c>
      <c r="AO40" s="44">
        <f t="shared" si="3"/>
        <v>0</v>
      </c>
      <c r="AP40" s="44">
        <f t="shared" si="4"/>
        <v>0</v>
      </c>
      <c r="AQ40" s="44">
        <f t="shared" si="6"/>
        <v>0</v>
      </c>
      <c r="AR40" s="44">
        <f t="shared" si="7"/>
        <v>0</v>
      </c>
    </row>
    <row r="41" spans="2:44" s="36" customFormat="1" ht="15" customHeight="1" x14ac:dyDescent="0.15">
      <c r="B41" s="214"/>
      <c r="C41" s="148"/>
      <c r="D41" s="75" t="s">
        <v>121</v>
      </c>
      <c r="E41" s="150">
        <f t="shared" si="13"/>
        <v>0</v>
      </c>
      <c r="F41" s="150">
        <f t="shared" si="14"/>
        <v>0</v>
      </c>
      <c r="G41" s="138">
        <v>0</v>
      </c>
      <c r="H41" s="138">
        <v>0</v>
      </c>
      <c r="I41" s="138">
        <v>0</v>
      </c>
      <c r="J41" s="138">
        <v>0</v>
      </c>
      <c r="K41" s="138">
        <v>0</v>
      </c>
      <c r="L41" s="138">
        <v>0</v>
      </c>
      <c r="M41" s="138">
        <v>0</v>
      </c>
      <c r="N41" s="138">
        <v>0</v>
      </c>
      <c r="O41" s="138">
        <v>0</v>
      </c>
      <c r="P41" s="138">
        <v>0</v>
      </c>
      <c r="Q41" s="151">
        <f t="shared" si="11"/>
        <v>0</v>
      </c>
      <c r="R41" s="138">
        <v>0</v>
      </c>
      <c r="S41" s="138">
        <v>0</v>
      </c>
      <c r="T41" s="138">
        <v>0</v>
      </c>
      <c r="U41" s="138">
        <v>0</v>
      </c>
      <c r="V41" s="141"/>
      <c r="W41" s="137">
        <v>0</v>
      </c>
      <c r="X41" s="152">
        <f t="shared" si="12"/>
        <v>0</v>
      </c>
      <c r="Y41" s="138">
        <v>0</v>
      </c>
      <c r="Z41" s="138">
        <v>0</v>
      </c>
      <c r="AA41" s="138">
        <v>0</v>
      </c>
      <c r="AB41" s="138">
        <v>0</v>
      </c>
      <c r="AC41" s="138">
        <v>0</v>
      </c>
      <c r="AD41" s="138">
        <v>0</v>
      </c>
      <c r="AE41" s="138">
        <v>0</v>
      </c>
      <c r="AF41" s="138">
        <v>0</v>
      </c>
      <c r="AG41" s="138">
        <v>0</v>
      </c>
      <c r="AH41" s="138">
        <v>0</v>
      </c>
      <c r="AI41" s="138">
        <v>0</v>
      </c>
      <c r="AJ41" s="138">
        <v>0</v>
      </c>
      <c r="AK41" s="76" t="s">
        <v>121</v>
      </c>
      <c r="AL41" s="4"/>
      <c r="AM41" s="214"/>
      <c r="AO41" s="44">
        <f t="shared" si="3"/>
        <v>0</v>
      </c>
      <c r="AP41" s="44">
        <f t="shared" si="4"/>
        <v>0</v>
      </c>
      <c r="AQ41" s="44">
        <f t="shared" si="6"/>
        <v>0</v>
      </c>
      <c r="AR41" s="44">
        <f t="shared" si="7"/>
        <v>0</v>
      </c>
    </row>
    <row r="42" spans="2:44" s="36" customFormat="1" ht="15" customHeight="1" x14ac:dyDescent="0.15">
      <c r="B42" s="214"/>
      <c r="C42" s="148"/>
      <c r="D42" s="75" t="s">
        <v>53</v>
      </c>
      <c r="E42" s="150">
        <f t="shared" si="13"/>
        <v>0</v>
      </c>
      <c r="F42" s="150">
        <f t="shared" si="14"/>
        <v>0</v>
      </c>
      <c r="G42" s="138">
        <v>0</v>
      </c>
      <c r="H42" s="138">
        <v>0</v>
      </c>
      <c r="I42" s="138">
        <v>0</v>
      </c>
      <c r="J42" s="138">
        <v>0</v>
      </c>
      <c r="K42" s="138">
        <v>0</v>
      </c>
      <c r="L42" s="138">
        <v>0</v>
      </c>
      <c r="M42" s="138">
        <v>0</v>
      </c>
      <c r="N42" s="138">
        <v>0</v>
      </c>
      <c r="O42" s="138">
        <v>0</v>
      </c>
      <c r="P42" s="138">
        <v>0</v>
      </c>
      <c r="Q42" s="151">
        <f t="shared" si="11"/>
        <v>0</v>
      </c>
      <c r="R42" s="138">
        <v>0</v>
      </c>
      <c r="S42" s="138">
        <v>0</v>
      </c>
      <c r="T42" s="138">
        <v>0</v>
      </c>
      <c r="U42" s="138">
        <v>0</v>
      </c>
      <c r="V42" s="141"/>
      <c r="W42" s="137">
        <v>0</v>
      </c>
      <c r="X42" s="152">
        <f t="shared" si="12"/>
        <v>0</v>
      </c>
      <c r="Y42" s="138">
        <v>0</v>
      </c>
      <c r="Z42" s="138">
        <v>0</v>
      </c>
      <c r="AA42" s="138">
        <v>0</v>
      </c>
      <c r="AB42" s="138">
        <v>0</v>
      </c>
      <c r="AC42" s="138">
        <v>0</v>
      </c>
      <c r="AD42" s="138">
        <v>0</v>
      </c>
      <c r="AE42" s="138">
        <v>0</v>
      </c>
      <c r="AF42" s="138">
        <v>0</v>
      </c>
      <c r="AG42" s="138">
        <v>0</v>
      </c>
      <c r="AH42" s="138">
        <v>0</v>
      </c>
      <c r="AI42" s="138">
        <v>0</v>
      </c>
      <c r="AJ42" s="138">
        <v>0</v>
      </c>
      <c r="AK42" s="76" t="s">
        <v>53</v>
      </c>
      <c r="AL42" s="4"/>
      <c r="AM42" s="214"/>
      <c r="AO42" s="44">
        <f t="shared" si="3"/>
        <v>0</v>
      </c>
      <c r="AP42" s="44">
        <f t="shared" si="4"/>
        <v>0</v>
      </c>
      <c r="AQ42" s="44">
        <f t="shared" si="6"/>
        <v>0</v>
      </c>
      <c r="AR42" s="44">
        <f t="shared" si="7"/>
        <v>0</v>
      </c>
    </row>
    <row r="43" spans="2:44" s="36" customFormat="1" ht="15" customHeight="1" x14ac:dyDescent="0.15">
      <c r="B43" s="210" t="s">
        <v>127</v>
      </c>
      <c r="C43" s="148"/>
      <c r="D43" s="75" t="s">
        <v>120</v>
      </c>
      <c r="E43" s="150">
        <f t="shared" si="13"/>
        <v>6</v>
      </c>
      <c r="F43" s="150">
        <f t="shared" si="14"/>
        <v>2</v>
      </c>
      <c r="G43" s="138">
        <v>0</v>
      </c>
      <c r="H43" s="138">
        <v>0</v>
      </c>
      <c r="I43" s="138">
        <v>0</v>
      </c>
      <c r="J43" s="138">
        <v>1</v>
      </c>
      <c r="K43" s="138">
        <v>1</v>
      </c>
      <c r="L43" s="138">
        <v>0</v>
      </c>
      <c r="M43" s="138">
        <v>0</v>
      </c>
      <c r="N43" s="138">
        <v>0</v>
      </c>
      <c r="O43" s="138">
        <v>0</v>
      </c>
      <c r="P43" s="138">
        <v>0</v>
      </c>
      <c r="Q43" s="151">
        <f t="shared" ref="Q43:Q48" si="15">SUM(R43:U43)</f>
        <v>0</v>
      </c>
      <c r="R43" s="138">
        <v>0</v>
      </c>
      <c r="S43" s="138">
        <v>0</v>
      </c>
      <c r="T43" s="138">
        <v>0</v>
      </c>
      <c r="U43" s="138">
        <v>0</v>
      </c>
      <c r="V43" s="141"/>
      <c r="W43" s="137">
        <v>0</v>
      </c>
      <c r="X43" s="152">
        <f t="shared" si="12"/>
        <v>0</v>
      </c>
      <c r="Y43" s="138">
        <v>0</v>
      </c>
      <c r="Z43" s="138">
        <v>0</v>
      </c>
      <c r="AA43" s="138">
        <v>0</v>
      </c>
      <c r="AB43" s="138">
        <v>0</v>
      </c>
      <c r="AC43" s="138">
        <v>0</v>
      </c>
      <c r="AD43" s="138">
        <v>0</v>
      </c>
      <c r="AE43" s="138">
        <v>0</v>
      </c>
      <c r="AF43" s="138">
        <v>0</v>
      </c>
      <c r="AG43" s="138">
        <v>0</v>
      </c>
      <c r="AH43" s="138">
        <v>0</v>
      </c>
      <c r="AI43" s="138">
        <v>0</v>
      </c>
      <c r="AJ43" s="138">
        <v>4</v>
      </c>
      <c r="AK43" s="76" t="s">
        <v>120</v>
      </c>
      <c r="AL43" s="4"/>
      <c r="AM43" s="210" t="s">
        <v>127</v>
      </c>
      <c r="AO43" s="44">
        <f t="shared" si="3"/>
        <v>0</v>
      </c>
      <c r="AP43" s="44">
        <f t="shared" si="4"/>
        <v>0</v>
      </c>
      <c r="AQ43" s="44">
        <f t="shared" si="6"/>
        <v>0</v>
      </c>
      <c r="AR43" s="44">
        <f t="shared" si="7"/>
        <v>0</v>
      </c>
    </row>
    <row r="44" spans="2:44" s="36" customFormat="1" ht="15" customHeight="1" x14ac:dyDescent="0.15">
      <c r="B44" s="214"/>
      <c r="C44" s="148"/>
      <c r="D44" s="75" t="s">
        <v>121</v>
      </c>
      <c r="E44" s="150">
        <f t="shared" si="13"/>
        <v>5</v>
      </c>
      <c r="F44" s="150">
        <f t="shared" si="14"/>
        <v>2</v>
      </c>
      <c r="G44" s="138">
        <v>0</v>
      </c>
      <c r="H44" s="138">
        <v>0</v>
      </c>
      <c r="I44" s="138">
        <v>0</v>
      </c>
      <c r="J44" s="138">
        <v>1</v>
      </c>
      <c r="K44" s="138">
        <v>1</v>
      </c>
      <c r="L44" s="138">
        <v>0</v>
      </c>
      <c r="M44" s="138">
        <v>0</v>
      </c>
      <c r="N44" s="138">
        <v>0</v>
      </c>
      <c r="O44" s="138">
        <v>0</v>
      </c>
      <c r="P44" s="138">
        <v>0</v>
      </c>
      <c r="Q44" s="151">
        <f t="shared" si="15"/>
        <v>0</v>
      </c>
      <c r="R44" s="138">
        <v>0</v>
      </c>
      <c r="S44" s="138">
        <v>0</v>
      </c>
      <c r="T44" s="138">
        <v>0</v>
      </c>
      <c r="U44" s="138">
        <v>0</v>
      </c>
      <c r="V44" s="141"/>
      <c r="W44" s="137">
        <v>0</v>
      </c>
      <c r="X44" s="152">
        <f t="shared" si="12"/>
        <v>0</v>
      </c>
      <c r="Y44" s="138">
        <v>0</v>
      </c>
      <c r="Z44" s="138">
        <v>0</v>
      </c>
      <c r="AA44" s="138">
        <v>0</v>
      </c>
      <c r="AB44" s="138">
        <v>0</v>
      </c>
      <c r="AC44" s="138">
        <v>0</v>
      </c>
      <c r="AD44" s="138">
        <v>0</v>
      </c>
      <c r="AE44" s="138">
        <v>0</v>
      </c>
      <c r="AF44" s="138">
        <v>0</v>
      </c>
      <c r="AG44" s="138">
        <v>0</v>
      </c>
      <c r="AH44" s="138">
        <v>0</v>
      </c>
      <c r="AI44" s="138">
        <v>0</v>
      </c>
      <c r="AJ44" s="138">
        <v>3</v>
      </c>
      <c r="AK44" s="76" t="s">
        <v>121</v>
      </c>
      <c r="AL44" s="4"/>
      <c r="AM44" s="214"/>
      <c r="AO44" s="44">
        <f t="shared" si="3"/>
        <v>0</v>
      </c>
      <c r="AP44" s="44">
        <f t="shared" si="4"/>
        <v>0</v>
      </c>
      <c r="AQ44" s="44">
        <f t="shared" si="6"/>
        <v>0</v>
      </c>
      <c r="AR44" s="44">
        <f t="shared" si="7"/>
        <v>0</v>
      </c>
    </row>
    <row r="45" spans="2:44" s="36" customFormat="1" ht="15" customHeight="1" x14ac:dyDescent="0.15">
      <c r="B45" s="214"/>
      <c r="C45" s="148"/>
      <c r="D45" s="75" t="s">
        <v>53</v>
      </c>
      <c r="E45" s="150">
        <f t="shared" si="13"/>
        <v>0</v>
      </c>
      <c r="F45" s="150">
        <f t="shared" si="14"/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0</v>
      </c>
      <c r="L45" s="138">
        <v>0</v>
      </c>
      <c r="M45" s="138">
        <v>0</v>
      </c>
      <c r="N45" s="138">
        <v>0</v>
      </c>
      <c r="O45" s="138">
        <v>0</v>
      </c>
      <c r="P45" s="138">
        <v>0</v>
      </c>
      <c r="Q45" s="151">
        <f t="shared" si="15"/>
        <v>0</v>
      </c>
      <c r="R45" s="138">
        <v>0</v>
      </c>
      <c r="S45" s="138">
        <v>0</v>
      </c>
      <c r="T45" s="138">
        <v>0</v>
      </c>
      <c r="U45" s="138">
        <v>0</v>
      </c>
      <c r="V45" s="141"/>
      <c r="W45" s="137">
        <v>0</v>
      </c>
      <c r="X45" s="152">
        <f t="shared" si="12"/>
        <v>0</v>
      </c>
      <c r="Y45" s="138">
        <v>0</v>
      </c>
      <c r="Z45" s="138">
        <v>0</v>
      </c>
      <c r="AA45" s="138">
        <v>0</v>
      </c>
      <c r="AB45" s="138">
        <v>0</v>
      </c>
      <c r="AC45" s="138">
        <v>0</v>
      </c>
      <c r="AD45" s="138">
        <v>0</v>
      </c>
      <c r="AE45" s="138">
        <v>0</v>
      </c>
      <c r="AF45" s="138">
        <v>0</v>
      </c>
      <c r="AG45" s="138">
        <v>0</v>
      </c>
      <c r="AH45" s="138">
        <v>0</v>
      </c>
      <c r="AI45" s="138">
        <v>0</v>
      </c>
      <c r="AJ45" s="138">
        <v>0</v>
      </c>
      <c r="AK45" s="76" t="s">
        <v>53</v>
      </c>
      <c r="AL45" s="4"/>
      <c r="AM45" s="214"/>
      <c r="AO45" s="44">
        <f t="shared" si="3"/>
        <v>0</v>
      </c>
      <c r="AP45" s="44">
        <f t="shared" si="4"/>
        <v>0</v>
      </c>
      <c r="AQ45" s="44">
        <f t="shared" si="6"/>
        <v>0</v>
      </c>
      <c r="AR45" s="44">
        <f t="shared" si="7"/>
        <v>0</v>
      </c>
    </row>
    <row r="46" spans="2:44" s="36" customFormat="1" ht="15" customHeight="1" x14ac:dyDescent="0.15">
      <c r="B46" s="210" t="s">
        <v>128</v>
      </c>
      <c r="C46" s="148"/>
      <c r="D46" s="75" t="s">
        <v>120</v>
      </c>
      <c r="E46" s="150">
        <f>SUM(F46,Q46,W46,X46,AD46:AJ46)</f>
        <v>16</v>
      </c>
      <c r="F46" s="150">
        <f>SUM(G46:P46)</f>
        <v>10</v>
      </c>
      <c r="G46" s="138">
        <v>0</v>
      </c>
      <c r="H46" s="138">
        <v>0</v>
      </c>
      <c r="I46" s="138">
        <v>0</v>
      </c>
      <c r="J46" s="138">
        <v>1</v>
      </c>
      <c r="K46" s="138">
        <v>9</v>
      </c>
      <c r="L46" s="138">
        <v>0</v>
      </c>
      <c r="M46" s="138">
        <v>0</v>
      </c>
      <c r="N46" s="138">
        <v>0</v>
      </c>
      <c r="O46" s="138">
        <v>0</v>
      </c>
      <c r="P46" s="138">
        <v>0</v>
      </c>
      <c r="Q46" s="151">
        <f t="shared" si="15"/>
        <v>0</v>
      </c>
      <c r="R46" s="138">
        <v>0</v>
      </c>
      <c r="S46" s="138">
        <v>0</v>
      </c>
      <c r="T46" s="138">
        <v>0</v>
      </c>
      <c r="U46" s="138">
        <v>0</v>
      </c>
      <c r="V46" s="141"/>
      <c r="W46" s="137">
        <v>0</v>
      </c>
      <c r="X46" s="152">
        <f t="shared" si="12"/>
        <v>0</v>
      </c>
      <c r="Y46" s="138">
        <v>0</v>
      </c>
      <c r="Z46" s="138">
        <v>0</v>
      </c>
      <c r="AA46" s="138">
        <v>0</v>
      </c>
      <c r="AB46" s="138">
        <v>0</v>
      </c>
      <c r="AC46" s="138">
        <v>0</v>
      </c>
      <c r="AD46" s="138">
        <v>0</v>
      </c>
      <c r="AE46" s="138">
        <v>0</v>
      </c>
      <c r="AF46" s="138">
        <v>0</v>
      </c>
      <c r="AG46" s="138">
        <v>0</v>
      </c>
      <c r="AH46" s="138">
        <v>0</v>
      </c>
      <c r="AI46" s="138">
        <v>0</v>
      </c>
      <c r="AJ46" s="138">
        <v>6</v>
      </c>
      <c r="AK46" s="76" t="s">
        <v>120</v>
      </c>
      <c r="AL46" s="4"/>
      <c r="AM46" s="210" t="s">
        <v>128</v>
      </c>
      <c r="AO46" s="44">
        <f t="shared" si="3"/>
        <v>0</v>
      </c>
      <c r="AP46" s="44">
        <f>SUM(G46:P46)-F46</f>
        <v>0</v>
      </c>
      <c r="AQ46" s="44">
        <f t="shared" si="6"/>
        <v>0</v>
      </c>
      <c r="AR46" s="44">
        <f t="shared" si="7"/>
        <v>0</v>
      </c>
    </row>
    <row r="47" spans="2:44" s="36" customFormat="1" ht="15" customHeight="1" x14ac:dyDescent="0.15">
      <c r="B47" s="214"/>
      <c r="C47" s="148"/>
      <c r="D47" s="75" t="s">
        <v>121</v>
      </c>
      <c r="E47" s="150">
        <f>SUM(F47,Q47,W47,X47,AD47:AJ47)</f>
        <v>8</v>
      </c>
      <c r="F47" s="150">
        <f>SUM(G47:P47)</f>
        <v>6</v>
      </c>
      <c r="G47" s="138">
        <v>0</v>
      </c>
      <c r="H47" s="138">
        <v>0</v>
      </c>
      <c r="I47" s="138">
        <v>0</v>
      </c>
      <c r="J47" s="138">
        <v>0</v>
      </c>
      <c r="K47" s="138">
        <v>6</v>
      </c>
      <c r="L47" s="138">
        <v>0</v>
      </c>
      <c r="M47" s="138">
        <v>0</v>
      </c>
      <c r="N47" s="138">
        <v>0</v>
      </c>
      <c r="O47" s="138">
        <v>0</v>
      </c>
      <c r="P47" s="138">
        <v>0</v>
      </c>
      <c r="Q47" s="151">
        <f t="shared" si="15"/>
        <v>0</v>
      </c>
      <c r="R47" s="138">
        <v>0</v>
      </c>
      <c r="S47" s="138">
        <v>0</v>
      </c>
      <c r="T47" s="138">
        <v>0</v>
      </c>
      <c r="U47" s="138">
        <v>0</v>
      </c>
      <c r="V47" s="141"/>
      <c r="W47" s="137">
        <v>0</v>
      </c>
      <c r="X47" s="152">
        <f t="shared" si="12"/>
        <v>0</v>
      </c>
      <c r="Y47" s="138">
        <v>0</v>
      </c>
      <c r="Z47" s="138">
        <v>0</v>
      </c>
      <c r="AA47" s="138">
        <v>0</v>
      </c>
      <c r="AB47" s="138">
        <v>0</v>
      </c>
      <c r="AC47" s="138">
        <v>0</v>
      </c>
      <c r="AD47" s="138">
        <v>0</v>
      </c>
      <c r="AE47" s="138">
        <v>0</v>
      </c>
      <c r="AF47" s="138">
        <v>0</v>
      </c>
      <c r="AG47" s="138">
        <v>0</v>
      </c>
      <c r="AH47" s="138">
        <v>0</v>
      </c>
      <c r="AI47" s="138">
        <v>0</v>
      </c>
      <c r="AJ47" s="138">
        <v>2</v>
      </c>
      <c r="AK47" s="76" t="s">
        <v>121</v>
      </c>
      <c r="AL47" s="4"/>
      <c r="AM47" s="214"/>
      <c r="AO47" s="44">
        <f t="shared" si="3"/>
        <v>0</v>
      </c>
      <c r="AP47" s="44">
        <f>SUM(G47:P47)-F47</f>
        <v>0</v>
      </c>
      <c r="AQ47" s="44">
        <f t="shared" si="6"/>
        <v>0</v>
      </c>
      <c r="AR47" s="44">
        <f t="shared" si="7"/>
        <v>0</v>
      </c>
    </row>
    <row r="48" spans="2:44" s="36" customFormat="1" ht="15" customHeight="1" x14ac:dyDescent="0.15">
      <c r="B48" s="214"/>
      <c r="C48" s="148"/>
      <c r="D48" s="75" t="s">
        <v>53</v>
      </c>
      <c r="E48" s="150">
        <f>SUM(F48,Q48,W48,X48,AD48:AJ48)</f>
        <v>0</v>
      </c>
      <c r="F48" s="150">
        <f>SUM(G48:P48)</f>
        <v>0</v>
      </c>
      <c r="G48" s="138">
        <v>0</v>
      </c>
      <c r="H48" s="138">
        <v>0</v>
      </c>
      <c r="I48" s="138">
        <v>0</v>
      </c>
      <c r="J48" s="138">
        <v>0</v>
      </c>
      <c r="K48" s="138">
        <v>0</v>
      </c>
      <c r="L48" s="138">
        <v>0</v>
      </c>
      <c r="M48" s="138">
        <v>0</v>
      </c>
      <c r="N48" s="138">
        <v>0</v>
      </c>
      <c r="O48" s="138">
        <v>0</v>
      </c>
      <c r="P48" s="138">
        <v>0</v>
      </c>
      <c r="Q48" s="151">
        <f t="shared" si="15"/>
        <v>0</v>
      </c>
      <c r="R48" s="138">
        <v>0</v>
      </c>
      <c r="S48" s="138">
        <v>0</v>
      </c>
      <c r="T48" s="138">
        <v>0</v>
      </c>
      <c r="U48" s="138">
        <v>0</v>
      </c>
      <c r="V48" s="141"/>
      <c r="W48" s="137">
        <v>0</v>
      </c>
      <c r="X48" s="152">
        <f t="shared" si="12"/>
        <v>0</v>
      </c>
      <c r="Y48" s="138">
        <v>0</v>
      </c>
      <c r="Z48" s="138">
        <v>0</v>
      </c>
      <c r="AA48" s="138">
        <v>0</v>
      </c>
      <c r="AB48" s="138">
        <v>0</v>
      </c>
      <c r="AC48" s="138">
        <v>0</v>
      </c>
      <c r="AD48" s="138">
        <v>0</v>
      </c>
      <c r="AE48" s="138">
        <v>0</v>
      </c>
      <c r="AF48" s="138">
        <v>0</v>
      </c>
      <c r="AG48" s="138">
        <v>0</v>
      </c>
      <c r="AH48" s="138">
        <v>0</v>
      </c>
      <c r="AI48" s="138">
        <v>0</v>
      </c>
      <c r="AJ48" s="138">
        <v>0</v>
      </c>
      <c r="AK48" s="76" t="s">
        <v>53</v>
      </c>
      <c r="AL48" s="4"/>
      <c r="AM48" s="214"/>
      <c r="AO48" s="44">
        <f t="shared" si="3"/>
        <v>0</v>
      </c>
      <c r="AP48" s="44">
        <f>SUM(G48:P48)-F48</f>
        <v>0</v>
      </c>
      <c r="AQ48" s="44">
        <f t="shared" si="6"/>
        <v>0</v>
      </c>
      <c r="AR48" s="44">
        <f t="shared" si="7"/>
        <v>0</v>
      </c>
    </row>
    <row r="49" spans="2:44" s="36" customFormat="1" ht="15" customHeight="1" x14ac:dyDescent="0.15">
      <c r="B49" s="216" t="s">
        <v>11</v>
      </c>
      <c r="C49" s="3"/>
      <c r="D49" s="75" t="s">
        <v>120</v>
      </c>
      <c r="E49" s="150">
        <f t="shared" si="9"/>
        <v>19</v>
      </c>
      <c r="F49" s="150">
        <f t="shared" si="10"/>
        <v>9</v>
      </c>
      <c r="G49" s="138">
        <v>0</v>
      </c>
      <c r="H49" s="138">
        <v>0</v>
      </c>
      <c r="I49" s="138">
        <v>0</v>
      </c>
      <c r="J49" s="138">
        <v>3</v>
      </c>
      <c r="K49" s="138">
        <v>4</v>
      </c>
      <c r="L49" s="138">
        <v>2</v>
      </c>
      <c r="M49" s="138">
        <v>0</v>
      </c>
      <c r="N49" s="138">
        <v>0</v>
      </c>
      <c r="O49" s="138">
        <v>0</v>
      </c>
      <c r="P49" s="138">
        <v>0</v>
      </c>
      <c r="Q49" s="151">
        <f t="shared" si="11"/>
        <v>0</v>
      </c>
      <c r="R49" s="138">
        <v>0</v>
      </c>
      <c r="S49" s="138">
        <v>0</v>
      </c>
      <c r="T49" s="138">
        <v>0</v>
      </c>
      <c r="U49" s="138">
        <v>0</v>
      </c>
      <c r="V49" s="141"/>
      <c r="W49" s="137">
        <v>0</v>
      </c>
      <c r="X49" s="152">
        <f t="shared" si="12"/>
        <v>10</v>
      </c>
      <c r="Y49" s="138">
        <v>5</v>
      </c>
      <c r="Z49" s="138">
        <v>2</v>
      </c>
      <c r="AA49" s="138">
        <v>0</v>
      </c>
      <c r="AB49" s="138">
        <v>1</v>
      </c>
      <c r="AC49" s="138">
        <v>2</v>
      </c>
      <c r="AD49" s="138">
        <v>0</v>
      </c>
      <c r="AE49" s="138">
        <v>0</v>
      </c>
      <c r="AF49" s="138">
        <v>0</v>
      </c>
      <c r="AG49" s="138">
        <v>0</v>
      </c>
      <c r="AH49" s="138">
        <v>0</v>
      </c>
      <c r="AI49" s="138">
        <v>0</v>
      </c>
      <c r="AJ49" s="138">
        <v>0</v>
      </c>
      <c r="AK49" s="76" t="s">
        <v>120</v>
      </c>
      <c r="AL49" s="4"/>
      <c r="AM49" s="216" t="s">
        <v>11</v>
      </c>
      <c r="AO49" s="44">
        <f t="shared" si="3"/>
        <v>0</v>
      </c>
      <c r="AP49" s="44">
        <f t="shared" si="4"/>
        <v>0</v>
      </c>
      <c r="AQ49" s="44">
        <f t="shared" si="6"/>
        <v>0</v>
      </c>
      <c r="AR49" s="44">
        <f t="shared" si="7"/>
        <v>0</v>
      </c>
    </row>
    <row r="50" spans="2:44" s="36" customFormat="1" ht="15" customHeight="1" x14ac:dyDescent="0.15">
      <c r="B50" s="216"/>
      <c r="C50" s="3"/>
      <c r="D50" s="75" t="s">
        <v>121</v>
      </c>
      <c r="E50" s="150">
        <f t="shared" si="9"/>
        <v>15</v>
      </c>
      <c r="F50" s="150">
        <f t="shared" si="10"/>
        <v>6</v>
      </c>
      <c r="G50" s="138">
        <v>0</v>
      </c>
      <c r="H50" s="138">
        <v>0</v>
      </c>
      <c r="I50" s="138">
        <v>0</v>
      </c>
      <c r="J50" s="138">
        <v>2</v>
      </c>
      <c r="K50" s="138">
        <v>3</v>
      </c>
      <c r="L50" s="138">
        <v>1</v>
      </c>
      <c r="M50" s="138">
        <v>0</v>
      </c>
      <c r="N50" s="138">
        <v>0</v>
      </c>
      <c r="O50" s="138">
        <v>0</v>
      </c>
      <c r="P50" s="138">
        <v>0</v>
      </c>
      <c r="Q50" s="151">
        <f t="shared" si="11"/>
        <v>0</v>
      </c>
      <c r="R50" s="138">
        <v>0</v>
      </c>
      <c r="S50" s="138">
        <v>0</v>
      </c>
      <c r="T50" s="138">
        <v>0</v>
      </c>
      <c r="U50" s="138">
        <v>0</v>
      </c>
      <c r="V50" s="141"/>
      <c r="W50" s="137">
        <v>0</v>
      </c>
      <c r="X50" s="152">
        <f t="shared" si="12"/>
        <v>9</v>
      </c>
      <c r="Y50" s="138">
        <v>5</v>
      </c>
      <c r="Z50" s="138">
        <v>1</v>
      </c>
      <c r="AA50" s="138">
        <v>0</v>
      </c>
      <c r="AB50" s="138">
        <v>1</v>
      </c>
      <c r="AC50" s="138">
        <v>2</v>
      </c>
      <c r="AD50" s="138">
        <v>0</v>
      </c>
      <c r="AE50" s="138">
        <v>0</v>
      </c>
      <c r="AF50" s="138">
        <v>0</v>
      </c>
      <c r="AG50" s="138">
        <v>0</v>
      </c>
      <c r="AH50" s="138">
        <v>0</v>
      </c>
      <c r="AI50" s="138">
        <v>0</v>
      </c>
      <c r="AJ50" s="144">
        <v>0</v>
      </c>
      <c r="AK50" s="76" t="s">
        <v>121</v>
      </c>
      <c r="AL50" s="4"/>
      <c r="AM50" s="216"/>
      <c r="AO50" s="44">
        <f t="shared" si="3"/>
        <v>0</v>
      </c>
      <c r="AP50" s="44">
        <f t="shared" si="4"/>
        <v>0</v>
      </c>
      <c r="AQ50" s="44">
        <f t="shared" si="6"/>
        <v>0</v>
      </c>
      <c r="AR50" s="44">
        <f t="shared" si="7"/>
        <v>0</v>
      </c>
    </row>
    <row r="51" spans="2:44" s="36" customFormat="1" ht="15" customHeight="1" thickBot="1" x14ac:dyDescent="0.2">
      <c r="B51" s="220"/>
      <c r="C51" s="24"/>
      <c r="D51" s="79" t="s">
        <v>53</v>
      </c>
      <c r="E51" s="153">
        <f t="shared" si="9"/>
        <v>18</v>
      </c>
      <c r="F51" s="154">
        <f t="shared" si="10"/>
        <v>5</v>
      </c>
      <c r="G51" s="139">
        <v>0</v>
      </c>
      <c r="H51" s="139">
        <v>0</v>
      </c>
      <c r="I51" s="139">
        <v>0</v>
      </c>
      <c r="J51" s="139">
        <v>2</v>
      </c>
      <c r="K51" s="139">
        <v>2</v>
      </c>
      <c r="L51" s="139">
        <v>1</v>
      </c>
      <c r="M51" s="139">
        <v>0</v>
      </c>
      <c r="N51" s="139">
        <v>0</v>
      </c>
      <c r="O51" s="139">
        <v>0</v>
      </c>
      <c r="P51" s="139">
        <v>0</v>
      </c>
      <c r="Q51" s="155">
        <f t="shared" si="11"/>
        <v>0</v>
      </c>
      <c r="R51" s="139">
        <v>0</v>
      </c>
      <c r="S51" s="139">
        <v>0</v>
      </c>
      <c r="T51" s="139">
        <v>0</v>
      </c>
      <c r="U51" s="139">
        <v>0</v>
      </c>
      <c r="V51" s="141"/>
      <c r="W51" s="143">
        <v>0</v>
      </c>
      <c r="X51" s="156">
        <f t="shared" si="12"/>
        <v>13</v>
      </c>
      <c r="Y51" s="139">
        <v>9</v>
      </c>
      <c r="Z51" s="139">
        <v>3</v>
      </c>
      <c r="AA51" s="139">
        <v>0</v>
      </c>
      <c r="AB51" s="139">
        <v>1</v>
      </c>
      <c r="AC51" s="139">
        <v>0</v>
      </c>
      <c r="AD51" s="139">
        <v>0</v>
      </c>
      <c r="AE51" s="139">
        <v>0</v>
      </c>
      <c r="AF51" s="139">
        <v>0</v>
      </c>
      <c r="AG51" s="139">
        <v>0</v>
      </c>
      <c r="AH51" s="139">
        <v>0</v>
      </c>
      <c r="AI51" s="139">
        <v>0</v>
      </c>
      <c r="AJ51" s="140">
        <v>0</v>
      </c>
      <c r="AK51" s="80" t="s">
        <v>53</v>
      </c>
      <c r="AL51" s="79"/>
      <c r="AM51" s="220"/>
      <c r="AO51" s="44">
        <f t="shared" si="3"/>
        <v>0</v>
      </c>
      <c r="AP51" s="44">
        <f t="shared" si="4"/>
        <v>0</v>
      </c>
      <c r="AQ51" s="44">
        <f t="shared" si="6"/>
        <v>0</v>
      </c>
      <c r="AR51" s="44">
        <f t="shared" si="7"/>
        <v>0</v>
      </c>
    </row>
    <row r="52" spans="2:44" s="36" customFormat="1" ht="15" customHeight="1" x14ac:dyDescent="0.15">
      <c r="B52" s="12"/>
      <c r="C52" s="12"/>
      <c r="D52" s="4"/>
      <c r="E52" s="6"/>
      <c r="F52" s="6"/>
      <c r="G52" s="7"/>
      <c r="H52" s="7"/>
      <c r="I52" s="8"/>
      <c r="J52" s="8"/>
      <c r="K52" s="8"/>
      <c r="L52" s="8"/>
      <c r="M52" s="8"/>
      <c r="N52" s="8"/>
      <c r="O52" s="8"/>
      <c r="P52" s="8"/>
      <c r="Q52" s="7"/>
      <c r="R52" s="7"/>
      <c r="S52" s="7"/>
      <c r="T52" s="7"/>
      <c r="U52" s="7"/>
      <c r="V52" s="5"/>
      <c r="W52" s="8"/>
      <c r="X52" s="9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4"/>
      <c r="AL52" s="4"/>
      <c r="AM52" s="12"/>
      <c r="AO52" s="44"/>
      <c r="AP52" s="44"/>
      <c r="AQ52" s="44"/>
      <c r="AR52" s="44"/>
    </row>
    <row r="53" spans="2:44" s="36" customFormat="1" ht="15" customHeight="1" x14ac:dyDescent="0.15">
      <c r="B53" s="12"/>
      <c r="C53" s="12"/>
      <c r="D53" s="4"/>
      <c r="E53" s="6"/>
      <c r="F53" s="6"/>
      <c r="G53" s="7"/>
      <c r="H53" s="7"/>
      <c r="I53" s="8"/>
      <c r="J53" s="8"/>
      <c r="K53" s="8"/>
      <c r="L53" s="8"/>
      <c r="M53" s="8"/>
      <c r="N53" s="8"/>
      <c r="O53" s="8"/>
      <c r="P53" s="8"/>
      <c r="Q53" s="7"/>
      <c r="R53" s="7"/>
      <c r="S53" s="7"/>
      <c r="T53" s="7"/>
      <c r="U53" s="7"/>
      <c r="V53" s="5"/>
      <c r="W53" s="8"/>
      <c r="X53" s="9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4"/>
      <c r="AL53" s="4"/>
      <c r="AM53" s="12"/>
      <c r="AO53" s="44"/>
      <c r="AP53" s="44"/>
      <c r="AQ53" s="44"/>
      <c r="AR53" s="44"/>
    </row>
    <row r="54" spans="2:44" s="36" customFormat="1" ht="15" customHeight="1" x14ac:dyDescent="0.15">
      <c r="B54" s="12"/>
      <c r="C54" s="12"/>
      <c r="D54" s="4"/>
      <c r="E54" s="6"/>
      <c r="F54" s="6"/>
      <c r="G54" s="7"/>
      <c r="H54" s="7"/>
      <c r="I54" s="8"/>
      <c r="J54" s="8"/>
      <c r="K54" s="8"/>
      <c r="L54" s="8"/>
      <c r="M54" s="8"/>
      <c r="N54" s="8"/>
      <c r="O54" s="8"/>
      <c r="P54" s="8"/>
      <c r="Q54" s="7"/>
      <c r="R54" s="7"/>
      <c r="S54" s="7"/>
      <c r="T54" s="7"/>
      <c r="U54" s="7"/>
      <c r="V54" s="5"/>
      <c r="W54" s="8"/>
      <c r="X54" s="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4"/>
      <c r="AL54" s="4"/>
      <c r="AM54" s="12"/>
      <c r="AO54" s="44"/>
      <c r="AP54" s="44"/>
      <c r="AQ54" s="44"/>
      <c r="AR54" s="44"/>
    </row>
    <row r="55" spans="2:44" s="10" customFormat="1" ht="15" customHeight="1" x14ac:dyDescent="0.15">
      <c r="B55" s="217"/>
      <c r="C55" s="3"/>
      <c r="D55" s="4"/>
      <c r="E55" s="6"/>
      <c r="F55" s="6"/>
      <c r="G55" s="7"/>
      <c r="H55" s="7"/>
      <c r="I55" s="8"/>
      <c r="J55" s="8"/>
      <c r="K55" s="8"/>
      <c r="L55" s="8"/>
      <c r="M55" s="8"/>
      <c r="N55" s="8"/>
      <c r="O55" s="8"/>
      <c r="P55" s="8"/>
      <c r="Q55" s="7"/>
      <c r="R55" s="7"/>
      <c r="S55" s="7"/>
      <c r="T55" s="7"/>
      <c r="U55" s="7"/>
      <c r="V55" s="5"/>
      <c r="W55" s="7"/>
      <c r="X55" s="9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4"/>
      <c r="AL55" s="4"/>
      <c r="AM55" s="218"/>
      <c r="AO55" s="11"/>
      <c r="AP55" s="11"/>
      <c r="AQ55" s="11"/>
      <c r="AR55" s="11"/>
    </row>
    <row r="56" spans="2:44" s="10" customFormat="1" ht="15" customHeight="1" x14ac:dyDescent="0.15">
      <c r="B56" s="217"/>
      <c r="C56" s="3"/>
      <c r="D56" s="4"/>
      <c r="E56" s="6"/>
      <c r="F56" s="6"/>
      <c r="G56" s="7"/>
      <c r="H56" s="7"/>
      <c r="I56" s="8"/>
      <c r="J56" s="8"/>
      <c r="K56" s="8"/>
      <c r="L56" s="8"/>
      <c r="M56" s="8"/>
      <c r="N56" s="8"/>
      <c r="O56" s="8"/>
      <c r="P56" s="8"/>
      <c r="Q56" s="7"/>
      <c r="R56" s="7"/>
      <c r="S56" s="7"/>
      <c r="T56" s="7"/>
      <c r="U56" s="7"/>
      <c r="V56" s="5"/>
      <c r="W56" s="7"/>
      <c r="X56" s="9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4"/>
      <c r="AL56" s="4"/>
      <c r="AM56" s="218"/>
      <c r="AO56" s="11"/>
      <c r="AP56" s="11"/>
      <c r="AQ56" s="11"/>
      <c r="AR56" s="11"/>
    </row>
    <row r="57" spans="2:44" s="10" customFormat="1" ht="15" customHeight="1" x14ac:dyDescent="0.15">
      <c r="B57" s="217"/>
      <c r="C57" s="12"/>
      <c r="D57" s="4"/>
      <c r="E57" s="6"/>
      <c r="F57" s="6"/>
      <c r="G57" s="7"/>
      <c r="H57" s="7"/>
      <c r="I57" s="8"/>
      <c r="J57" s="8"/>
      <c r="K57" s="8"/>
      <c r="L57" s="8"/>
      <c r="M57" s="8"/>
      <c r="N57" s="8"/>
      <c r="O57" s="8"/>
      <c r="P57" s="8"/>
      <c r="Q57" s="7"/>
      <c r="R57" s="7"/>
      <c r="S57" s="7"/>
      <c r="T57" s="7"/>
      <c r="U57" s="7"/>
      <c r="V57" s="5"/>
      <c r="W57" s="8"/>
      <c r="X57" s="9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4"/>
      <c r="AL57" s="4"/>
      <c r="AM57" s="218"/>
      <c r="AO57" s="11"/>
      <c r="AP57" s="11"/>
      <c r="AQ57" s="11"/>
      <c r="AR57" s="11"/>
    </row>
    <row r="58" spans="2:44" ht="15" customHeight="1" x14ac:dyDescent="0.15">
      <c r="B58" s="57"/>
      <c r="C58" s="57"/>
      <c r="D58" s="57"/>
      <c r="E58" s="81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/>
      <c r="T58" s="57"/>
      <c r="U58" s="57"/>
      <c r="V58" s="31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/>
      <c r="AK58" s="57"/>
      <c r="AL58" s="57"/>
      <c r="AM58" s="57"/>
      <c r="AO58" s="44"/>
      <c r="AP58" s="44"/>
      <c r="AQ58" s="44"/>
      <c r="AR58" s="44"/>
    </row>
    <row r="59" spans="2:44" ht="15" customHeight="1" x14ac:dyDescent="0.15">
      <c r="B59" s="57"/>
      <c r="C59" s="57"/>
      <c r="D59" s="82" t="s">
        <v>120</v>
      </c>
      <c r="E59" s="83">
        <f>E10+E13+E16+E19+E22+E25+E28+E31+E34+E37+E49+E40+E46+E43</f>
        <v>4758</v>
      </c>
      <c r="F59" s="83">
        <f t="shared" ref="F59:AJ59" si="16">F10+F13+F16+F19+F22+F25+F28+F31+F34+F37+F49+F40+F46+F43</f>
        <v>111</v>
      </c>
      <c r="G59" s="83">
        <f t="shared" si="16"/>
        <v>0</v>
      </c>
      <c r="H59" s="83">
        <f t="shared" si="16"/>
        <v>0</v>
      </c>
      <c r="I59" s="83">
        <f t="shared" si="16"/>
        <v>0</v>
      </c>
      <c r="J59" s="83">
        <f>J10+J13+J16+J19+J22+J25+J28+J31+J34+J37+J49+J40+J46+J43</f>
        <v>16</v>
      </c>
      <c r="K59" s="83">
        <f t="shared" si="16"/>
        <v>82</v>
      </c>
      <c r="L59" s="83">
        <f t="shared" si="16"/>
        <v>10</v>
      </c>
      <c r="M59" s="83">
        <f t="shared" si="16"/>
        <v>0</v>
      </c>
      <c r="N59" s="83">
        <f t="shared" si="16"/>
        <v>2</v>
      </c>
      <c r="O59" s="83">
        <f t="shared" si="16"/>
        <v>0</v>
      </c>
      <c r="P59" s="83">
        <f t="shared" si="16"/>
        <v>1</v>
      </c>
      <c r="Q59" s="83">
        <f t="shared" si="16"/>
        <v>0</v>
      </c>
      <c r="R59" s="83">
        <f t="shared" si="16"/>
        <v>0</v>
      </c>
      <c r="S59" s="83">
        <f t="shared" si="16"/>
        <v>0</v>
      </c>
      <c r="T59" s="83">
        <f t="shared" si="16"/>
        <v>0</v>
      </c>
      <c r="U59" s="83">
        <f t="shared" si="16"/>
        <v>0</v>
      </c>
      <c r="V59" s="31">
        <f t="shared" si="16"/>
        <v>0</v>
      </c>
      <c r="W59" s="83">
        <f t="shared" si="16"/>
        <v>0</v>
      </c>
      <c r="X59" s="83">
        <f t="shared" si="16"/>
        <v>22</v>
      </c>
      <c r="Y59" s="83">
        <f t="shared" si="16"/>
        <v>17</v>
      </c>
      <c r="Z59" s="83">
        <f t="shared" si="16"/>
        <v>2</v>
      </c>
      <c r="AA59" s="83">
        <f t="shared" si="16"/>
        <v>0</v>
      </c>
      <c r="AB59" s="83">
        <f t="shared" si="16"/>
        <v>1</v>
      </c>
      <c r="AC59" s="83">
        <f t="shared" si="16"/>
        <v>2</v>
      </c>
      <c r="AD59" s="83">
        <f t="shared" si="16"/>
        <v>12</v>
      </c>
      <c r="AE59" s="83">
        <f t="shared" si="16"/>
        <v>234</v>
      </c>
      <c r="AF59" s="83">
        <f t="shared" si="16"/>
        <v>4211</v>
      </c>
      <c r="AG59" s="83">
        <f t="shared" si="16"/>
        <v>0</v>
      </c>
      <c r="AH59" s="83">
        <f t="shared" si="16"/>
        <v>0</v>
      </c>
      <c r="AI59" s="83">
        <f t="shared" si="16"/>
        <v>158</v>
      </c>
      <c r="AJ59" s="83">
        <f t="shared" si="16"/>
        <v>10</v>
      </c>
      <c r="AM59" s="57"/>
      <c r="AO59" s="44"/>
      <c r="AP59" s="44"/>
      <c r="AQ59" s="44"/>
      <c r="AR59" s="44"/>
    </row>
    <row r="60" spans="2:44" ht="15" customHeight="1" x14ac:dyDescent="0.15">
      <c r="B60" s="57"/>
      <c r="C60" s="57"/>
      <c r="D60" s="82" t="s">
        <v>121</v>
      </c>
      <c r="E60" s="83">
        <f>E11+E14+E17+E20+E23+E26+E29+E32+E35+E38+E50+E41+E47+E44</f>
        <v>4150</v>
      </c>
      <c r="F60" s="83">
        <f t="shared" ref="F60:AJ60" si="17">F11+F14+F17+F20+F23+F26+F29+F32+F35+F38+F50+F41+F47+F44</f>
        <v>78</v>
      </c>
      <c r="G60" s="83">
        <f t="shared" si="17"/>
        <v>0</v>
      </c>
      <c r="H60" s="83">
        <f t="shared" si="17"/>
        <v>0</v>
      </c>
      <c r="I60" s="83">
        <f t="shared" si="17"/>
        <v>0</v>
      </c>
      <c r="J60" s="83">
        <f t="shared" si="17"/>
        <v>11</v>
      </c>
      <c r="K60" s="83">
        <f t="shared" si="17"/>
        <v>58</v>
      </c>
      <c r="L60" s="83">
        <f t="shared" si="17"/>
        <v>6</v>
      </c>
      <c r="M60" s="83">
        <f t="shared" si="17"/>
        <v>0</v>
      </c>
      <c r="N60" s="83">
        <f t="shared" si="17"/>
        <v>2</v>
      </c>
      <c r="O60" s="83">
        <f t="shared" si="17"/>
        <v>0</v>
      </c>
      <c r="P60" s="83">
        <f t="shared" si="17"/>
        <v>1</v>
      </c>
      <c r="Q60" s="83">
        <f t="shared" si="17"/>
        <v>0</v>
      </c>
      <c r="R60" s="83">
        <f t="shared" si="17"/>
        <v>0</v>
      </c>
      <c r="S60" s="83">
        <f t="shared" si="17"/>
        <v>0</v>
      </c>
      <c r="T60" s="83">
        <f t="shared" si="17"/>
        <v>0</v>
      </c>
      <c r="U60" s="83">
        <f t="shared" si="17"/>
        <v>0</v>
      </c>
      <c r="V60" s="31">
        <f t="shared" si="17"/>
        <v>0</v>
      </c>
      <c r="W60" s="83">
        <f t="shared" si="17"/>
        <v>0</v>
      </c>
      <c r="X60" s="83">
        <f t="shared" si="17"/>
        <v>19</v>
      </c>
      <c r="Y60" s="83">
        <f t="shared" si="17"/>
        <v>15</v>
      </c>
      <c r="Z60" s="83">
        <f t="shared" si="17"/>
        <v>1</v>
      </c>
      <c r="AA60" s="83">
        <f t="shared" si="17"/>
        <v>0</v>
      </c>
      <c r="AB60" s="83">
        <f t="shared" si="17"/>
        <v>1</v>
      </c>
      <c r="AC60" s="83">
        <f t="shared" si="17"/>
        <v>2</v>
      </c>
      <c r="AD60" s="83">
        <f t="shared" si="17"/>
        <v>12</v>
      </c>
      <c r="AE60" s="83">
        <f t="shared" si="17"/>
        <v>201</v>
      </c>
      <c r="AF60" s="83">
        <f t="shared" si="17"/>
        <v>3692</v>
      </c>
      <c r="AG60" s="83">
        <f t="shared" si="17"/>
        <v>0</v>
      </c>
      <c r="AH60" s="83">
        <f t="shared" si="17"/>
        <v>0</v>
      </c>
      <c r="AI60" s="83">
        <f t="shared" si="17"/>
        <v>143</v>
      </c>
      <c r="AJ60" s="83">
        <f t="shared" si="17"/>
        <v>5</v>
      </c>
      <c r="AM60" s="57"/>
      <c r="AO60" s="44"/>
      <c r="AP60" s="44"/>
      <c r="AQ60" s="44"/>
      <c r="AR60" s="44"/>
    </row>
    <row r="61" spans="2:44" ht="15" customHeight="1" x14ac:dyDescent="0.15">
      <c r="B61" s="57"/>
      <c r="C61" s="57"/>
      <c r="D61" s="82" t="s">
        <v>98</v>
      </c>
      <c r="E61" s="83">
        <f>E12+E15+E18+E21+E24+E27+E30+E33+E36+E39+E51+E42+E48+E45</f>
        <v>4123</v>
      </c>
      <c r="F61" s="83">
        <f t="shared" ref="F61:AJ61" si="18">F12+F15+F18+F21+F24+F27+F30+F33+F36+F39+F51+F42+F48+F45</f>
        <v>51</v>
      </c>
      <c r="G61" s="83">
        <f t="shared" si="18"/>
        <v>0</v>
      </c>
      <c r="H61" s="83">
        <f t="shared" si="18"/>
        <v>0</v>
      </c>
      <c r="I61" s="83">
        <f t="shared" si="18"/>
        <v>0</v>
      </c>
      <c r="J61" s="83">
        <f t="shared" si="18"/>
        <v>11</v>
      </c>
      <c r="K61" s="83">
        <f t="shared" si="18"/>
        <v>29</v>
      </c>
      <c r="L61" s="83">
        <f t="shared" si="18"/>
        <v>10</v>
      </c>
      <c r="M61" s="83">
        <f t="shared" si="18"/>
        <v>0</v>
      </c>
      <c r="N61" s="83">
        <f t="shared" si="18"/>
        <v>1</v>
      </c>
      <c r="O61" s="83">
        <f t="shared" si="18"/>
        <v>0</v>
      </c>
      <c r="P61" s="83">
        <f t="shared" si="18"/>
        <v>0</v>
      </c>
      <c r="Q61" s="83">
        <f t="shared" si="18"/>
        <v>0</v>
      </c>
      <c r="R61" s="83">
        <f t="shared" si="18"/>
        <v>0</v>
      </c>
      <c r="S61" s="83">
        <f t="shared" si="18"/>
        <v>0</v>
      </c>
      <c r="T61" s="83">
        <f t="shared" si="18"/>
        <v>0</v>
      </c>
      <c r="U61" s="83">
        <f t="shared" si="18"/>
        <v>0</v>
      </c>
      <c r="V61" s="31">
        <f t="shared" si="18"/>
        <v>0</v>
      </c>
      <c r="W61" s="83">
        <f t="shared" si="18"/>
        <v>0</v>
      </c>
      <c r="X61" s="83">
        <f t="shared" si="18"/>
        <v>25</v>
      </c>
      <c r="Y61" s="83">
        <f t="shared" si="18"/>
        <v>21</v>
      </c>
      <c r="Z61" s="83">
        <f t="shared" si="18"/>
        <v>3</v>
      </c>
      <c r="AA61" s="83">
        <f t="shared" si="18"/>
        <v>0</v>
      </c>
      <c r="AB61" s="83">
        <f t="shared" si="18"/>
        <v>1</v>
      </c>
      <c r="AC61" s="83">
        <f t="shared" si="18"/>
        <v>0</v>
      </c>
      <c r="AD61" s="83">
        <f t="shared" si="18"/>
        <v>11</v>
      </c>
      <c r="AE61" s="83">
        <f t="shared" si="18"/>
        <v>173</v>
      </c>
      <c r="AF61" s="83">
        <f t="shared" si="18"/>
        <v>3768</v>
      </c>
      <c r="AG61" s="83">
        <f t="shared" si="18"/>
        <v>0</v>
      </c>
      <c r="AH61" s="83">
        <f t="shared" si="18"/>
        <v>0</v>
      </c>
      <c r="AI61" s="83">
        <f t="shared" si="18"/>
        <v>95</v>
      </c>
      <c r="AJ61" s="83">
        <f t="shared" si="18"/>
        <v>0</v>
      </c>
      <c r="AM61" s="57"/>
      <c r="AO61" s="44"/>
      <c r="AP61" s="44"/>
      <c r="AQ61" s="44"/>
      <c r="AR61" s="44"/>
    </row>
    <row r="62" spans="2:44" ht="15" customHeight="1" x14ac:dyDescent="0.15">
      <c r="B62" s="57"/>
      <c r="C62" s="57"/>
      <c r="AM62" s="57"/>
      <c r="AO62" s="44"/>
      <c r="AP62" s="44"/>
      <c r="AQ62" s="44"/>
      <c r="AR62" s="44"/>
    </row>
    <row r="63" spans="2:44" ht="15" customHeight="1" x14ac:dyDescent="0.15">
      <c r="B63" s="57"/>
      <c r="C63" s="57"/>
      <c r="AO63" s="44"/>
      <c r="AP63" s="44"/>
      <c r="AQ63" s="44"/>
      <c r="AR63" s="44"/>
    </row>
    <row r="64" spans="2:44" ht="15" customHeight="1" x14ac:dyDescent="0.15">
      <c r="B64" s="57"/>
      <c r="C64" s="57"/>
      <c r="AO64" s="44"/>
      <c r="AP64" s="44"/>
      <c r="AQ64" s="44"/>
      <c r="AR64" s="44"/>
    </row>
    <row r="65" spans="2:44" ht="15" customHeight="1" x14ac:dyDescent="0.15">
      <c r="B65" s="57"/>
      <c r="C65" s="57"/>
      <c r="AO65" s="44"/>
      <c r="AP65" s="44"/>
      <c r="AQ65" s="44"/>
      <c r="AR65" s="44"/>
    </row>
    <row r="66" spans="2:44" ht="15" customHeight="1" x14ac:dyDescent="0.15">
      <c r="AO66" s="44"/>
      <c r="AP66" s="44"/>
      <c r="AQ66" s="44"/>
      <c r="AR66" s="44"/>
    </row>
    <row r="67" spans="2:44" ht="15" customHeight="1" x14ac:dyDescent="0.15">
      <c r="AO67" s="44"/>
      <c r="AP67" s="44"/>
      <c r="AQ67" s="44"/>
      <c r="AR67" s="44"/>
    </row>
    <row r="68" spans="2:44" ht="15" customHeight="1" x14ac:dyDescent="0.15">
      <c r="AO68" s="44"/>
      <c r="AP68" s="44"/>
      <c r="AQ68" s="44"/>
      <c r="AR68" s="44"/>
    </row>
    <row r="69" spans="2:44" ht="15" customHeight="1" x14ac:dyDescent="0.15">
      <c r="AO69" s="44"/>
      <c r="AP69" s="44"/>
      <c r="AQ69" s="44"/>
      <c r="AR69" s="44"/>
    </row>
    <row r="70" spans="2:44" ht="15" customHeight="1" x14ac:dyDescent="0.15"/>
    <row r="71" spans="2:44" ht="15" customHeight="1" x14ac:dyDescent="0.15"/>
    <row r="72" spans="2:44" ht="15" customHeight="1" x14ac:dyDescent="0.15"/>
  </sheetData>
  <mergeCells count="67">
    <mergeCell ref="B43:B45"/>
    <mergeCell ref="B46:B48"/>
    <mergeCell ref="B49:B51"/>
    <mergeCell ref="AM13:AM15"/>
    <mergeCell ref="AM16:AM18"/>
    <mergeCell ref="AM22:AM24"/>
    <mergeCell ref="AM31:AM33"/>
    <mergeCell ref="AM43:AM45"/>
    <mergeCell ref="AM46:AM48"/>
    <mergeCell ref="AM49:AM51"/>
    <mergeCell ref="B40:B42"/>
    <mergeCell ref="B28:B30"/>
    <mergeCell ref="B19:B21"/>
    <mergeCell ref="AM40:AM42"/>
    <mergeCell ref="B10:B12"/>
    <mergeCell ref="AM34:AM36"/>
    <mergeCell ref="AM37:AM39"/>
    <mergeCell ref="B31:B33"/>
    <mergeCell ref="B25:B27"/>
    <mergeCell ref="AM25:AM27"/>
    <mergeCell ref="B13:B15"/>
    <mergeCell ref="B16:B18"/>
    <mergeCell ref="B22:B24"/>
    <mergeCell ref="E2:T2"/>
    <mergeCell ref="X2:AI2"/>
    <mergeCell ref="Z5:Z6"/>
    <mergeCell ref="AA5:AA6"/>
    <mergeCell ref="AB5:AB6"/>
    <mergeCell ref="AI4:AI6"/>
    <mergeCell ref="X4:AC4"/>
    <mergeCell ref="U5:U6"/>
    <mergeCell ref="I5:I6"/>
    <mergeCell ref="J5:J6"/>
    <mergeCell ref="S5:S6"/>
    <mergeCell ref="AH4:AH6"/>
    <mergeCell ref="N5:N6"/>
    <mergeCell ref="AF4:AF6"/>
    <mergeCell ref="X5:X6"/>
    <mergeCell ref="P5:P6"/>
    <mergeCell ref="F4:P4"/>
    <mergeCell ref="Q4:U4"/>
    <mergeCell ref="AD4:AD6"/>
    <mergeCell ref="Q5:Q6"/>
    <mergeCell ref="G5:H5"/>
    <mergeCell ref="M5:M6"/>
    <mergeCell ref="O5:O6"/>
    <mergeCell ref="T5:T6"/>
    <mergeCell ref="Y5:Y6"/>
    <mergeCell ref="W4:W6"/>
    <mergeCell ref="R5:R6"/>
    <mergeCell ref="AC5:AC6"/>
    <mergeCell ref="AG4:AG6"/>
    <mergeCell ref="B55:B57"/>
    <mergeCell ref="AM55:AM57"/>
    <mergeCell ref="K5:K6"/>
    <mergeCell ref="L5:L6"/>
    <mergeCell ref="F5:F6"/>
    <mergeCell ref="B37:B39"/>
    <mergeCell ref="B34:B36"/>
    <mergeCell ref="B4:D6"/>
    <mergeCell ref="AJ4:AJ6"/>
    <mergeCell ref="AE4:AE6"/>
    <mergeCell ref="AK4:AM6"/>
    <mergeCell ref="AM28:AM30"/>
    <mergeCell ref="AM19:AM21"/>
    <mergeCell ref="AM10:AM12"/>
    <mergeCell ref="E4:E6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  <colBreaks count="1" manualBreakCount="1">
    <brk id="21" min="1" max="4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71-1</vt:lpstr>
      <vt:lpstr>71-2</vt:lpstr>
      <vt:lpstr>71-3</vt:lpstr>
      <vt:lpstr>71-4</vt:lpstr>
      <vt:lpstr>'71-1'!Print_Area</vt:lpstr>
      <vt:lpstr>'71-2'!Print_Area</vt:lpstr>
      <vt:lpstr>'71-3'!Print_Area</vt:lpstr>
      <vt:lpstr>'71-4'!Print_Area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2021-08-04T08:17:42Z</cp:lastPrinted>
  <dcterms:created xsi:type="dcterms:W3CDTF">2003-06-13T09:22:36Z</dcterms:created>
  <dcterms:modified xsi:type="dcterms:W3CDTF">2022-07-06T07:57:24Z</dcterms:modified>
</cp:coreProperties>
</file>