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9600" yWindow="32775" windowWidth="7725" windowHeight="8340"/>
  </bookViews>
  <sheets>
    <sheet name="60" sheetId="1" r:id="rId1"/>
  </sheets>
  <definedNames>
    <definedName name="_xlnm.Print_Area" localSheetId="0">'60'!$B$2:$L$37,'60'!$N$2:$Y$37</definedName>
  </definedNames>
  <calcPr calcId="162913"/>
</workbook>
</file>

<file path=xl/calcChain.xml><?xml version="1.0" encoding="utf-8"?>
<calcChain xmlns="http://schemas.openxmlformats.org/spreadsheetml/2006/main">
  <c r="S8" i="1" l="1"/>
  <c r="AE8" i="1" s="1"/>
  <c r="E8" i="1"/>
  <c r="AB8" i="1" s="1"/>
  <c r="L8" i="1"/>
  <c r="AC8" i="1" s="1"/>
  <c r="E35" i="1"/>
  <c r="AB35" i="1" s="1"/>
  <c r="E34" i="1"/>
  <c r="AB34" i="1" s="1"/>
  <c r="E33" i="1"/>
  <c r="AB33" i="1" s="1"/>
  <c r="E32" i="1"/>
  <c r="AB32" i="1" s="1"/>
  <c r="E31" i="1"/>
  <c r="AB31" i="1" s="1"/>
  <c r="E30" i="1"/>
  <c r="AB30" i="1" s="1"/>
  <c r="E29" i="1"/>
  <c r="AB29" i="1" s="1"/>
  <c r="E28" i="1"/>
  <c r="AB28" i="1" s="1"/>
  <c r="E27" i="1"/>
  <c r="AB27" i="1" s="1"/>
  <c r="E26" i="1"/>
  <c r="AB26" i="1" s="1"/>
  <c r="E25" i="1"/>
  <c r="E24" i="1"/>
  <c r="AB24" i="1" s="1"/>
  <c r="E23" i="1"/>
  <c r="AB23" i="1" s="1"/>
  <c r="E22" i="1"/>
  <c r="AB22" i="1" s="1"/>
  <c r="E21" i="1"/>
  <c r="AB21" i="1" s="1"/>
  <c r="E20" i="1"/>
  <c r="AB20" i="1" s="1"/>
  <c r="E19" i="1"/>
  <c r="AB19" i="1" s="1"/>
  <c r="E18" i="1"/>
  <c r="AB18" i="1" s="1"/>
  <c r="E17" i="1"/>
  <c r="AB17" i="1" s="1"/>
  <c r="E16" i="1"/>
  <c r="AB16" i="1" s="1"/>
  <c r="E15" i="1"/>
  <c r="AB15" i="1" s="1"/>
  <c r="E14" i="1"/>
  <c r="AB14" i="1" s="1"/>
  <c r="E13" i="1"/>
  <c r="AB13" i="1" s="1"/>
  <c r="E12" i="1"/>
  <c r="AB12" i="1" s="1"/>
  <c r="E11" i="1"/>
  <c r="AB11" i="1" s="1"/>
  <c r="E10" i="1"/>
  <c r="AB10" i="1" s="1"/>
  <c r="E9" i="1"/>
  <c r="AB9" i="1" s="1"/>
  <c r="S14" i="1"/>
  <c r="AE14" i="1" s="1"/>
  <c r="P14" i="1"/>
  <c r="AD14" i="1" s="1"/>
  <c r="L9" i="1"/>
  <c r="AC9" i="1" s="1"/>
  <c r="P9" i="1"/>
  <c r="AD9" i="1" s="1"/>
  <c r="S9" i="1"/>
  <c r="AE9" i="1" s="1"/>
  <c r="L10" i="1"/>
  <c r="AC10" i="1" s="1"/>
  <c r="P10" i="1"/>
  <c r="AD10" i="1" s="1"/>
  <c r="S10" i="1"/>
  <c r="AE10" i="1" s="1"/>
  <c r="L11" i="1"/>
  <c r="AC11" i="1"/>
  <c r="P11" i="1"/>
  <c r="AD11" i="1" s="1"/>
  <c r="S11" i="1"/>
  <c r="AE11" i="1" s="1"/>
  <c r="L12" i="1"/>
  <c r="AC12" i="1" s="1"/>
  <c r="P12" i="1"/>
  <c r="AD12" i="1" s="1"/>
  <c r="S12" i="1"/>
  <c r="AE12" i="1" s="1"/>
  <c r="L13" i="1"/>
  <c r="AC13" i="1" s="1"/>
  <c r="P13" i="1"/>
  <c r="AD13" i="1" s="1"/>
  <c r="S13" i="1"/>
  <c r="AE13" i="1" s="1"/>
  <c r="L14" i="1"/>
  <c r="AC14" i="1" s="1"/>
  <c r="L15" i="1"/>
  <c r="AC15" i="1" s="1"/>
  <c r="P15" i="1"/>
  <c r="AD15" i="1" s="1"/>
  <c r="S15" i="1"/>
  <c r="AE15" i="1" s="1"/>
  <c r="L16" i="1"/>
  <c r="AC16" i="1" s="1"/>
  <c r="P16" i="1"/>
  <c r="AD16" i="1" s="1"/>
  <c r="S16" i="1"/>
  <c r="AE16" i="1" s="1"/>
  <c r="L17" i="1"/>
  <c r="AC17" i="1" s="1"/>
  <c r="P17" i="1"/>
  <c r="AD17" i="1" s="1"/>
  <c r="S17" i="1"/>
  <c r="AE17" i="1" s="1"/>
  <c r="L18" i="1"/>
  <c r="AC18" i="1" s="1"/>
  <c r="P18" i="1"/>
  <c r="AD18" i="1" s="1"/>
  <c r="S18" i="1"/>
  <c r="AE18" i="1" s="1"/>
  <c r="L19" i="1"/>
  <c r="P19" i="1"/>
  <c r="AD19" i="1" s="1"/>
  <c r="S19" i="1"/>
  <c r="AE19" i="1" s="1"/>
  <c r="L20" i="1"/>
  <c r="AC20" i="1" s="1"/>
  <c r="P20" i="1"/>
  <c r="AD20" i="1" s="1"/>
  <c r="S20" i="1"/>
  <c r="AE20" i="1" s="1"/>
  <c r="L21" i="1"/>
  <c r="AC21" i="1" s="1"/>
  <c r="P21" i="1"/>
  <c r="AD21" i="1" s="1"/>
  <c r="S21" i="1"/>
  <c r="AE21" i="1" s="1"/>
  <c r="L22" i="1"/>
  <c r="AC22" i="1" s="1"/>
  <c r="P22" i="1"/>
  <c r="AD22" i="1" s="1"/>
  <c r="S22" i="1"/>
  <c r="AE22" i="1" s="1"/>
  <c r="L23" i="1"/>
  <c r="AC23" i="1" s="1"/>
  <c r="P23" i="1"/>
  <c r="AD23" i="1"/>
  <c r="S23" i="1"/>
  <c r="L24" i="1"/>
  <c r="AC24" i="1" s="1"/>
  <c r="P24" i="1"/>
  <c r="AD24" i="1" s="1"/>
  <c r="S24" i="1"/>
  <c r="AE24" i="1" s="1"/>
  <c r="L25" i="1"/>
  <c r="AC25" i="1" s="1"/>
  <c r="P25" i="1"/>
  <c r="AD25" i="1" s="1"/>
  <c r="S25" i="1"/>
  <c r="AE25" i="1" s="1"/>
  <c r="L26" i="1"/>
  <c r="AC26" i="1" s="1"/>
  <c r="P26" i="1"/>
  <c r="AD26" i="1" s="1"/>
  <c r="S26" i="1"/>
  <c r="AE26" i="1" s="1"/>
  <c r="L27" i="1"/>
  <c r="AC27" i="1" s="1"/>
  <c r="P27" i="1"/>
  <c r="AD27" i="1" s="1"/>
  <c r="S27" i="1"/>
  <c r="AE27" i="1" s="1"/>
  <c r="L28" i="1"/>
  <c r="AC28" i="1" s="1"/>
  <c r="P28" i="1"/>
  <c r="AD28" i="1" s="1"/>
  <c r="S28" i="1"/>
  <c r="AE28" i="1" s="1"/>
  <c r="L29" i="1"/>
  <c r="AC29" i="1" s="1"/>
  <c r="P29" i="1"/>
  <c r="AD29" i="1" s="1"/>
  <c r="S29" i="1"/>
  <c r="AE29" i="1" s="1"/>
  <c r="L30" i="1"/>
  <c r="AC30" i="1" s="1"/>
  <c r="P30" i="1"/>
  <c r="AD30" i="1" s="1"/>
  <c r="S30" i="1"/>
  <c r="AE30" i="1" s="1"/>
  <c r="L31" i="1"/>
  <c r="AC31" i="1" s="1"/>
  <c r="P31" i="1"/>
  <c r="AD31" i="1" s="1"/>
  <c r="S31" i="1"/>
  <c r="AE31" i="1" s="1"/>
  <c r="L32" i="1"/>
  <c r="AC32" i="1" s="1"/>
  <c r="P32" i="1"/>
  <c r="AD32" i="1" s="1"/>
  <c r="S32" i="1"/>
  <c r="AE32" i="1" s="1"/>
  <c r="L33" i="1"/>
  <c r="AC33" i="1" s="1"/>
  <c r="P33" i="1"/>
  <c r="AD33" i="1" s="1"/>
  <c r="S33" i="1"/>
  <c r="AE33" i="1" s="1"/>
  <c r="L34" i="1"/>
  <c r="AC34" i="1" s="1"/>
  <c r="P34" i="1"/>
  <c r="AD34" i="1" s="1"/>
  <c r="S34" i="1"/>
  <c r="AE34" i="1" s="1"/>
  <c r="L35" i="1"/>
  <c r="AC35" i="1" s="1"/>
  <c r="P35" i="1"/>
  <c r="AD35" i="1" s="1"/>
  <c r="S35" i="1"/>
  <c r="AE35" i="1" s="1"/>
  <c r="P8" i="1"/>
  <c r="AD8" i="1" s="1"/>
  <c r="D23" i="1" l="1"/>
  <c r="AA23" i="1" s="1"/>
  <c r="D13" i="1"/>
  <c r="AA13" i="1" s="1"/>
  <c r="AE23" i="1"/>
  <c r="D18" i="1"/>
  <c r="AA18" i="1" s="1"/>
  <c r="D10" i="1"/>
  <c r="AA10" i="1" s="1"/>
  <c r="D21" i="1"/>
  <c r="AA21" i="1" s="1"/>
  <c r="D22" i="1"/>
  <c r="AA22" i="1" s="1"/>
  <c r="D11" i="1"/>
  <c r="AA11" i="1" s="1"/>
  <c r="D25" i="1"/>
  <c r="AA25" i="1" s="1"/>
  <c r="D32" i="1"/>
  <c r="AA32" i="1" s="1"/>
  <c r="D28" i="1"/>
  <c r="AA28" i="1" s="1"/>
  <c r="D15" i="1"/>
  <c r="AA15" i="1" s="1"/>
  <c r="D19" i="1"/>
  <c r="AA19" i="1" s="1"/>
  <c r="D24" i="1"/>
  <c r="AA24" i="1" s="1"/>
  <c r="D14" i="1"/>
  <c r="AA14" i="1" s="1"/>
  <c r="AB25" i="1"/>
  <c r="D12" i="1"/>
  <c r="AA12" i="1" s="1"/>
  <c r="D26" i="1"/>
  <c r="AA26" i="1" s="1"/>
  <c r="D33" i="1"/>
  <c r="AA33" i="1" s="1"/>
  <c r="D27" i="1"/>
  <c r="AA27" i="1" s="1"/>
  <c r="D34" i="1"/>
  <c r="AA34" i="1" s="1"/>
  <c r="D31" i="1"/>
  <c r="AA31" i="1" s="1"/>
  <c r="AC19" i="1"/>
  <c r="D17" i="1"/>
  <c r="AA17" i="1" s="1"/>
  <c r="D8" i="1"/>
  <c r="AA8" i="1" s="1"/>
  <c r="D20" i="1"/>
  <c r="AA20" i="1" s="1"/>
  <c r="D9" i="1"/>
  <c r="AA9" i="1" s="1"/>
  <c r="D16" i="1"/>
  <c r="AA16" i="1" s="1"/>
  <c r="D35" i="1"/>
  <c r="AA35" i="1" s="1"/>
  <c r="D30" i="1"/>
  <c r="AA30" i="1" s="1"/>
  <c r="D29" i="1"/>
  <c r="AA29" i="1" s="1"/>
</calcChain>
</file>

<file path=xl/sharedStrings.xml><?xml version="1.0" encoding="utf-8"?>
<sst xmlns="http://schemas.openxmlformats.org/spreadsheetml/2006/main" count="101" uniqueCount="66">
  <si>
    <t>うち）</t>
  </si>
  <si>
    <t>微罪処分</t>
  </si>
  <si>
    <t>簡易書式</t>
  </si>
  <si>
    <t>公職選挙法</t>
  </si>
  <si>
    <t>外国人登録法</t>
  </si>
  <si>
    <t>入管法</t>
  </si>
  <si>
    <t>軽犯罪法</t>
  </si>
  <si>
    <t>競馬法</t>
  </si>
  <si>
    <t>風営適正化法</t>
  </si>
  <si>
    <t>売春防止法</t>
  </si>
  <si>
    <t>児童福祉法</t>
  </si>
  <si>
    <t>出資法</t>
  </si>
  <si>
    <t>宅地建物取引業法</t>
  </si>
  <si>
    <t>関税法</t>
  </si>
  <si>
    <t>外為法</t>
  </si>
  <si>
    <t>著作権法</t>
  </si>
  <si>
    <t>商標法</t>
  </si>
  <si>
    <t>不正競争防止法</t>
  </si>
  <si>
    <t>銃刀法</t>
  </si>
  <si>
    <t>火薬類取締法</t>
  </si>
  <si>
    <t>麻薬等取締法</t>
  </si>
  <si>
    <t>あへん法</t>
  </si>
  <si>
    <t>大麻取締法</t>
  </si>
  <si>
    <t>毒物及び劇物取締法</t>
  </si>
  <si>
    <t>廃棄物処理法</t>
  </si>
  <si>
    <t>労働基準法</t>
  </si>
  <si>
    <t>不正競争防止法</t>
    <phoneticPr fontId="1"/>
  </si>
  <si>
    <t>送致</t>
  </si>
  <si>
    <t>法令</t>
  </si>
  <si>
    <t>身柄措置</t>
  </si>
  <si>
    <t>特別法犯総数</t>
    <rPh sb="0" eb="3">
      <t>トクベツホウ</t>
    </rPh>
    <rPh sb="3" eb="4">
      <t>ハン</t>
    </rPh>
    <rPh sb="4" eb="6">
      <t>ソウスウ</t>
    </rPh>
    <phoneticPr fontId="1"/>
  </si>
  <si>
    <t>計</t>
    <phoneticPr fontId="1"/>
  </si>
  <si>
    <t>身柄付送致</t>
    <phoneticPr fontId="1"/>
  </si>
  <si>
    <t>書類送致（付）</t>
    <phoneticPr fontId="1"/>
  </si>
  <si>
    <t xml:space="preserve">現行犯逮捕   </t>
    <phoneticPr fontId="1"/>
  </si>
  <si>
    <t>送致</t>
    <phoneticPr fontId="1"/>
  </si>
  <si>
    <t>少年
簡易
送致</t>
    <rPh sb="3" eb="5">
      <t>カンイ</t>
    </rPh>
    <rPh sb="6" eb="8">
      <t>ソウチ</t>
    </rPh>
    <phoneticPr fontId="1"/>
  </si>
  <si>
    <t>総数</t>
    <phoneticPr fontId="1"/>
  </si>
  <si>
    <t>身柄付
送致</t>
    <rPh sb="4" eb="6">
      <t>ソウチ</t>
    </rPh>
    <phoneticPr fontId="1"/>
  </si>
  <si>
    <t>緊</t>
    <phoneticPr fontId="1"/>
  </si>
  <si>
    <t>急逮捕</t>
    <phoneticPr fontId="1"/>
  </si>
  <si>
    <t>計</t>
    <rPh sb="0" eb="1">
      <t>ケイ</t>
    </rPh>
    <phoneticPr fontId="1"/>
  </si>
  <si>
    <t>通常逮捕</t>
    <phoneticPr fontId="1"/>
  </si>
  <si>
    <t>身柄不拘束</t>
    <phoneticPr fontId="1"/>
  </si>
  <si>
    <t>書類送致
（付）</t>
    <rPh sb="2" eb="4">
      <t>ソウチ</t>
    </rPh>
    <rPh sb="6" eb="7">
      <t>フ</t>
    </rPh>
    <phoneticPr fontId="1"/>
  </si>
  <si>
    <t>身柄措置</t>
    <phoneticPr fontId="1"/>
  </si>
  <si>
    <t>　　　　　　　　　法令</t>
    <phoneticPr fontId="1"/>
  </si>
  <si>
    <t xml:space="preserve">60　　法  令  別      身  柄  措  置  別  </t>
    <phoneticPr fontId="1"/>
  </si>
  <si>
    <t>注１　特別法犯総数には、交通関係法令を含まない。</t>
    <rPh sb="3" eb="5">
      <t>トクベツ</t>
    </rPh>
    <rPh sb="5" eb="6">
      <t>ホウ</t>
    </rPh>
    <rPh sb="6" eb="7">
      <t>ハン</t>
    </rPh>
    <rPh sb="7" eb="9">
      <t>ソウスウ</t>
    </rPh>
    <rPh sb="12" eb="14">
      <t>コウツウ</t>
    </rPh>
    <rPh sb="14" eb="16">
      <t>カンケイ</t>
    </rPh>
    <rPh sb="16" eb="18">
      <t>ホウレイ</t>
    </rPh>
    <rPh sb="19" eb="20">
      <t>フク</t>
    </rPh>
    <phoneticPr fontId="1"/>
  </si>
  <si>
    <t>　３　「身柄不拘束」とは、終始身柄を拘束しなかったものをいう。</t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</si>
  <si>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</si>
  <si>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オヨ</t>
    </rPh>
    <phoneticPr fontId="1"/>
  </si>
  <si>
    <t>通逮</t>
    <rPh sb="0" eb="1">
      <t>ツウ</t>
    </rPh>
    <rPh sb="1" eb="2">
      <t>オヨ</t>
    </rPh>
    <phoneticPr fontId="1"/>
  </si>
  <si>
    <t>緊逮</t>
    <rPh sb="0" eb="1">
      <t>キビ</t>
    </rPh>
    <rPh sb="1" eb="2">
      <t>オヨ</t>
    </rPh>
    <phoneticPr fontId="1"/>
  </si>
  <si>
    <t>不拘束</t>
    <rPh sb="0" eb="1">
      <t>フ</t>
    </rPh>
    <rPh sb="1" eb="3">
      <t>コウソク</t>
    </rPh>
    <phoneticPr fontId="1"/>
  </si>
  <si>
    <t>　２　上記法令は、主要違反法令を列記してあるので、個々の数字の合計は総計に一致しない。</t>
    <rPh sb="3" eb="5">
      <t>ジョウキ</t>
    </rPh>
    <rPh sb="5" eb="7">
      <t>ホウレイ</t>
    </rPh>
    <rPh sb="9" eb="11">
      <t>シュヨウ</t>
    </rPh>
    <rPh sb="11" eb="13">
      <t>イハン</t>
    </rPh>
    <rPh sb="13" eb="15">
      <t>ホウレイ</t>
    </rPh>
    <rPh sb="16" eb="18">
      <t>レッキ</t>
    </rPh>
    <rPh sb="25" eb="27">
      <t>ココ</t>
    </rPh>
    <rPh sb="28" eb="30">
      <t>スウジ</t>
    </rPh>
    <rPh sb="31" eb="33">
      <t>ゴウケイ</t>
    </rPh>
    <rPh sb="34" eb="36">
      <t>ソウケイ</t>
    </rPh>
    <rPh sb="37" eb="39">
      <t>イッチ</t>
    </rPh>
    <phoneticPr fontId="1"/>
  </si>
  <si>
    <t>青少年保護育成条例</t>
    <rPh sb="3" eb="5">
      <t>ホゴ</t>
    </rPh>
    <phoneticPr fontId="1"/>
  </si>
  <si>
    <t>貸金業法</t>
    <phoneticPr fontId="1"/>
  </si>
  <si>
    <t>出資法</t>
    <phoneticPr fontId="1"/>
  </si>
  <si>
    <t>宅地建物取引業法</t>
    <phoneticPr fontId="1"/>
  </si>
  <si>
    <t>総括374</t>
    <rPh sb="0" eb="2">
      <t>ソウカツ</t>
    </rPh>
    <phoneticPr fontId="1"/>
  </si>
  <si>
    <t>総括375</t>
    <rPh sb="0" eb="2">
      <t>ソウカツ</t>
    </rPh>
    <phoneticPr fontId="1"/>
  </si>
  <si>
    <t>医薬品医療機器等法</t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</si>
  <si>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1"/>
  </si>
  <si>
    <t>　 送  致  別　　  検　挙  人  員</t>
    <rPh sb="2" eb="3">
      <t>ソウ</t>
    </rPh>
    <rPh sb="5" eb="6">
      <t>イタ</t>
    </rPh>
    <rPh sb="8" eb="9">
      <t>ベツ</t>
    </rPh>
    <rPh sb="13" eb="14">
      <t>ケン</t>
    </rPh>
    <rPh sb="15" eb="16">
      <t>コゾル</t>
    </rPh>
    <rPh sb="18" eb="19">
      <t>ヒト</t>
    </rPh>
    <rPh sb="21" eb="22">
      <t>イン</t>
    </rPh>
    <phoneticPr fontId="1"/>
  </si>
  <si>
    <t>覚醒剤取締法</t>
    <rPh sb="0" eb="2">
      <t>カクセイ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</si>
</sst>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7"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0">
    <xf numFmtId="0" fontId="0" fillId="0" borderId="0" xfId="0"/>
    <xf numFmtId="38" fontId="0" fillId="0" borderId="0" xfId="0" applyNumberFormat="1" applyFill="1" applyProtection="1"/>
    <xf numFmtId="38" fontId="0" fillId="0" borderId="0" xfId="0" applyNumberFormat="1" applyFill="1"/>
    <xf numFmtId="38" fontId="2" fillId="0" borderId="0" xfId="0" applyNumberFormat="1" applyFont="1" applyFill="1" applyProtection="1"/>
    <xf numFmtId="38" fontId="2" fillId="0" borderId="0" xfId="0" applyNumberFormat="1" applyFont="1" applyFill="1"/>
    <xf numFmtId="38" fontId="0" fillId="0" borderId="0" xfId="0" applyNumberFormat="1" applyFill="1" applyBorder="1" applyProtection="1"/>
    <xf numFmtId="38" fontId="3" fillId="0" borderId="1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0" xfId="0" applyNumberFormat="1" applyFont="1" applyFill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left" vertical="center"/>
    </xf>
    <xf numFmtId="38" fontId="3" fillId="0" borderId="6" xfId="0" quotePrefix="1" applyNumberFormat="1" applyFont="1" applyFill="1" applyBorder="1" applyAlignment="1" applyProtection="1">
      <alignment horizontal="left" vertical="center"/>
    </xf>
    <xf numFmtId="38" fontId="3" fillId="0" borderId="7" xfId="0" applyNumberFormat="1" applyFont="1" applyFill="1" applyBorder="1" applyAlignment="1" applyProtection="1">
      <alignment horizontal="center" vertical="center"/>
    </xf>
    <xf numFmtId="38" fontId="3" fillId="0" borderId="7" xfId="0" quotePrefix="1" applyNumberFormat="1" applyFont="1" applyFill="1" applyBorder="1" applyAlignment="1" applyProtection="1">
      <alignment horizontal="left" vertical="center"/>
    </xf>
    <xf numFmtId="38" fontId="3" fillId="0" borderId="6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distributed"/>
    </xf>
    <xf numFmtId="38" fontId="4" fillId="0" borderId="0" xfId="0" applyNumberFormat="1" applyFont="1" applyFill="1" applyBorder="1" applyAlignment="1" applyProtection="1">
      <alignment horizontal="distributed" justifyLastLine="1"/>
    </xf>
    <xf numFmtId="176" fontId="4" fillId="0" borderId="0" xfId="0" applyNumberFormat="1" applyFont="1" applyFill="1" applyProtection="1"/>
    <xf numFmtId="38" fontId="4" fillId="0" borderId="8" xfId="0" applyNumberFormat="1" applyFont="1" applyFill="1" applyBorder="1" applyAlignment="1" applyProtection="1">
      <alignment horizontal="distributed" justifyLastLine="1"/>
    </xf>
    <xf numFmtId="38" fontId="4" fillId="0" borderId="0" xfId="0" applyNumberFormat="1" applyFont="1" applyFill="1" applyProtection="1">
      <protection locked="0"/>
    </xf>
    <xf numFmtId="38" fontId="4" fillId="0" borderId="0" xfId="0" applyNumberFormat="1" applyFont="1" applyFill="1" applyAlignment="1" applyProtection="1">
      <alignment horizontal="right"/>
      <protection locked="0"/>
    </xf>
    <xf numFmtId="38" fontId="4" fillId="0" borderId="0" xfId="0" applyNumberFormat="1" applyFont="1" applyFill="1"/>
    <xf numFmtId="38" fontId="0" fillId="0" borderId="0" xfId="0" applyNumberFormat="1" applyFill="1" applyAlignment="1" applyProtection="1">
      <alignment horizontal="distributed"/>
    </xf>
    <xf numFmtId="38" fontId="0" fillId="0" borderId="0" xfId="0" applyNumberFormat="1" applyFill="1" applyAlignment="1" applyProtection="1">
      <alignment horizontal="distributed" justifyLastLine="1"/>
    </xf>
    <xf numFmtId="176" fontId="0" fillId="0" borderId="0" xfId="0" applyNumberFormat="1" applyFill="1" applyProtection="1"/>
    <xf numFmtId="38" fontId="0" fillId="0" borderId="5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Border="1" applyAlignment="1" applyProtection="1">
      <alignment horizontal="distributed"/>
    </xf>
    <xf numFmtId="38" fontId="0" fillId="0" borderId="0" xfId="0" applyNumberFormat="1" applyFill="1" applyProtection="1">
      <protection locked="0"/>
    </xf>
    <xf numFmtId="38" fontId="0" fillId="0" borderId="0" xfId="0" quotePrefix="1" applyNumberFormat="1" applyFill="1" applyAlignment="1" applyProtection="1">
      <alignment horizontal="distributed" justifyLastLine="1"/>
    </xf>
    <xf numFmtId="38" fontId="0" fillId="0" borderId="5" xfId="0" quotePrefix="1" applyNumberFormat="1" applyFill="1" applyBorder="1" applyAlignment="1" applyProtection="1">
      <alignment horizontal="distributed" justifyLastLine="1"/>
    </xf>
    <xf numFmtId="38" fontId="0" fillId="0" borderId="9" xfId="0" applyNumberFormat="1" applyFill="1" applyBorder="1" applyAlignment="1" applyProtection="1">
      <alignment horizontal="distributed"/>
    </xf>
    <xf numFmtId="38" fontId="0" fillId="0" borderId="9" xfId="0" applyNumberFormat="1" applyFill="1" applyBorder="1" applyAlignment="1" applyProtection="1">
      <alignment horizontal="distributed" justifyLastLine="1"/>
    </xf>
    <xf numFmtId="176" fontId="0" fillId="0" borderId="0" xfId="0" applyNumberFormat="1" applyFill="1" applyBorder="1" applyProtection="1"/>
    <xf numFmtId="38" fontId="0" fillId="0" borderId="10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Alignment="1" applyProtection="1">
      <alignment horizontal="left"/>
    </xf>
    <xf numFmtId="38" fontId="4" fillId="0" borderId="5" xfId="0" applyNumberFormat="1" applyFont="1" applyFill="1" applyBorder="1" applyProtection="1"/>
    <xf numFmtId="38" fontId="24" fillId="0" borderId="12" xfId="454" applyNumberFormat="1" applyFont="1" applyFill="1" applyBorder="1" applyAlignment="1">
      <alignment horizontal="right" wrapText="1"/>
    </xf>
    <xf numFmtId="38" fontId="24" fillId="0" borderId="12" xfId="455" applyNumberFormat="1" applyFont="1" applyFill="1" applyBorder="1" applyAlignment="1">
      <alignment horizontal="right" wrapText="1"/>
    </xf>
    <xf numFmtId="38" fontId="24" fillId="0" borderId="12" xfId="456" applyNumberFormat="1" applyFont="1" applyFill="1" applyBorder="1" applyAlignment="1">
      <alignment horizontal="right" wrapText="1"/>
    </xf>
    <xf numFmtId="38" fontId="24" fillId="0" borderId="12" xfId="457" applyNumberFormat="1" applyFont="1" applyFill="1" applyBorder="1" applyAlignment="1">
      <alignment horizontal="right" wrapText="1"/>
    </xf>
    <xf numFmtId="38" fontId="4" fillId="0" borderId="5" xfId="0" applyNumberFormat="1" applyFont="1" applyFill="1" applyBorder="1" applyAlignment="1" applyProtection="1">
      <alignment horizontal="right"/>
      <protection locked="0"/>
    </xf>
    <xf numFmtId="38" fontId="0" fillId="0" borderId="5" xfId="0" applyNumberFormat="1" applyFill="1" applyBorder="1" applyProtection="1"/>
    <xf numFmtId="38" fontId="25" fillId="0" borderId="12" xfId="454" applyNumberFormat="1" applyFont="1" applyFill="1" applyBorder="1" applyAlignment="1">
      <alignment horizontal="right" wrapText="1"/>
    </xf>
    <xf numFmtId="38" fontId="25" fillId="0" borderId="12" xfId="455" applyNumberFormat="1" applyFont="1" applyFill="1" applyBorder="1" applyAlignment="1">
      <alignment horizontal="right" wrapText="1"/>
    </xf>
    <xf numFmtId="38" fontId="25" fillId="0" borderId="12" xfId="456" applyNumberFormat="1" applyFont="1" applyFill="1" applyBorder="1" applyAlignment="1">
      <alignment horizontal="right" wrapText="1"/>
    </xf>
    <xf numFmtId="38" fontId="25" fillId="0" borderId="12" xfId="457" applyNumberFormat="1" applyFont="1" applyFill="1" applyBorder="1" applyAlignment="1">
      <alignment horizontal="right" wrapText="1"/>
    </xf>
    <xf numFmtId="38" fontId="0" fillId="0" borderId="5" xfId="0" applyNumberFormat="1" applyFill="1" applyBorder="1" applyAlignment="1" applyProtection="1">
      <alignment horizontal="right"/>
      <protection locked="0"/>
    </xf>
    <xf numFmtId="38" fontId="0" fillId="0" borderId="10" xfId="0" applyNumberFormat="1" applyFill="1" applyBorder="1" applyProtection="1"/>
    <xf numFmtId="38" fontId="0" fillId="0" borderId="11" xfId="0" applyNumberFormat="1" applyFill="1" applyBorder="1" applyProtection="1"/>
    <xf numFmtId="38" fontId="25" fillId="0" borderId="11" xfId="454" applyNumberFormat="1" applyFont="1" applyFill="1" applyBorder="1" applyAlignment="1">
      <alignment horizontal="right" wrapText="1"/>
    </xf>
    <xf numFmtId="38" fontId="25" fillId="0" borderId="11" xfId="455" applyNumberFormat="1" applyFont="1" applyFill="1" applyBorder="1" applyAlignment="1">
      <alignment horizontal="right" wrapText="1"/>
    </xf>
    <xf numFmtId="38" fontId="25" fillId="0" borderId="11" xfId="456" applyNumberFormat="1" applyFont="1" applyFill="1" applyBorder="1" applyAlignment="1">
      <alignment horizontal="right" wrapText="1"/>
    </xf>
    <xf numFmtId="38" fontId="25" fillId="0" borderId="11" xfId="457" applyNumberFormat="1" applyFont="1" applyFill="1" applyBorder="1" applyAlignment="1">
      <alignment horizontal="right" wrapText="1"/>
    </xf>
    <xf numFmtId="38" fontId="0" fillId="0" borderId="10" xfId="0" applyNumberFormat="1" applyFill="1" applyBorder="1" applyAlignment="1" applyProtection="1">
      <alignment horizontal="right"/>
      <protection locked="0"/>
    </xf>
    <xf numFmtId="38" fontId="24" fillId="0" borderId="13" xfId="458" applyNumberFormat="1" applyFont="1" applyFill="1" applyBorder="1" applyAlignment="1">
      <alignment horizontal="right" wrapText="1"/>
    </xf>
    <xf numFmtId="38" fontId="24" fillId="0" borderId="12" xfId="459" applyNumberFormat="1" applyFont="1" applyFill="1" applyBorder="1" applyAlignment="1">
      <alignment horizontal="right" wrapText="1"/>
    </xf>
    <xf numFmtId="38" fontId="24" fillId="0" borderId="12" xfId="450" applyNumberFormat="1" applyFont="1" applyFill="1" applyBorder="1" applyAlignment="1">
      <alignment horizontal="right" wrapText="1"/>
    </xf>
    <xf numFmtId="38" fontId="24" fillId="0" borderId="12" xfId="451" applyNumberFormat="1" applyFont="1" applyFill="1" applyBorder="1" applyAlignment="1">
      <alignment horizontal="right" wrapText="1"/>
    </xf>
    <xf numFmtId="38" fontId="24" fillId="0" borderId="12" xfId="453" applyNumberFormat="1" applyFont="1" applyFill="1" applyBorder="1" applyAlignment="1">
      <alignment horizontal="right" wrapText="1"/>
    </xf>
    <xf numFmtId="38" fontId="24" fillId="0" borderId="12" xfId="452" applyNumberFormat="1" applyFont="1" applyFill="1" applyBorder="1" applyAlignment="1">
      <alignment horizontal="right" wrapText="1"/>
    </xf>
    <xf numFmtId="38" fontId="4" fillId="0" borderId="12" xfId="0" applyNumberFormat="1" applyFont="1" applyFill="1" applyBorder="1" applyProtection="1">
      <protection locked="0"/>
    </xf>
    <xf numFmtId="38" fontId="25" fillId="0" borderId="13" xfId="458" applyNumberFormat="1" applyFont="1" applyFill="1" applyBorder="1" applyAlignment="1">
      <alignment horizontal="right" wrapText="1"/>
    </xf>
    <xf numFmtId="38" fontId="25" fillId="0" borderId="12" xfId="459" applyNumberFormat="1" applyFont="1" applyFill="1" applyBorder="1" applyAlignment="1">
      <alignment horizontal="right" wrapText="1"/>
    </xf>
    <xf numFmtId="38" fontId="25" fillId="0" borderId="12" xfId="450" applyNumberFormat="1" applyFont="1" applyFill="1" applyBorder="1" applyAlignment="1">
      <alignment horizontal="right" wrapText="1"/>
    </xf>
    <xf numFmtId="38" fontId="25" fillId="0" borderId="12" xfId="451" applyNumberFormat="1" applyFont="1" applyFill="1" applyBorder="1" applyAlignment="1">
      <alignment horizontal="right" wrapText="1"/>
    </xf>
    <xf numFmtId="38" fontId="25" fillId="0" borderId="12" xfId="453" applyNumberFormat="1" applyFont="1" applyFill="1" applyBorder="1" applyAlignment="1">
      <alignment horizontal="right" wrapText="1"/>
    </xf>
    <xf numFmtId="38" fontId="25" fillId="0" borderId="12" xfId="452" applyNumberFormat="1" applyFont="1" applyFill="1" applyBorder="1" applyAlignment="1">
      <alignment horizontal="right" wrapText="1"/>
    </xf>
    <xf numFmtId="38" fontId="0" fillId="0" borderId="12" xfId="0" applyNumberFormat="1" applyFill="1" applyBorder="1" applyProtection="1">
      <protection locked="0"/>
    </xf>
    <xf numFmtId="38" fontId="25" fillId="0" borderId="14" xfId="458" applyNumberFormat="1" applyFont="1" applyFill="1" applyBorder="1" applyAlignment="1">
      <alignment horizontal="right" wrapText="1"/>
    </xf>
    <xf numFmtId="38" fontId="25" fillId="0" borderId="11" xfId="459" applyNumberFormat="1" applyFont="1" applyFill="1" applyBorder="1" applyAlignment="1">
      <alignment horizontal="right" wrapText="1"/>
    </xf>
    <xf numFmtId="38" fontId="25" fillId="0" borderId="11" xfId="450" applyNumberFormat="1" applyFont="1" applyFill="1" applyBorder="1" applyAlignment="1">
      <alignment horizontal="right" wrapText="1"/>
    </xf>
    <xf numFmtId="38" fontId="25" fillId="0" borderId="11" xfId="451" applyNumberFormat="1" applyFont="1" applyFill="1" applyBorder="1" applyAlignment="1">
      <alignment horizontal="right" wrapText="1"/>
    </xf>
    <xf numFmtId="38" fontId="25" fillId="0" borderId="11" xfId="453" applyNumberFormat="1" applyFont="1" applyFill="1" applyBorder="1" applyAlignment="1">
      <alignment horizontal="right" wrapText="1"/>
    </xf>
    <xf numFmtId="38" fontId="25" fillId="0" borderId="11" xfId="452" applyNumberFormat="1" applyFont="1" applyFill="1" applyBorder="1" applyAlignment="1">
      <alignment horizontal="right" wrapText="1"/>
    </xf>
    <xf numFmtId="38" fontId="0" fillId="0" borderId="11" xfId="0" applyNumberFormat="1" applyFill="1" applyBorder="1" applyProtection="1">
      <protection locked="0"/>
    </xf>
    <xf numFmtId="38" fontId="2" fillId="0" borderId="0" xfId="0" applyNumberFormat="1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horizontal="left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16" xfId="0" applyNumberFormat="1" applyFont="1" applyFill="1" applyBorder="1" applyAlignment="1" applyProtection="1">
      <alignment horizontal="distributed" vertical="center" justifyLastLine="1"/>
    </xf>
    <xf numFmtId="38" fontId="3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7" xfId="0" applyNumberFormat="1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38" fontId="3" fillId="0" borderId="19" xfId="0" applyNumberFormat="1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38" fontId="3" fillId="0" borderId="4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3" fillId="0" borderId="8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3" fillId="0" borderId="4" xfId="0" applyNumberFormat="1" applyFont="1" applyFill="1" applyBorder="1" applyAlignment="1" applyProtection="1">
      <alignment horizontal="distributed" vertical="center" wrapText="1" justifyLastLine="1"/>
    </xf>
    <xf numFmtId="38" fontId="3" fillId="0" borderId="19" xfId="0" applyNumberFormat="1" applyFon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quotePrefix="1" applyNumberFormat="1" applyFill="1" applyBorder="1" applyAlignment="1" applyProtection="1">
      <alignment horizontal="left"/>
    </xf>
    <xf numFmtId="38" fontId="0" fillId="0" borderId="0" xfId="0" applyNumberFormat="1" applyFill="1" applyAlignment="1" applyProtection="1">
      <alignment horizontal="left"/>
    </xf>
  </cellXfs>
  <cellStyles count="587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2" xfId="7"/>
    <cellStyle name="20% - アクセント 1 3" xfId="8"/>
    <cellStyle name="20% - アクセント 1 4" xfId="9"/>
    <cellStyle name="20% - アクセント 1 5" xfId="10"/>
    <cellStyle name="20% - アクセント 1 6" xfId="11"/>
    <cellStyle name="20% - アクセント 1 7" xfId="12"/>
    <cellStyle name="20% - アクセント 1 8" xfId="13"/>
    <cellStyle name="20% - アクセント 1 9" xfId="14"/>
    <cellStyle name="20% - アクセント 2 10" xfId="15"/>
    <cellStyle name="20% - アクセント 2 11" xfId="16"/>
    <cellStyle name="20% - アクセント 2 12" xfId="17"/>
    <cellStyle name="20% - アクセント 2 13" xfId="18"/>
    <cellStyle name="20% - アクセント 2 14" xfId="19"/>
    <cellStyle name="20% - アクセント 2 15" xfId="20"/>
    <cellStyle name="20% - アクセント 2 2" xfId="21"/>
    <cellStyle name="20% - アクセント 2 3" xfId="22"/>
    <cellStyle name="20% - アクセント 2 4" xfId="23"/>
    <cellStyle name="20% - アクセント 2 5" xfId="24"/>
    <cellStyle name="20% - アクセント 2 6" xfId="25"/>
    <cellStyle name="20% - アクセント 2 7" xfId="26"/>
    <cellStyle name="20% - アクセント 2 8" xfId="27"/>
    <cellStyle name="20% - アクセント 2 9" xfId="28"/>
    <cellStyle name="20% - アクセント 3 10" xfId="29"/>
    <cellStyle name="20% - アクセント 3 11" xfId="30"/>
    <cellStyle name="20% - アクセント 3 12" xfId="31"/>
    <cellStyle name="20% - アクセント 3 13" xfId="32"/>
    <cellStyle name="20% - アクセント 3 14" xfId="33"/>
    <cellStyle name="20% - アクセント 3 15" xfId="34"/>
    <cellStyle name="20% - アクセント 3 2" xfId="35"/>
    <cellStyle name="20% - アクセント 3 3" xfId="36"/>
    <cellStyle name="20% - アクセント 3 4" xfId="37"/>
    <cellStyle name="20% - アクセント 3 5" xfId="38"/>
    <cellStyle name="20% - アクセント 3 6" xfId="39"/>
    <cellStyle name="20% - アクセント 3 7" xfId="40"/>
    <cellStyle name="20% - アクセント 3 8" xfId="41"/>
    <cellStyle name="20% - アクセント 3 9" xfId="42"/>
    <cellStyle name="20% - アクセント 4 10" xfId="43"/>
    <cellStyle name="20% - アクセント 4 11" xfId="44"/>
    <cellStyle name="20% - アクセント 4 12" xfId="45"/>
    <cellStyle name="20% - アクセント 4 13" xfId="46"/>
    <cellStyle name="20% - アクセント 4 14" xfId="47"/>
    <cellStyle name="20% - アクセント 4 15" xfId="48"/>
    <cellStyle name="20% - アクセント 4 2" xfId="49"/>
    <cellStyle name="20% - アクセント 4 3" xfId="50"/>
    <cellStyle name="20% - アクセント 4 4" xfId="51"/>
    <cellStyle name="20% - アクセント 4 5" xfId="52"/>
    <cellStyle name="20% - アクセント 4 6" xfId="53"/>
    <cellStyle name="20% - アクセント 4 7" xfId="54"/>
    <cellStyle name="20% - アクセント 4 8" xfId="55"/>
    <cellStyle name="20% - アクセント 4 9" xfId="56"/>
    <cellStyle name="20% - アクセント 5 10" xfId="57"/>
    <cellStyle name="20% - アクセント 5 11" xfId="58"/>
    <cellStyle name="20% - アクセント 5 12" xfId="59"/>
    <cellStyle name="20% - アクセント 5 13" xfId="60"/>
    <cellStyle name="20% - アクセント 5 14" xfId="61"/>
    <cellStyle name="20% - アクセント 5 15" xfId="62"/>
    <cellStyle name="20% - アクセント 5 2" xfId="63"/>
    <cellStyle name="20% - アクセント 5 3" xfId="64"/>
    <cellStyle name="20% - アクセント 5 4" xfId="65"/>
    <cellStyle name="20% - アクセント 5 5" xfId="66"/>
    <cellStyle name="20% - アクセント 5 6" xfId="67"/>
    <cellStyle name="20% - アクセント 5 7" xfId="68"/>
    <cellStyle name="20% - アクセント 5 8" xfId="69"/>
    <cellStyle name="20% - アクセント 5 9" xfId="70"/>
    <cellStyle name="20% - アクセント 6 10" xfId="71"/>
    <cellStyle name="20% - アクセント 6 11" xfId="72"/>
    <cellStyle name="20% - アクセント 6 12" xfId="73"/>
    <cellStyle name="20% - アクセント 6 13" xfId="74"/>
    <cellStyle name="20% - アクセント 6 14" xfId="75"/>
    <cellStyle name="20% - アクセント 6 15" xfId="76"/>
    <cellStyle name="20% - アクセント 6 2" xfId="77"/>
    <cellStyle name="20% - アクセント 6 3" xfId="78"/>
    <cellStyle name="20% - アクセント 6 4" xfId="79"/>
    <cellStyle name="20% - アクセント 6 5" xfId="80"/>
    <cellStyle name="20% - アクセント 6 6" xfId="81"/>
    <cellStyle name="20% - アクセント 6 7" xfId="82"/>
    <cellStyle name="20% - アクセント 6 8" xfId="83"/>
    <cellStyle name="20% - アクセント 6 9" xfId="84"/>
    <cellStyle name="40% - アクセント 1 10" xfId="85"/>
    <cellStyle name="40% - アクセント 1 11" xfId="86"/>
    <cellStyle name="40% - アクセント 1 12" xfId="87"/>
    <cellStyle name="40% - アクセント 1 13" xfId="88"/>
    <cellStyle name="40% - アクセント 1 14" xfId="89"/>
    <cellStyle name="40% - アクセント 1 15" xfId="90"/>
    <cellStyle name="40% - アクセント 1 2" xfId="91"/>
    <cellStyle name="40% - アクセント 1 3" xfId="92"/>
    <cellStyle name="40% - アクセント 1 4" xfId="93"/>
    <cellStyle name="40% - アクセント 1 5" xfId="94"/>
    <cellStyle name="40% - アクセント 1 6" xfId="95"/>
    <cellStyle name="40% - アクセント 1 7" xfId="96"/>
    <cellStyle name="40% - アクセント 1 8" xfId="97"/>
    <cellStyle name="40% - アクセント 1 9" xfId="98"/>
    <cellStyle name="40% - アクセント 2 10" xfId="99"/>
    <cellStyle name="40% - アクセント 2 11" xfId="100"/>
    <cellStyle name="40% - アクセント 2 12" xfId="101"/>
    <cellStyle name="40% - アクセント 2 13" xfId="102"/>
    <cellStyle name="40% - アクセント 2 14" xfId="103"/>
    <cellStyle name="40% - アクセント 2 15" xfId="104"/>
    <cellStyle name="40% - アクセント 2 2" xfId="105"/>
    <cellStyle name="40% - アクセント 2 3" xfId="106"/>
    <cellStyle name="40% - アクセント 2 4" xfId="107"/>
    <cellStyle name="40% - アクセント 2 5" xfId="108"/>
    <cellStyle name="40% - アクセント 2 6" xfId="109"/>
    <cellStyle name="40% - アクセント 2 7" xfId="110"/>
    <cellStyle name="40% - アクセント 2 8" xfId="111"/>
    <cellStyle name="40% - アクセント 2 9" xfId="112"/>
    <cellStyle name="40% - アクセント 3 10" xfId="113"/>
    <cellStyle name="40% - アクセント 3 11" xfId="114"/>
    <cellStyle name="40% - アクセント 3 12" xfId="115"/>
    <cellStyle name="40% - アクセント 3 13" xfId="116"/>
    <cellStyle name="40% - アクセント 3 14" xfId="117"/>
    <cellStyle name="40% - アクセント 3 15" xfId="118"/>
    <cellStyle name="40% - アクセント 3 2" xfId="119"/>
    <cellStyle name="40% - アクセント 3 3" xfId="120"/>
    <cellStyle name="40% - アクセント 3 4" xfId="121"/>
    <cellStyle name="40% - アクセント 3 5" xfId="122"/>
    <cellStyle name="40% - アクセント 3 6" xfId="123"/>
    <cellStyle name="40% - アクセント 3 7" xfId="124"/>
    <cellStyle name="40% - アクセント 3 8" xfId="125"/>
    <cellStyle name="40% - アクセント 3 9" xfId="126"/>
    <cellStyle name="40% - アクセント 4 10" xfId="127"/>
    <cellStyle name="40% - アクセント 4 11" xfId="128"/>
    <cellStyle name="40% - アクセント 4 12" xfId="129"/>
    <cellStyle name="40% - アクセント 4 13" xfId="130"/>
    <cellStyle name="40% - アクセント 4 14" xfId="131"/>
    <cellStyle name="40% - アクセント 4 15" xfId="132"/>
    <cellStyle name="40% - アクセント 4 2" xfId="133"/>
    <cellStyle name="40% - アクセント 4 3" xfId="134"/>
    <cellStyle name="40% - アクセント 4 4" xfId="135"/>
    <cellStyle name="40% - アクセント 4 5" xfId="136"/>
    <cellStyle name="40% - アクセント 4 6" xfId="137"/>
    <cellStyle name="40% - アクセント 4 7" xfId="138"/>
    <cellStyle name="40% - アクセント 4 8" xfId="139"/>
    <cellStyle name="40% - アクセント 4 9" xfId="140"/>
    <cellStyle name="40% - アクセント 5 10" xfId="141"/>
    <cellStyle name="40% - アクセント 5 11" xfId="142"/>
    <cellStyle name="40% - アクセント 5 12" xfId="143"/>
    <cellStyle name="40% - アクセント 5 13" xfId="144"/>
    <cellStyle name="40% - アクセント 5 14" xfId="145"/>
    <cellStyle name="40% - アクセント 5 15" xfId="146"/>
    <cellStyle name="40% - アクセント 5 2" xfId="147"/>
    <cellStyle name="40% - アクセント 5 3" xfId="148"/>
    <cellStyle name="40% - アクセント 5 4" xfId="149"/>
    <cellStyle name="40% - アクセント 5 5" xfId="150"/>
    <cellStyle name="40% - アクセント 5 6" xfId="151"/>
    <cellStyle name="40% - アクセント 5 7" xfId="152"/>
    <cellStyle name="40% - アクセント 5 8" xfId="153"/>
    <cellStyle name="40% - アクセント 5 9" xfId="154"/>
    <cellStyle name="40% - アクセント 6 10" xfId="155"/>
    <cellStyle name="40% - アクセント 6 11" xfId="156"/>
    <cellStyle name="40% - アクセント 6 12" xfId="157"/>
    <cellStyle name="40% - アクセント 6 13" xfId="158"/>
    <cellStyle name="40% - アクセント 6 14" xfId="159"/>
    <cellStyle name="40% - アクセント 6 15" xfId="160"/>
    <cellStyle name="40% - アクセント 6 2" xfId="161"/>
    <cellStyle name="40% - アクセント 6 3" xfId="162"/>
    <cellStyle name="40% - アクセント 6 4" xfId="163"/>
    <cellStyle name="40% - アクセント 6 5" xfId="164"/>
    <cellStyle name="40% - アクセント 6 6" xfId="165"/>
    <cellStyle name="40% - アクセント 6 7" xfId="166"/>
    <cellStyle name="40% - アクセント 6 8" xfId="167"/>
    <cellStyle name="40% - アクセント 6 9" xfId="168"/>
    <cellStyle name="60% - アクセント 1 10" xfId="169"/>
    <cellStyle name="60% - アクセント 1 11" xfId="170"/>
    <cellStyle name="60% - アクセント 1 12" xfId="171"/>
    <cellStyle name="60% - アクセント 1 13" xfId="172"/>
    <cellStyle name="60% - アクセント 1 14" xfId="173"/>
    <cellStyle name="60% - アクセント 1 15" xfId="174"/>
    <cellStyle name="60% - アクセント 1 2" xfId="175"/>
    <cellStyle name="60% - アクセント 1 3" xfId="176"/>
    <cellStyle name="60% - アクセント 1 4" xfId="177"/>
    <cellStyle name="60% - アクセント 1 5" xfId="178"/>
    <cellStyle name="60% - アクセント 1 6" xfId="179"/>
    <cellStyle name="60% - アクセント 1 7" xfId="180"/>
    <cellStyle name="60% - アクセント 1 8" xfId="181"/>
    <cellStyle name="60% - アクセント 1 9" xfId="182"/>
    <cellStyle name="60% - アクセント 2 10" xfId="183"/>
    <cellStyle name="60% - アクセント 2 11" xfId="184"/>
    <cellStyle name="60% - アクセント 2 12" xfId="185"/>
    <cellStyle name="60% - アクセント 2 13" xfId="186"/>
    <cellStyle name="60% - アクセント 2 14" xfId="187"/>
    <cellStyle name="60% - アクセント 2 15" xfId="188"/>
    <cellStyle name="60% - アクセント 2 2" xfId="189"/>
    <cellStyle name="60% - アクセント 2 3" xfId="190"/>
    <cellStyle name="60% - アクセント 2 4" xfId="191"/>
    <cellStyle name="60% - アクセント 2 5" xfId="192"/>
    <cellStyle name="60% - アクセント 2 6" xfId="193"/>
    <cellStyle name="60% - アクセント 2 7" xfId="194"/>
    <cellStyle name="60% - アクセント 2 8" xfId="195"/>
    <cellStyle name="60% - アクセント 2 9" xfId="196"/>
    <cellStyle name="60% - アクセント 3 10" xfId="197"/>
    <cellStyle name="60% - アクセント 3 11" xfId="198"/>
    <cellStyle name="60% - アクセント 3 12" xfId="199"/>
    <cellStyle name="60% - アクセント 3 13" xfId="200"/>
    <cellStyle name="60% - アクセント 3 14" xfId="201"/>
    <cellStyle name="60% - アクセント 3 15" xfId="202"/>
    <cellStyle name="60% - アクセント 3 2" xfId="203"/>
    <cellStyle name="60% - アクセント 3 3" xfId="204"/>
    <cellStyle name="60% - アクセント 3 4" xfId="205"/>
    <cellStyle name="60% - アクセント 3 5" xfId="206"/>
    <cellStyle name="60% - アクセント 3 6" xfId="207"/>
    <cellStyle name="60% - アクセント 3 7" xfId="208"/>
    <cellStyle name="60% - アクセント 3 8" xfId="209"/>
    <cellStyle name="60% - アクセント 3 9" xfId="210"/>
    <cellStyle name="60% - アクセント 4 10" xfId="211"/>
    <cellStyle name="60% - アクセント 4 11" xfId="212"/>
    <cellStyle name="60% - アクセント 4 12" xfId="213"/>
    <cellStyle name="60% - アクセント 4 13" xfId="214"/>
    <cellStyle name="60% - アクセント 4 14" xfId="215"/>
    <cellStyle name="60% - アクセント 4 15" xfId="216"/>
    <cellStyle name="60% - アクセント 4 2" xfId="217"/>
    <cellStyle name="60% - アクセント 4 3" xfId="218"/>
    <cellStyle name="60% - アクセント 4 4" xfId="219"/>
    <cellStyle name="60% - アクセント 4 5" xfId="220"/>
    <cellStyle name="60% - アクセント 4 6" xfId="221"/>
    <cellStyle name="60% - アクセント 4 7" xfId="222"/>
    <cellStyle name="60% - アクセント 4 8" xfId="223"/>
    <cellStyle name="60% - アクセント 4 9" xfId="224"/>
    <cellStyle name="60% - アクセント 5 10" xfId="225"/>
    <cellStyle name="60% - アクセント 5 11" xfId="226"/>
    <cellStyle name="60% - アクセント 5 12" xfId="227"/>
    <cellStyle name="60% - アクセント 5 13" xfId="228"/>
    <cellStyle name="60% - アクセント 5 14" xfId="229"/>
    <cellStyle name="60% - アクセント 5 15" xfId="230"/>
    <cellStyle name="60% - アクセント 5 2" xfId="231"/>
    <cellStyle name="60% - アクセント 5 3" xfId="232"/>
    <cellStyle name="60% - アクセント 5 4" xfId="233"/>
    <cellStyle name="60% - アクセント 5 5" xfId="234"/>
    <cellStyle name="60% - アクセント 5 6" xfId="235"/>
    <cellStyle name="60% - アクセント 5 7" xfId="236"/>
    <cellStyle name="60% - アクセント 5 8" xfId="237"/>
    <cellStyle name="60% - アクセント 5 9" xfId="238"/>
    <cellStyle name="60% - アクセント 6 10" xfId="239"/>
    <cellStyle name="60% - アクセント 6 11" xfId="240"/>
    <cellStyle name="60% - アクセント 6 12" xfId="241"/>
    <cellStyle name="60% - アクセント 6 13" xfId="242"/>
    <cellStyle name="60% - アクセント 6 14" xfId="243"/>
    <cellStyle name="60% - アクセント 6 15" xfId="244"/>
    <cellStyle name="60% - アクセント 6 2" xfId="245"/>
    <cellStyle name="60% - アクセント 6 3" xfId="246"/>
    <cellStyle name="60% - アクセント 6 4" xfId="247"/>
    <cellStyle name="60% - アクセント 6 5" xfId="248"/>
    <cellStyle name="60% - アクセント 6 6" xfId="249"/>
    <cellStyle name="60% - アクセント 6 7" xfId="250"/>
    <cellStyle name="60% - アクセント 6 8" xfId="251"/>
    <cellStyle name="60% - アクセント 6 9" xfId="252"/>
    <cellStyle name="アクセント 1 10" xfId="253"/>
    <cellStyle name="アクセント 1 11" xfId="254"/>
    <cellStyle name="アクセント 1 12" xfId="255"/>
    <cellStyle name="アクセント 1 13" xfId="256"/>
    <cellStyle name="アクセント 1 14" xfId="257"/>
    <cellStyle name="アクセント 1 15" xfId="258"/>
    <cellStyle name="アクセント 1 2" xfId="259"/>
    <cellStyle name="アクセント 1 3" xfId="260"/>
    <cellStyle name="アクセント 1 4" xfId="261"/>
    <cellStyle name="アクセント 1 5" xfId="262"/>
    <cellStyle name="アクセント 1 6" xfId="263"/>
    <cellStyle name="アクセント 1 7" xfId="264"/>
    <cellStyle name="アクセント 1 8" xfId="265"/>
    <cellStyle name="アクセント 1 9" xfId="266"/>
    <cellStyle name="アクセント 2 10" xfId="267"/>
    <cellStyle name="アクセント 2 11" xfId="268"/>
    <cellStyle name="アクセント 2 12" xfId="269"/>
    <cellStyle name="アクセント 2 13" xfId="270"/>
    <cellStyle name="アクセント 2 14" xfId="271"/>
    <cellStyle name="アクセント 2 15" xfId="272"/>
    <cellStyle name="アクセント 2 2" xfId="273"/>
    <cellStyle name="アクセント 2 3" xfId="274"/>
    <cellStyle name="アクセント 2 4" xfId="275"/>
    <cellStyle name="アクセント 2 5" xfId="276"/>
    <cellStyle name="アクセント 2 6" xfId="277"/>
    <cellStyle name="アクセント 2 7" xfId="278"/>
    <cellStyle name="アクセント 2 8" xfId="279"/>
    <cellStyle name="アクセント 2 9" xfId="280"/>
    <cellStyle name="アクセント 3 10" xfId="281"/>
    <cellStyle name="アクセント 3 11" xfId="282"/>
    <cellStyle name="アクセント 3 12" xfId="283"/>
    <cellStyle name="アクセント 3 13" xfId="284"/>
    <cellStyle name="アクセント 3 14" xfId="285"/>
    <cellStyle name="アクセント 3 15" xfId="286"/>
    <cellStyle name="アクセント 3 2" xfId="287"/>
    <cellStyle name="アクセント 3 3" xfId="288"/>
    <cellStyle name="アクセント 3 4" xfId="289"/>
    <cellStyle name="アクセント 3 5" xfId="290"/>
    <cellStyle name="アクセント 3 6" xfId="291"/>
    <cellStyle name="アクセント 3 7" xfId="292"/>
    <cellStyle name="アクセント 3 8" xfId="293"/>
    <cellStyle name="アクセント 3 9" xfId="294"/>
    <cellStyle name="アクセント 4 10" xfId="295"/>
    <cellStyle name="アクセント 4 11" xfId="296"/>
    <cellStyle name="アクセント 4 12" xfId="297"/>
    <cellStyle name="アクセント 4 13" xfId="298"/>
    <cellStyle name="アクセント 4 14" xfId="299"/>
    <cellStyle name="アクセント 4 15" xfId="300"/>
    <cellStyle name="アクセント 4 2" xfId="301"/>
    <cellStyle name="アクセント 4 3" xfId="302"/>
    <cellStyle name="アクセント 4 4" xfId="303"/>
    <cellStyle name="アクセント 4 5" xfId="304"/>
    <cellStyle name="アクセント 4 6" xfId="305"/>
    <cellStyle name="アクセント 4 7" xfId="306"/>
    <cellStyle name="アクセント 4 8" xfId="307"/>
    <cellStyle name="アクセント 4 9" xfId="308"/>
    <cellStyle name="アクセント 5 10" xfId="309"/>
    <cellStyle name="アクセント 5 11" xfId="310"/>
    <cellStyle name="アクセント 5 12" xfId="311"/>
    <cellStyle name="アクセント 5 13" xfId="312"/>
    <cellStyle name="アクセント 5 14" xfId="313"/>
    <cellStyle name="アクセント 5 15" xfId="314"/>
    <cellStyle name="アクセント 5 2" xfId="315"/>
    <cellStyle name="アクセント 5 3" xfId="316"/>
    <cellStyle name="アクセント 5 4" xfId="317"/>
    <cellStyle name="アクセント 5 5" xfId="318"/>
    <cellStyle name="アクセント 5 6" xfId="319"/>
    <cellStyle name="アクセント 5 7" xfId="320"/>
    <cellStyle name="アクセント 5 8" xfId="321"/>
    <cellStyle name="アクセント 5 9" xfId="322"/>
    <cellStyle name="アクセント 6 10" xfId="323"/>
    <cellStyle name="アクセント 6 11" xfId="324"/>
    <cellStyle name="アクセント 6 12" xfId="325"/>
    <cellStyle name="アクセント 6 13" xfId="326"/>
    <cellStyle name="アクセント 6 14" xfId="327"/>
    <cellStyle name="アクセント 6 15" xfId="328"/>
    <cellStyle name="アクセント 6 2" xfId="329"/>
    <cellStyle name="アクセント 6 3" xfId="330"/>
    <cellStyle name="アクセント 6 4" xfId="331"/>
    <cellStyle name="アクセント 6 5" xfId="332"/>
    <cellStyle name="アクセント 6 6" xfId="333"/>
    <cellStyle name="アクセント 6 7" xfId="334"/>
    <cellStyle name="アクセント 6 8" xfId="335"/>
    <cellStyle name="アクセント 6 9" xfId="336"/>
    <cellStyle name="タイトル 10" xfId="337"/>
    <cellStyle name="タイトル 11" xfId="338"/>
    <cellStyle name="タイトル 12" xfId="339"/>
    <cellStyle name="タイトル 13" xfId="340"/>
    <cellStyle name="タイトル 14" xfId="341"/>
    <cellStyle name="タイトル 15" xfId="342"/>
    <cellStyle name="タイトル 2" xfId="343"/>
    <cellStyle name="タイトル 3" xfId="344"/>
    <cellStyle name="タイトル 4" xfId="345"/>
    <cellStyle name="タイトル 5" xfId="346"/>
    <cellStyle name="タイトル 6" xfId="347"/>
    <cellStyle name="タイトル 7" xfId="348"/>
    <cellStyle name="タイトル 8" xfId="349"/>
    <cellStyle name="タイトル 9" xfId="350"/>
    <cellStyle name="チェック セル 10" xfId="351"/>
    <cellStyle name="チェック セル 11" xfId="352"/>
    <cellStyle name="チェック セル 12" xfId="353"/>
    <cellStyle name="チェック セル 13" xfId="354"/>
    <cellStyle name="チェック セル 14" xfId="355"/>
    <cellStyle name="チェック セル 15" xfId="356"/>
    <cellStyle name="チェック セル 2" xfId="357"/>
    <cellStyle name="チェック セル 3" xfId="358"/>
    <cellStyle name="チェック セル 4" xfId="359"/>
    <cellStyle name="チェック セル 5" xfId="360"/>
    <cellStyle name="チェック セル 6" xfId="361"/>
    <cellStyle name="チェック セル 7" xfId="362"/>
    <cellStyle name="チェック セル 8" xfId="363"/>
    <cellStyle name="チェック セル 9" xfId="364"/>
    <cellStyle name="どちらでもない 10" xfId="365"/>
    <cellStyle name="どちらでもない 11" xfId="366"/>
    <cellStyle name="どちらでもない 12" xfId="367"/>
    <cellStyle name="どちらでもない 13" xfId="368"/>
    <cellStyle name="どちらでもない 14" xfId="369"/>
    <cellStyle name="どちらでもない 15" xfId="370"/>
    <cellStyle name="どちらでもない 2" xfId="371"/>
    <cellStyle name="どちらでもない 3" xfId="372"/>
    <cellStyle name="どちらでもない 4" xfId="373"/>
    <cellStyle name="どちらでもない 5" xfId="374"/>
    <cellStyle name="どちらでもない 6" xfId="375"/>
    <cellStyle name="どちらでもない 7" xfId="376"/>
    <cellStyle name="どちらでもない 8" xfId="377"/>
    <cellStyle name="どちらでもない 9" xfId="378"/>
    <cellStyle name="ハイパーリンク" xfId="379" builtinId="8" customBuiltin="1"/>
    <cellStyle name="メモ 10" xfId="380"/>
    <cellStyle name="メモ 11" xfId="381"/>
    <cellStyle name="メモ 12" xfId="382"/>
    <cellStyle name="メモ 13" xfId="383"/>
    <cellStyle name="メモ 14" xfId="384"/>
    <cellStyle name="メモ 15" xfId="385"/>
    <cellStyle name="メモ 2" xfId="386"/>
    <cellStyle name="メモ 3" xfId="387"/>
    <cellStyle name="メモ 4" xfId="388"/>
    <cellStyle name="メモ 5" xfId="389"/>
    <cellStyle name="メモ 6" xfId="390"/>
    <cellStyle name="メモ 7" xfId="391"/>
    <cellStyle name="メモ 8" xfId="392"/>
    <cellStyle name="メモ 9" xfId="393"/>
    <cellStyle name="リンク セル 10" xfId="394"/>
    <cellStyle name="リンク セル 11" xfId="395"/>
    <cellStyle name="リンク セル 12" xfId="396"/>
    <cellStyle name="リンク セル 13" xfId="397"/>
    <cellStyle name="リンク セル 14" xfId="398"/>
    <cellStyle name="リンク セル 15" xfId="399"/>
    <cellStyle name="リンク セル 2" xfId="400"/>
    <cellStyle name="リンク セル 3" xfId="401"/>
    <cellStyle name="リンク セル 4" xfId="402"/>
    <cellStyle name="リンク セル 5" xfId="403"/>
    <cellStyle name="リンク セル 6" xfId="404"/>
    <cellStyle name="リンク セル 7" xfId="405"/>
    <cellStyle name="リンク セル 8" xfId="406"/>
    <cellStyle name="リンク セル 9" xfId="407"/>
    <cellStyle name="悪い 10" xfId="408"/>
    <cellStyle name="悪い 11" xfId="409"/>
    <cellStyle name="悪い 12" xfId="410"/>
    <cellStyle name="悪い 13" xfId="411"/>
    <cellStyle name="悪い 14" xfId="412"/>
    <cellStyle name="悪い 15" xfId="413"/>
    <cellStyle name="悪い 2" xfId="414"/>
    <cellStyle name="悪い 3" xfId="415"/>
    <cellStyle name="悪い 4" xfId="416"/>
    <cellStyle name="悪い 5" xfId="417"/>
    <cellStyle name="悪い 6" xfId="418"/>
    <cellStyle name="悪い 7" xfId="419"/>
    <cellStyle name="悪い 8" xfId="420"/>
    <cellStyle name="悪い 9" xfId="421"/>
    <cellStyle name="計算 10" xfId="422"/>
    <cellStyle name="計算 11" xfId="423"/>
    <cellStyle name="計算 12" xfId="424"/>
    <cellStyle name="計算 13" xfId="425"/>
    <cellStyle name="計算 14" xfId="426"/>
    <cellStyle name="計算 15" xfId="427"/>
    <cellStyle name="計算 2" xfId="428"/>
    <cellStyle name="計算 3" xfId="429"/>
    <cellStyle name="計算 4" xfId="430"/>
    <cellStyle name="計算 5" xfId="431"/>
    <cellStyle name="計算 6" xfId="432"/>
    <cellStyle name="計算 7" xfId="433"/>
    <cellStyle name="計算 8" xfId="434"/>
    <cellStyle name="計算 9" xfId="435"/>
    <cellStyle name="警告文 10" xfId="436"/>
    <cellStyle name="警告文 11" xfId="437"/>
    <cellStyle name="警告文 12" xfId="438"/>
    <cellStyle name="警告文 13" xfId="439"/>
    <cellStyle name="警告文 14" xfId="440"/>
    <cellStyle name="警告文 15" xfId="441"/>
    <cellStyle name="警告文 2" xfId="442"/>
    <cellStyle name="警告文 3" xfId="443"/>
    <cellStyle name="警告文 4" xfId="444"/>
    <cellStyle name="警告文 5" xfId="445"/>
    <cellStyle name="警告文 6" xfId="446"/>
    <cellStyle name="警告文 7" xfId="447"/>
    <cellStyle name="警告文 8" xfId="448"/>
    <cellStyle name="警告文 9" xfId="449"/>
    <cellStyle name="桁区切り 10" xfId="450"/>
    <cellStyle name="桁区切り 11" xfId="451"/>
    <cellStyle name="桁区切り 14" xfId="452"/>
    <cellStyle name="桁区切り 15" xfId="453"/>
    <cellStyle name="桁区切り 4" xfId="454"/>
    <cellStyle name="桁区切り 5" xfId="455"/>
    <cellStyle name="桁区切り 6" xfId="456"/>
    <cellStyle name="桁区切り 7" xfId="457"/>
    <cellStyle name="桁区切り 8" xfId="458"/>
    <cellStyle name="桁区切り 9" xfId="459"/>
    <cellStyle name="見出し 1 10" xfId="460"/>
    <cellStyle name="見出し 1 11" xfId="461"/>
    <cellStyle name="見出し 1 12" xfId="462"/>
    <cellStyle name="見出し 1 13" xfId="463"/>
    <cellStyle name="見出し 1 14" xfId="464"/>
    <cellStyle name="見出し 1 15" xfId="465"/>
    <cellStyle name="見出し 1 2" xfId="466"/>
    <cellStyle name="見出し 1 3" xfId="467"/>
    <cellStyle name="見出し 1 4" xfId="468"/>
    <cellStyle name="見出し 1 5" xfId="469"/>
    <cellStyle name="見出し 1 6" xfId="470"/>
    <cellStyle name="見出し 1 7" xfId="471"/>
    <cellStyle name="見出し 1 8" xfId="472"/>
    <cellStyle name="見出し 1 9" xfId="473"/>
    <cellStyle name="見出し 2 10" xfId="474"/>
    <cellStyle name="見出し 2 11" xfId="475"/>
    <cellStyle name="見出し 2 12" xfId="476"/>
    <cellStyle name="見出し 2 13" xfId="477"/>
    <cellStyle name="見出し 2 14" xfId="478"/>
    <cellStyle name="見出し 2 15" xfId="479"/>
    <cellStyle name="見出し 2 2" xfId="480"/>
    <cellStyle name="見出し 2 3" xfId="481"/>
    <cellStyle name="見出し 2 4" xfId="482"/>
    <cellStyle name="見出し 2 5" xfId="483"/>
    <cellStyle name="見出し 2 6" xfId="484"/>
    <cellStyle name="見出し 2 7" xfId="485"/>
    <cellStyle name="見出し 2 8" xfId="486"/>
    <cellStyle name="見出し 2 9" xfId="487"/>
    <cellStyle name="見出し 3 10" xfId="488"/>
    <cellStyle name="見出し 3 11" xfId="489"/>
    <cellStyle name="見出し 3 12" xfId="490"/>
    <cellStyle name="見出し 3 13" xfId="491"/>
    <cellStyle name="見出し 3 14" xfId="492"/>
    <cellStyle name="見出し 3 15" xfId="493"/>
    <cellStyle name="見出し 3 2" xfId="494"/>
    <cellStyle name="見出し 3 3" xfId="495"/>
    <cellStyle name="見出し 3 4" xfId="496"/>
    <cellStyle name="見出し 3 5" xfId="497"/>
    <cellStyle name="見出し 3 6" xfId="498"/>
    <cellStyle name="見出し 3 7" xfId="499"/>
    <cellStyle name="見出し 3 8" xfId="500"/>
    <cellStyle name="見出し 3 9" xfId="501"/>
    <cellStyle name="見出し 4 10" xfId="502"/>
    <cellStyle name="見出し 4 11" xfId="503"/>
    <cellStyle name="見出し 4 12" xfId="504"/>
    <cellStyle name="見出し 4 13" xfId="505"/>
    <cellStyle name="見出し 4 14" xfId="506"/>
    <cellStyle name="見出し 4 15" xfId="507"/>
    <cellStyle name="見出し 4 2" xfId="508"/>
    <cellStyle name="見出し 4 3" xfId="509"/>
    <cellStyle name="見出し 4 4" xfId="510"/>
    <cellStyle name="見出し 4 5" xfId="511"/>
    <cellStyle name="見出し 4 6" xfId="512"/>
    <cellStyle name="見出し 4 7" xfId="513"/>
    <cellStyle name="見出し 4 8" xfId="514"/>
    <cellStyle name="見出し 4 9" xfId="515"/>
    <cellStyle name="集計 10" xfId="516"/>
    <cellStyle name="集計 11" xfId="517"/>
    <cellStyle name="集計 12" xfId="518"/>
    <cellStyle name="集計 13" xfId="519"/>
    <cellStyle name="集計 14" xfId="520"/>
    <cellStyle name="集計 15" xfId="521"/>
    <cellStyle name="集計 2" xfId="522"/>
    <cellStyle name="集計 3" xfId="523"/>
    <cellStyle name="集計 4" xfId="524"/>
    <cellStyle name="集計 5" xfId="525"/>
    <cellStyle name="集計 6" xfId="526"/>
    <cellStyle name="集計 7" xfId="527"/>
    <cellStyle name="集計 8" xfId="528"/>
    <cellStyle name="集計 9" xfId="529"/>
    <cellStyle name="出力 10" xfId="530"/>
    <cellStyle name="出力 11" xfId="531"/>
    <cellStyle name="出力 12" xfId="532"/>
    <cellStyle name="出力 13" xfId="533"/>
    <cellStyle name="出力 14" xfId="534"/>
    <cellStyle name="出力 15" xfId="535"/>
    <cellStyle name="出力 2" xfId="536"/>
    <cellStyle name="出力 3" xfId="537"/>
    <cellStyle name="出力 4" xfId="538"/>
    <cellStyle name="出力 5" xfId="539"/>
    <cellStyle name="出力 6" xfId="540"/>
    <cellStyle name="出力 7" xfId="541"/>
    <cellStyle name="出力 8" xfId="542"/>
    <cellStyle name="出力 9" xfId="543"/>
    <cellStyle name="説明文 10" xfId="544"/>
    <cellStyle name="説明文 11" xfId="545"/>
    <cellStyle name="説明文 12" xfId="546"/>
    <cellStyle name="説明文 13" xfId="547"/>
    <cellStyle name="説明文 14" xfId="548"/>
    <cellStyle name="説明文 15" xfId="549"/>
    <cellStyle name="説明文 2" xfId="550"/>
    <cellStyle name="説明文 3" xfId="551"/>
    <cellStyle name="説明文 4" xfId="552"/>
    <cellStyle name="説明文 5" xfId="553"/>
    <cellStyle name="説明文 6" xfId="554"/>
    <cellStyle name="説明文 7" xfId="555"/>
    <cellStyle name="説明文 8" xfId="556"/>
    <cellStyle name="説明文 9" xfId="557"/>
    <cellStyle name="入力 10" xfId="558"/>
    <cellStyle name="入力 11" xfId="559"/>
    <cellStyle name="入力 12" xfId="560"/>
    <cellStyle name="入力 13" xfId="561"/>
    <cellStyle name="入力 14" xfId="562"/>
    <cellStyle name="入力 15" xfId="563"/>
    <cellStyle name="入力 2" xfId="564"/>
    <cellStyle name="入力 3" xfId="565"/>
    <cellStyle name="入力 4" xfId="566"/>
    <cellStyle name="入力 5" xfId="567"/>
    <cellStyle name="入力 6" xfId="568"/>
    <cellStyle name="入力 7" xfId="569"/>
    <cellStyle name="入力 8" xfId="570"/>
    <cellStyle name="入力 9" xfId="571"/>
    <cellStyle name="標準" xfId="0" builtinId="0"/>
    <cellStyle name="表示済みのハイパーリンク" xfId="572" builtinId="9" customBuiltin="1"/>
    <cellStyle name="良い 10" xfId="573"/>
    <cellStyle name="良い 11" xfId="574"/>
    <cellStyle name="良い 12" xfId="575"/>
    <cellStyle name="良い 13" xfId="576"/>
    <cellStyle name="良い 14" xfId="577"/>
    <cellStyle name="良い 15" xfId="578"/>
    <cellStyle name="良い 2" xfId="579"/>
    <cellStyle name="良い 3" xfId="580"/>
    <cellStyle name="良い 4" xfId="581"/>
    <cellStyle name="良い 5" xfId="582"/>
    <cellStyle name="良い 6" xfId="583"/>
    <cellStyle name="良い 7" xfId="584"/>
    <cellStyle name="良い 8" xfId="585"/>
    <cellStyle name="良い 9" xfId="5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0</xdr:rowOff>
    </xdr:from>
    <xdr:to>
      <xdr:col>1</xdr:col>
      <xdr:colOff>678180</xdr:colOff>
      <xdr:row>6</xdr:row>
      <xdr:rowOff>15240</xdr:rowOff>
    </xdr:to>
    <xdr:sp macro="" textlink="">
      <xdr:nvSpPr>
        <xdr:cNvPr id="1476" name="Line 1">
          <a:extLst>
            <a:ext uri="{FF2B5EF4-FFF2-40B4-BE49-F238E27FC236}">
              <a16:creationId xmlns:a16="http://schemas.microsoft.com/office/drawing/2014/main" id="{2DFF2DD5-3BD5-4D89-A654-86448C3E23FA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7056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477" name="Line 2">
          <a:extLst>
            <a:ext uri="{FF2B5EF4-FFF2-40B4-BE49-F238E27FC236}">
              <a16:creationId xmlns:a16="http://schemas.microsoft.com/office/drawing/2014/main" id="{C60B4E20-FAFB-4122-9A11-F530B2F5C77D}"/>
            </a:ext>
          </a:extLst>
        </xdr:cNvPr>
        <xdr:cNvSpPr>
          <a:spLocks noChangeShapeType="1"/>
        </xdr:cNvSpPr>
      </xdr:nvSpPr>
      <xdr:spPr bwMode="auto">
        <a:xfrm flipH="1">
          <a:off x="13914120" y="495300"/>
          <a:ext cx="75438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1</xdr:col>
      <xdr:colOff>624840</xdr:colOff>
      <xdr:row>4</xdr:row>
      <xdr:rowOff>7620</xdr:rowOff>
    </xdr:to>
    <xdr:sp macro="" textlink="">
      <xdr:nvSpPr>
        <xdr:cNvPr id="1478" name="Line 3">
          <a:extLst>
            <a:ext uri="{FF2B5EF4-FFF2-40B4-BE49-F238E27FC236}">
              <a16:creationId xmlns:a16="http://schemas.microsoft.com/office/drawing/2014/main" id="{60AA2BCE-208C-4960-A896-642112F353F5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1722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624840</xdr:colOff>
      <xdr:row>4</xdr:row>
      <xdr:rowOff>7620</xdr:rowOff>
    </xdr:from>
    <xdr:to>
      <xdr:col>3</xdr:col>
      <xdr:colOff>0</xdr:colOff>
      <xdr:row>4</xdr:row>
      <xdr:rowOff>7620</xdr:rowOff>
    </xdr:to>
    <xdr:sp macro="" textlink="">
      <xdr:nvSpPr>
        <xdr:cNvPr id="1479" name="Line 4">
          <a:extLst>
            <a:ext uri="{FF2B5EF4-FFF2-40B4-BE49-F238E27FC236}">
              <a16:creationId xmlns:a16="http://schemas.microsoft.com/office/drawing/2014/main" id="{FBBA1B5C-62CF-4802-A940-4B592BD5D623}"/>
            </a:ext>
          </a:extLst>
        </xdr:cNvPr>
        <xdr:cNvSpPr>
          <a:spLocks noChangeShapeType="1"/>
        </xdr:cNvSpPr>
      </xdr:nvSpPr>
      <xdr:spPr bwMode="auto">
        <a:xfrm>
          <a:off x="807720" y="670560"/>
          <a:ext cx="922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678180</xdr:colOff>
      <xdr:row>6</xdr:row>
      <xdr:rowOff>15240</xdr:rowOff>
    </xdr:from>
    <xdr:to>
      <xdr:col>3</xdr:col>
      <xdr:colOff>0</xdr:colOff>
      <xdr:row>6</xdr:row>
      <xdr:rowOff>15240</xdr:rowOff>
    </xdr:to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CED988BB-807C-4BAF-BD1C-D54D8B146149}"/>
            </a:ext>
          </a:extLst>
        </xdr:cNvPr>
        <xdr:cNvSpPr>
          <a:spLocks noChangeShapeType="1"/>
        </xdr:cNvSpPr>
      </xdr:nvSpPr>
      <xdr:spPr bwMode="auto">
        <a:xfrm>
          <a:off x="861060" y="1013460"/>
          <a:ext cx="868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693420</xdr:colOff>
      <xdr:row>3</xdr:row>
      <xdr:rowOff>0</xdr:rowOff>
    </xdr:from>
    <xdr:to>
      <xdr:col>24</xdr:col>
      <xdr:colOff>1463040</xdr:colOff>
      <xdr:row>4</xdr:row>
      <xdr:rowOff>0</xdr:rowOff>
    </xdr:to>
    <xdr:sp macro="" textlink="">
      <xdr:nvSpPr>
        <xdr:cNvPr id="1481" name="Line 7">
          <a:extLst>
            <a:ext uri="{FF2B5EF4-FFF2-40B4-BE49-F238E27FC236}">
              <a16:creationId xmlns:a16="http://schemas.microsoft.com/office/drawing/2014/main" id="{8E1AAF62-9CD8-465B-9633-6EFAE0B3B74C}"/>
            </a:ext>
          </a:extLst>
        </xdr:cNvPr>
        <xdr:cNvSpPr>
          <a:spLocks noChangeShapeType="1"/>
        </xdr:cNvSpPr>
      </xdr:nvSpPr>
      <xdr:spPr bwMode="auto">
        <a:xfrm flipH="1">
          <a:off x="13860780" y="495300"/>
          <a:ext cx="76962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</xdr:colOff>
      <xdr:row>4</xdr:row>
      <xdr:rowOff>0</xdr:rowOff>
    </xdr:from>
    <xdr:to>
      <xdr:col>24</xdr:col>
      <xdr:colOff>708660</xdr:colOff>
      <xdr:row>4</xdr:row>
      <xdr:rowOff>0</xdr:rowOff>
    </xdr:to>
    <xdr:sp macro="" textlink="">
      <xdr:nvSpPr>
        <xdr:cNvPr id="1482" name="Line 8">
          <a:extLst>
            <a:ext uri="{FF2B5EF4-FFF2-40B4-BE49-F238E27FC236}">
              <a16:creationId xmlns:a16="http://schemas.microsoft.com/office/drawing/2014/main" id="{D1E54C7A-5821-4D36-BB5C-40F2A63224F8}"/>
            </a:ext>
          </a:extLst>
        </xdr:cNvPr>
        <xdr:cNvSpPr>
          <a:spLocks noChangeShapeType="1"/>
        </xdr:cNvSpPr>
      </xdr:nvSpPr>
      <xdr:spPr bwMode="auto">
        <a:xfrm flipH="1" flipV="1">
          <a:off x="13060680" y="66294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24</xdr:col>
      <xdr:colOff>746760</xdr:colOff>
      <xdr:row>6</xdr:row>
      <xdr:rowOff>0</xdr:rowOff>
    </xdr:to>
    <xdr:sp macro="" textlink="">
      <xdr:nvSpPr>
        <xdr:cNvPr id="1483" name="Line 9">
          <a:extLst>
            <a:ext uri="{FF2B5EF4-FFF2-40B4-BE49-F238E27FC236}">
              <a16:creationId xmlns:a16="http://schemas.microsoft.com/office/drawing/2014/main" id="{C1DD4A47-BC44-47F7-9C66-D62A6147514B}"/>
            </a:ext>
          </a:extLst>
        </xdr:cNvPr>
        <xdr:cNvSpPr>
          <a:spLocks noChangeShapeType="1"/>
        </xdr:cNvSpPr>
      </xdr:nvSpPr>
      <xdr:spPr bwMode="auto">
        <a:xfrm flipH="1">
          <a:off x="13053060" y="998220"/>
          <a:ext cx="861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K128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defaultColWidth="9.140625" defaultRowHeight="12" x14ac:dyDescent="0.15"/>
  <cols>
    <col min="1" max="1" width="2.7109375" style="2" customWidth="1"/>
    <col min="2" max="2" width="20.85546875" style="2" bestFit="1" customWidth="1"/>
    <col min="3" max="3" width="1.7109375" style="2" customWidth="1"/>
    <col min="4" max="4" width="11.85546875" style="2" customWidth="1"/>
    <col min="5" max="12" width="8.42578125" style="2" customWidth="1"/>
    <col min="13" max="13" width="3.85546875" style="2" customWidth="1"/>
    <col min="14" max="15" width="8.140625" style="2" customWidth="1"/>
    <col min="16" max="16" width="8.42578125" style="2" customWidth="1"/>
    <col min="17" max="18" width="8.140625" style="2" customWidth="1"/>
    <col min="19" max="19" width="8.42578125" style="2" customWidth="1"/>
    <col min="20" max="23" width="8.140625" style="2" customWidth="1"/>
    <col min="24" max="24" width="1.7109375" style="2" customWidth="1"/>
    <col min="25" max="25" width="21.85546875" style="2" bestFit="1" customWidth="1"/>
    <col min="26" max="26" width="3.140625" style="2" customWidth="1"/>
    <col min="27" max="16384" width="9.140625" style="2"/>
  </cols>
  <sheetData>
    <row r="1" spans="2:37" x14ac:dyDescent="0.15">
      <c r="B1" s="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61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37" s="4" customFormat="1" ht="14.25" x14ac:dyDescent="0.15">
      <c r="B2" s="86" t="s">
        <v>47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3"/>
      <c r="N2" s="87" t="s">
        <v>64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2:37" ht="12.75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37" s="11" customFormat="1" ht="13.5" customHeight="1" x14ac:dyDescent="0.15">
      <c r="B4" s="6" t="s">
        <v>29</v>
      </c>
      <c r="C4" s="6"/>
      <c r="D4" s="93" t="s">
        <v>37</v>
      </c>
      <c r="E4" s="88" t="s">
        <v>34</v>
      </c>
      <c r="F4" s="89"/>
      <c r="G4" s="89"/>
      <c r="H4" s="89"/>
      <c r="I4" s="89"/>
      <c r="J4" s="89"/>
      <c r="K4" s="90"/>
      <c r="L4" s="7" t="s">
        <v>39</v>
      </c>
      <c r="M4" s="8"/>
      <c r="N4" s="89" t="s">
        <v>40</v>
      </c>
      <c r="O4" s="90"/>
      <c r="P4" s="88" t="s">
        <v>42</v>
      </c>
      <c r="Q4" s="89"/>
      <c r="R4" s="90"/>
      <c r="S4" s="88" t="s">
        <v>43</v>
      </c>
      <c r="T4" s="91"/>
      <c r="U4" s="91"/>
      <c r="V4" s="91"/>
      <c r="W4" s="92"/>
      <c r="X4" s="9"/>
      <c r="Y4" s="10" t="s">
        <v>45</v>
      </c>
    </row>
    <row r="5" spans="2:37" s="11" customFormat="1" ht="13.5" customHeight="1" x14ac:dyDescent="0.15">
      <c r="B5" s="12"/>
      <c r="C5" s="12"/>
      <c r="D5" s="94"/>
      <c r="E5" s="99" t="s">
        <v>31</v>
      </c>
      <c r="F5" s="102" t="s">
        <v>32</v>
      </c>
      <c r="G5" s="106"/>
      <c r="H5" s="102" t="s">
        <v>33</v>
      </c>
      <c r="I5" s="106"/>
      <c r="J5" s="105" t="s">
        <v>36</v>
      </c>
      <c r="K5" s="99" t="s">
        <v>1</v>
      </c>
      <c r="L5" s="102" t="s">
        <v>41</v>
      </c>
      <c r="M5" s="8"/>
      <c r="N5" s="96" t="s">
        <v>38</v>
      </c>
      <c r="O5" s="105" t="s">
        <v>44</v>
      </c>
      <c r="P5" s="99" t="s">
        <v>31</v>
      </c>
      <c r="Q5" s="96" t="s">
        <v>38</v>
      </c>
      <c r="R5" s="105" t="s">
        <v>44</v>
      </c>
      <c r="S5" s="99" t="s">
        <v>31</v>
      </c>
      <c r="T5" s="102" t="s">
        <v>33</v>
      </c>
      <c r="U5" s="106"/>
      <c r="V5" s="105" t="s">
        <v>36</v>
      </c>
      <c r="W5" s="99" t="s">
        <v>1</v>
      </c>
      <c r="X5" s="14"/>
      <c r="Y5" s="15"/>
    </row>
    <row r="6" spans="2:37" s="11" customFormat="1" ht="13.5" customHeight="1" x14ac:dyDescent="0.15">
      <c r="B6" s="16" t="s">
        <v>27</v>
      </c>
      <c r="C6" s="16"/>
      <c r="D6" s="94"/>
      <c r="E6" s="100"/>
      <c r="F6" s="17"/>
      <c r="G6" s="13" t="s">
        <v>0</v>
      </c>
      <c r="H6" s="17"/>
      <c r="I6" s="13" t="s">
        <v>0</v>
      </c>
      <c r="J6" s="94"/>
      <c r="K6" s="100"/>
      <c r="L6" s="103"/>
      <c r="M6" s="8"/>
      <c r="N6" s="97"/>
      <c r="O6" s="94"/>
      <c r="P6" s="100"/>
      <c r="Q6" s="97"/>
      <c r="R6" s="94"/>
      <c r="S6" s="100"/>
      <c r="T6" s="17"/>
      <c r="U6" s="13" t="s">
        <v>0</v>
      </c>
      <c r="V6" s="94"/>
      <c r="W6" s="100"/>
      <c r="X6" s="18"/>
      <c r="Y6" s="19" t="s">
        <v>35</v>
      </c>
    </row>
    <row r="7" spans="2:37" s="11" customFormat="1" ht="13.5" customHeight="1" x14ac:dyDescent="0.15">
      <c r="B7" s="20" t="s">
        <v>28</v>
      </c>
      <c r="C7" s="20"/>
      <c r="D7" s="95"/>
      <c r="E7" s="101"/>
      <c r="F7" s="21"/>
      <c r="G7" s="21" t="s">
        <v>2</v>
      </c>
      <c r="H7" s="21"/>
      <c r="I7" s="21" t="s">
        <v>2</v>
      </c>
      <c r="J7" s="95"/>
      <c r="K7" s="101"/>
      <c r="L7" s="104"/>
      <c r="M7" s="8"/>
      <c r="N7" s="98"/>
      <c r="O7" s="95"/>
      <c r="P7" s="101"/>
      <c r="Q7" s="98"/>
      <c r="R7" s="95"/>
      <c r="S7" s="101"/>
      <c r="T7" s="21"/>
      <c r="U7" s="21" t="s">
        <v>2</v>
      </c>
      <c r="V7" s="95"/>
      <c r="W7" s="101"/>
      <c r="X7" s="22"/>
      <c r="Y7" s="23" t="s">
        <v>46</v>
      </c>
      <c r="Z7" s="24"/>
      <c r="AA7" s="25" t="s">
        <v>50</v>
      </c>
      <c r="AB7" s="25" t="s">
        <v>51</v>
      </c>
      <c r="AC7" s="25" t="s">
        <v>53</v>
      </c>
      <c r="AD7" s="25" t="s">
        <v>52</v>
      </c>
      <c r="AE7" s="25" t="s">
        <v>54</v>
      </c>
      <c r="AF7" s="24"/>
      <c r="AG7" s="24"/>
      <c r="AH7" s="24"/>
      <c r="AI7" s="24"/>
      <c r="AJ7" s="24"/>
      <c r="AK7" s="24"/>
    </row>
    <row r="8" spans="2:37" s="32" customFormat="1" ht="23.1" customHeight="1" x14ac:dyDescent="0.15">
      <c r="B8" s="26" t="s">
        <v>30</v>
      </c>
      <c r="C8" s="27"/>
      <c r="D8" s="46">
        <f>E8+L8+P8+S8</f>
        <v>58156</v>
      </c>
      <c r="E8" s="46">
        <f>SUM(F8,H8,J8:K8)</f>
        <v>9449</v>
      </c>
      <c r="F8" s="47">
        <v>8491</v>
      </c>
      <c r="G8" s="48">
        <v>13</v>
      </c>
      <c r="H8" s="49">
        <v>958</v>
      </c>
      <c r="I8" s="50">
        <v>19</v>
      </c>
      <c r="J8" s="51">
        <v>0</v>
      </c>
      <c r="K8" s="51">
        <v>0</v>
      </c>
      <c r="L8" s="46">
        <f>N8+O8</f>
        <v>2484</v>
      </c>
      <c r="M8" s="28"/>
      <c r="N8" s="65">
        <v>2464</v>
      </c>
      <c r="O8" s="66">
        <v>20</v>
      </c>
      <c r="P8" s="46">
        <f>Q8+R8</f>
        <v>9870</v>
      </c>
      <c r="Q8" s="67">
        <v>9488</v>
      </c>
      <c r="R8" s="68">
        <v>382</v>
      </c>
      <c r="S8" s="46">
        <f>T8+V8+W8</f>
        <v>36353</v>
      </c>
      <c r="T8" s="69">
        <v>35780</v>
      </c>
      <c r="U8" s="69">
        <v>8279</v>
      </c>
      <c r="V8" s="70">
        <v>561</v>
      </c>
      <c r="W8" s="71">
        <v>12</v>
      </c>
      <c r="X8" s="29"/>
      <c r="Y8" s="26" t="s">
        <v>30</v>
      </c>
      <c r="Z8" s="30"/>
      <c r="AA8" s="30">
        <f>SUM(E8,L8,P8,S8)-D8</f>
        <v>0</v>
      </c>
      <c r="AB8" s="31">
        <f>SUM(F8,H8,J8,K8)-E8</f>
        <v>0</v>
      </c>
      <c r="AC8" s="31">
        <f>SUM(N8:O8)-L8</f>
        <v>0</v>
      </c>
      <c r="AD8" s="31">
        <f>SUM(Q8:R8)-P8</f>
        <v>0</v>
      </c>
      <c r="AE8" s="31">
        <f>SUM(T8,V8:W8)-S8</f>
        <v>0</v>
      </c>
      <c r="AF8" s="30"/>
      <c r="AG8" s="30"/>
      <c r="AH8" s="30"/>
      <c r="AI8" s="30"/>
      <c r="AJ8" s="30"/>
      <c r="AK8" s="30"/>
    </row>
    <row r="9" spans="2:37" ht="23.1" customHeight="1" x14ac:dyDescent="0.15">
      <c r="B9" s="33" t="s">
        <v>3</v>
      </c>
      <c r="C9" s="34"/>
      <c r="D9" s="52">
        <f t="shared" ref="D9:D24" si="0">E9+L9+P9+S9</f>
        <v>183</v>
      </c>
      <c r="E9" s="52">
        <f t="shared" ref="E9:E35" si="1">SUM(F9,H9,J9:K9)</f>
        <v>4</v>
      </c>
      <c r="F9" s="53">
        <v>2</v>
      </c>
      <c r="G9" s="54">
        <v>0</v>
      </c>
      <c r="H9" s="55">
        <v>2</v>
      </c>
      <c r="I9" s="56">
        <v>0</v>
      </c>
      <c r="J9" s="57">
        <v>0</v>
      </c>
      <c r="K9" s="57">
        <v>0</v>
      </c>
      <c r="L9" s="52">
        <f t="shared" ref="L9:L24" si="2">N9+O9</f>
        <v>0</v>
      </c>
      <c r="M9" s="35"/>
      <c r="N9" s="72">
        <v>0</v>
      </c>
      <c r="O9" s="73">
        <v>0</v>
      </c>
      <c r="P9" s="52">
        <f t="shared" ref="P9:P24" si="3">Q9+R9</f>
        <v>15</v>
      </c>
      <c r="Q9" s="74">
        <v>15</v>
      </c>
      <c r="R9" s="75">
        <v>0</v>
      </c>
      <c r="S9" s="52">
        <f t="shared" ref="S9:S24" si="4">T9+V9+W9</f>
        <v>164</v>
      </c>
      <c r="T9" s="76">
        <v>164</v>
      </c>
      <c r="U9" s="76">
        <v>0</v>
      </c>
      <c r="V9" s="77">
        <v>0</v>
      </c>
      <c r="W9" s="78">
        <v>0</v>
      </c>
      <c r="X9" s="36"/>
      <c r="Y9" s="37" t="s">
        <v>3</v>
      </c>
      <c r="Z9" s="38"/>
      <c r="AA9" s="30">
        <f t="shared" ref="AA9:AA35" si="5">SUM(E9,L9,P9,S9)-D9</f>
        <v>0</v>
      </c>
      <c r="AB9" s="31">
        <f t="shared" ref="AB9:AB35" si="6">SUM(F9,H9,J9,K9)-E9</f>
        <v>0</v>
      </c>
      <c r="AC9" s="31">
        <f t="shared" ref="AC9:AC35" si="7">SUM(N9:O9)-L9</f>
        <v>0</v>
      </c>
      <c r="AD9" s="31">
        <f t="shared" ref="AD9:AD35" si="8">SUM(Q9:R9)-P9</f>
        <v>0</v>
      </c>
      <c r="AE9" s="31">
        <f t="shared" ref="AE9:AE35" si="9">SUM(T9,V9:W9)-S9</f>
        <v>0</v>
      </c>
      <c r="AF9" s="38"/>
      <c r="AG9" s="38"/>
      <c r="AH9" s="38"/>
      <c r="AI9" s="38"/>
      <c r="AJ9" s="38"/>
      <c r="AK9" s="38"/>
    </row>
    <row r="10" spans="2:37" ht="23.1" customHeight="1" x14ac:dyDescent="0.15">
      <c r="B10" s="33" t="s">
        <v>4</v>
      </c>
      <c r="C10" s="34"/>
      <c r="D10" s="52">
        <f t="shared" si="0"/>
        <v>0</v>
      </c>
      <c r="E10" s="52">
        <f t="shared" si="1"/>
        <v>0</v>
      </c>
      <c r="F10" s="53">
        <v>0</v>
      </c>
      <c r="G10" s="54">
        <v>0</v>
      </c>
      <c r="H10" s="55">
        <v>0</v>
      </c>
      <c r="I10" s="56">
        <v>0</v>
      </c>
      <c r="J10" s="57">
        <v>0</v>
      </c>
      <c r="K10" s="57">
        <v>0</v>
      </c>
      <c r="L10" s="52">
        <f t="shared" si="2"/>
        <v>0</v>
      </c>
      <c r="M10" s="35"/>
      <c r="N10" s="72">
        <v>0</v>
      </c>
      <c r="O10" s="73">
        <v>0</v>
      </c>
      <c r="P10" s="52">
        <f t="shared" si="3"/>
        <v>0</v>
      </c>
      <c r="Q10" s="74">
        <v>0</v>
      </c>
      <c r="R10" s="75">
        <v>0</v>
      </c>
      <c r="S10" s="52">
        <f t="shared" si="4"/>
        <v>0</v>
      </c>
      <c r="T10" s="76">
        <v>0</v>
      </c>
      <c r="U10" s="76">
        <v>0</v>
      </c>
      <c r="V10" s="77">
        <v>0</v>
      </c>
      <c r="W10" s="78">
        <v>0</v>
      </c>
      <c r="X10" s="36"/>
      <c r="Y10" s="37" t="s">
        <v>4</v>
      </c>
      <c r="Z10" s="38"/>
      <c r="AA10" s="30">
        <f t="shared" si="5"/>
        <v>0</v>
      </c>
      <c r="AB10" s="31">
        <f t="shared" si="6"/>
        <v>0</v>
      </c>
      <c r="AC10" s="31">
        <f t="shared" si="7"/>
        <v>0</v>
      </c>
      <c r="AD10" s="31">
        <f t="shared" si="8"/>
        <v>0</v>
      </c>
      <c r="AE10" s="31">
        <f t="shared" si="9"/>
        <v>0</v>
      </c>
      <c r="AF10" s="38"/>
      <c r="AG10" s="38"/>
      <c r="AH10" s="38"/>
      <c r="AI10" s="38"/>
      <c r="AJ10" s="38"/>
      <c r="AK10" s="38"/>
    </row>
    <row r="11" spans="2:37" ht="23.1" customHeight="1" x14ac:dyDescent="0.15">
      <c r="B11" s="33" t="s">
        <v>5</v>
      </c>
      <c r="C11" s="34"/>
      <c r="D11" s="52">
        <f t="shared" si="0"/>
        <v>3528</v>
      </c>
      <c r="E11" s="52">
        <f t="shared" si="1"/>
        <v>2346</v>
      </c>
      <c r="F11" s="53">
        <v>2116</v>
      </c>
      <c r="G11" s="54">
        <v>2</v>
      </c>
      <c r="H11" s="55">
        <v>230</v>
      </c>
      <c r="I11" s="56">
        <v>0</v>
      </c>
      <c r="J11" s="57">
        <v>0</v>
      </c>
      <c r="K11" s="57">
        <v>0</v>
      </c>
      <c r="L11" s="52">
        <f t="shared" si="2"/>
        <v>6</v>
      </c>
      <c r="M11" s="35"/>
      <c r="N11" s="72">
        <v>6</v>
      </c>
      <c r="O11" s="73">
        <v>0</v>
      </c>
      <c r="P11" s="52">
        <f t="shared" si="3"/>
        <v>768</v>
      </c>
      <c r="Q11" s="74">
        <v>749</v>
      </c>
      <c r="R11" s="75">
        <v>19</v>
      </c>
      <c r="S11" s="52">
        <f t="shared" si="4"/>
        <v>408</v>
      </c>
      <c r="T11" s="76">
        <v>408</v>
      </c>
      <c r="U11" s="76">
        <v>1</v>
      </c>
      <c r="V11" s="77">
        <v>0</v>
      </c>
      <c r="W11" s="78">
        <v>0</v>
      </c>
      <c r="X11" s="36"/>
      <c r="Y11" s="37" t="s">
        <v>5</v>
      </c>
      <c r="Z11" s="38"/>
      <c r="AA11" s="30">
        <f t="shared" si="5"/>
        <v>0</v>
      </c>
      <c r="AB11" s="31">
        <f t="shared" si="6"/>
        <v>0</v>
      </c>
      <c r="AC11" s="31">
        <f t="shared" si="7"/>
        <v>0</v>
      </c>
      <c r="AD11" s="31">
        <f t="shared" si="8"/>
        <v>0</v>
      </c>
      <c r="AE11" s="31">
        <f t="shared" si="9"/>
        <v>0</v>
      </c>
      <c r="AF11" s="38"/>
      <c r="AG11" s="38"/>
      <c r="AH11" s="38"/>
      <c r="AI11" s="38"/>
      <c r="AJ11" s="38"/>
      <c r="AK11" s="38"/>
    </row>
    <row r="12" spans="2:37" ht="23.1" customHeight="1" x14ac:dyDescent="0.15">
      <c r="B12" s="33" t="s">
        <v>6</v>
      </c>
      <c r="C12" s="34"/>
      <c r="D12" s="52">
        <f t="shared" si="0"/>
        <v>8455</v>
      </c>
      <c r="E12" s="52">
        <f t="shared" si="1"/>
        <v>29</v>
      </c>
      <c r="F12" s="53">
        <v>10</v>
      </c>
      <c r="G12" s="54">
        <v>0</v>
      </c>
      <c r="H12" s="55">
        <v>19</v>
      </c>
      <c r="I12" s="56">
        <v>3</v>
      </c>
      <c r="J12" s="57">
        <v>0</v>
      </c>
      <c r="K12" s="57">
        <v>0</v>
      </c>
      <c r="L12" s="52">
        <f t="shared" si="2"/>
        <v>0</v>
      </c>
      <c r="M12" s="35"/>
      <c r="N12" s="72">
        <v>0</v>
      </c>
      <c r="O12" s="73">
        <v>0</v>
      </c>
      <c r="P12" s="52">
        <f t="shared" si="3"/>
        <v>10</v>
      </c>
      <c r="Q12" s="74">
        <v>9</v>
      </c>
      <c r="R12" s="75">
        <v>1</v>
      </c>
      <c r="S12" s="52">
        <f t="shared" si="4"/>
        <v>8416</v>
      </c>
      <c r="T12" s="76">
        <v>7907</v>
      </c>
      <c r="U12" s="76">
        <v>6157</v>
      </c>
      <c r="V12" s="77">
        <v>509</v>
      </c>
      <c r="W12" s="78">
        <v>0</v>
      </c>
      <c r="X12" s="36"/>
      <c r="Y12" s="37" t="s">
        <v>6</v>
      </c>
      <c r="Z12" s="38"/>
      <c r="AA12" s="30">
        <f t="shared" si="5"/>
        <v>0</v>
      </c>
      <c r="AB12" s="31">
        <f t="shared" si="6"/>
        <v>0</v>
      </c>
      <c r="AC12" s="31">
        <f t="shared" si="7"/>
        <v>0</v>
      </c>
      <c r="AD12" s="31">
        <f t="shared" si="8"/>
        <v>0</v>
      </c>
      <c r="AE12" s="31">
        <f t="shared" si="9"/>
        <v>0</v>
      </c>
      <c r="AF12" s="38"/>
      <c r="AG12" s="38"/>
      <c r="AH12" s="38"/>
      <c r="AI12" s="38"/>
      <c r="AJ12" s="38"/>
      <c r="AK12" s="38"/>
    </row>
    <row r="13" spans="2:37" ht="23.1" customHeight="1" x14ac:dyDescent="0.15">
      <c r="B13" s="33" t="s">
        <v>7</v>
      </c>
      <c r="C13" s="34"/>
      <c r="D13" s="52">
        <f t="shared" si="0"/>
        <v>5</v>
      </c>
      <c r="E13" s="52">
        <f t="shared" si="1"/>
        <v>0</v>
      </c>
      <c r="F13" s="53">
        <v>0</v>
      </c>
      <c r="G13" s="54">
        <v>0</v>
      </c>
      <c r="H13" s="55">
        <v>0</v>
      </c>
      <c r="I13" s="56">
        <v>0</v>
      </c>
      <c r="J13" s="57">
        <v>0</v>
      </c>
      <c r="K13" s="57">
        <v>0</v>
      </c>
      <c r="L13" s="52">
        <f t="shared" si="2"/>
        <v>0</v>
      </c>
      <c r="M13" s="35"/>
      <c r="N13" s="72">
        <v>0</v>
      </c>
      <c r="O13" s="73">
        <v>0</v>
      </c>
      <c r="P13" s="52">
        <f t="shared" si="3"/>
        <v>1</v>
      </c>
      <c r="Q13" s="74">
        <v>1</v>
      </c>
      <c r="R13" s="75">
        <v>0</v>
      </c>
      <c r="S13" s="52">
        <f t="shared" si="4"/>
        <v>4</v>
      </c>
      <c r="T13" s="76">
        <v>4</v>
      </c>
      <c r="U13" s="76">
        <v>0</v>
      </c>
      <c r="V13" s="77">
        <v>0</v>
      </c>
      <c r="W13" s="78">
        <v>0</v>
      </c>
      <c r="X13" s="36"/>
      <c r="Y13" s="37" t="s">
        <v>7</v>
      </c>
      <c r="Z13" s="38"/>
      <c r="AA13" s="30">
        <f t="shared" si="5"/>
        <v>0</v>
      </c>
      <c r="AB13" s="31">
        <f t="shared" si="6"/>
        <v>0</v>
      </c>
      <c r="AC13" s="31">
        <f t="shared" si="7"/>
        <v>0</v>
      </c>
      <c r="AD13" s="31">
        <f t="shared" si="8"/>
        <v>0</v>
      </c>
      <c r="AE13" s="31">
        <f t="shared" si="9"/>
        <v>0</v>
      </c>
      <c r="AF13" s="38"/>
      <c r="AG13" s="38"/>
      <c r="AH13" s="38"/>
      <c r="AI13" s="38"/>
      <c r="AJ13" s="38"/>
      <c r="AK13" s="38"/>
    </row>
    <row r="14" spans="2:37" ht="23.1" customHeight="1" x14ac:dyDescent="0.15">
      <c r="B14" s="33" t="s">
        <v>8</v>
      </c>
      <c r="C14" s="34"/>
      <c r="D14" s="52">
        <f t="shared" si="0"/>
        <v>926</v>
      </c>
      <c r="E14" s="52">
        <f t="shared" si="1"/>
        <v>155</v>
      </c>
      <c r="F14" s="53">
        <v>133</v>
      </c>
      <c r="G14" s="54">
        <v>2</v>
      </c>
      <c r="H14" s="55">
        <v>22</v>
      </c>
      <c r="I14" s="56">
        <v>0</v>
      </c>
      <c r="J14" s="57">
        <v>0</v>
      </c>
      <c r="K14" s="57">
        <v>0</v>
      </c>
      <c r="L14" s="52">
        <f t="shared" si="2"/>
        <v>1</v>
      </c>
      <c r="M14" s="35"/>
      <c r="N14" s="72">
        <v>1</v>
      </c>
      <c r="O14" s="73">
        <v>0</v>
      </c>
      <c r="P14" s="52">
        <f t="shared" si="3"/>
        <v>286</v>
      </c>
      <c r="Q14" s="74">
        <v>278</v>
      </c>
      <c r="R14" s="75">
        <v>8</v>
      </c>
      <c r="S14" s="52">
        <f t="shared" si="4"/>
        <v>484</v>
      </c>
      <c r="T14" s="76">
        <v>484</v>
      </c>
      <c r="U14" s="76">
        <v>0</v>
      </c>
      <c r="V14" s="77">
        <v>0</v>
      </c>
      <c r="W14" s="78">
        <v>0</v>
      </c>
      <c r="X14" s="36"/>
      <c r="Y14" s="37" t="s">
        <v>8</v>
      </c>
      <c r="Z14" s="38"/>
      <c r="AA14" s="30">
        <f t="shared" si="5"/>
        <v>0</v>
      </c>
      <c r="AB14" s="31">
        <f t="shared" si="6"/>
        <v>0</v>
      </c>
      <c r="AC14" s="31">
        <f t="shared" si="7"/>
        <v>0</v>
      </c>
      <c r="AD14" s="31">
        <f t="shared" si="8"/>
        <v>0</v>
      </c>
      <c r="AE14" s="31">
        <f t="shared" si="9"/>
        <v>0</v>
      </c>
      <c r="AF14" s="38"/>
      <c r="AG14" s="38"/>
      <c r="AH14" s="38"/>
      <c r="AI14" s="38"/>
      <c r="AJ14" s="38"/>
      <c r="AK14" s="38"/>
    </row>
    <row r="15" spans="2:37" ht="23.1" customHeight="1" x14ac:dyDescent="0.15">
      <c r="B15" s="33" t="s">
        <v>9</v>
      </c>
      <c r="C15" s="34"/>
      <c r="D15" s="52">
        <f t="shared" si="0"/>
        <v>378</v>
      </c>
      <c r="E15" s="52">
        <f t="shared" si="1"/>
        <v>58</v>
      </c>
      <c r="F15" s="53">
        <v>56</v>
      </c>
      <c r="G15" s="54">
        <v>0</v>
      </c>
      <c r="H15" s="55">
        <v>2</v>
      </c>
      <c r="I15" s="56">
        <v>0</v>
      </c>
      <c r="J15" s="57">
        <v>0</v>
      </c>
      <c r="K15" s="57">
        <v>0</v>
      </c>
      <c r="L15" s="52">
        <f t="shared" si="2"/>
        <v>0</v>
      </c>
      <c r="M15" s="35"/>
      <c r="N15" s="72">
        <v>0</v>
      </c>
      <c r="O15" s="73">
        <v>0</v>
      </c>
      <c r="P15" s="52">
        <f t="shared" si="3"/>
        <v>86</v>
      </c>
      <c r="Q15" s="74">
        <v>84</v>
      </c>
      <c r="R15" s="75">
        <v>2</v>
      </c>
      <c r="S15" s="52">
        <f t="shared" si="4"/>
        <v>234</v>
      </c>
      <c r="T15" s="76">
        <v>234</v>
      </c>
      <c r="U15" s="76">
        <v>17</v>
      </c>
      <c r="V15" s="77">
        <v>0</v>
      </c>
      <c r="W15" s="78">
        <v>0</v>
      </c>
      <c r="X15" s="36"/>
      <c r="Y15" s="37" t="s">
        <v>9</v>
      </c>
      <c r="Z15" s="38"/>
      <c r="AA15" s="30">
        <f t="shared" si="5"/>
        <v>0</v>
      </c>
      <c r="AB15" s="31">
        <f t="shared" si="6"/>
        <v>0</v>
      </c>
      <c r="AC15" s="31">
        <f t="shared" si="7"/>
        <v>0</v>
      </c>
      <c r="AD15" s="31">
        <f t="shared" si="8"/>
        <v>0</v>
      </c>
      <c r="AE15" s="31">
        <f t="shared" si="9"/>
        <v>0</v>
      </c>
      <c r="AF15" s="38"/>
      <c r="AG15" s="38"/>
      <c r="AH15" s="38"/>
      <c r="AI15" s="38"/>
      <c r="AJ15" s="38"/>
      <c r="AK15" s="38"/>
    </row>
    <row r="16" spans="2:37" ht="23.1" customHeight="1" x14ac:dyDescent="0.15">
      <c r="B16" s="33" t="s">
        <v>10</v>
      </c>
      <c r="C16" s="34"/>
      <c r="D16" s="52">
        <f t="shared" si="0"/>
        <v>130</v>
      </c>
      <c r="E16" s="52">
        <f t="shared" si="1"/>
        <v>0</v>
      </c>
      <c r="F16" s="53">
        <v>0</v>
      </c>
      <c r="G16" s="54">
        <v>0</v>
      </c>
      <c r="H16" s="55">
        <v>0</v>
      </c>
      <c r="I16" s="56">
        <v>0</v>
      </c>
      <c r="J16" s="57">
        <v>0</v>
      </c>
      <c r="K16" s="57">
        <v>0</v>
      </c>
      <c r="L16" s="52">
        <f t="shared" si="2"/>
        <v>1</v>
      </c>
      <c r="M16" s="35"/>
      <c r="N16" s="72">
        <v>1</v>
      </c>
      <c r="O16" s="73">
        <v>0</v>
      </c>
      <c r="P16" s="52">
        <f t="shared" si="3"/>
        <v>107</v>
      </c>
      <c r="Q16" s="74">
        <v>104</v>
      </c>
      <c r="R16" s="75">
        <v>3</v>
      </c>
      <c r="S16" s="52">
        <f t="shared" si="4"/>
        <v>22</v>
      </c>
      <c r="T16" s="76">
        <v>22</v>
      </c>
      <c r="U16" s="76">
        <v>0</v>
      </c>
      <c r="V16" s="77">
        <v>0</v>
      </c>
      <c r="W16" s="78">
        <v>0</v>
      </c>
      <c r="X16" s="36"/>
      <c r="Y16" s="37" t="s">
        <v>10</v>
      </c>
      <c r="Z16" s="38"/>
      <c r="AA16" s="30">
        <f t="shared" si="5"/>
        <v>0</v>
      </c>
      <c r="AB16" s="31">
        <f t="shared" si="6"/>
        <v>0</v>
      </c>
      <c r="AC16" s="31">
        <f t="shared" si="7"/>
        <v>0</v>
      </c>
      <c r="AD16" s="31">
        <f t="shared" si="8"/>
        <v>0</v>
      </c>
      <c r="AE16" s="31">
        <f t="shared" si="9"/>
        <v>0</v>
      </c>
      <c r="AF16" s="38"/>
      <c r="AG16" s="38"/>
      <c r="AH16" s="38"/>
      <c r="AI16" s="38"/>
      <c r="AJ16" s="38"/>
      <c r="AK16" s="38"/>
    </row>
    <row r="17" spans="2:37" ht="23.1" customHeight="1" x14ac:dyDescent="0.15">
      <c r="B17" s="33" t="s">
        <v>56</v>
      </c>
      <c r="C17" s="34"/>
      <c r="D17" s="52">
        <f t="shared" si="0"/>
        <v>1817</v>
      </c>
      <c r="E17" s="52">
        <f t="shared" si="1"/>
        <v>1</v>
      </c>
      <c r="F17" s="53">
        <v>0</v>
      </c>
      <c r="G17" s="54">
        <v>0</v>
      </c>
      <c r="H17" s="55">
        <v>1</v>
      </c>
      <c r="I17" s="56">
        <v>0</v>
      </c>
      <c r="J17" s="57">
        <v>0</v>
      </c>
      <c r="K17" s="57">
        <v>0</v>
      </c>
      <c r="L17" s="52">
        <f t="shared" si="2"/>
        <v>1</v>
      </c>
      <c r="M17" s="35"/>
      <c r="N17" s="72">
        <v>0</v>
      </c>
      <c r="O17" s="73">
        <v>1</v>
      </c>
      <c r="P17" s="52">
        <f t="shared" si="3"/>
        <v>331</v>
      </c>
      <c r="Q17" s="74">
        <v>305</v>
      </c>
      <c r="R17" s="75">
        <v>26</v>
      </c>
      <c r="S17" s="52">
        <f t="shared" si="4"/>
        <v>1484</v>
      </c>
      <c r="T17" s="76">
        <v>1462</v>
      </c>
      <c r="U17" s="76">
        <v>15</v>
      </c>
      <c r="V17" s="77">
        <v>22</v>
      </c>
      <c r="W17" s="78">
        <v>0</v>
      </c>
      <c r="X17" s="36"/>
      <c r="Y17" s="37" t="s">
        <v>56</v>
      </c>
      <c r="Z17" s="38"/>
      <c r="AA17" s="30">
        <f t="shared" si="5"/>
        <v>0</v>
      </c>
      <c r="AB17" s="31">
        <f t="shared" si="6"/>
        <v>0</v>
      </c>
      <c r="AC17" s="31">
        <f t="shared" si="7"/>
        <v>0</v>
      </c>
      <c r="AD17" s="31">
        <f t="shared" si="8"/>
        <v>0</v>
      </c>
      <c r="AE17" s="31">
        <f t="shared" si="9"/>
        <v>0</v>
      </c>
      <c r="AF17" s="38"/>
      <c r="AG17" s="38"/>
      <c r="AH17" s="38"/>
      <c r="AI17" s="38"/>
      <c r="AJ17" s="38"/>
      <c r="AK17" s="38"/>
    </row>
    <row r="18" spans="2:37" ht="23.1" customHeight="1" x14ac:dyDescent="0.15">
      <c r="B18" s="33" t="s">
        <v>58</v>
      </c>
      <c r="C18" s="34"/>
      <c r="D18" s="52">
        <f t="shared" si="0"/>
        <v>122</v>
      </c>
      <c r="E18" s="52">
        <f t="shared" si="1"/>
        <v>1</v>
      </c>
      <c r="F18" s="53">
        <v>1</v>
      </c>
      <c r="G18" s="54">
        <v>0</v>
      </c>
      <c r="H18" s="55">
        <v>0</v>
      </c>
      <c r="I18" s="56">
        <v>0</v>
      </c>
      <c r="J18" s="57">
        <v>0</v>
      </c>
      <c r="K18" s="57">
        <v>0</v>
      </c>
      <c r="L18" s="52">
        <f t="shared" si="2"/>
        <v>0</v>
      </c>
      <c r="M18" s="35"/>
      <c r="N18" s="72">
        <v>0</v>
      </c>
      <c r="O18" s="73">
        <v>0</v>
      </c>
      <c r="P18" s="52">
        <f t="shared" si="3"/>
        <v>87</v>
      </c>
      <c r="Q18" s="74">
        <v>83</v>
      </c>
      <c r="R18" s="75">
        <v>4</v>
      </c>
      <c r="S18" s="52">
        <f t="shared" si="4"/>
        <v>34</v>
      </c>
      <c r="T18" s="76">
        <v>34</v>
      </c>
      <c r="U18" s="76">
        <v>0</v>
      </c>
      <c r="V18" s="77">
        <v>0</v>
      </c>
      <c r="W18" s="78">
        <v>0</v>
      </c>
      <c r="X18" s="36"/>
      <c r="Y18" s="37" t="s">
        <v>11</v>
      </c>
      <c r="Z18" s="38"/>
      <c r="AA18" s="30">
        <f t="shared" si="5"/>
        <v>0</v>
      </c>
      <c r="AB18" s="31">
        <f t="shared" si="6"/>
        <v>0</v>
      </c>
      <c r="AC18" s="31">
        <f t="shared" si="7"/>
        <v>0</v>
      </c>
      <c r="AD18" s="31">
        <f t="shared" si="8"/>
        <v>0</v>
      </c>
      <c r="AE18" s="31">
        <f t="shared" si="9"/>
        <v>0</v>
      </c>
      <c r="AF18" s="38"/>
      <c r="AG18" s="38"/>
      <c r="AH18" s="38"/>
      <c r="AI18" s="38"/>
      <c r="AJ18" s="38"/>
      <c r="AK18" s="38"/>
    </row>
    <row r="19" spans="2:37" ht="23.1" customHeight="1" x14ac:dyDescent="0.15">
      <c r="B19" s="33" t="s">
        <v>57</v>
      </c>
      <c r="C19" s="39"/>
      <c r="D19" s="52">
        <f t="shared" si="0"/>
        <v>81</v>
      </c>
      <c r="E19" s="52">
        <f t="shared" si="1"/>
        <v>0</v>
      </c>
      <c r="F19" s="53">
        <v>0</v>
      </c>
      <c r="G19" s="54">
        <v>0</v>
      </c>
      <c r="H19" s="55">
        <v>0</v>
      </c>
      <c r="I19" s="56">
        <v>0</v>
      </c>
      <c r="J19" s="57">
        <v>0</v>
      </c>
      <c r="K19" s="57">
        <v>0</v>
      </c>
      <c r="L19" s="52">
        <f t="shared" si="2"/>
        <v>0</v>
      </c>
      <c r="M19" s="35"/>
      <c r="N19" s="72">
        <v>0</v>
      </c>
      <c r="O19" s="73">
        <v>0</v>
      </c>
      <c r="P19" s="52">
        <f t="shared" si="3"/>
        <v>60</v>
      </c>
      <c r="Q19" s="74">
        <v>59</v>
      </c>
      <c r="R19" s="75">
        <v>1</v>
      </c>
      <c r="S19" s="52">
        <f t="shared" si="4"/>
        <v>21</v>
      </c>
      <c r="T19" s="76">
        <v>21</v>
      </c>
      <c r="U19" s="76">
        <v>0</v>
      </c>
      <c r="V19" s="77">
        <v>0</v>
      </c>
      <c r="W19" s="78">
        <v>0</v>
      </c>
      <c r="X19" s="40"/>
      <c r="Y19" s="37" t="s">
        <v>57</v>
      </c>
      <c r="Z19" s="38"/>
      <c r="AA19" s="30">
        <f t="shared" si="5"/>
        <v>0</v>
      </c>
      <c r="AB19" s="31">
        <f t="shared" si="6"/>
        <v>0</v>
      </c>
      <c r="AC19" s="31">
        <f t="shared" si="7"/>
        <v>0</v>
      </c>
      <c r="AD19" s="31">
        <f t="shared" si="8"/>
        <v>0</v>
      </c>
      <c r="AE19" s="31">
        <f t="shared" si="9"/>
        <v>0</v>
      </c>
      <c r="AF19" s="38"/>
      <c r="AG19" s="38"/>
      <c r="AH19" s="38"/>
      <c r="AI19" s="38"/>
      <c r="AJ19" s="38"/>
      <c r="AK19" s="38"/>
    </row>
    <row r="20" spans="2:37" ht="23.1" customHeight="1" x14ac:dyDescent="0.15">
      <c r="B20" s="33" t="s">
        <v>59</v>
      </c>
      <c r="C20" s="34"/>
      <c r="D20" s="52">
        <f t="shared" si="0"/>
        <v>6</v>
      </c>
      <c r="E20" s="52">
        <f t="shared" si="1"/>
        <v>0</v>
      </c>
      <c r="F20" s="53">
        <v>0</v>
      </c>
      <c r="G20" s="54">
        <v>0</v>
      </c>
      <c r="H20" s="55">
        <v>0</v>
      </c>
      <c r="I20" s="56">
        <v>0</v>
      </c>
      <c r="J20" s="57">
        <v>0</v>
      </c>
      <c r="K20" s="57">
        <v>0</v>
      </c>
      <c r="L20" s="52">
        <f t="shared" si="2"/>
        <v>0</v>
      </c>
      <c r="M20" s="35"/>
      <c r="N20" s="72">
        <v>0</v>
      </c>
      <c r="O20" s="73">
        <v>0</v>
      </c>
      <c r="P20" s="52">
        <f t="shared" si="3"/>
        <v>2</v>
      </c>
      <c r="Q20" s="74">
        <v>2</v>
      </c>
      <c r="R20" s="75">
        <v>0</v>
      </c>
      <c r="S20" s="52">
        <f t="shared" si="4"/>
        <v>4</v>
      </c>
      <c r="T20" s="76">
        <v>4</v>
      </c>
      <c r="U20" s="76">
        <v>0</v>
      </c>
      <c r="V20" s="77">
        <v>0</v>
      </c>
      <c r="W20" s="78">
        <v>0</v>
      </c>
      <c r="X20" s="36"/>
      <c r="Y20" s="37" t="s">
        <v>12</v>
      </c>
      <c r="Z20" s="38"/>
      <c r="AA20" s="30">
        <f t="shared" si="5"/>
        <v>0</v>
      </c>
      <c r="AB20" s="31">
        <f t="shared" si="6"/>
        <v>0</v>
      </c>
      <c r="AC20" s="31">
        <f t="shared" si="7"/>
        <v>0</v>
      </c>
      <c r="AD20" s="31">
        <f t="shared" si="8"/>
        <v>0</v>
      </c>
      <c r="AE20" s="31">
        <f t="shared" si="9"/>
        <v>0</v>
      </c>
      <c r="AF20" s="38"/>
      <c r="AG20" s="38"/>
      <c r="AH20" s="38"/>
      <c r="AI20" s="38"/>
      <c r="AJ20" s="38"/>
      <c r="AK20" s="38"/>
    </row>
    <row r="21" spans="2:37" ht="23.1" customHeight="1" x14ac:dyDescent="0.15">
      <c r="B21" s="33" t="s">
        <v>13</v>
      </c>
      <c r="C21" s="34"/>
      <c r="D21" s="52">
        <f t="shared" si="0"/>
        <v>24</v>
      </c>
      <c r="E21" s="52">
        <f t="shared" si="1"/>
        <v>2</v>
      </c>
      <c r="F21" s="53">
        <v>2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2">
        <f t="shared" si="2"/>
        <v>0</v>
      </c>
      <c r="M21" s="35"/>
      <c r="N21" s="72">
        <v>0</v>
      </c>
      <c r="O21" s="73">
        <v>0</v>
      </c>
      <c r="P21" s="52">
        <f t="shared" si="3"/>
        <v>18</v>
      </c>
      <c r="Q21" s="74">
        <v>18</v>
      </c>
      <c r="R21" s="75">
        <v>0</v>
      </c>
      <c r="S21" s="52">
        <f t="shared" si="4"/>
        <v>4</v>
      </c>
      <c r="T21" s="76">
        <v>4</v>
      </c>
      <c r="U21" s="76">
        <v>0</v>
      </c>
      <c r="V21" s="77">
        <v>0</v>
      </c>
      <c r="W21" s="78">
        <v>0</v>
      </c>
      <c r="X21" s="36"/>
      <c r="Y21" s="37" t="s">
        <v>13</v>
      </c>
      <c r="Z21" s="38"/>
      <c r="AA21" s="30">
        <f t="shared" si="5"/>
        <v>0</v>
      </c>
      <c r="AB21" s="31">
        <f t="shared" si="6"/>
        <v>0</v>
      </c>
      <c r="AC21" s="31">
        <f t="shared" si="7"/>
        <v>0</v>
      </c>
      <c r="AD21" s="31">
        <f t="shared" si="8"/>
        <v>0</v>
      </c>
      <c r="AE21" s="31">
        <f t="shared" si="9"/>
        <v>0</v>
      </c>
      <c r="AF21" s="38"/>
      <c r="AG21" s="38"/>
      <c r="AH21" s="38"/>
      <c r="AI21" s="38"/>
      <c r="AJ21" s="38"/>
      <c r="AK21" s="38"/>
    </row>
    <row r="22" spans="2:37" ht="23.1" customHeight="1" x14ac:dyDescent="0.15">
      <c r="B22" s="33" t="s">
        <v>14</v>
      </c>
      <c r="C22" s="34"/>
      <c r="D22" s="52">
        <f t="shared" si="0"/>
        <v>3</v>
      </c>
      <c r="E22" s="52">
        <f t="shared" si="1"/>
        <v>0</v>
      </c>
      <c r="F22" s="53">
        <v>0</v>
      </c>
      <c r="G22" s="54">
        <v>0</v>
      </c>
      <c r="H22" s="55">
        <v>0</v>
      </c>
      <c r="I22" s="56">
        <v>0</v>
      </c>
      <c r="J22" s="57">
        <v>0</v>
      </c>
      <c r="K22" s="57">
        <v>0</v>
      </c>
      <c r="L22" s="52">
        <f t="shared" si="2"/>
        <v>0</v>
      </c>
      <c r="M22" s="35"/>
      <c r="N22" s="72">
        <v>0</v>
      </c>
      <c r="O22" s="73">
        <v>0</v>
      </c>
      <c r="P22" s="52">
        <f t="shared" si="3"/>
        <v>2</v>
      </c>
      <c r="Q22" s="74">
        <v>2</v>
      </c>
      <c r="R22" s="75">
        <v>0</v>
      </c>
      <c r="S22" s="52">
        <f t="shared" si="4"/>
        <v>1</v>
      </c>
      <c r="T22" s="76">
        <v>1</v>
      </c>
      <c r="U22" s="76">
        <v>0</v>
      </c>
      <c r="V22" s="77">
        <v>0</v>
      </c>
      <c r="W22" s="78">
        <v>0</v>
      </c>
      <c r="X22" s="36"/>
      <c r="Y22" s="37" t="s">
        <v>14</v>
      </c>
      <c r="Z22" s="38"/>
      <c r="AA22" s="30">
        <f t="shared" si="5"/>
        <v>0</v>
      </c>
      <c r="AB22" s="31">
        <f t="shared" si="6"/>
        <v>0</v>
      </c>
      <c r="AC22" s="31">
        <f t="shared" si="7"/>
        <v>0</v>
      </c>
      <c r="AD22" s="31">
        <f t="shared" si="8"/>
        <v>0</v>
      </c>
      <c r="AE22" s="31">
        <f t="shared" si="9"/>
        <v>0</v>
      </c>
      <c r="AF22" s="38"/>
      <c r="AG22" s="38"/>
      <c r="AH22" s="38"/>
      <c r="AI22" s="38"/>
      <c r="AJ22" s="38"/>
      <c r="AK22" s="38"/>
    </row>
    <row r="23" spans="2:37" ht="23.1" customHeight="1" x14ac:dyDescent="0.15">
      <c r="B23" s="33" t="s">
        <v>15</v>
      </c>
      <c r="C23" s="34"/>
      <c r="D23" s="52">
        <f t="shared" si="0"/>
        <v>149</v>
      </c>
      <c r="E23" s="52">
        <f t="shared" si="1"/>
        <v>0</v>
      </c>
      <c r="F23" s="53">
        <v>0</v>
      </c>
      <c r="G23" s="54">
        <v>0</v>
      </c>
      <c r="H23" s="55">
        <v>0</v>
      </c>
      <c r="I23" s="56">
        <v>0</v>
      </c>
      <c r="J23" s="57">
        <v>0</v>
      </c>
      <c r="K23" s="57">
        <v>0</v>
      </c>
      <c r="L23" s="52">
        <f t="shared" si="2"/>
        <v>0</v>
      </c>
      <c r="M23" s="35"/>
      <c r="N23" s="72">
        <v>0</v>
      </c>
      <c r="O23" s="73">
        <v>0</v>
      </c>
      <c r="P23" s="52">
        <f t="shared" si="3"/>
        <v>30</v>
      </c>
      <c r="Q23" s="74">
        <v>27</v>
      </c>
      <c r="R23" s="75">
        <v>3</v>
      </c>
      <c r="S23" s="52">
        <f t="shared" si="4"/>
        <v>119</v>
      </c>
      <c r="T23" s="76">
        <v>119</v>
      </c>
      <c r="U23" s="76">
        <v>0</v>
      </c>
      <c r="V23" s="77">
        <v>0</v>
      </c>
      <c r="W23" s="78">
        <v>0</v>
      </c>
      <c r="X23" s="36"/>
      <c r="Y23" s="37" t="s">
        <v>15</v>
      </c>
      <c r="Z23" s="38"/>
      <c r="AA23" s="30">
        <f t="shared" si="5"/>
        <v>0</v>
      </c>
      <c r="AB23" s="31">
        <f t="shared" si="6"/>
        <v>0</v>
      </c>
      <c r="AC23" s="31">
        <f t="shared" si="7"/>
        <v>0</v>
      </c>
      <c r="AD23" s="31">
        <f t="shared" si="8"/>
        <v>0</v>
      </c>
      <c r="AE23" s="31">
        <f t="shared" si="9"/>
        <v>0</v>
      </c>
      <c r="AF23" s="38"/>
      <c r="AG23" s="38"/>
      <c r="AH23" s="38"/>
      <c r="AI23" s="38"/>
      <c r="AJ23" s="38"/>
      <c r="AK23" s="38"/>
    </row>
    <row r="24" spans="2:37" ht="23.1" customHeight="1" x14ac:dyDescent="0.15">
      <c r="B24" s="33" t="s">
        <v>16</v>
      </c>
      <c r="C24" s="34"/>
      <c r="D24" s="52">
        <f t="shared" si="0"/>
        <v>304</v>
      </c>
      <c r="E24" s="52">
        <f t="shared" si="1"/>
        <v>6</v>
      </c>
      <c r="F24" s="53">
        <v>6</v>
      </c>
      <c r="G24" s="54">
        <v>0</v>
      </c>
      <c r="H24" s="55">
        <v>0</v>
      </c>
      <c r="I24" s="56">
        <v>0</v>
      </c>
      <c r="J24" s="57">
        <v>0</v>
      </c>
      <c r="K24" s="57">
        <v>0</v>
      </c>
      <c r="L24" s="52">
        <f t="shared" si="2"/>
        <v>0</v>
      </c>
      <c r="M24" s="35"/>
      <c r="N24" s="72">
        <v>0</v>
      </c>
      <c r="O24" s="73">
        <v>0</v>
      </c>
      <c r="P24" s="52">
        <f t="shared" si="3"/>
        <v>65</v>
      </c>
      <c r="Q24" s="74">
        <v>63</v>
      </c>
      <c r="R24" s="75">
        <v>2</v>
      </c>
      <c r="S24" s="52">
        <f t="shared" si="4"/>
        <v>233</v>
      </c>
      <c r="T24" s="76">
        <v>233</v>
      </c>
      <c r="U24" s="76">
        <v>0</v>
      </c>
      <c r="V24" s="77">
        <v>0</v>
      </c>
      <c r="W24" s="78">
        <v>0</v>
      </c>
      <c r="X24" s="36"/>
      <c r="Y24" s="37" t="s">
        <v>16</v>
      </c>
      <c r="Z24" s="38"/>
      <c r="AA24" s="30">
        <f t="shared" si="5"/>
        <v>0</v>
      </c>
      <c r="AB24" s="31">
        <f t="shared" si="6"/>
        <v>0</v>
      </c>
      <c r="AC24" s="31">
        <f t="shared" si="7"/>
        <v>0</v>
      </c>
      <c r="AD24" s="31">
        <f t="shared" si="8"/>
        <v>0</v>
      </c>
      <c r="AE24" s="31">
        <f t="shared" si="9"/>
        <v>0</v>
      </c>
      <c r="AF24" s="38"/>
      <c r="AG24" s="38"/>
      <c r="AH24" s="38"/>
      <c r="AI24" s="38"/>
      <c r="AJ24" s="38"/>
      <c r="AK24" s="38"/>
    </row>
    <row r="25" spans="2:37" ht="23.1" customHeight="1" x14ac:dyDescent="0.15">
      <c r="B25" s="33" t="s">
        <v>26</v>
      </c>
      <c r="C25" s="34"/>
      <c r="D25" s="52">
        <f t="shared" ref="D25:D35" si="10">E25+L25+P25+S25</f>
        <v>77</v>
      </c>
      <c r="E25" s="52">
        <f t="shared" si="1"/>
        <v>0</v>
      </c>
      <c r="F25" s="53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2">
        <f t="shared" ref="L25:L35" si="11">N25+O25</f>
        <v>0</v>
      </c>
      <c r="M25" s="35"/>
      <c r="N25" s="72">
        <v>0</v>
      </c>
      <c r="O25" s="73">
        <v>0</v>
      </c>
      <c r="P25" s="52">
        <f t="shared" ref="P25:P35" si="12">Q25+R25</f>
        <v>25</v>
      </c>
      <c r="Q25" s="74">
        <v>25</v>
      </c>
      <c r="R25" s="75">
        <v>0</v>
      </c>
      <c r="S25" s="52">
        <f t="shared" ref="S25:S35" si="13">T25+V25+W25</f>
        <v>52</v>
      </c>
      <c r="T25" s="76">
        <v>52</v>
      </c>
      <c r="U25" s="76">
        <v>0</v>
      </c>
      <c r="V25" s="77">
        <v>0</v>
      </c>
      <c r="W25" s="78">
        <v>0</v>
      </c>
      <c r="X25" s="36"/>
      <c r="Y25" s="37" t="s">
        <v>17</v>
      </c>
      <c r="Z25" s="38"/>
      <c r="AA25" s="30">
        <f t="shared" si="5"/>
        <v>0</v>
      </c>
      <c r="AB25" s="31">
        <f t="shared" si="6"/>
        <v>0</v>
      </c>
      <c r="AC25" s="31">
        <f t="shared" si="7"/>
        <v>0</v>
      </c>
      <c r="AD25" s="31">
        <f t="shared" si="8"/>
        <v>0</v>
      </c>
      <c r="AE25" s="31">
        <f t="shared" si="9"/>
        <v>0</v>
      </c>
      <c r="AF25" s="38"/>
      <c r="AG25" s="38"/>
      <c r="AH25" s="38"/>
      <c r="AI25" s="38"/>
      <c r="AJ25" s="38"/>
      <c r="AK25" s="38"/>
    </row>
    <row r="26" spans="2:37" ht="23.1" customHeight="1" x14ac:dyDescent="0.15">
      <c r="B26" s="33" t="s">
        <v>18</v>
      </c>
      <c r="C26" s="34"/>
      <c r="D26" s="52">
        <f t="shared" si="10"/>
        <v>4521</v>
      </c>
      <c r="E26" s="52">
        <f t="shared" si="1"/>
        <v>836</v>
      </c>
      <c r="F26" s="53">
        <v>605</v>
      </c>
      <c r="G26" s="54">
        <v>5</v>
      </c>
      <c r="H26" s="55">
        <v>231</v>
      </c>
      <c r="I26" s="56">
        <v>12</v>
      </c>
      <c r="J26" s="57">
        <v>0</v>
      </c>
      <c r="K26" s="57">
        <v>0</v>
      </c>
      <c r="L26" s="52">
        <f t="shared" si="11"/>
        <v>2</v>
      </c>
      <c r="M26" s="35"/>
      <c r="N26" s="72">
        <v>1</v>
      </c>
      <c r="O26" s="73">
        <v>1</v>
      </c>
      <c r="P26" s="52">
        <f t="shared" si="12"/>
        <v>147</v>
      </c>
      <c r="Q26" s="74">
        <v>130</v>
      </c>
      <c r="R26" s="75">
        <v>17</v>
      </c>
      <c r="S26" s="52">
        <f t="shared" si="13"/>
        <v>3536</v>
      </c>
      <c r="T26" s="76">
        <v>3521</v>
      </c>
      <c r="U26" s="76">
        <v>1654</v>
      </c>
      <c r="V26" s="77">
        <v>15</v>
      </c>
      <c r="W26" s="78">
        <v>0</v>
      </c>
      <c r="X26" s="36"/>
      <c r="Y26" s="37" t="s">
        <v>18</v>
      </c>
      <c r="Z26" s="38"/>
      <c r="AA26" s="30">
        <f t="shared" si="5"/>
        <v>0</v>
      </c>
      <c r="AB26" s="31">
        <f t="shared" si="6"/>
        <v>0</v>
      </c>
      <c r="AC26" s="31">
        <f t="shared" si="7"/>
        <v>0</v>
      </c>
      <c r="AD26" s="31">
        <f t="shared" si="8"/>
        <v>0</v>
      </c>
      <c r="AE26" s="31">
        <f t="shared" si="9"/>
        <v>0</v>
      </c>
      <c r="AF26" s="38"/>
      <c r="AG26" s="38"/>
      <c r="AH26" s="38"/>
      <c r="AI26" s="38"/>
      <c r="AJ26" s="38"/>
      <c r="AK26" s="38"/>
    </row>
    <row r="27" spans="2:37" ht="23.1" customHeight="1" x14ac:dyDescent="0.15">
      <c r="B27" s="33" t="s">
        <v>19</v>
      </c>
      <c r="C27" s="34"/>
      <c r="D27" s="52">
        <f t="shared" si="10"/>
        <v>54</v>
      </c>
      <c r="E27" s="52">
        <f t="shared" si="1"/>
        <v>0</v>
      </c>
      <c r="F27" s="53">
        <v>0</v>
      </c>
      <c r="G27" s="54">
        <v>0</v>
      </c>
      <c r="H27" s="55">
        <v>0</v>
      </c>
      <c r="I27" s="56">
        <v>0</v>
      </c>
      <c r="J27" s="57">
        <v>0</v>
      </c>
      <c r="K27" s="57">
        <v>0</v>
      </c>
      <c r="L27" s="52">
        <f t="shared" si="11"/>
        <v>0</v>
      </c>
      <c r="M27" s="35"/>
      <c r="N27" s="72">
        <v>0</v>
      </c>
      <c r="O27" s="73">
        <v>0</v>
      </c>
      <c r="P27" s="52">
        <f t="shared" si="12"/>
        <v>1</v>
      </c>
      <c r="Q27" s="74">
        <v>1</v>
      </c>
      <c r="R27" s="75">
        <v>0</v>
      </c>
      <c r="S27" s="52">
        <f t="shared" si="13"/>
        <v>53</v>
      </c>
      <c r="T27" s="76">
        <v>53</v>
      </c>
      <c r="U27" s="76">
        <v>0</v>
      </c>
      <c r="V27" s="77">
        <v>0</v>
      </c>
      <c r="W27" s="78">
        <v>0</v>
      </c>
      <c r="X27" s="36"/>
      <c r="Y27" s="37" t="s">
        <v>19</v>
      </c>
      <c r="Z27" s="38"/>
      <c r="AA27" s="30">
        <f t="shared" si="5"/>
        <v>0</v>
      </c>
      <c r="AB27" s="31">
        <f t="shared" si="6"/>
        <v>0</v>
      </c>
      <c r="AC27" s="31">
        <f t="shared" si="7"/>
        <v>0</v>
      </c>
      <c r="AD27" s="31">
        <f t="shared" si="8"/>
        <v>0</v>
      </c>
      <c r="AE27" s="31">
        <f t="shared" si="9"/>
        <v>0</v>
      </c>
      <c r="AF27" s="38"/>
      <c r="AG27" s="38"/>
      <c r="AH27" s="38"/>
      <c r="AI27" s="38"/>
      <c r="AJ27" s="38"/>
      <c r="AK27" s="38"/>
    </row>
    <row r="28" spans="2:37" ht="23.1" customHeight="1" x14ac:dyDescent="0.15">
      <c r="B28" s="33" t="s">
        <v>20</v>
      </c>
      <c r="C28" s="34"/>
      <c r="D28" s="52">
        <f t="shared" si="10"/>
        <v>526</v>
      </c>
      <c r="E28" s="52">
        <f t="shared" si="1"/>
        <v>75</v>
      </c>
      <c r="F28" s="53">
        <v>55</v>
      </c>
      <c r="G28" s="54">
        <v>0</v>
      </c>
      <c r="H28" s="55">
        <v>20</v>
      </c>
      <c r="I28" s="56">
        <v>0</v>
      </c>
      <c r="J28" s="57">
        <v>0</v>
      </c>
      <c r="K28" s="57">
        <v>0</v>
      </c>
      <c r="L28" s="52">
        <f t="shared" si="11"/>
        <v>56</v>
      </c>
      <c r="M28" s="35"/>
      <c r="N28" s="72">
        <v>56</v>
      </c>
      <c r="O28" s="73">
        <v>0</v>
      </c>
      <c r="P28" s="52">
        <f t="shared" si="12"/>
        <v>285</v>
      </c>
      <c r="Q28" s="74">
        <v>283</v>
      </c>
      <c r="R28" s="75">
        <v>2</v>
      </c>
      <c r="S28" s="52">
        <f t="shared" si="13"/>
        <v>110</v>
      </c>
      <c r="T28" s="76">
        <v>110</v>
      </c>
      <c r="U28" s="76">
        <v>0</v>
      </c>
      <c r="V28" s="77">
        <v>0</v>
      </c>
      <c r="W28" s="78">
        <v>0</v>
      </c>
      <c r="X28" s="36"/>
      <c r="Y28" s="37" t="s">
        <v>20</v>
      </c>
      <c r="Z28" s="38"/>
      <c r="AA28" s="30">
        <f t="shared" si="5"/>
        <v>0</v>
      </c>
      <c r="AB28" s="31">
        <f t="shared" si="6"/>
        <v>0</v>
      </c>
      <c r="AC28" s="31">
        <f t="shared" si="7"/>
        <v>0</v>
      </c>
      <c r="AD28" s="31">
        <f t="shared" si="8"/>
        <v>0</v>
      </c>
      <c r="AE28" s="31">
        <f t="shared" si="9"/>
        <v>0</v>
      </c>
      <c r="AF28" s="38"/>
      <c r="AG28" s="38"/>
      <c r="AH28" s="38"/>
      <c r="AI28" s="38"/>
      <c r="AJ28" s="38"/>
      <c r="AK28" s="38"/>
    </row>
    <row r="29" spans="2:37" ht="23.1" customHeight="1" x14ac:dyDescent="0.15">
      <c r="B29" s="33" t="s">
        <v>21</v>
      </c>
      <c r="C29" s="34"/>
      <c r="D29" s="52">
        <f t="shared" si="10"/>
        <v>15</v>
      </c>
      <c r="E29" s="52">
        <f t="shared" si="1"/>
        <v>1</v>
      </c>
      <c r="F29" s="53">
        <v>1</v>
      </c>
      <c r="G29" s="54">
        <v>0</v>
      </c>
      <c r="H29" s="55">
        <v>0</v>
      </c>
      <c r="I29" s="56">
        <v>0</v>
      </c>
      <c r="J29" s="57">
        <v>0</v>
      </c>
      <c r="K29" s="57">
        <v>0</v>
      </c>
      <c r="L29" s="52">
        <f t="shared" si="11"/>
        <v>0</v>
      </c>
      <c r="M29" s="35"/>
      <c r="N29" s="72">
        <v>0</v>
      </c>
      <c r="O29" s="73">
        <v>0</v>
      </c>
      <c r="P29" s="52">
        <f t="shared" si="12"/>
        <v>0</v>
      </c>
      <c r="Q29" s="74">
        <v>0</v>
      </c>
      <c r="R29" s="75">
        <v>0</v>
      </c>
      <c r="S29" s="52">
        <f t="shared" si="13"/>
        <v>14</v>
      </c>
      <c r="T29" s="76">
        <v>14</v>
      </c>
      <c r="U29" s="76">
        <v>0</v>
      </c>
      <c r="V29" s="77">
        <v>0</v>
      </c>
      <c r="W29" s="78">
        <v>0</v>
      </c>
      <c r="X29" s="36"/>
      <c r="Y29" s="37" t="s">
        <v>21</v>
      </c>
      <c r="Z29" s="38"/>
      <c r="AA29" s="30">
        <f t="shared" si="5"/>
        <v>0</v>
      </c>
      <c r="AB29" s="31">
        <f t="shared" si="6"/>
        <v>0</v>
      </c>
      <c r="AC29" s="31">
        <f t="shared" si="7"/>
        <v>0</v>
      </c>
      <c r="AD29" s="31">
        <f t="shared" si="8"/>
        <v>0</v>
      </c>
      <c r="AE29" s="31">
        <f t="shared" si="9"/>
        <v>0</v>
      </c>
      <c r="AF29" s="38"/>
      <c r="AG29" s="38"/>
      <c r="AH29" s="38"/>
      <c r="AI29" s="38"/>
      <c r="AJ29" s="38"/>
      <c r="AK29" s="38"/>
    </row>
    <row r="30" spans="2:37" ht="23.1" customHeight="1" x14ac:dyDescent="0.15">
      <c r="B30" s="33" t="s">
        <v>22</v>
      </c>
      <c r="C30" s="34"/>
      <c r="D30" s="52">
        <f t="shared" si="10"/>
        <v>5339</v>
      </c>
      <c r="E30" s="52">
        <f t="shared" si="1"/>
        <v>2183</v>
      </c>
      <c r="F30" s="53">
        <v>2140</v>
      </c>
      <c r="G30" s="54">
        <v>0</v>
      </c>
      <c r="H30" s="55">
        <v>43</v>
      </c>
      <c r="I30" s="56">
        <v>1</v>
      </c>
      <c r="J30" s="57">
        <v>0</v>
      </c>
      <c r="K30" s="57">
        <v>0</v>
      </c>
      <c r="L30" s="52">
        <f t="shared" si="11"/>
        <v>66</v>
      </c>
      <c r="M30" s="35"/>
      <c r="N30" s="72">
        <v>65</v>
      </c>
      <c r="O30" s="73">
        <v>1</v>
      </c>
      <c r="P30" s="52">
        <f t="shared" si="12"/>
        <v>1445</v>
      </c>
      <c r="Q30" s="74">
        <v>1418</v>
      </c>
      <c r="R30" s="75">
        <v>27</v>
      </c>
      <c r="S30" s="52">
        <f t="shared" si="13"/>
        <v>1645</v>
      </c>
      <c r="T30" s="76">
        <v>1645</v>
      </c>
      <c r="U30" s="76">
        <v>6</v>
      </c>
      <c r="V30" s="77">
        <v>0</v>
      </c>
      <c r="W30" s="78">
        <v>0</v>
      </c>
      <c r="X30" s="36"/>
      <c r="Y30" s="37" t="s">
        <v>22</v>
      </c>
      <c r="Z30" s="38"/>
      <c r="AA30" s="30">
        <f t="shared" si="5"/>
        <v>0</v>
      </c>
      <c r="AB30" s="31">
        <f t="shared" si="6"/>
        <v>0</v>
      </c>
      <c r="AC30" s="31">
        <f t="shared" si="7"/>
        <v>0</v>
      </c>
      <c r="AD30" s="31">
        <f t="shared" si="8"/>
        <v>0</v>
      </c>
      <c r="AE30" s="31">
        <f t="shared" si="9"/>
        <v>0</v>
      </c>
      <c r="AF30" s="38"/>
      <c r="AG30" s="38"/>
      <c r="AH30" s="38"/>
      <c r="AI30" s="38"/>
      <c r="AJ30" s="38"/>
      <c r="AK30" s="38"/>
    </row>
    <row r="31" spans="2:37" ht="23.1" customHeight="1" x14ac:dyDescent="0.15">
      <c r="B31" s="33" t="s">
        <v>65</v>
      </c>
      <c r="C31" s="34"/>
      <c r="D31" s="52">
        <f t="shared" si="10"/>
        <v>7631</v>
      </c>
      <c r="E31" s="52">
        <f t="shared" si="1"/>
        <v>1724</v>
      </c>
      <c r="F31" s="53">
        <v>1695</v>
      </c>
      <c r="G31" s="54">
        <v>1</v>
      </c>
      <c r="H31" s="55">
        <v>29</v>
      </c>
      <c r="I31" s="56">
        <v>0</v>
      </c>
      <c r="J31" s="57">
        <v>0</v>
      </c>
      <c r="K31" s="57">
        <v>0</v>
      </c>
      <c r="L31" s="52">
        <f t="shared" si="11"/>
        <v>2343</v>
      </c>
      <c r="M31" s="35"/>
      <c r="N31" s="72">
        <v>2326</v>
      </c>
      <c r="O31" s="73">
        <v>17</v>
      </c>
      <c r="P31" s="52">
        <f t="shared" si="12"/>
        <v>2904</v>
      </c>
      <c r="Q31" s="74">
        <v>2865</v>
      </c>
      <c r="R31" s="75">
        <v>39</v>
      </c>
      <c r="S31" s="52">
        <f t="shared" si="13"/>
        <v>660</v>
      </c>
      <c r="T31" s="76">
        <v>660</v>
      </c>
      <c r="U31" s="76">
        <v>0</v>
      </c>
      <c r="V31" s="77">
        <v>0</v>
      </c>
      <c r="W31" s="78">
        <v>0</v>
      </c>
      <c r="X31" s="36"/>
      <c r="Y31" s="37" t="s">
        <v>65</v>
      </c>
      <c r="Z31" s="38"/>
      <c r="AA31" s="30">
        <f t="shared" si="5"/>
        <v>0</v>
      </c>
      <c r="AB31" s="31">
        <f t="shared" si="6"/>
        <v>0</v>
      </c>
      <c r="AC31" s="31">
        <f t="shared" si="7"/>
        <v>0</v>
      </c>
      <c r="AD31" s="31">
        <f t="shared" si="8"/>
        <v>0</v>
      </c>
      <c r="AE31" s="31">
        <f t="shared" si="9"/>
        <v>0</v>
      </c>
      <c r="AF31" s="38"/>
      <c r="AG31" s="38"/>
      <c r="AH31" s="38"/>
      <c r="AI31" s="38"/>
      <c r="AJ31" s="38"/>
      <c r="AK31" s="38"/>
    </row>
    <row r="32" spans="2:37" ht="23.1" customHeight="1" x14ac:dyDescent="0.15">
      <c r="B32" s="33" t="s">
        <v>63</v>
      </c>
      <c r="C32" s="34"/>
      <c r="D32" s="52">
        <f t="shared" si="10"/>
        <v>140</v>
      </c>
      <c r="E32" s="52">
        <f t="shared" si="1"/>
        <v>3</v>
      </c>
      <c r="F32" s="53">
        <v>3</v>
      </c>
      <c r="G32" s="54">
        <v>0</v>
      </c>
      <c r="H32" s="55">
        <v>0</v>
      </c>
      <c r="I32" s="56">
        <v>0</v>
      </c>
      <c r="J32" s="57">
        <v>0</v>
      </c>
      <c r="K32" s="57">
        <v>0</v>
      </c>
      <c r="L32" s="52">
        <f t="shared" si="11"/>
        <v>1</v>
      </c>
      <c r="M32" s="35"/>
      <c r="N32" s="72">
        <v>1</v>
      </c>
      <c r="O32" s="73">
        <v>0</v>
      </c>
      <c r="P32" s="52">
        <f t="shared" si="12"/>
        <v>55</v>
      </c>
      <c r="Q32" s="74">
        <v>54</v>
      </c>
      <c r="R32" s="75">
        <v>1</v>
      </c>
      <c r="S32" s="52">
        <f t="shared" si="13"/>
        <v>81</v>
      </c>
      <c r="T32" s="76">
        <v>81</v>
      </c>
      <c r="U32" s="76">
        <v>0</v>
      </c>
      <c r="V32" s="77">
        <v>0</v>
      </c>
      <c r="W32" s="78">
        <v>0</v>
      </c>
      <c r="X32" s="36"/>
      <c r="Y32" s="37" t="s">
        <v>62</v>
      </c>
      <c r="Z32" s="38"/>
      <c r="AA32" s="30">
        <f t="shared" si="5"/>
        <v>0</v>
      </c>
      <c r="AB32" s="31">
        <f t="shared" si="6"/>
        <v>0</v>
      </c>
      <c r="AC32" s="31">
        <f t="shared" si="7"/>
        <v>0</v>
      </c>
      <c r="AD32" s="31">
        <f t="shared" si="8"/>
        <v>0</v>
      </c>
      <c r="AE32" s="31">
        <f t="shared" si="9"/>
        <v>0</v>
      </c>
      <c r="AF32" s="38"/>
      <c r="AG32" s="38"/>
      <c r="AH32" s="38"/>
      <c r="AI32" s="38"/>
      <c r="AJ32" s="38"/>
      <c r="AK32" s="38"/>
    </row>
    <row r="33" spans="2:37" ht="23.1" customHeight="1" x14ac:dyDescent="0.15">
      <c r="B33" s="33" t="s">
        <v>23</v>
      </c>
      <c r="C33" s="34"/>
      <c r="D33" s="52">
        <f t="shared" si="10"/>
        <v>165</v>
      </c>
      <c r="E33" s="52">
        <f t="shared" si="1"/>
        <v>14</v>
      </c>
      <c r="F33" s="53">
        <v>13</v>
      </c>
      <c r="G33" s="54">
        <v>0</v>
      </c>
      <c r="H33" s="55">
        <v>1</v>
      </c>
      <c r="I33" s="56">
        <v>0</v>
      </c>
      <c r="J33" s="57">
        <v>0</v>
      </c>
      <c r="K33" s="57">
        <v>0</v>
      </c>
      <c r="L33" s="52">
        <f t="shared" si="11"/>
        <v>0</v>
      </c>
      <c r="M33" s="35"/>
      <c r="N33" s="72">
        <v>0</v>
      </c>
      <c r="O33" s="73">
        <v>0</v>
      </c>
      <c r="P33" s="52">
        <f t="shared" si="12"/>
        <v>34</v>
      </c>
      <c r="Q33" s="74">
        <v>32</v>
      </c>
      <c r="R33" s="75">
        <v>2</v>
      </c>
      <c r="S33" s="52">
        <f t="shared" si="13"/>
        <v>117</v>
      </c>
      <c r="T33" s="76">
        <v>117</v>
      </c>
      <c r="U33" s="76">
        <v>1</v>
      </c>
      <c r="V33" s="77">
        <v>0</v>
      </c>
      <c r="W33" s="78">
        <v>0</v>
      </c>
      <c r="X33" s="36"/>
      <c r="Y33" s="37" t="s">
        <v>23</v>
      </c>
      <c r="Z33" s="38"/>
      <c r="AA33" s="30">
        <f t="shared" si="5"/>
        <v>0</v>
      </c>
      <c r="AB33" s="31">
        <f t="shared" si="6"/>
        <v>0</v>
      </c>
      <c r="AC33" s="31">
        <f t="shared" si="7"/>
        <v>0</v>
      </c>
      <c r="AD33" s="31">
        <f t="shared" si="8"/>
        <v>0</v>
      </c>
      <c r="AE33" s="31">
        <f t="shared" si="9"/>
        <v>0</v>
      </c>
      <c r="AF33" s="38"/>
      <c r="AG33" s="38"/>
      <c r="AH33" s="38"/>
      <c r="AI33" s="38"/>
      <c r="AJ33" s="38"/>
      <c r="AK33" s="38"/>
    </row>
    <row r="34" spans="2:37" ht="23.1" customHeight="1" x14ac:dyDescent="0.15">
      <c r="B34" s="33" t="s">
        <v>24</v>
      </c>
      <c r="C34" s="34"/>
      <c r="D34" s="52">
        <f t="shared" si="10"/>
        <v>6651</v>
      </c>
      <c r="E34" s="52">
        <f t="shared" si="1"/>
        <v>31</v>
      </c>
      <c r="F34" s="53">
        <v>14</v>
      </c>
      <c r="G34" s="54">
        <v>0</v>
      </c>
      <c r="H34" s="55">
        <v>17</v>
      </c>
      <c r="I34" s="56">
        <v>0</v>
      </c>
      <c r="J34" s="57">
        <v>0</v>
      </c>
      <c r="K34" s="57">
        <v>0</v>
      </c>
      <c r="L34" s="52">
        <f t="shared" si="11"/>
        <v>1</v>
      </c>
      <c r="M34" s="35"/>
      <c r="N34" s="72">
        <v>1</v>
      </c>
      <c r="O34" s="73">
        <v>0</v>
      </c>
      <c r="P34" s="52">
        <f t="shared" si="12"/>
        <v>180</v>
      </c>
      <c r="Q34" s="74">
        <v>158</v>
      </c>
      <c r="R34" s="75">
        <v>22</v>
      </c>
      <c r="S34" s="52">
        <f t="shared" si="13"/>
        <v>6439</v>
      </c>
      <c r="T34" s="76">
        <v>6439</v>
      </c>
      <c r="U34" s="76">
        <v>38</v>
      </c>
      <c r="V34" s="77">
        <v>0</v>
      </c>
      <c r="W34" s="78">
        <v>0</v>
      </c>
      <c r="X34" s="36"/>
      <c r="Y34" s="37" t="s">
        <v>24</v>
      </c>
      <c r="Z34" s="38"/>
      <c r="AA34" s="30">
        <f t="shared" si="5"/>
        <v>0</v>
      </c>
      <c r="AB34" s="31">
        <f t="shared" si="6"/>
        <v>0</v>
      </c>
      <c r="AC34" s="31">
        <f t="shared" si="7"/>
        <v>0</v>
      </c>
      <c r="AD34" s="31">
        <f t="shared" si="8"/>
        <v>0</v>
      </c>
      <c r="AE34" s="31">
        <f t="shared" si="9"/>
        <v>0</v>
      </c>
      <c r="AF34" s="38"/>
      <c r="AG34" s="38"/>
      <c r="AH34" s="38"/>
      <c r="AI34" s="38"/>
      <c r="AJ34" s="38"/>
      <c r="AK34" s="38"/>
    </row>
    <row r="35" spans="2:37" ht="23.1" customHeight="1" thickBot="1" x14ac:dyDescent="0.2">
      <c r="B35" s="41" t="s">
        <v>25</v>
      </c>
      <c r="C35" s="42"/>
      <c r="D35" s="58">
        <f t="shared" si="10"/>
        <v>34</v>
      </c>
      <c r="E35" s="59">
        <f t="shared" si="1"/>
        <v>0</v>
      </c>
      <c r="F35" s="60">
        <v>0</v>
      </c>
      <c r="G35" s="61">
        <v>0</v>
      </c>
      <c r="H35" s="62">
        <v>0</v>
      </c>
      <c r="I35" s="63">
        <v>0</v>
      </c>
      <c r="J35" s="64">
        <v>0</v>
      </c>
      <c r="K35" s="64">
        <v>0</v>
      </c>
      <c r="L35" s="58">
        <f t="shared" si="11"/>
        <v>0</v>
      </c>
      <c r="M35" s="43"/>
      <c r="N35" s="79">
        <v>0</v>
      </c>
      <c r="O35" s="80">
        <v>0</v>
      </c>
      <c r="P35" s="58">
        <f t="shared" si="12"/>
        <v>9</v>
      </c>
      <c r="Q35" s="81">
        <v>9</v>
      </c>
      <c r="R35" s="82">
        <v>0</v>
      </c>
      <c r="S35" s="58">
        <f t="shared" si="13"/>
        <v>25</v>
      </c>
      <c r="T35" s="83">
        <v>25</v>
      </c>
      <c r="U35" s="83">
        <v>0</v>
      </c>
      <c r="V35" s="84">
        <v>0</v>
      </c>
      <c r="W35" s="85">
        <v>0</v>
      </c>
      <c r="X35" s="44"/>
      <c r="Y35" s="41" t="s">
        <v>25</v>
      </c>
      <c r="Z35" s="38"/>
      <c r="AA35" s="30">
        <f t="shared" si="5"/>
        <v>0</v>
      </c>
      <c r="AB35" s="31">
        <f t="shared" si="6"/>
        <v>0</v>
      </c>
      <c r="AC35" s="31">
        <f t="shared" si="7"/>
        <v>0</v>
      </c>
      <c r="AD35" s="31">
        <f t="shared" si="8"/>
        <v>0</v>
      </c>
      <c r="AE35" s="31">
        <f t="shared" si="9"/>
        <v>0</v>
      </c>
      <c r="AF35" s="38"/>
      <c r="AG35" s="38"/>
      <c r="AH35" s="38"/>
      <c r="AI35" s="38"/>
      <c r="AJ35" s="38"/>
      <c r="AK35" s="38"/>
    </row>
    <row r="36" spans="2:37" ht="23.1" customHeight="1" x14ac:dyDescent="0.15">
      <c r="B36" s="107" t="s">
        <v>48</v>
      </c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"/>
      <c r="N36" s="45" t="s">
        <v>49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2:37" ht="23.1" customHeight="1" x14ac:dyDescent="0.15">
      <c r="B37" s="109" t="s">
        <v>55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2:37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2:37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</row>
    <row r="40" spans="2:3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</row>
    <row r="41" spans="2:3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2:3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2:3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2:3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2:3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2:3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2:3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2:3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2:3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</row>
    <row r="50" spans="2:3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2:3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</row>
    <row r="52" spans="2:3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</row>
    <row r="53" spans="2:3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</row>
    <row r="54" spans="2:3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2:3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2:3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2:3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2:3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</row>
    <row r="59" spans="2:3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</row>
    <row r="60" spans="2:3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</row>
    <row r="61" spans="2:3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</row>
    <row r="62" spans="2:3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</row>
    <row r="63" spans="2:3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</row>
    <row r="64" spans="2:3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</row>
    <row r="65" spans="2:3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</row>
    <row r="66" spans="2:3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2:3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2:3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</row>
    <row r="69" spans="2:3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</row>
    <row r="70" spans="2:3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</row>
    <row r="71" spans="2:3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</row>
    <row r="72" spans="2:3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2:3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2:3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2:37" x14ac:dyDescent="0.15"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2:37" x14ac:dyDescent="0.15"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2:37" x14ac:dyDescent="0.15"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2:37" x14ac:dyDescent="0.15"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2:37" x14ac:dyDescent="0.15"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2:37" x14ac:dyDescent="0.15"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26:37" x14ac:dyDescent="0.15"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26:37" x14ac:dyDescent="0.15"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26:37" x14ac:dyDescent="0.15"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26:37" x14ac:dyDescent="0.15"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26:37" x14ac:dyDescent="0.15"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26:37" x14ac:dyDescent="0.15"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26:37" x14ac:dyDescent="0.15"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26:37" x14ac:dyDescent="0.15"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26:37" x14ac:dyDescent="0.15"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26:37" x14ac:dyDescent="0.15"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26:37" x14ac:dyDescent="0.15"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</row>
    <row r="92" spans="26:37" x14ac:dyDescent="0.15"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</row>
    <row r="93" spans="26:37" x14ac:dyDescent="0.15"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</row>
    <row r="94" spans="26:37" x14ac:dyDescent="0.15"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</row>
    <row r="95" spans="26:37" x14ac:dyDescent="0.15"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</row>
    <row r="96" spans="26:37" x14ac:dyDescent="0.15"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</row>
    <row r="97" spans="26:37" x14ac:dyDescent="0.15"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</row>
    <row r="98" spans="26:37" x14ac:dyDescent="0.15"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</row>
    <row r="99" spans="26:37" x14ac:dyDescent="0.15"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</row>
    <row r="100" spans="26:37" x14ac:dyDescent="0.15"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</row>
    <row r="101" spans="26:37" x14ac:dyDescent="0.15"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</row>
    <row r="102" spans="26:37" x14ac:dyDescent="0.15"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</row>
    <row r="103" spans="26:37" x14ac:dyDescent="0.15"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</row>
    <row r="104" spans="26:37" x14ac:dyDescent="0.15"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</row>
    <row r="105" spans="26:37" x14ac:dyDescent="0.15"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</row>
    <row r="106" spans="26:37" x14ac:dyDescent="0.15"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</row>
    <row r="107" spans="26:37" x14ac:dyDescent="0.15"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</row>
    <row r="108" spans="26:37" x14ac:dyDescent="0.15"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</row>
    <row r="109" spans="26:37" x14ac:dyDescent="0.15"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</row>
    <row r="110" spans="26:37" x14ac:dyDescent="0.15"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</row>
    <row r="111" spans="26:37" x14ac:dyDescent="0.15"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</row>
    <row r="112" spans="26:37" x14ac:dyDescent="0.15"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</row>
    <row r="113" spans="26:37" x14ac:dyDescent="0.15"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</row>
    <row r="114" spans="26:37" x14ac:dyDescent="0.15"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</row>
    <row r="115" spans="26:37" x14ac:dyDescent="0.15"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</row>
    <row r="116" spans="26:37" x14ac:dyDescent="0.15"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</row>
    <row r="117" spans="26:37" x14ac:dyDescent="0.15"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</row>
    <row r="118" spans="26:37" x14ac:dyDescent="0.15"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</row>
    <row r="119" spans="26:37" x14ac:dyDescent="0.15"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</row>
    <row r="120" spans="26:37" x14ac:dyDescent="0.15"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</row>
    <row r="121" spans="26:37" x14ac:dyDescent="0.15"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</row>
    <row r="122" spans="26:37" x14ac:dyDescent="0.15"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</row>
    <row r="123" spans="26:37" x14ac:dyDescent="0.15"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</row>
    <row r="124" spans="26:37" x14ac:dyDescent="0.15"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</row>
    <row r="125" spans="26:37" x14ac:dyDescent="0.15"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</row>
    <row r="126" spans="26:37" x14ac:dyDescent="0.15"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</row>
    <row r="127" spans="26:37" x14ac:dyDescent="0.15"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</row>
    <row r="128" spans="26:37" x14ac:dyDescent="0.15"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</row>
  </sheetData>
  <mergeCells count="24">
    <mergeCell ref="R5:R7"/>
    <mergeCell ref="S5:S7"/>
    <mergeCell ref="B36:L36"/>
    <mergeCell ref="B37:L37"/>
    <mergeCell ref="F5:G5"/>
    <mergeCell ref="J5:J7"/>
    <mergeCell ref="K5:K7"/>
    <mergeCell ref="O5:O7"/>
    <mergeCell ref="B2:L2"/>
    <mergeCell ref="N2:Y2"/>
    <mergeCell ref="E4:K4"/>
    <mergeCell ref="N4:O4"/>
    <mergeCell ref="P4:R4"/>
    <mergeCell ref="S4:W4"/>
    <mergeCell ref="D4:D7"/>
    <mergeCell ref="N5:N7"/>
    <mergeCell ref="E5:E7"/>
    <mergeCell ref="L5:L7"/>
    <mergeCell ref="V5:V7"/>
    <mergeCell ref="W5:W7"/>
    <mergeCell ref="H5:I5"/>
    <mergeCell ref="T5:U5"/>
    <mergeCell ref="P5:P7"/>
    <mergeCell ref="Q5:Q7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2020-06-09T09:52:11Z</cp:lastPrinted>
  <dcterms:created xsi:type="dcterms:W3CDTF">2002-04-12T08:59:03Z</dcterms:created>
  <dcterms:modified xsi:type="dcterms:W3CDTF">2022-05-26T09:37:39Z</dcterms:modified>
</cp:coreProperties>
</file>