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920" yWindow="-120" windowWidth="20730" windowHeight="11160"/>
  </bookViews>
  <sheets>
    <sheet name="01" sheetId="1" r:id="rId1"/>
  </sheets>
  <definedNames>
    <definedName name="_xlnm.Print_Area" localSheetId="0">'01'!$B$2:$K$60,'01'!$M$2:$W$60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G55" i="1" s="1"/>
  <c r="X55" i="1" s="1"/>
  <c r="H30" i="1"/>
  <c r="Y30" i="1" s="1"/>
  <c r="H31" i="1"/>
  <c r="G31" i="1" s="1"/>
  <c r="X31" i="1" s="1"/>
  <c r="H32" i="1"/>
  <c r="Y32" i="1" s="1"/>
  <c r="H33" i="1"/>
  <c r="Y33" i="1" s="1"/>
  <c r="H34" i="1"/>
  <c r="G34" i="1" s="1"/>
  <c r="X34" i="1" s="1"/>
  <c r="H35" i="1"/>
  <c r="Y35" i="1" s="1"/>
  <c r="H36" i="1"/>
  <c r="Y36" i="1" s="1"/>
  <c r="H37" i="1"/>
  <c r="G37" i="1" s="1"/>
  <c r="X37" i="1" s="1"/>
  <c r="H38" i="1"/>
  <c r="Y38" i="1" s="1"/>
  <c r="H39" i="1"/>
  <c r="G39" i="1" s="1"/>
  <c r="X39" i="1" s="1"/>
  <c r="H40" i="1"/>
  <c r="Y40" i="1" s="1"/>
  <c r="H41" i="1"/>
  <c r="Y41" i="1" s="1"/>
  <c r="H42" i="1"/>
  <c r="Y42" i="1" s="1"/>
  <c r="H43" i="1"/>
  <c r="Y43" i="1" s="1"/>
  <c r="H44" i="1"/>
  <c r="Y44" i="1" s="1"/>
  <c r="H45" i="1"/>
  <c r="Y45" i="1" s="1"/>
  <c r="H46" i="1"/>
  <c r="Y46" i="1" s="1"/>
  <c r="H47" i="1"/>
  <c r="Y47" i="1" s="1"/>
  <c r="H48" i="1"/>
  <c r="Y48" i="1" s="1"/>
  <c r="H49" i="1"/>
  <c r="Y49" i="1" s="1"/>
  <c r="H50" i="1"/>
  <c r="G50" i="1" s="1"/>
  <c r="X50" i="1" s="1"/>
  <c r="H51" i="1"/>
  <c r="Y51" i="1" s="1"/>
  <c r="H52" i="1"/>
  <c r="G52" i="1" s="1"/>
  <c r="X52" i="1" s="1"/>
  <c r="H53" i="1"/>
  <c r="Y53" i="1" s="1"/>
  <c r="H54" i="1"/>
  <c r="G54" i="1" s="1"/>
  <c r="X54" i="1" s="1"/>
  <c r="H29" i="1"/>
  <c r="G29" i="1" s="1"/>
  <c r="H27" i="1"/>
  <c r="G27" i="1" s="1"/>
  <c r="X27" i="1" s="1"/>
  <c r="H26" i="1"/>
  <c r="H25" i="1"/>
  <c r="G25" i="1" s="1"/>
  <c r="H9" i="1"/>
  <c r="Y9" i="1" s="1"/>
  <c r="H10" i="1"/>
  <c r="Y10" i="1" s="1"/>
  <c r="H11" i="1"/>
  <c r="Y11" i="1" s="1"/>
  <c r="H12" i="1"/>
  <c r="G12" i="1" s="1"/>
  <c r="X12" i="1" s="1"/>
  <c r="H13" i="1"/>
  <c r="Y13" i="1" s="1"/>
  <c r="H14" i="1"/>
  <c r="G14" i="1" s="1"/>
  <c r="X14" i="1" s="1"/>
  <c r="H15" i="1"/>
  <c r="Y15" i="1" s="1"/>
  <c r="H16" i="1"/>
  <c r="G16" i="1" s="1"/>
  <c r="X16" i="1" s="1"/>
  <c r="H17" i="1"/>
  <c r="Y17" i="1" s="1"/>
  <c r="H18" i="1"/>
  <c r="Y18" i="1" s="1"/>
  <c r="H19" i="1"/>
  <c r="Y19" i="1" s="1"/>
  <c r="H20" i="1"/>
  <c r="Y20" i="1" s="1"/>
  <c r="H21" i="1"/>
  <c r="Y21" i="1" s="1"/>
  <c r="H22" i="1"/>
  <c r="G22" i="1" s="1"/>
  <c r="X22" i="1" s="1"/>
  <c r="H23" i="1"/>
  <c r="Y23" i="1" s="1"/>
  <c r="H8" i="1"/>
  <c r="G8" i="1" s="1"/>
  <c r="M24" i="1"/>
  <c r="M64" i="1" s="1"/>
  <c r="T24" i="1"/>
  <c r="T64" i="1" s="1"/>
  <c r="S24" i="1"/>
  <c r="S64" i="1" s="1"/>
  <c r="R24" i="1"/>
  <c r="R64" i="1" s="1"/>
  <c r="Q24" i="1"/>
  <c r="Q64" i="1" s="1"/>
  <c r="P24" i="1"/>
  <c r="P64" i="1" s="1"/>
  <c r="O24" i="1"/>
  <c r="O64" i="1" s="1"/>
  <c r="N24" i="1"/>
  <c r="N64" i="1" s="1"/>
  <c r="K24" i="1"/>
  <c r="K64" i="1" s="1"/>
  <c r="E28" i="1"/>
  <c r="E65" i="1" s="1"/>
  <c r="E24" i="1"/>
  <c r="E64" i="1" s="1"/>
  <c r="E7" i="1"/>
  <c r="E63" i="1" s="1"/>
  <c r="T28" i="1"/>
  <c r="T65" i="1" s="1"/>
  <c r="S28" i="1"/>
  <c r="S65" i="1" s="1"/>
  <c r="R28" i="1"/>
  <c r="R65" i="1" s="1"/>
  <c r="Q28" i="1"/>
  <c r="Q65" i="1" s="1"/>
  <c r="P28" i="1"/>
  <c r="P65" i="1" s="1"/>
  <c r="O28" i="1"/>
  <c r="O65" i="1" s="1"/>
  <c r="N28" i="1"/>
  <c r="M28" i="1"/>
  <c r="M65" i="1" s="1"/>
  <c r="T7" i="1"/>
  <c r="S7" i="1"/>
  <c r="S63" i="1" s="1"/>
  <c r="R7" i="1"/>
  <c r="R63" i="1" s="1"/>
  <c r="Q7" i="1"/>
  <c r="Q63" i="1" s="1"/>
  <c r="P7" i="1"/>
  <c r="P63" i="1" s="1"/>
  <c r="O7" i="1"/>
  <c r="N7" i="1"/>
  <c r="N63" i="1"/>
  <c r="M7" i="1"/>
  <c r="M63" i="1" s="1"/>
  <c r="K28" i="1"/>
  <c r="K65" i="1" s="1"/>
  <c r="J28" i="1"/>
  <c r="J65" i="1" s="1"/>
  <c r="I28" i="1"/>
  <c r="I65" i="1" s="1"/>
  <c r="J24" i="1"/>
  <c r="J64" i="1" s="1"/>
  <c r="I24" i="1"/>
  <c r="I64" i="1" s="1"/>
  <c r="K7" i="1"/>
  <c r="K63" i="1" s="1"/>
  <c r="J7" i="1"/>
  <c r="J63" i="1" s="1"/>
  <c r="I7" i="1"/>
  <c r="I63" i="1" s="1"/>
  <c r="F28" i="1"/>
  <c r="F65" i="1" s="1"/>
  <c r="F24" i="1"/>
  <c r="F64" i="1" s="1"/>
  <c r="F7" i="1"/>
  <c r="F63" i="1" s="1"/>
  <c r="T63" i="1"/>
  <c r="G45" i="1"/>
  <c r="X45" i="1" s="1"/>
  <c r="G47" i="1" l="1"/>
  <c r="X47" i="1" s="1"/>
  <c r="G53" i="1"/>
  <c r="X53" i="1" s="1"/>
  <c r="G32" i="1"/>
  <c r="X32" i="1" s="1"/>
  <c r="G40" i="1"/>
  <c r="X40" i="1" s="1"/>
  <c r="G42" i="1"/>
  <c r="X42" i="1" s="1"/>
  <c r="O6" i="1"/>
  <c r="O62" i="1" s="1"/>
  <c r="G44" i="1"/>
  <c r="X44" i="1" s="1"/>
  <c r="G11" i="1"/>
  <c r="X11" i="1" s="1"/>
  <c r="Y8" i="1"/>
  <c r="G43" i="1"/>
  <c r="X43" i="1" s="1"/>
  <c r="R6" i="1"/>
  <c r="R62" i="1" s="1"/>
  <c r="G17" i="1"/>
  <c r="X17" i="1" s="1"/>
  <c r="G9" i="1"/>
  <c r="X9" i="1" s="1"/>
  <c r="Y52" i="1"/>
  <c r="Y50" i="1"/>
  <c r="Y34" i="1"/>
  <c r="G49" i="1"/>
  <c r="X49" i="1" s="1"/>
  <c r="Y31" i="1"/>
  <c r="G38" i="1"/>
  <c r="X38" i="1" s="1"/>
  <c r="J6" i="1"/>
  <c r="J62" i="1" s="1"/>
  <c r="G15" i="1"/>
  <c r="X15" i="1" s="1"/>
  <c r="G18" i="1"/>
  <c r="X18" i="1" s="1"/>
  <c r="Y22" i="1"/>
  <c r="G21" i="1"/>
  <c r="X21" i="1" s="1"/>
  <c r="Y55" i="1"/>
  <c r="G51" i="1"/>
  <c r="X51" i="1" s="1"/>
  <c r="G33" i="1"/>
  <c r="X33" i="1" s="1"/>
  <c r="Y29" i="1"/>
  <c r="G46" i="1"/>
  <c r="X46" i="1" s="1"/>
  <c r="Y54" i="1"/>
  <c r="M6" i="1"/>
  <c r="M62" i="1" s="1"/>
  <c r="H24" i="1"/>
  <c r="H64" i="1" s="1"/>
  <c r="Y26" i="1"/>
  <c r="Q6" i="1"/>
  <c r="Q62" i="1" s="1"/>
  <c r="G23" i="1"/>
  <c r="X23" i="1" s="1"/>
  <c r="S6" i="1"/>
  <c r="S62" i="1" s="1"/>
  <c r="N6" i="1"/>
  <c r="N62" i="1" s="1"/>
  <c r="G36" i="1"/>
  <c r="X36" i="1" s="1"/>
  <c r="H28" i="1"/>
  <c r="H65" i="1" s="1"/>
  <c r="Y37" i="1"/>
  <c r="Y39" i="1"/>
  <c r="G30" i="1"/>
  <c r="X30" i="1" s="1"/>
  <c r="G48" i="1"/>
  <c r="X48" i="1" s="1"/>
  <c r="G10" i="1"/>
  <c r="X10" i="1" s="1"/>
  <c r="Y12" i="1"/>
  <c r="G13" i="1"/>
  <c r="X13" i="1" s="1"/>
  <c r="K6" i="1"/>
  <c r="K62" i="1" s="1"/>
  <c r="F6" i="1"/>
  <c r="F62" i="1" s="1"/>
  <c r="X8" i="1"/>
  <c r="X25" i="1"/>
  <c r="X29" i="1"/>
  <c r="H7" i="1"/>
  <c r="T6" i="1"/>
  <c r="T62" i="1" s="1"/>
  <c r="G26" i="1"/>
  <c r="X26" i="1" s="1"/>
  <c r="N65" i="1"/>
  <c r="G19" i="1"/>
  <c r="X19" i="1" s="1"/>
  <c r="Y16" i="1"/>
  <c r="Y27" i="1"/>
  <c r="I6" i="1"/>
  <c r="I62" i="1" s="1"/>
  <c r="G35" i="1"/>
  <c r="X35" i="1" s="1"/>
  <c r="P6" i="1"/>
  <c r="P62" i="1" s="1"/>
  <c r="O63" i="1"/>
  <c r="Y25" i="1"/>
  <c r="G41" i="1"/>
  <c r="X41" i="1" s="1"/>
  <c r="E6" i="1"/>
  <c r="G20" i="1"/>
  <c r="X20" i="1" s="1"/>
  <c r="Y14" i="1"/>
  <c r="Y24" i="1" l="1"/>
  <c r="G28" i="1"/>
  <c r="G65" i="1" s="1"/>
  <c r="Y28" i="1"/>
  <c r="E62" i="1"/>
  <c r="G24" i="1"/>
  <c r="H6" i="1"/>
  <c r="H63" i="1"/>
  <c r="Y7" i="1"/>
  <c r="G7" i="1"/>
  <c r="X28" i="1" l="1"/>
  <c r="X24" i="1"/>
  <c r="G64" i="1"/>
  <c r="G6" i="1"/>
  <c r="G63" i="1"/>
  <c r="X7" i="1"/>
  <c r="H62" i="1"/>
  <c r="Y6" i="1"/>
  <c r="G62" i="1" l="1"/>
  <c r="X6" i="1"/>
</calcChain>
</file>

<file path=xl/sharedStrings.xml><?xml version="1.0" encoding="utf-8"?>
<sst xmlns="http://schemas.openxmlformats.org/spreadsheetml/2006/main" count="135" uniqueCount="84">
  <si>
    <t>計</t>
    <phoneticPr fontId="1"/>
  </si>
  <si>
    <t>１犯</t>
    <phoneticPr fontId="1"/>
  </si>
  <si>
    <t>２犯</t>
    <phoneticPr fontId="1"/>
  </si>
  <si>
    <t>３犯</t>
    <phoneticPr fontId="1"/>
  </si>
  <si>
    <t>４犯</t>
    <phoneticPr fontId="1"/>
  </si>
  <si>
    <t>５犯</t>
    <phoneticPr fontId="1"/>
  </si>
  <si>
    <t>６犯</t>
    <phoneticPr fontId="1"/>
  </si>
  <si>
    <t>７犯</t>
    <phoneticPr fontId="1"/>
  </si>
  <si>
    <t>８犯</t>
    <phoneticPr fontId="1"/>
  </si>
  <si>
    <t>９犯</t>
    <phoneticPr fontId="1"/>
  </si>
  <si>
    <t>１０犯</t>
    <phoneticPr fontId="1"/>
  </si>
  <si>
    <t>11犯以上</t>
    <phoneticPr fontId="1"/>
  </si>
  <si>
    <t>数別  検挙人員（成人）</t>
    <phoneticPr fontId="1"/>
  </si>
  <si>
    <t>総数</t>
    <phoneticPr fontId="1"/>
  </si>
  <si>
    <t>前科なし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</si>
  <si>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</si>
  <si>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</si>
  <si>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</si>
  <si>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</si>
  <si>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</si>
  <si>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</si>
  <si>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</si>
  <si>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</si>
  <si>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</si>
  <si>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</si>
  <si>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</si>
  <si>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</si>
  <si>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</si>
  <si>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</si>
  <si>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</si>
  <si>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</si>
  <si>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</si>
  <si>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</si>
  <si>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</si>
  <si>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</si>
  <si>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</si>
  <si>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</si>
  <si>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</si>
  <si>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</si>
  <si>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</si>
  <si>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</si>
  <si>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</si>
  <si>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</si>
  <si>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</si>
  <si>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</si>
  <si>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</si>
  <si>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</si>
  <si>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</si>
  <si>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</si>
  <si>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前科
　　　　　　　　手口</t>
    <rPh sb="0" eb="2">
      <t>ゼンカ</t>
    </rPh>
    <phoneticPr fontId="1"/>
  </si>
  <si>
    <t>窃盗以外の
前科のみ
あり</t>
    <rPh sb="6" eb="8">
      <t>ゼンカ</t>
    </rPh>
    <phoneticPr fontId="1"/>
  </si>
  <si>
    <t>窃盗の</t>
    <phoneticPr fontId="1"/>
  </si>
  <si>
    <t>前科あり</t>
    <phoneticPr fontId="1"/>
  </si>
  <si>
    <t>　　　　　　　　前科
手口</t>
    <rPh sb="8" eb="10">
      <t>ゼンカ</t>
    </rPh>
    <phoneticPr fontId="1"/>
  </si>
  <si>
    <t>注　｢前科｣とは、過去に何らかの罪（道路交通法を除く。）により確定判決で刑（死刑、懲役、禁錮、罰金、拘留、科料）</t>
    <phoneticPr fontId="1"/>
  </si>
  <si>
    <t>　の言渡しを受けたことをいい、その罪に係る事件を検挙した機関が警察であるか否かを問わない。</t>
    <phoneticPr fontId="1"/>
  </si>
  <si>
    <t>　　刑の執行猶予の言渡しを取り消されることなくその期間を経過し、刑法第２７条の規定により刑の言渡しの効力が失</t>
    <rPh sb="46" eb="47">
      <t>ゲン</t>
    </rPh>
    <rPh sb="47" eb="48">
      <t>ワタ</t>
    </rPh>
    <phoneticPr fontId="1"/>
  </si>
  <si>
    <t>　われた場合、恩赦法第３条若しくは第５条の規定により大赦若しくは特赦を受けた場合、又は刑法第３４条の２の規定</t>
    <phoneticPr fontId="1"/>
  </si>
  <si>
    <t>　により刑の言渡しの効力が失われた場合であっても、その言渡しは前科としている。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</si>
  <si>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</si>
  <si>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</si>
  <si>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</si>
  <si>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</si>
  <si>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</si>
  <si>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</si>
  <si>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</si>
  <si>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</si>
  <si>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</si>
  <si>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</si>
  <si>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</si>
  <si>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</si>
  <si>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</si>
  <si>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</si>
  <si>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</si>
  <si>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48　窃盗  手口別  前科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</si>
  <si>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</si>
  <si>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</si>
  <si>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</si>
  <si>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</si>
  <si>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</si>
  <si>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窃盗前科</t>
    <rPh sb="0" eb="2">
      <t>セットウ</t>
    </rPh>
    <rPh sb="2" eb="4">
      <t>ゼンカ</t>
    </rPh>
    <phoneticPr fontId="1"/>
  </si>
  <si>
    <t>さい銭ねらい</t>
    <rPh sb="2" eb="3">
      <t>セン</t>
    </rPh>
    <phoneticPr fontId="1"/>
  </si>
  <si>
    <t>検挙314</t>
    <rPh sb="0" eb="2">
      <t>ケンキョ</t>
    </rPh>
    <phoneticPr fontId="1"/>
  </si>
  <si>
    <t>検挙315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</si>
</sst>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79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9" fillId="26" borderId="2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6" fillId="28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3" fillId="30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0" fillId="30" borderId="3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0" xfId="0" applyFill="1" applyAlignment="1"/>
    <xf numFmtId="0" fontId="0" fillId="0" borderId="0" xfId="0" applyFill="1" applyAlignment="1" applyProtection="1">
      <alignment horizontal="left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38" fontId="3" fillId="0" borderId="3" xfId="0" applyNumberFormat="1" applyFont="1" applyFill="1" applyBorder="1" applyAlignment="1" applyProtection="1"/>
    <xf numFmtId="38" fontId="3" fillId="0" borderId="4" xfId="0" applyNumberFormat="1" applyFont="1" applyFill="1" applyBorder="1" applyAlignment="1" applyProtection="1"/>
    <xf numFmtId="38" fontId="3" fillId="0" borderId="7" xfId="290" applyNumberFormat="1" applyFont="1" applyBorder="1" applyAlignment="1">
      <alignment horizontal="right" vertical="center" wrapText="1"/>
    </xf>
    <xf numFmtId="38" fontId="4" fillId="0" borderId="7" xfId="290" applyNumberFormat="1" applyFont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protection locked="0"/>
    </xf>
    <xf numFmtId="38" fontId="0" fillId="0" borderId="3" xfId="0" applyNumberFormat="1" applyFill="1" applyBorder="1" applyAlignment="1" applyProtection="1">
      <alignment vertical="center"/>
    </xf>
    <xf numFmtId="38" fontId="4" fillId="0" borderId="7" xfId="293" applyNumberFormat="1" applyFont="1" applyBorder="1" applyAlignment="1">
      <alignment horizontal="right" vertical="center" wrapText="1"/>
    </xf>
    <xf numFmtId="38" fontId="4" fillId="0" borderId="3" xfId="293" applyNumberFormat="1" applyFont="1" applyBorder="1" applyAlignment="1">
      <alignment horizontal="right" vertical="center" wrapText="1"/>
    </xf>
    <xf numFmtId="38" fontId="3" fillId="0" borderId="3" xfId="0" applyNumberFormat="1" applyFont="1" applyFill="1" applyBorder="1" applyAlignment="1" applyProtection="1">
      <alignment vertical="center"/>
    </xf>
    <xf numFmtId="38" fontId="3" fillId="0" borderId="7" xfId="291" applyNumberFormat="1" applyFont="1" applyBorder="1" applyAlignment="1">
      <alignment horizontal="right" vertical="center" wrapText="1"/>
    </xf>
    <xf numFmtId="38" fontId="4" fillId="0" borderId="7" xfId="291" applyNumberFormat="1" applyFont="1" applyBorder="1" applyAlignment="1">
      <alignment horizontal="right" vertical="center" wrapText="1"/>
    </xf>
    <xf numFmtId="38" fontId="4" fillId="0" borderId="7" xfId="294" applyNumberFormat="1" applyFont="1" applyBorder="1" applyAlignment="1">
      <alignment horizontal="right" vertical="center" wrapText="1"/>
    </xf>
    <xf numFmtId="38" fontId="4" fillId="0" borderId="3" xfId="294" applyNumberFormat="1" applyFont="1" applyBorder="1" applyAlignment="1">
      <alignment horizontal="right" vertical="center" wrapText="1"/>
    </xf>
    <xf numFmtId="38" fontId="3" fillId="0" borderId="7" xfId="292" applyNumberFormat="1" applyFont="1" applyBorder="1" applyAlignment="1">
      <alignment horizontal="right" vertical="center" wrapText="1"/>
    </xf>
    <xf numFmtId="38" fontId="4" fillId="0" borderId="7" xfId="292" applyNumberFormat="1" applyFont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295" applyNumberFormat="1" applyFont="1" applyBorder="1" applyAlignment="1">
      <alignment horizontal="right" vertical="center" wrapText="1"/>
    </xf>
    <xf numFmtId="38" fontId="4" fillId="0" borderId="3" xfId="295" applyNumberFormat="1" applyFont="1" applyBorder="1" applyAlignment="1">
      <alignment horizontal="right" vertical="center" wrapText="1"/>
    </xf>
    <xf numFmtId="38" fontId="3" fillId="0" borderId="10" xfId="292" applyNumberFormat="1" applyFont="1" applyBorder="1" applyAlignment="1">
      <alignment horizontal="right" vertical="center" wrapText="1"/>
    </xf>
    <xf numFmtId="38" fontId="4" fillId="0" borderId="10" xfId="292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</xf>
    <xf numFmtId="38" fontId="4" fillId="0" borderId="10" xfId="295" applyNumberFormat="1" applyFont="1" applyBorder="1" applyAlignment="1">
      <alignment horizontal="right" vertical="center" wrapText="1"/>
    </xf>
    <xf numFmtId="38" fontId="4" fillId="0" borderId="11" xfId="295" applyNumberFormat="1" applyFont="1" applyBorder="1" applyAlignment="1">
      <alignment horizontal="right" vertical="center" wrapText="1"/>
    </xf>
    <xf numFmtId="38" fontId="3" fillId="0" borderId="5" xfId="0" applyNumberFormat="1" applyFont="1" applyFill="1" applyBorder="1" applyAlignment="1" applyProtection="1"/>
    <xf numFmtId="38" fontId="3" fillId="0" borderId="6" xfId="0" applyNumberFormat="1" applyFont="1" applyFill="1" applyBorder="1" applyAlignment="1" applyProtection="1"/>
    <xf numFmtId="38" fontId="4" fillId="0" borderId="6" xfId="296" applyNumberFormat="1" applyFont="1" applyBorder="1" applyAlignment="1">
      <alignment horizontal="right" vertical="center" wrapText="1"/>
    </xf>
    <xf numFmtId="38" fontId="4" fillId="0" borderId="7" xfId="296" applyNumberFormat="1" applyFont="1" applyBorder="1" applyAlignment="1">
      <alignment horizontal="right" vertical="center" wrapText="1"/>
    </xf>
    <xf numFmtId="38" fontId="4" fillId="0" borderId="6" xfId="297" applyNumberFormat="1" applyFont="1" applyBorder="1" applyAlignment="1">
      <alignment horizontal="right" vertical="center" wrapText="1"/>
    </xf>
    <xf numFmtId="38" fontId="4" fillId="0" borderId="7" xfId="297" applyNumberFormat="1" applyFont="1" applyBorder="1" applyAlignment="1">
      <alignment horizontal="right" vertical="center" wrapText="1"/>
    </xf>
    <xf numFmtId="38" fontId="4" fillId="0" borderId="6" xfId="289" applyNumberFormat="1" applyFont="1" applyBorder="1" applyAlignment="1">
      <alignment horizontal="right" vertical="center" wrapText="1"/>
    </xf>
    <xf numFmtId="38" fontId="4" fillId="0" borderId="7" xfId="289" applyNumberFormat="1" applyFont="1" applyBorder="1" applyAlignment="1">
      <alignment horizontal="right" vertical="center" wrapText="1"/>
    </xf>
    <xf numFmtId="38" fontId="4" fillId="0" borderId="9" xfId="289" applyNumberFormat="1" applyFont="1" applyBorder="1" applyAlignment="1">
      <alignment horizontal="right" vertical="center" wrapText="1"/>
    </xf>
    <xf numFmtId="38" fontId="4" fillId="0" borderId="10" xfId="289" applyNumberFormat="1" applyFont="1" applyBorder="1" applyAlignment="1">
      <alignment horizontal="right"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vertical="center" wrapText="1"/>
    </xf>
    <xf numFmtId="0" fontId="0" fillId="0" borderId="23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25" xfId="0" applyFill="1" applyBorder="1" applyAlignment="1" applyProtection="1">
      <alignment vertical="center" wrapText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19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 applyProtection="1"/>
    <xf numFmtId="0" fontId="0" fillId="0" borderId="0" xfId="0" applyFill="1" applyBorder="1" applyAlignment="1" applyProtection="1"/>
  </cellXfs>
  <cellStyles count="379">
    <cellStyle name="20% - アクセント 1 10" xfId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1 6" xfId="6"/>
    <cellStyle name="20% - アクセント 1 7" xfId="7"/>
    <cellStyle name="20% - アクセント 1 8" xfId="8"/>
    <cellStyle name="20% - アクセント 1 9" xfId="9"/>
    <cellStyle name="20% - アクセント 2 10" xfId="10"/>
    <cellStyle name="20% - アクセント 2 2" xfId="11"/>
    <cellStyle name="20% - アクセント 2 3" xfId="12"/>
    <cellStyle name="20% - アクセント 2 4" xfId="13"/>
    <cellStyle name="20% - アクセント 2 5" xfId="14"/>
    <cellStyle name="20% - アクセント 2 6" xfId="15"/>
    <cellStyle name="20% - アクセント 2 7" xfId="16"/>
    <cellStyle name="20% - アクセント 2 8" xfId="17"/>
    <cellStyle name="20% - アクセント 2 9" xfId="18"/>
    <cellStyle name="20% - アクセント 3 10" xfId="19"/>
    <cellStyle name="20% - アクセント 3 2" xfId="20"/>
    <cellStyle name="20% - アクセント 3 3" xfId="21"/>
    <cellStyle name="20% - アクセント 3 4" xfId="22"/>
    <cellStyle name="20% - アクセント 3 5" xfId="23"/>
    <cellStyle name="20% - アクセント 3 6" xfId="24"/>
    <cellStyle name="20% - アクセント 3 7" xfId="25"/>
    <cellStyle name="20% - アクセント 3 8" xfId="26"/>
    <cellStyle name="20% - アクセント 3 9" xfId="27"/>
    <cellStyle name="20% - アクセント 4 10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4 9" xfId="36"/>
    <cellStyle name="20% - アクセント 5 10" xfId="37"/>
    <cellStyle name="20% - アクセント 5 2" xfId="38"/>
    <cellStyle name="20% - アクセント 5 3" xfId="39"/>
    <cellStyle name="20% - アクセント 5 4" xfId="40"/>
    <cellStyle name="20% - アクセント 5 5" xfId="41"/>
    <cellStyle name="20% - アクセント 5 6" xfId="42"/>
    <cellStyle name="20% - アクセント 5 7" xfId="43"/>
    <cellStyle name="20% - アクセント 5 8" xfId="44"/>
    <cellStyle name="20% - アクセント 5 9" xfId="45"/>
    <cellStyle name="20% - アクセント 6 10" xfId="46"/>
    <cellStyle name="20% - アクセント 6 2" xfId="47"/>
    <cellStyle name="20% - アクセント 6 3" xfId="48"/>
    <cellStyle name="20% - アクセント 6 4" xfId="49"/>
    <cellStyle name="20% - アクセント 6 5" xfId="50"/>
    <cellStyle name="20% - アクセント 6 6" xfId="51"/>
    <cellStyle name="20% - アクセント 6 7" xfId="52"/>
    <cellStyle name="20% - アクセント 6 8" xfId="53"/>
    <cellStyle name="20% - アクセント 6 9" xfId="54"/>
    <cellStyle name="40% - アクセント 1 10" xfId="55"/>
    <cellStyle name="40% - アクセント 1 2" xfId="56"/>
    <cellStyle name="40% - アクセント 1 3" xfId="57"/>
    <cellStyle name="40% - アクセント 1 4" xfId="58"/>
    <cellStyle name="40% - アクセント 1 5" xfId="59"/>
    <cellStyle name="40% - アクセント 1 6" xfId="60"/>
    <cellStyle name="40% - アクセント 1 7" xfId="61"/>
    <cellStyle name="40% - アクセント 1 8" xfId="62"/>
    <cellStyle name="40% - アクセント 1 9" xfId="63"/>
    <cellStyle name="40% - アクセント 2 10" xfId="64"/>
    <cellStyle name="40% - アクセント 2 2" xfId="65"/>
    <cellStyle name="40% - アクセント 2 3" xfId="66"/>
    <cellStyle name="40% - アクセント 2 4" xfId="67"/>
    <cellStyle name="40% - アクセント 2 5" xfId="68"/>
    <cellStyle name="40% - アクセント 2 6" xfId="69"/>
    <cellStyle name="40% - アクセント 2 7" xfId="70"/>
    <cellStyle name="40% - アクセント 2 8" xfId="71"/>
    <cellStyle name="40% - アクセント 2 9" xfId="72"/>
    <cellStyle name="40% - アクセント 3 10" xfId="73"/>
    <cellStyle name="40% - アクセント 3 2" xfId="74"/>
    <cellStyle name="40% - アクセント 3 3" xfId="75"/>
    <cellStyle name="40% - アクセント 3 4" xfId="76"/>
    <cellStyle name="40% - アクセント 3 5" xfId="77"/>
    <cellStyle name="40% - アクセント 3 6" xfId="78"/>
    <cellStyle name="40% - アクセント 3 7" xfId="79"/>
    <cellStyle name="40% - アクセント 3 8" xfId="80"/>
    <cellStyle name="40% - アクセント 3 9" xfId="81"/>
    <cellStyle name="40% - アクセント 4 10" xfId="82"/>
    <cellStyle name="40% - アクセント 4 2" xfId="83"/>
    <cellStyle name="40% - アクセント 4 3" xfId="84"/>
    <cellStyle name="40% - アクセント 4 4" xfId="85"/>
    <cellStyle name="40% - アクセント 4 5" xfId="86"/>
    <cellStyle name="40% - アクセント 4 6" xfId="87"/>
    <cellStyle name="40% - アクセント 4 7" xfId="88"/>
    <cellStyle name="40% - アクセント 4 8" xfId="89"/>
    <cellStyle name="40% - アクセント 4 9" xfId="90"/>
    <cellStyle name="40% - アクセント 5 10" xfId="91"/>
    <cellStyle name="40% - アクセント 5 2" xfId="92"/>
    <cellStyle name="40% - アクセント 5 3" xfId="93"/>
    <cellStyle name="40% - アクセント 5 4" xfId="94"/>
    <cellStyle name="40% - アクセント 5 5" xfId="95"/>
    <cellStyle name="40% - アクセント 5 6" xfId="96"/>
    <cellStyle name="40% - アクセント 5 7" xfId="97"/>
    <cellStyle name="40% - アクセント 5 8" xfId="98"/>
    <cellStyle name="40% - アクセント 5 9" xfId="99"/>
    <cellStyle name="40% - アクセント 6 10" xfId="100"/>
    <cellStyle name="40% - アクセント 6 2" xfId="101"/>
    <cellStyle name="40% - アクセント 6 3" xfId="102"/>
    <cellStyle name="40% - アクセント 6 4" xfId="103"/>
    <cellStyle name="40% - アクセント 6 5" xfId="104"/>
    <cellStyle name="40% - アクセント 6 6" xfId="105"/>
    <cellStyle name="40% - アクセント 6 7" xfId="106"/>
    <cellStyle name="40% - アクセント 6 8" xfId="107"/>
    <cellStyle name="40% - アクセント 6 9" xfId="108"/>
    <cellStyle name="60% - アクセント 1 10" xfId="109"/>
    <cellStyle name="60% - アクセント 1 2" xfId="110"/>
    <cellStyle name="60% - アクセント 1 3" xfId="111"/>
    <cellStyle name="60% - アクセント 1 4" xfId="112"/>
    <cellStyle name="60% - アクセント 1 5" xfId="113"/>
    <cellStyle name="60% - アクセント 1 6" xfId="114"/>
    <cellStyle name="60% - アクセント 1 7" xfId="115"/>
    <cellStyle name="60% - アクセント 1 8" xfId="116"/>
    <cellStyle name="60% - アクセント 1 9" xfId="117"/>
    <cellStyle name="60% - アクセント 2 10" xfId="118"/>
    <cellStyle name="60% - アクセント 2 2" xfId="119"/>
    <cellStyle name="60% - アクセント 2 3" xfId="120"/>
    <cellStyle name="60% - アクセント 2 4" xfId="121"/>
    <cellStyle name="60% - アクセント 2 5" xfId="122"/>
    <cellStyle name="60% - アクセント 2 6" xfId="123"/>
    <cellStyle name="60% - アクセント 2 7" xfId="124"/>
    <cellStyle name="60% - アクセント 2 8" xfId="125"/>
    <cellStyle name="60% - アクセント 2 9" xfId="126"/>
    <cellStyle name="60% - アクセント 3 10" xfId="127"/>
    <cellStyle name="60% - アクセント 3 2" xfId="128"/>
    <cellStyle name="60% - アクセント 3 3" xfId="129"/>
    <cellStyle name="60% - アクセント 3 4" xfId="130"/>
    <cellStyle name="60% - アクセント 3 5" xfId="131"/>
    <cellStyle name="60% - アクセント 3 6" xfId="132"/>
    <cellStyle name="60% - アクセント 3 7" xfId="133"/>
    <cellStyle name="60% - アクセント 3 8" xfId="134"/>
    <cellStyle name="60% - アクセント 3 9" xfId="135"/>
    <cellStyle name="60% - アクセント 4 10" xfId="136"/>
    <cellStyle name="60% - アクセント 4 2" xfId="137"/>
    <cellStyle name="60% - アクセント 4 3" xfId="138"/>
    <cellStyle name="60% - アクセント 4 4" xfId="139"/>
    <cellStyle name="60% - アクセント 4 5" xfId="140"/>
    <cellStyle name="60% - アクセント 4 6" xfId="141"/>
    <cellStyle name="60% - アクセント 4 7" xfId="142"/>
    <cellStyle name="60% - アクセント 4 8" xfId="143"/>
    <cellStyle name="60% - アクセント 4 9" xfId="144"/>
    <cellStyle name="60% - アクセント 5 10" xfId="145"/>
    <cellStyle name="60% - アクセント 5 2" xfId="146"/>
    <cellStyle name="60% - アクセント 5 3" xfId="147"/>
    <cellStyle name="60% - アクセント 5 4" xfId="148"/>
    <cellStyle name="60% - アクセント 5 5" xfId="149"/>
    <cellStyle name="60% - アクセント 5 6" xfId="150"/>
    <cellStyle name="60% - アクセント 5 7" xfId="151"/>
    <cellStyle name="60% - アクセント 5 8" xfId="152"/>
    <cellStyle name="60% - アクセント 5 9" xfId="153"/>
    <cellStyle name="60% - アクセント 6 10" xfId="154"/>
    <cellStyle name="60% - アクセント 6 2" xfId="155"/>
    <cellStyle name="60% - アクセント 6 3" xfId="156"/>
    <cellStyle name="60% - アクセント 6 4" xfId="157"/>
    <cellStyle name="60% - アクセント 6 5" xfId="158"/>
    <cellStyle name="60% - アクセント 6 6" xfId="159"/>
    <cellStyle name="60% - アクセント 6 7" xfId="160"/>
    <cellStyle name="60% - アクセント 6 8" xfId="161"/>
    <cellStyle name="60% - アクセント 6 9" xfId="162"/>
    <cellStyle name="アクセント 1 10" xfId="163"/>
    <cellStyle name="アクセント 1 2" xfId="164"/>
    <cellStyle name="アクセント 1 3" xfId="165"/>
    <cellStyle name="アクセント 1 4" xfId="166"/>
    <cellStyle name="アクセント 1 5" xfId="167"/>
    <cellStyle name="アクセント 1 6" xfId="168"/>
    <cellStyle name="アクセント 1 7" xfId="169"/>
    <cellStyle name="アクセント 1 8" xfId="170"/>
    <cellStyle name="アクセント 1 9" xfId="171"/>
    <cellStyle name="アクセント 2 10" xfId="172"/>
    <cellStyle name="アクセント 2 2" xfId="173"/>
    <cellStyle name="アクセント 2 3" xfId="174"/>
    <cellStyle name="アクセント 2 4" xfId="175"/>
    <cellStyle name="アクセント 2 5" xfId="176"/>
    <cellStyle name="アクセント 2 6" xfId="177"/>
    <cellStyle name="アクセント 2 7" xfId="178"/>
    <cellStyle name="アクセント 2 8" xfId="179"/>
    <cellStyle name="アクセント 2 9" xfId="180"/>
    <cellStyle name="アクセント 3 10" xfId="181"/>
    <cellStyle name="アクセント 3 2" xfId="182"/>
    <cellStyle name="アクセント 3 3" xfId="183"/>
    <cellStyle name="アクセント 3 4" xfId="184"/>
    <cellStyle name="アクセント 3 5" xfId="185"/>
    <cellStyle name="アクセント 3 6" xfId="186"/>
    <cellStyle name="アクセント 3 7" xfId="187"/>
    <cellStyle name="アクセント 3 8" xfId="188"/>
    <cellStyle name="アクセント 3 9" xfId="189"/>
    <cellStyle name="アクセント 4 10" xfId="190"/>
    <cellStyle name="アクセント 4 2" xfId="191"/>
    <cellStyle name="アクセント 4 3" xfId="192"/>
    <cellStyle name="アクセント 4 4" xfId="193"/>
    <cellStyle name="アクセント 4 5" xfId="194"/>
    <cellStyle name="アクセント 4 6" xfId="195"/>
    <cellStyle name="アクセント 4 7" xfId="196"/>
    <cellStyle name="アクセント 4 8" xfId="197"/>
    <cellStyle name="アクセント 4 9" xfId="198"/>
    <cellStyle name="アクセント 5 10" xfId="199"/>
    <cellStyle name="アクセント 5 2" xfId="200"/>
    <cellStyle name="アクセント 5 3" xfId="201"/>
    <cellStyle name="アクセント 5 4" xfId="202"/>
    <cellStyle name="アクセント 5 5" xfId="203"/>
    <cellStyle name="アクセント 5 6" xfId="204"/>
    <cellStyle name="アクセント 5 7" xfId="205"/>
    <cellStyle name="アクセント 5 8" xfId="206"/>
    <cellStyle name="アクセント 5 9" xfId="207"/>
    <cellStyle name="アクセント 6 10" xfId="208"/>
    <cellStyle name="アクセント 6 2" xfId="209"/>
    <cellStyle name="アクセント 6 3" xfId="210"/>
    <cellStyle name="アクセント 6 4" xfId="211"/>
    <cellStyle name="アクセント 6 5" xfId="212"/>
    <cellStyle name="アクセント 6 6" xfId="213"/>
    <cellStyle name="アクセント 6 7" xfId="214"/>
    <cellStyle name="アクセント 6 8" xfId="215"/>
    <cellStyle name="アクセント 6 9" xfId="216"/>
    <cellStyle name="タイトル 10" xfId="217"/>
    <cellStyle name="タイトル 2" xfId="218"/>
    <cellStyle name="タイトル 3" xfId="219"/>
    <cellStyle name="タイトル 4" xfId="220"/>
    <cellStyle name="タイトル 5" xfId="221"/>
    <cellStyle name="タイトル 6" xfId="222"/>
    <cellStyle name="タイトル 7" xfId="223"/>
    <cellStyle name="タイトル 8" xfId="224"/>
    <cellStyle name="タイトル 9" xfId="225"/>
    <cellStyle name="チェック セル 10" xfId="226"/>
    <cellStyle name="チェック セル 2" xfId="227"/>
    <cellStyle name="チェック セル 3" xfId="228"/>
    <cellStyle name="チェック セル 4" xfId="229"/>
    <cellStyle name="チェック セル 5" xfId="230"/>
    <cellStyle name="チェック セル 6" xfId="231"/>
    <cellStyle name="チェック セル 7" xfId="232"/>
    <cellStyle name="チェック セル 8" xfId="233"/>
    <cellStyle name="チェック セル 9" xfId="234"/>
    <cellStyle name="どちらでもない 10" xfId="235"/>
    <cellStyle name="どちらでもない 2" xfId="236"/>
    <cellStyle name="どちらでもない 3" xfId="237"/>
    <cellStyle name="どちらでもない 4" xfId="238"/>
    <cellStyle name="どちらでもない 5" xfId="239"/>
    <cellStyle name="どちらでもない 6" xfId="240"/>
    <cellStyle name="どちらでもない 7" xfId="241"/>
    <cellStyle name="どちらでもない 8" xfId="242"/>
    <cellStyle name="どちらでもない 9" xfId="243"/>
    <cellStyle name="メモ 10" xfId="244"/>
    <cellStyle name="メモ 2" xfId="245"/>
    <cellStyle name="メモ 3" xfId="246"/>
    <cellStyle name="メモ 4" xfId="247"/>
    <cellStyle name="メモ 5" xfId="248"/>
    <cellStyle name="メモ 6" xfId="249"/>
    <cellStyle name="メモ 7" xfId="250"/>
    <cellStyle name="メモ 8" xfId="251"/>
    <cellStyle name="メモ 9" xfId="252"/>
    <cellStyle name="リンク セル 10" xfId="253"/>
    <cellStyle name="リンク セル 2" xfId="254"/>
    <cellStyle name="リンク セル 3" xfId="255"/>
    <cellStyle name="リンク セル 4" xfId="256"/>
    <cellStyle name="リンク セル 5" xfId="257"/>
    <cellStyle name="リンク セル 6" xfId="258"/>
    <cellStyle name="リンク セル 7" xfId="259"/>
    <cellStyle name="リンク セル 8" xfId="260"/>
    <cellStyle name="リンク セル 9" xfId="261"/>
    <cellStyle name="悪い 10" xfId="262"/>
    <cellStyle name="悪い 2" xfId="263"/>
    <cellStyle name="悪い 3" xfId="264"/>
    <cellStyle name="悪い 4" xfId="265"/>
    <cellStyle name="悪い 5" xfId="266"/>
    <cellStyle name="悪い 6" xfId="267"/>
    <cellStyle name="悪い 7" xfId="268"/>
    <cellStyle name="悪い 8" xfId="269"/>
    <cellStyle name="悪い 9" xfId="270"/>
    <cellStyle name="計算 10" xfId="271"/>
    <cellStyle name="計算 2" xfId="272"/>
    <cellStyle name="計算 3" xfId="273"/>
    <cellStyle name="計算 4" xfId="274"/>
    <cellStyle name="計算 5" xfId="275"/>
    <cellStyle name="計算 6" xfId="276"/>
    <cellStyle name="計算 7" xfId="277"/>
    <cellStyle name="計算 8" xfId="278"/>
    <cellStyle name="計算 9" xfId="279"/>
    <cellStyle name="警告文 10" xfId="280"/>
    <cellStyle name="警告文 2" xfId="281"/>
    <cellStyle name="警告文 3" xfId="282"/>
    <cellStyle name="警告文 4" xfId="283"/>
    <cellStyle name="警告文 5" xfId="284"/>
    <cellStyle name="警告文 6" xfId="285"/>
    <cellStyle name="警告文 7" xfId="286"/>
    <cellStyle name="警告文 8" xfId="287"/>
    <cellStyle name="警告文 9" xfId="288"/>
    <cellStyle name="桁区切り 10" xfId="289"/>
    <cellStyle name="桁区切り 2" xfId="290"/>
    <cellStyle name="桁区切り 3" xfId="291"/>
    <cellStyle name="桁区切り 4" xfId="292"/>
    <cellStyle name="桁区切り 5" xfId="293"/>
    <cellStyle name="桁区切り 6" xfId="294"/>
    <cellStyle name="桁区切り 7" xfId="295"/>
    <cellStyle name="桁区切り 8" xfId="296"/>
    <cellStyle name="桁区切り 9" xfId="297"/>
    <cellStyle name="見出し 1 10" xfId="298"/>
    <cellStyle name="見出し 1 2" xfId="299"/>
    <cellStyle name="見出し 1 3" xfId="300"/>
    <cellStyle name="見出し 1 4" xfId="301"/>
    <cellStyle name="見出し 1 5" xfId="302"/>
    <cellStyle name="見出し 1 6" xfId="303"/>
    <cellStyle name="見出し 1 7" xfId="304"/>
    <cellStyle name="見出し 1 8" xfId="305"/>
    <cellStyle name="見出し 1 9" xfId="306"/>
    <cellStyle name="見出し 2 10" xfId="307"/>
    <cellStyle name="見出し 2 2" xfId="308"/>
    <cellStyle name="見出し 2 3" xfId="309"/>
    <cellStyle name="見出し 2 4" xfId="310"/>
    <cellStyle name="見出し 2 5" xfId="311"/>
    <cellStyle name="見出し 2 6" xfId="312"/>
    <cellStyle name="見出し 2 7" xfId="313"/>
    <cellStyle name="見出し 2 8" xfId="314"/>
    <cellStyle name="見出し 2 9" xfId="315"/>
    <cellStyle name="見出し 3 10" xfId="316"/>
    <cellStyle name="見出し 3 2" xfId="317"/>
    <cellStyle name="見出し 3 3" xfId="318"/>
    <cellStyle name="見出し 3 4" xfId="319"/>
    <cellStyle name="見出し 3 5" xfId="320"/>
    <cellStyle name="見出し 3 6" xfId="321"/>
    <cellStyle name="見出し 3 7" xfId="322"/>
    <cellStyle name="見出し 3 8" xfId="323"/>
    <cellStyle name="見出し 3 9" xfId="324"/>
    <cellStyle name="見出し 4 10" xfId="325"/>
    <cellStyle name="見出し 4 2" xfId="326"/>
    <cellStyle name="見出し 4 3" xfId="327"/>
    <cellStyle name="見出し 4 4" xfId="328"/>
    <cellStyle name="見出し 4 5" xfId="329"/>
    <cellStyle name="見出し 4 6" xfId="330"/>
    <cellStyle name="見出し 4 7" xfId="331"/>
    <cellStyle name="見出し 4 8" xfId="332"/>
    <cellStyle name="見出し 4 9" xfId="333"/>
    <cellStyle name="集計 10" xfId="334"/>
    <cellStyle name="集計 2" xfId="335"/>
    <cellStyle name="集計 3" xfId="336"/>
    <cellStyle name="集計 4" xfId="337"/>
    <cellStyle name="集計 5" xfId="338"/>
    <cellStyle name="集計 6" xfId="339"/>
    <cellStyle name="集計 7" xfId="340"/>
    <cellStyle name="集計 8" xfId="341"/>
    <cellStyle name="集計 9" xfId="342"/>
    <cellStyle name="出力 10" xfId="343"/>
    <cellStyle name="出力 2" xfId="344"/>
    <cellStyle name="出力 3" xfId="345"/>
    <cellStyle name="出力 4" xfId="346"/>
    <cellStyle name="出力 5" xfId="347"/>
    <cellStyle name="出力 6" xfId="348"/>
    <cellStyle name="出力 7" xfId="349"/>
    <cellStyle name="出力 8" xfId="350"/>
    <cellStyle name="出力 9" xfId="351"/>
    <cellStyle name="説明文 10" xfId="352"/>
    <cellStyle name="説明文 2" xfId="353"/>
    <cellStyle name="説明文 3" xfId="354"/>
    <cellStyle name="説明文 4" xfId="355"/>
    <cellStyle name="説明文 5" xfId="356"/>
    <cellStyle name="説明文 6" xfId="357"/>
    <cellStyle name="説明文 7" xfId="358"/>
    <cellStyle name="説明文 8" xfId="359"/>
    <cellStyle name="説明文 9" xfId="360"/>
    <cellStyle name="入力 10" xfId="361"/>
    <cellStyle name="入力 2" xfId="362"/>
    <cellStyle name="入力 3" xfId="363"/>
    <cellStyle name="入力 4" xfId="364"/>
    <cellStyle name="入力 5" xfId="365"/>
    <cellStyle name="入力 6" xfId="366"/>
    <cellStyle name="入力 7" xfId="367"/>
    <cellStyle name="入力 8" xfId="368"/>
    <cellStyle name="入力 9" xfId="369"/>
    <cellStyle name="標準" xfId="0" builtinId="0"/>
    <cellStyle name="良い 10" xfId="370"/>
    <cellStyle name="良い 2" xfId="371"/>
    <cellStyle name="良い 3" xfId="372"/>
    <cellStyle name="良い 4" xfId="373"/>
    <cellStyle name="良い 5" xfId="374"/>
    <cellStyle name="良い 6" xfId="375"/>
    <cellStyle name="良い 7" xfId="376"/>
    <cellStyle name="良い 8" xfId="377"/>
    <cellStyle name="良い 9" xfId="3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68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8" sqref="A8"/>
      <selection pane="bottomRight" activeCell="E6" sqref="E6"/>
    </sheetView>
  </sheetViews>
  <sheetFormatPr defaultColWidth="9.33203125" defaultRowHeight="11.25" x14ac:dyDescent="0.15"/>
  <cols>
    <col min="1" max="3" width="2.83203125" style="1" customWidth="1"/>
    <col min="4" max="4" width="17.83203125" style="1" customWidth="1"/>
    <col min="5" max="11" width="12.83203125" style="1" customWidth="1"/>
    <col min="12" max="12" width="4" style="1" customWidth="1"/>
    <col min="13" max="20" width="10.83203125" style="1" customWidth="1"/>
    <col min="21" max="22" width="2.83203125" style="1" customWidth="1"/>
    <col min="23" max="23" width="17.83203125" style="1" customWidth="1"/>
    <col min="24" max="27" width="9.33203125" style="1"/>
    <col min="28" max="28" width="9.83203125" style="1" customWidth="1"/>
    <col min="29" max="16384" width="9.33203125" style="1"/>
  </cols>
  <sheetData>
    <row r="1" spans="1:29" s="2" customFormat="1" x14ac:dyDescent="0.15">
      <c r="A1" s="1"/>
      <c r="B1" s="1" t="s">
        <v>82</v>
      </c>
      <c r="C1" s="1"/>
      <c r="D1" s="1"/>
      <c r="M1" s="2" t="s">
        <v>83</v>
      </c>
      <c r="U1" s="1"/>
      <c r="V1" s="1"/>
      <c r="W1" s="1"/>
      <c r="X1" s="1"/>
    </row>
    <row r="2" spans="1:29" s="3" customFormat="1" ht="14.25" x14ac:dyDescent="0.15">
      <c r="B2" s="4"/>
      <c r="C2" s="4"/>
      <c r="D2" s="4"/>
      <c r="E2" s="4"/>
      <c r="F2" s="82" t="s">
        <v>74</v>
      </c>
      <c r="G2" s="82"/>
      <c r="H2" s="82"/>
      <c r="I2" s="82"/>
      <c r="J2" s="82"/>
      <c r="K2" s="4"/>
      <c r="M2" s="4"/>
      <c r="N2" s="82" t="s">
        <v>12</v>
      </c>
      <c r="O2" s="82"/>
      <c r="P2" s="82"/>
      <c r="Q2" s="82"/>
      <c r="R2" s="82"/>
      <c r="S2" s="82"/>
      <c r="T2" s="4"/>
      <c r="U2" s="4"/>
      <c r="V2" s="4"/>
      <c r="W2" s="4"/>
      <c r="X2" s="4"/>
    </row>
    <row r="3" spans="1:29" s="2" customFormat="1" ht="12" thickBot="1" x14ac:dyDescent="0.2">
      <c r="A3" s="1"/>
      <c r="B3" s="1"/>
      <c r="C3" s="1"/>
      <c r="D3" s="5"/>
      <c r="E3" s="6"/>
      <c r="F3" s="7"/>
      <c r="G3" s="7"/>
      <c r="H3" s="6"/>
      <c r="I3" s="7"/>
      <c r="J3" s="7"/>
      <c r="K3" s="7"/>
      <c r="M3" s="7"/>
      <c r="N3" s="7"/>
      <c r="O3" s="7"/>
      <c r="P3" s="7"/>
      <c r="Q3" s="7"/>
      <c r="R3" s="7"/>
      <c r="S3" s="7"/>
      <c r="T3" s="7"/>
      <c r="U3" s="1"/>
      <c r="V3" s="1"/>
      <c r="W3" s="5"/>
      <c r="X3" s="1"/>
    </row>
    <row r="4" spans="1:29" s="2" customFormat="1" ht="20.100000000000001" customHeight="1" x14ac:dyDescent="0.15">
      <c r="B4" s="72" t="s">
        <v>53</v>
      </c>
      <c r="C4" s="72"/>
      <c r="D4" s="73"/>
      <c r="E4" s="80" t="s">
        <v>13</v>
      </c>
      <c r="F4" s="80" t="s">
        <v>14</v>
      </c>
      <c r="G4" s="91" t="s">
        <v>50</v>
      </c>
      <c r="H4" s="78" t="s">
        <v>51</v>
      </c>
      <c r="I4" s="79"/>
      <c r="J4" s="79"/>
      <c r="K4" s="79"/>
      <c r="L4" s="8"/>
      <c r="M4" s="79" t="s">
        <v>52</v>
      </c>
      <c r="N4" s="79"/>
      <c r="O4" s="79"/>
      <c r="P4" s="79"/>
      <c r="Q4" s="79"/>
      <c r="R4" s="79"/>
      <c r="S4" s="79"/>
      <c r="T4" s="86"/>
      <c r="U4" s="87" t="s">
        <v>49</v>
      </c>
      <c r="V4" s="88"/>
      <c r="W4" s="88"/>
      <c r="X4" s="9" t="s">
        <v>79</v>
      </c>
      <c r="Y4" s="9"/>
    </row>
    <row r="5" spans="1:29" s="2" customFormat="1" ht="20.100000000000001" customHeight="1" x14ac:dyDescent="0.15">
      <c r="B5" s="74"/>
      <c r="C5" s="74"/>
      <c r="D5" s="75"/>
      <c r="E5" s="81"/>
      <c r="F5" s="81"/>
      <c r="G5" s="92"/>
      <c r="H5" s="10" t="s">
        <v>0</v>
      </c>
      <c r="I5" s="10" t="s">
        <v>1</v>
      </c>
      <c r="J5" s="10" t="s">
        <v>2</v>
      </c>
      <c r="K5" s="10" t="s">
        <v>3</v>
      </c>
      <c r="L5" s="8"/>
      <c r="M5" s="11" t="s">
        <v>4</v>
      </c>
      <c r="N5" s="10" t="s">
        <v>5</v>
      </c>
      <c r="O5" s="10" t="s">
        <v>6</v>
      </c>
      <c r="P5" s="10" t="s">
        <v>7</v>
      </c>
      <c r="Q5" s="10" t="s">
        <v>8</v>
      </c>
      <c r="R5" s="10" t="s">
        <v>9</v>
      </c>
      <c r="S5" s="10" t="s">
        <v>10</v>
      </c>
      <c r="T5" s="10" t="s">
        <v>11</v>
      </c>
      <c r="U5" s="89"/>
      <c r="V5" s="90"/>
      <c r="W5" s="90"/>
      <c r="X5" s="9" t="s">
        <v>75</v>
      </c>
      <c r="Y5" s="9" t="s">
        <v>80</v>
      </c>
    </row>
    <row r="6" spans="1:29" s="12" customFormat="1" ht="15" customHeight="1" x14ac:dyDescent="0.15">
      <c r="B6" s="76" t="s">
        <v>15</v>
      </c>
      <c r="C6" s="76"/>
      <c r="D6" s="77"/>
      <c r="E6" s="38">
        <f t="shared" ref="E6:K6" si="0">SUM(E7,E24,E28)</f>
        <v>76939</v>
      </c>
      <c r="F6" s="39">
        <f>SUM(F7,F24,F28)</f>
        <v>55315</v>
      </c>
      <c r="G6" s="39">
        <f t="shared" si="0"/>
        <v>6108</v>
      </c>
      <c r="H6" s="38">
        <f t="shared" si="0"/>
        <v>15516</v>
      </c>
      <c r="I6" s="39">
        <f t="shared" si="0"/>
        <v>6621</v>
      </c>
      <c r="J6" s="39">
        <f t="shared" si="0"/>
        <v>3346</v>
      </c>
      <c r="K6" s="39">
        <f t="shared" si="0"/>
        <v>2004</v>
      </c>
      <c r="L6" s="13"/>
      <c r="M6" s="62">
        <f t="shared" ref="M6:S6" si="1">SUM(M7,M24,M28)</f>
        <v>1233</v>
      </c>
      <c r="N6" s="62">
        <f t="shared" si="1"/>
        <v>830</v>
      </c>
      <c r="O6" s="62">
        <f t="shared" si="1"/>
        <v>505</v>
      </c>
      <c r="P6" s="62">
        <f t="shared" si="1"/>
        <v>288</v>
      </c>
      <c r="Q6" s="62">
        <f t="shared" si="1"/>
        <v>230</v>
      </c>
      <c r="R6" s="62">
        <f t="shared" si="1"/>
        <v>143</v>
      </c>
      <c r="S6" s="62">
        <f t="shared" si="1"/>
        <v>86</v>
      </c>
      <c r="T6" s="62">
        <f>SUM(T7,T24,T28)</f>
        <v>230</v>
      </c>
      <c r="U6" s="83" t="s">
        <v>15</v>
      </c>
      <c r="V6" s="84"/>
      <c r="W6" s="84"/>
      <c r="X6" s="14">
        <f>SUM(F6:H6)-E6</f>
        <v>0</v>
      </c>
      <c r="Y6" s="14">
        <f>SUM(I6:K6,M6:T6)-H6</f>
        <v>0</v>
      </c>
      <c r="AB6" s="15"/>
      <c r="AC6" s="15"/>
    </row>
    <row r="7" spans="1:29" s="12" customFormat="1" ht="15" customHeight="1" x14ac:dyDescent="0.15">
      <c r="B7" s="16"/>
      <c r="C7" s="76" t="s">
        <v>16</v>
      </c>
      <c r="D7" s="77"/>
      <c r="E7" s="38">
        <f t="shared" ref="E7:K7" si="2">SUM(E8:E23)</f>
        <v>4827</v>
      </c>
      <c r="F7" s="38">
        <f t="shared" si="2"/>
        <v>2641</v>
      </c>
      <c r="G7" s="38">
        <f>SUM(G8:G23)</f>
        <v>530</v>
      </c>
      <c r="H7" s="38">
        <f t="shared" si="2"/>
        <v>1656</v>
      </c>
      <c r="I7" s="38">
        <f t="shared" si="2"/>
        <v>576</v>
      </c>
      <c r="J7" s="38">
        <f t="shared" si="2"/>
        <v>282</v>
      </c>
      <c r="K7" s="38">
        <f t="shared" si="2"/>
        <v>225</v>
      </c>
      <c r="L7" s="13"/>
      <c r="M7" s="63">
        <f t="shared" ref="M7:T7" si="3">SUM(M8:M23)</f>
        <v>142</v>
      </c>
      <c r="N7" s="63">
        <f t="shared" si="3"/>
        <v>133</v>
      </c>
      <c r="O7" s="63">
        <f t="shared" si="3"/>
        <v>91</v>
      </c>
      <c r="P7" s="63">
        <f t="shared" si="3"/>
        <v>54</v>
      </c>
      <c r="Q7" s="63">
        <f t="shared" si="3"/>
        <v>50</v>
      </c>
      <c r="R7" s="63">
        <f t="shared" si="3"/>
        <v>35</v>
      </c>
      <c r="S7" s="63">
        <f t="shared" si="3"/>
        <v>19</v>
      </c>
      <c r="T7" s="63">
        <f t="shared" si="3"/>
        <v>49</v>
      </c>
      <c r="U7" s="17"/>
      <c r="V7" s="85" t="s">
        <v>16</v>
      </c>
      <c r="W7" s="85"/>
      <c r="X7" s="14">
        <f t="shared" ref="X7:X55" si="4">SUM(F7:H7)-E7</f>
        <v>0</v>
      </c>
      <c r="Y7" s="14">
        <f t="shared" ref="Y7:Y55" si="5">SUM(I7:K7,M7:T7)-H7</f>
        <v>0</v>
      </c>
      <c r="AB7" s="15"/>
      <c r="AC7" s="15"/>
    </row>
    <row r="8" spans="1:29" s="2" customFormat="1" ht="12" customHeight="1" x14ac:dyDescent="0.15">
      <c r="B8" s="18"/>
      <c r="C8" s="18"/>
      <c r="D8" s="19" t="s">
        <v>59</v>
      </c>
      <c r="E8" s="40">
        <v>1241</v>
      </c>
      <c r="F8" s="41">
        <v>673</v>
      </c>
      <c r="G8" s="42">
        <f>SUM(E8-F8-H8)</f>
        <v>136</v>
      </c>
      <c r="H8" s="43">
        <f>SUM(I8:K8,M8:T8)</f>
        <v>432</v>
      </c>
      <c r="I8" s="44">
        <v>141</v>
      </c>
      <c r="J8" s="44">
        <v>63</v>
      </c>
      <c r="K8" s="45">
        <v>65</v>
      </c>
      <c r="L8" s="6"/>
      <c r="M8" s="64">
        <v>33</v>
      </c>
      <c r="N8" s="65">
        <v>37</v>
      </c>
      <c r="O8" s="65">
        <v>31</v>
      </c>
      <c r="P8" s="65">
        <v>14</v>
      </c>
      <c r="Q8" s="65">
        <v>15</v>
      </c>
      <c r="R8" s="65">
        <v>12</v>
      </c>
      <c r="S8" s="65">
        <v>5</v>
      </c>
      <c r="T8" s="65">
        <v>16</v>
      </c>
      <c r="U8" s="20"/>
      <c r="V8" s="21"/>
      <c r="W8" s="22" t="s">
        <v>59</v>
      </c>
      <c r="X8" s="14">
        <f t="shared" si="4"/>
        <v>0</v>
      </c>
      <c r="Y8" s="14">
        <f t="shared" si="5"/>
        <v>0</v>
      </c>
      <c r="AB8" s="23"/>
      <c r="AC8" s="23"/>
    </row>
    <row r="9" spans="1:29" s="2" customFormat="1" ht="12" customHeight="1" x14ac:dyDescent="0.15">
      <c r="B9" s="18"/>
      <c r="C9" s="18"/>
      <c r="D9" s="19" t="s">
        <v>17</v>
      </c>
      <c r="E9" s="40">
        <v>333</v>
      </c>
      <c r="F9" s="41">
        <v>154</v>
      </c>
      <c r="G9" s="42">
        <f t="shared" ref="G9:G54" si="6">E9-F9-H9</f>
        <v>30</v>
      </c>
      <c r="H9" s="43">
        <f t="shared" ref="H9:H55" si="7">SUM(I9:K9,M9:T9)</f>
        <v>149</v>
      </c>
      <c r="I9" s="44">
        <v>49</v>
      </c>
      <c r="J9" s="44">
        <v>22</v>
      </c>
      <c r="K9" s="45">
        <v>25</v>
      </c>
      <c r="L9" s="6"/>
      <c r="M9" s="64">
        <v>11</v>
      </c>
      <c r="N9" s="65">
        <v>16</v>
      </c>
      <c r="O9" s="65">
        <v>11</v>
      </c>
      <c r="P9" s="65">
        <v>5</v>
      </c>
      <c r="Q9" s="65">
        <v>3</v>
      </c>
      <c r="R9" s="65">
        <v>3</v>
      </c>
      <c r="S9" s="65">
        <v>1</v>
      </c>
      <c r="T9" s="65">
        <v>3</v>
      </c>
      <c r="U9" s="20"/>
      <c r="V9" s="21"/>
      <c r="W9" s="22" t="s">
        <v>17</v>
      </c>
      <c r="X9" s="14">
        <f t="shared" si="4"/>
        <v>0</v>
      </c>
      <c r="Y9" s="14">
        <f t="shared" si="5"/>
        <v>0</v>
      </c>
      <c r="AB9" s="23"/>
      <c r="AC9" s="23"/>
    </row>
    <row r="10" spans="1:29" s="2" customFormat="1" ht="12" customHeight="1" x14ac:dyDescent="0.15">
      <c r="B10" s="18"/>
      <c r="C10" s="18"/>
      <c r="D10" s="19" t="s">
        <v>18</v>
      </c>
      <c r="E10" s="40">
        <v>184</v>
      </c>
      <c r="F10" s="41">
        <v>109</v>
      </c>
      <c r="G10" s="42">
        <f t="shared" si="6"/>
        <v>19</v>
      </c>
      <c r="H10" s="43">
        <f t="shared" si="7"/>
        <v>56</v>
      </c>
      <c r="I10" s="44">
        <v>19</v>
      </c>
      <c r="J10" s="44">
        <v>7</v>
      </c>
      <c r="K10" s="45">
        <v>7</v>
      </c>
      <c r="L10" s="6"/>
      <c r="M10" s="64">
        <v>8</v>
      </c>
      <c r="N10" s="65">
        <v>4</v>
      </c>
      <c r="O10" s="65">
        <v>3</v>
      </c>
      <c r="P10" s="65">
        <v>3</v>
      </c>
      <c r="Q10" s="65">
        <v>1</v>
      </c>
      <c r="R10" s="65">
        <v>1</v>
      </c>
      <c r="S10" s="65">
        <v>0</v>
      </c>
      <c r="T10" s="65">
        <v>3</v>
      </c>
      <c r="U10" s="20"/>
      <c r="V10" s="21"/>
      <c r="W10" s="22" t="s">
        <v>18</v>
      </c>
      <c r="X10" s="14">
        <f t="shared" si="4"/>
        <v>0</v>
      </c>
      <c r="Y10" s="14">
        <f t="shared" si="5"/>
        <v>0</v>
      </c>
      <c r="AB10" s="23"/>
      <c r="AC10" s="23"/>
    </row>
    <row r="11" spans="1:29" s="2" customFormat="1" ht="12" customHeight="1" x14ac:dyDescent="0.15">
      <c r="B11" s="18"/>
      <c r="C11" s="18"/>
      <c r="D11" s="19" t="s">
        <v>60</v>
      </c>
      <c r="E11" s="40">
        <v>6</v>
      </c>
      <c r="F11" s="41">
        <v>2</v>
      </c>
      <c r="G11" s="42">
        <f t="shared" si="6"/>
        <v>1</v>
      </c>
      <c r="H11" s="43">
        <f t="shared" si="7"/>
        <v>3</v>
      </c>
      <c r="I11" s="44">
        <v>2</v>
      </c>
      <c r="J11" s="44">
        <v>0</v>
      </c>
      <c r="K11" s="45">
        <v>0</v>
      </c>
      <c r="L11" s="6"/>
      <c r="M11" s="64">
        <v>0</v>
      </c>
      <c r="N11" s="65">
        <v>0</v>
      </c>
      <c r="O11" s="65">
        <v>1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20"/>
      <c r="V11" s="21"/>
      <c r="W11" s="22" t="s">
        <v>60</v>
      </c>
      <c r="X11" s="14">
        <f t="shared" si="4"/>
        <v>0</v>
      </c>
      <c r="Y11" s="14">
        <f t="shared" si="5"/>
        <v>0</v>
      </c>
      <c r="AB11" s="23"/>
      <c r="AC11" s="23"/>
    </row>
    <row r="12" spans="1:29" s="2" customFormat="1" ht="12" customHeight="1" x14ac:dyDescent="0.15">
      <c r="B12" s="18"/>
      <c r="C12" s="18"/>
      <c r="D12" s="19" t="s">
        <v>19</v>
      </c>
      <c r="E12" s="40">
        <v>187</v>
      </c>
      <c r="F12" s="41">
        <v>121</v>
      </c>
      <c r="G12" s="42">
        <f t="shared" si="6"/>
        <v>20</v>
      </c>
      <c r="H12" s="43">
        <f t="shared" si="7"/>
        <v>46</v>
      </c>
      <c r="I12" s="44">
        <v>16</v>
      </c>
      <c r="J12" s="44">
        <v>13</v>
      </c>
      <c r="K12" s="45">
        <v>7</v>
      </c>
      <c r="L12" s="6"/>
      <c r="M12" s="64">
        <v>3</v>
      </c>
      <c r="N12" s="65">
        <v>5</v>
      </c>
      <c r="O12" s="65">
        <v>0</v>
      </c>
      <c r="P12" s="65">
        <v>1</v>
      </c>
      <c r="Q12" s="65">
        <v>0</v>
      </c>
      <c r="R12" s="65">
        <v>0</v>
      </c>
      <c r="S12" s="65">
        <v>1</v>
      </c>
      <c r="T12" s="65">
        <v>0</v>
      </c>
      <c r="U12" s="20"/>
      <c r="V12" s="21"/>
      <c r="W12" s="22" t="s">
        <v>19</v>
      </c>
      <c r="X12" s="14">
        <f t="shared" si="4"/>
        <v>0</v>
      </c>
      <c r="Y12" s="14">
        <f t="shared" si="5"/>
        <v>0</v>
      </c>
      <c r="AB12" s="23"/>
      <c r="AC12" s="23"/>
    </row>
    <row r="13" spans="1:29" s="2" customFormat="1" ht="12" customHeight="1" x14ac:dyDescent="0.15">
      <c r="B13" s="18"/>
      <c r="C13" s="18"/>
      <c r="D13" s="19" t="s">
        <v>61</v>
      </c>
      <c r="E13" s="40">
        <v>55</v>
      </c>
      <c r="F13" s="41">
        <v>26</v>
      </c>
      <c r="G13" s="42">
        <f>E13-F13-H13</f>
        <v>9</v>
      </c>
      <c r="H13" s="43">
        <f t="shared" si="7"/>
        <v>20</v>
      </c>
      <c r="I13" s="44">
        <v>7</v>
      </c>
      <c r="J13" s="44">
        <v>3</v>
      </c>
      <c r="K13" s="45">
        <v>0</v>
      </c>
      <c r="L13" s="6"/>
      <c r="M13" s="64">
        <v>1</v>
      </c>
      <c r="N13" s="65">
        <v>4</v>
      </c>
      <c r="O13" s="65">
        <v>0</v>
      </c>
      <c r="P13" s="65">
        <v>1</v>
      </c>
      <c r="Q13" s="65">
        <v>2</v>
      </c>
      <c r="R13" s="65">
        <v>1</v>
      </c>
      <c r="S13" s="65">
        <v>0</v>
      </c>
      <c r="T13" s="65">
        <v>1</v>
      </c>
      <c r="U13" s="20"/>
      <c r="V13" s="21"/>
      <c r="W13" s="22" t="s">
        <v>61</v>
      </c>
      <c r="X13" s="14">
        <f t="shared" si="4"/>
        <v>0</v>
      </c>
      <c r="Y13" s="14">
        <f t="shared" si="5"/>
        <v>0</v>
      </c>
      <c r="AB13" s="23"/>
      <c r="AC13" s="23"/>
    </row>
    <row r="14" spans="1:29" s="2" customFormat="1" ht="12" customHeight="1" x14ac:dyDescent="0.15">
      <c r="B14" s="18"/>
      <c r="C14" s="18"/>
      <c r="D14" s="24" t="s">
        <v>20</v>
      </c>
      <c r="E14" s="40">
        <v>25</v>
      </c>
      <c r="F14" s="41">
        <v>12</v>
      </c>
      <c r="G14" s="42">
        <f t="shared" si="6"/>
        <v>5</v>
      </c>
      <c r="H14" s="43">
        <f t="shared" si="7"/>
        <v>8</v>
      </c>
      <c r="I14" s="44">
        <v>3</v>
      </c>
      <c r="J14" s="44">
        <v>3</v>
      </c>
      <c r="K14" s="45">
        <v>1</v>
      </c>
      <c r="L14" s="6"/>
      <c r="M14" s="64">
        <v>1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20"/>
      <c r="V14" s="21"/>
      <c r="W14" s="25" t="s">
        <v>20</v>
      </c>
      <c r="X14" s="14">
        <f t="shared" si="4"/>
        <v>0</v>
      </c>
      <c r="Y14" s="14">
        <f t="shared" si="5"/>
        <v>0</v>
      </c>
      <c r="AB14" s="23"/>
      <c r="AC14" s="23"/>
    </row>
    <row r="15" spans="1:29" s="2" customFormat="1" ht="12" customHeight="1" x14ac:dyDescent="0.15">
      <c r="B15" s="18"/>
      <c r="C15" s="18"/>
      <c r="D15" s="19" t="s">
        <v>21</v>
      </c>
      <c r="E15" s="40">
        <v>69</v>
      </c>
      <c r="F15" s="41">
        <v>44</v>
      </c>
      <c r="G15" s="42">
        <f t="shared" si="6"/>
        <v>7</v>
      </c>
      <c r="H15" s="43">
        <f t="shared" si="7"/>
        <v>18</v>
      </c>
      <c r="I15" s="44">
        <v>8</v>
      </c>
      <c r="J15" s="44">
        <v>2</v>
      </c>
      <c r="K15" s="45">
        <v>3</v>
      </c>
      <c r="L15" s="6"/>
      <c r="M15" s="64">
        <v>1</v>
      </c>
      <c r="N15" s="65">
        <v>1</v>
      </c>
      <c r="O15" s="65">
        <v>1</v>
      </c>
      <c r="P15" s="65">
        <v>0</v>
      </c>
      <c r="Q15" s="65">
        <v>0</v>
      </c>
      <c r="R15" s="65">
        <v>0</v>
      </c>
      <c r="S15" s="65">
        <v>1</v>
      </c>
      <c r="T15" s="65">
        <v>1</v>
      </c>
      <c r="U15" s="20"/>
      <c r="V15" s="21"/>
      <c r="W15" s="22" t="s">
        <v>21</v>
      </c>
      <c r="X15" s="14">
        <f t="shared" si="4"/>
        <v>0</v>
      </c>
      <c r="Y15" s="14">
        <f t="shared" si="5"/>
        <v>0</v>
      </c>
      <c r="AB15" s="23"/>
      <c r="AC15" s="23"/>
    </row>
    <row r="16" spans="1:29" s="2" customFormat="1" ht="12" customHeight="1" x14ac:dyDescent="0.15">
      <c r="B16" s="18"/>
      <c r="C16" s="18"/>
      <c r="D16" s="19" t="s">
        <v>22</v>
      </c>
      <c r="E16" s="40">
        <v>38</v>
      </c>
      <c r="F16" s="41">
        <v>21</v>
      </c>
      <c r="G16" s="42">
        <f t="shared" si="6"/>
        <v>4</v>
      </c>
      <c r="H16" s="43">
        <f t="shared" si="7"/>
        <v>13</v>
      </c>
      <c r="I16" s="44">
        <v>2</v>
      </c>
      <c r="J16" s="44">
        <v>4</v>
      </c>
      <c r="K16" s="45">
        <v>0</v>
      </c>
      <c r="L16" s="6"/>
      <c r="M16" s="64">
        <v>0</v>
      </c>
      <c r="N16" s="65">
        <v>1</v>
      </c>
      <c r="O16" s="65">
        <v>1</v>
      </c>
      <c r="P16" s="65">
        <v>2</v>
      </c>
      <c r="Q16" s="65">
        <v>0</v>
      </c>
      <c r="R16" s="65">
        <v>1</v>
      </c>
      <c r="S16" s="65">
        <v>0</v>
      </c>
      <c r="T16" s="65">
        <v>2</v>
      </c>
      <c r="U16" s="20"/>
      <c r="V16" s="21"/>
      <c r="W16" s="22" t="s">
        <v>22</v>
      </c>
      <c r="X16" s="14">
        <f t="shared" si="4"/>
        <v>0</v>
      </c>
      <c r="Y16" s="14">
        <f t="shared" si="5"/>
        <v>0</v>
      </c>
      <c r="AB16" s="23"/>
      <c r="AC16" s="23"/>
    </row>
    <row r="17" spans="2:29" s="2" customFormat="1" ht="12" customHeight="1" x14ac:dyDescent="0.15">
      <c r="B17" s="18"/>
      <c r="C17" s="18"/>
      <c r="D17" s="19" t="s">
        <v>23</v>
      </c>
      <c r="E17" s="40">
        <v>7</v>
      </c>
      <c r="F17" s="41">
        <v>3</v>
      </c>
      <c r="G17" s="42">
        <f t="shared" si="6"/>
        <v>1</v>
      </c>
      <c r="H17" s="43">
        <f t="shared" si="7"/>
        <v>3</v>
      </c>
      <c r="I17" s="44">
        <v>2</v>
      </c>
      <c r="J17" s="44">
        <v>1</v>
      </c>
      <c r="K17" s="45">
        <v>0</v>
      </c>
      <c r="L17" s="6"/>
      <c r="M17" s="64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20"/>
      <c r="V17" s="21"/>
      <c r="W17" s="22" t="s">
        <v>23</v>
      </c>
      <c r="X17" s="14">
        <f t="shared" si="4"/>
        <v>0</v>
      </c>
      <c r="Y17" s="14">
        <f t="shared" si="5"/>
        <v>0</v>
      </c>
      <c r="AB17" s="23"/>
      <c r="AC17" s="23"/>
    </row>
    <row r="18" spans="2:29" s="2" customFormat="1" ht="12" customHeight="1" x14ac:dyDescent="0.15">
      <c r="B18" s="18"/>
      <c r="C18" s="18"/>
      <c r="D18" s="19" t="s">
        <v>24</v>
      </c>
      <c r="E18" s="40">
        <v>439</v>
      </c>
      <c r="F18" s="41">
        <v>256</v>
      </c>
      <c r="G18" s="42">
        <f t="shared" si="6"/>
        <v>42</v>
      </c>
      <c r="H18" s="43">
        <f t="shared" si="7"/>
        <v>141</v>
      </c>
      <c r="I18" s="44">
        <v>50</v>
      </c>
      <c r="J18" s="44">
        <v>21</v>
      </c>
      <c r="K18" s="45">
        <v>17</v>
      </c>
      <c r="L18" s="6"/>
      <c r="M18" s="64">
        <v>10</v>
      </c>
      <c r="N18" s="65">
        <v>19</v>
      </c>
      <c r="O18" s="65">
        <v>8</v>
      </c>
      <c r="P18" s="65">
        <v>8</v>
      </c>
      <c r="Q18" s="65">
        <v>3</v>
      </c>
      <c r="R18" s="65">
        <v>3</v>
      </c>
      <c r="S18" s="65">
        <v>0</v>
      </c>
      <c r="T18" s="65">
        <v>2</v>
      </c>
      <c r="U18" s="20"/>
      <c r="V18" s="21"/>
      <c r="W18" s="22" t="s">
        <v>24</v>
      </c>
      <c r="X18" s="14">
        <f t="shared" si="4"/>
        <v>0</v>
      </c>
      <c r="Y18" s="14">
        <f t="shared" si="5"/>
        <v>0</v>
      </c>
      <c r="AB18" s="23"/>
      <c r="AC18" s="23"/>
    </row>
    <row r="19" spans="2:29" s="2" customFormat="1" ht="12" customHeight="1" x14ac:dyDescent="0.15">
      <c r="B19" s="18"/>
      <c r="C19" s="18"/>
      <c r="D19" s="19" t="s">
        <v>25</v>
      </c>
      <c r="E19" s="40">
        <v>617</v>
      </c>
      <c r="F19" s="41">
        <v>321</v>
      </c>
      <c r="G19" s="42">
        <f t="shared" si="6"/>
        <v>62</v>
      </c>
      <c r="H19" s="43">
        <f t="shared" si="7"/>
        <v>234</v>
      </c>
      <c r="I19" s="44">
        <v>66</v>
      </c>
      <c r="J19" s="44">
        <v>39</v>
      </c>
      <c r="K19" s="45">
        <v>28</v>
      </c>
      <c r="L19" s="6"/>
      <c r="M19" s="64">
        <v>25</v>
      </c>
      <c r="N19" s="65">
        <v>21</v>
      </c>
      <c r="O19" s="65">
        <v>18</v>
      </c>
      <c r="P19" s="65">
        <v>8</v>
      </c>
      <c r="Q19" s="65">
        <v>9</v>
      </c>
      <c r="R19" s="65">
        <v>9</v>
      </c>
      <c r="S19" s="65">
        <v>4</v>
      </c>
      <c r="T19" s="65">
        <v>7</v>
      </c>
      <c r="U19" s="20"/>
      <c r="V19" s="21"/>
      <c r="W19" s="22" t="s">
        <v>25</v>
      </c>
      <c r="X19" s="14">
        <f t="shared" si="4"/>
        <v>0</v>
      </c>
      <c r="Y19" s="14">
        <f t="shared" si="5"/>
        <v>0</v>
      </c>
      <c r="AB19" s="23"/>
      <c r="AC19" s="23"/>
    </row>
    <row r="20" spans="2:29" s="2" customFormat="1" ht="12" customHeight="1" x14ac:dyDescent="0.15">
      <c r="B20" s="18"/>
      <c r="C20" s="18"/>
      <c r="D20" s="19" t="s">
        <v>26</v>
      </c>
      <c r="E20" s="40">
        <v>111</v>
      </c>
      <c r="F20" s="41">
        <v>72</v>
      </c>
      <c r="G20" s="42">
        <f t="shared" si="6"/>
        <v>10</v>
      </c>
      <c r="H20" s="43">
        <f t="shared" si="7"/>
        <v>29</v>
      </c>
      <c r="I20" s="44">
        <v>12</v>
      </c>
      <c r="J20" s="44">
        <v>7</v>
      </c>
      <c r="K20" s="45">
        <v>6</v>
      </c>
      <c r="L20" s="6"/>
      <c r="M20" s="64">
        <v>1</v>
      </c>
      <c r="N20" s="65">
        <v>0</v>
      </c>
      <c r="O20" s="65">
        <v>2</v>
      </c>
      <c r="P20" s="65">
        <v>1</v>
      </c>
      <c r="Q20" s="65">
        <v>0</v>
      </c>
      <c r="R20" s="65">
        <v>0</v>
      </c>
      <c r="S20" s="65">
        <v>0</v>
      </c>
      <c r="T20" s="65">
        <v>0</v>
      </c>
      <c r="U20" s="20"/>
      <c r="V20" s="21"/>
      <c r="W20" s="22" t="s">
        <v>26</v>
      </c>
      <c r="X20" s="14">
        <f t="shared" si="4"/>
        <v>0</v>
      </c>
      <c r="Y20" s="14">
        <f t="shared" si="5"/>
        <v>0</v>
      </c>
      <c r="AB20" s="23"/>
      <c r="AC20" s="23"/>
    </row>
    <row r="21" spans="2:29" s="2" customFormat="1" ht="12" customHeight="1" x14ac:dyDescent="0.15">
      <c r="B21" s="18"/>
      <c r="C21" s="18"/>
      <c r="D21" s="19" t="s">
        <v>27</v>
      </c>
      <c r="E21" s="40">
        <v>76</v>
      </c>
      <c r="F21" s="41">
        <v>63</v>
      </c>
      <c r="G21" s="42">
        <f t="shared" si="6"/>
        <v>2</v>
      </c>
      <c r="H21" s="43">
        <f t="shared" si="7"/>
        <v>11</v>
      </c>
      <c r="I21" s="44">
        <v>5</v>
      </c>
      <c r="J21" s="44">
        <v>2</v>
      </c>
      <c r="K21" s="45">
        <v>2</v>
      </c>
      <c r="L21" s="6"/>
      <c r="M21" s="64">
        <v>0</v>
      </c>
      <c r="N21" s="65">
        <v>1</v>
      </c>
      <c r="O21" s="65">
        <v>1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20"/>
      <c r="V21" s="21"/>
      <c r="W21" s="22" t="s">
        <v>27</v>
      </c>
      <c r="X21" s="14">
        <f t="shared" si="4"/>
        <v>0</v>
      </c>
      <c r="Y21" s="14">
        <f t="shared" si="5"/>
        <v>0</v>
      </c>
      <c r="AB21" s="23"/>
      <c r="AC21" s="23"/>
    </row>
    <row r="22" spans="2:29" s="2" customFormat="1" ht="12" customHeight="1" x14ac:dyDescent="0.15">
      <c r="B22" s="18"/>
      <c r="C22" s="18"/>
      <c r="D22" s="19" t="s">
        <v>28</v>
      </c>
      <c r="E22" s="40">
        <v>617</v>
      </c>
      <c r="F22" s="41">
        <v>360</v>
      </c>
      <c r="G22" s="42">
        <f t="shared" si="6"/>
        <v>75</v>
      </c>
      <c r="H22" s="43">
        <f t="shared" si="7"/>
        <v>182</v>
      </c>
      <c r="I22" s="44">
        <v>74</v>
      </c>
      <c r="J22" s="44">
        <v>42</v>
      </c>
      <c r="K22" s="45">
        <v>23</v>
      </c>
      <c r="L22" s="6"/>
      <c r="M22" s="64">
        <v>12</v>
      </c>
      <c r="N22" s="65">
        <v>11</v>
      </c>
      <c r="O22" s="65">
        <v>7</v>
      </c>
      <c r="P22" s="65">
        <v>0</v>
      </c>
      <c r="Q22" s="65">
        <v>5</v>
      </c>
      <c r="R22" s="65">
        <v>1</v>
      </c>
      <c r="S22" s="65">
        <v>1</v>
      </c>
      <c r="T22" s="65">
        <v>6</v>
      </c>
      <c r="U22" s="20"/>
      <c r="V22" s="21"/>
      <c r="W22" s="22" t="s">
        <v>28</v>
      </c>
      <c r="X22" s="14">
        <f t="shared" si="4"/>
        <v>0</v>
      </c>
      <c r="Y22" s="14">
        <f t="shared" si="5"/>
        <v>0</v>
      </c>
      <c r="AB22" s="23"/>
      <c r="AC22" s="23"/>
    </row>
    <row r="23" spans="2:29" s="12" customFormat="1" ht="12" customHeight="1" x14ac:dyDescent="0.15">
      <c r="B23" s="18"/>
      <c r="C23" s="18"/>
      <c r="D23" s="19" t="s">
        <v>29</v>
      </c>
      <c r="E23" s="40">
        <v>822</v>
      </c>
      <c r="F23" s="41">
        <v>404</v>
      </c>
      <c r="G23" s="42">
        <f t="shared" si="6"/>
        <v>107</v>
      </c>
      <c r="H23" s="43">
        <f t="shared" si="7"/>
        <v>311</v>
      </c>
      <c r="I23" s="44">
        <v>120</v>
      </c>
      <c r="J23" s="44">
        <v>53</v>
      </c>
      <c r="K23" s="45">
        <v>41</v>
      </c>
      <c r="L23" s="13"/>
      <c r="M23" s="64">
        <v>36</v>
      </c>
      <c r="N23" s="65">
        <v>13</v>
      </c>
      <c r="O23" s="65">
        <v>7</v>
      </c>
      <c r="P23" s="65">
        <v>11</v>
      </c>
      <c r="Q23" s="65">
        <v>12</v>
      </c>
      <c r="R23" s="65">
        <v>4</v>
      </c>
      <c r="S23" s="65">
        <v>6</v>
      </c>
      <c r="T23" s="65">
        <v>8</v>
      </c>
      <c r="U23" s="20"/>
      <c r="V23" s="21"/>
      <c r="W23" s="22" t="s">
        <v>29</v>
      </c>
      <c r="X23" s="14">
        <f t="shared" si="4"/>
        <v>0</v>
      </c>
      <c r="Y23" s="14">
        <f t="shared" si="5"/>
        <v>0</v>
      </c>
      <c r="AB23" s="15"/>
      <c r="AC23" s="15"/>
    </row>
    <row r="24" spans="2:29" s="2" customFormat="1" ht="15" customHeight="1" x14ac:dyDescent="0.15">
      <c r="B24" s="16"/>
      <c r="C24" s="76" t="s">
        <v>30</v>
      </c>
      <c r="D24" s="77"/>
      <c r="E24" s="46">
        <f t="shared" ref="E24:J24" si="8">SUM(E25:E27)</f>
        <v>3390</v>
      </c>
      <c r="F24" s="38">
        <f t="shared" si="8"/>
        <v>2448</v>
      </c>
      <c r="G24" s="38">
        <f t="shared" si="8"/>
        <v>358</v>
      </c>
      <c r="H24" s="46">
        <f t="shared" si="8"/>
        <v>584</v>
      </c>
      <c r="I24" s="38">
        <f t="shared" si="8"/>
        <v>254</v>
      </c>
      <c r="J24" s="38">
        <f t="shared" si="8"/>
        <v>136</v>
      </c>
      <c r="K24" s="38">
        <f>SUM(K25:K27)</f>
        <v>60</v>
      </c>
      <c r="L24" s="6"/>
      <c r="M24" s="63">
        <f>SUM(M25:M27)</f>
        <v>55</v>
      </c>
      <c r="N24" s="63">
        <f t="shared" ref="N24:T24" si="9">SUM(N25:N27)</f>
        <v>30</v>
      </c>
      <c r="O24" s="63">
        <f t="shared" si="9"/>
        <v>13</v>
      </c>
      <c r="P24" s="63">
        <f t="shared" si="9"/>
        <v>9</v>
      </c>
      <c r="Q24" s="63">
        <f t="shared" si="9"/>
        <v>9</v>
      </c>
      <c r="R24" s="63">
        <f t="shared" si="9"/>
        <v>1</v>
      </c>
      <c r="S24" s="63">
        <f t="shared" si="9"/>
        <v>4</v>
      </c>
      <c r="T24" s="63">
        <f t="shared" si="9"/>
        <v>13</v>
      </c>
      <c r="U24" s="17"/>
      <c r="V24" s="85" t="s">
        <v>30</v>
      </c>
      <c r="W24" s="85"/>
      <c r="X24" s="14">
        <f t="shared" si="4"/>
        <v>0</v>
      </c>
      <c r="Y24" s="14">
        <f t="shared" si="5"/>
        <v>0</v>
      </c>
      <c r="AB24" s="23"/>
      <c r="AC24" s="23"/>
    </row>
    <row r="25" spans="2:29" s="2" customFormat="1" ht="12" customHeight="1" x14ac:dyDescent="0.15">
      <c r="B25" s="18"/>
      <c r="C25" s="18"/>
      <c r="D25" s="19" t="s">
        <v>31</v>
      </c>
      <c r="E25" s="47">
        <v>567</v>
      </c>
      <c r="F25" s="48">
        <v>261</v>
      </c>
      <c r="G25" s="42">
        <f t="shared" si="6"/>
        <v>103</v>
      </c>
      <c r="H25" s="43">
        <f t="shared" si="7"/>
        <v>203</v>
      </c>
      <c r="I25" s="49">
        <v>73</v>
      </c>
      <c r="J25" s="49">
        <v>49</v>
      </c>
      <c r="K25" s="50">
        <v>22</v>
      </c>
      <c r="L25" s="6"/>
      <c r="M25" s="66">
        <v>24</v>
      </c>
      <c r="N25" s="67">
        <v>13</v>
      </c>
      <c r="O25" s="67">
        <v>2</v>
      </c>
      <c r="P25" s="67">
        <v>8</v>
      </c>
      <c r="Q25" s="67">
        <v>4</v>
      </c>
      <c r="R25" s="67">
        <v>1</v>
      </c>
      <c r="S25" s="67">
        <v>2</v>
      </c>
      <c r="T25" s="67">
        <v>5</v>
      </c>
      <c r="U25" s="20"/>
      <c r="V25" s="21"/>
      <c r="W25" s="22" t="s">
        <v>31</v>
      </c>
      <c r="X25" s="14">
        <f t="shared" si="4"/>
        <v>0</v>
      </c>
      <c r="Y25" s="14">
        <f t="shared" si="5"/>
        <v>0</v>
      </c>
      <c r="AB25" s="23"/>
      <c r="AC25" s="23"/>
    </row>
    <row r="26" spans="2:29" s="2" customFormat="1" ht="12" customHeight="1" x14ac:dyDescent="0.15">
      <c r="B26" s="18"/>
      <c r="C26" s="18"/>
      <c r="D26" s="19" t="s">
        <v>32</v>
      </c>
      <c r="E26" s="47">
        <v>107</v>
      </c>
      <c r="F26" s="48">
        <v>70</v>
      </c>
      <c r="G26" s="42">
        <f t="shared" si="6"/>
        <v>13</v>
      </c>
      <c r="H26" s="43">
        <f t="shared" si="7"/>
        <v>24</v>
      </c>
      <c r="I26" s="49">
        <v>17</v>
      </c>
      <c r="J26" s="49">
        <v>2</v>
      </c>
      <c r="K26" s="50">
        <v>4</v>
      </c>
      <c r="L26" s="6"/>
      <c r="M26" s="66">
        <v>0</v>
      </c>
      <c r="N26" s="67">
        <v>0</v>
      </c>
      <c r="O26" s="67">
        <v>1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20"/>
      <c r="V26" s="21"/>
      <c r="W26" s="22" t="s">
        <v>32</v>
      </c>
      <c r="X26" s="14">
        <f t="shared" si="4"/>
        <v>0</v>
      </c>
      <c r="Y26" s="14">
        <f t="shared" si="5"/>
        <v>0</v>
      </c>
      <c r="AB26" s="23"/>
      <c r="AC26" s="23"/>
    </row>
    <row r="27" spans="2:29" s="12" customFormat="1" ht="12" customHeight="1" x14ac:dyDescent="0.15">
      <c r="B27" s="18"/>
      <c r="C27" s="18"/>
      <c r="D27" s="19" t="s">
        <v>33</v>
      </c>
      <c r="E27" s="47">
        <v>2716</v>
      </c>
      <c r="F27" s="48">
        <v>2117</v>
      </c>
      <c r="G27" s="42">
        <f t="shared" si="6"/>
        <v>242</v>
      </c>
      <c r="H27" s="43">
        <f t="shared" si="7"/>
        <v>357</v>
      </c>
      <c r="I27" s="49">
        <v>164</v>
      </c>
      <c r="J27" s="49">
        <v>85</v>
      </c>
      <c r="K27" s="50">
        <v>34</v>
      </c>
      <c r="L27" s="13"/>
      <c r="M27" s="66">
        <v>31</v>
      </c>
      <c r="N27" s="67">
        <v>17</v>
      </c>
      <c r="O27" s="67">
        <v>10</v>
      </c>
      <c r="P27" s="67">
        <v>1</v>
      </c>
      <c r="Q27" s="67">
        <v>5</v>
      </c>
      <c r="R27" s="67">
        <v>0</v>
      </c>
      <c r="S27" s="67">
        <v>2</v>
      </c>
      <c r="T27" s="67">
        <v>8</v>
      </c>
      <c r="U27" s="20"/>
      <c r="V27" s="21"/>
      <c r="W27" s="22" t="s">
        <v>33</v>
      </c>
      <c r="X27" s="14">
        <f t="shared" si="4"/>
        <v>0</v>
      </c>
      <c r="Y27" s="14">
        <f t="shared" si="5"/>
        <v>0</v>
      </c>
      <c r="AB27" s="15"/>
      <c r="AC27" s="15"/>
    </row>
    <row r="28" spans="2:29" s="2" customFormat="1" ht="15" customHeight="1" x14ac:dyDescent="0.15">
      <c r="B28" s="16"/>
      <c r="C28" s="76" t="s">
        <v>34</v>
      </c>
      <c r="D28" s="77"/>
      <c r="E28" s="46">
        <f t="shared" ref="E28:K28" si="10">SUM(E29:E55)</f>
        <v>68722</v>
      </c>
      <c r="F28" s="38">
        <f t="shared" si="10"/>
        <v>50226</v>
      </c>
      <c r="G28" s="38">
        <f t="shared" si="10"/>
        <v>5220</v>
      </c>
      <c r="H28" s="46">
        <f t="shared" si="10"/>
        <v>13276</v>
      </c>
      <c r="I28" s="38">
        <f t="shared" si="10"/>
        <v>5791</v>
      </c>
      <c r="J28" s="38">
        <f t="shared" si="10"/>
        <v>2928</v>
      </c>
      <c r="K28" s="38">
        <f t="shared" si="10"/>
        <v>1719</v>
      </c>
      <c r="L28" s="6"/>
      <c r="M28" s="63">
        <f t="shared" ref="M28:T28" si="11">SUM(M29:M55)</f>
        <v>1036</v>
      </c>
      <c r="N28" s="63">
        <f t="shared" si="11"/>
        <v>667</v>
      </c>
      <c r="O28" s="63">
        <f t="shared" si="11"/>
        <v>401</v>
      </c>
      <c r="P28" s="63">
        <f t="shared" si="11"/>
        <v>225</v>
      </c>
      <c r="Q28" s="63">
        <f t="shared" si="11"/>
        <v>171</v>
      </c>
      <c r="R28" s="63">
        <f t="shared" si="11"/>
        <v>107</v>
      </c>
      <c r="S28" s="63">
        <f t="shared" si="11"/>
        <v>63</v>
      </c>
      <c r="T28" s="63">
        <f t="shared" si="11"/>
        <v>168</v>
      </c>
      <c r="U28" s="17"/>
      <c r="V28" s="85" t="s">
        <v>34</v>
      </c>
      <c r="W28" s="85"/>
      <c r="X28" s="14">
        <f t="shared" si="4"/>
        <v>0</v>
      </c>
      <c r="Y28" s="14">
        <f t="shared" si="5"/>
        <v>0</v>
      </c>
      <c r="AB28" s="23"/>
      <c r="AC28" s="23"/>
    </row>
    <row r="29" spans="2:29" s="2" customFormat="1" ht="12" customHeight="1" x14ac:dyDescent="0.15">
      <c r="B29" s="18"/>
      <c r="C29" s="18"/>
      <c r="D29" s="19" t="s">
        <v>35</v>
      </c>
      <c r="E29" s="51">
        <v>454</v>
      </c>
      <c r="F29" s="52">
        <v>333</v>
      </c>
      <c r="G29" s="53">
        <f t="shared" si="6"/>
        <v>65</v>
      </c>
      <c r="H29" s="43">
        <f t="shared" si="7"/>
        <v>56</v>
      </c>
      <c r="I29" s="54">
        <v>33</v>
      </c>
      <c r="J29" s="54">
        <v>8</v>
      </c>
      <c r="K29" s="55">
        <v>5</v>
      </c>
      <c r="L29" s="6"/>
      <c r="M29" s="68">
        <v>3</v>
      </c>
      <c r="N29" s="69">
        <v>5</v>
      </c>
      <c r="O29" s="69">
        <v>1</v>
      </c>
      <c r="P29" s="69">
        <v>0</v>
      </c>
      <c r="Q29" s="69">
        <v>0</v>
      </c>
      <c r="R29" s="69">
        <v>0</v>
      </c>
      <c r="S29" s="69">
        <v>0</v>
      </c>
      <c r="T29" s="69">
        <v>1</v>
      </c>
      <c r="U29" s="20"/>
      <c r="V29" s="21"/>
      <c r="W29" s="22" t="s">
        <v>35</v>
      </c>
      <c r="X29" s="14">
        <f t="shared" si="4"/>
        <v>0</v>
      </c>
      <c r="Y29" s="14">
        <f t="shared" si="5"/>
        <v>0</v>
      </c>
      <c r="AB29" s="23"/>
      <c r="AC29" s="23"/>
    </row>
    <row r="30" spans="2:29" s="2" customFormat="1" ht="12" customHeight="1" x14ac:dyDescent="0.15">
      <c r="B30" s="18"/>
      <c r="C30" s="18"/>
      <c r="D30" s="19" t="s">
        <v>36</v>
      </c>
      <c r="E30" s="51">
        <v>0</v>
      </c>
      <c r="F30" s="52">
        <v>0</v>
      </c>
      <c r="G30" s="53">
        <f t="shared" si="6"/>
        <v>0</v>
      </c>
      <c r="H30" s="43">
        <f t="shared" si="7"/>
        <v>0</v>
      </c>
      <c r="I30" s="54">
        <v>0</v>
      </c>
      <c r="J30" s="54">
        <v>0</v>
      </c>
      <c r="K30" s="55">
        <v>0</v>
      </c>
      <c r="L30" s="6"/>
      <c r="M30" s="68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20"/>
      <c r="V30" s="21"/>
      <c r="W30" s="22" t="s">
        <v>36</v>
      </c>
      <c r="X30" s="14">
        <f t="shared" si="4"/>
        <v>0</v>
      </c>
      <c r="Y30" s="14">
        <f t="shared" si="5"/>
        <v>0</v>
      </c>
      <c r="AB30" s="23"/>
      <c r="AC30" s="23"/>
    </row>
    <row r="31" spans="2:29" s="2" customFormat="1" ht="12" customHeight="1" x14ac:dyDescent="0.15">
      <c r="B31" s="18"/>
      <c r="C31" s="18"/>
      <c r="D31" s="19" t="s">
        <v>37</v>
      </c>
      <c r="E31" s="51">
        <v>5</v>
      </c>
      <c r="F31" s="52">
        <v>4</v>
      </c>
      <c r="G31" s="53">
        <f t="shared" si="6"/>
        <v>1</v>
      </c>
      <c r="H31" s="43">
        <f t="shared" si="7"/>
        <v>0</v>
      </c>
      <c r="I31" s="54">
        <v>0</v>
      </c>
      <c r="J31" s="54">
        <v>0</v>
      </c>
      <c r="K31" s="55">
        <v>0</v>
      </c>
      <c r="L31" s="6"/>
      <c r="M31" s="68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20"/>
      <c r="V31" s="21"/>
      <c r="W31" s="22" t="s">
        <v>37</v>
      </c>
      <c r="X31" s="14">
        <f t="shared" si="4"/>
        <v>0</v>
      </c>
      <c r="Y31" s="14">
        <f t="shared" si="5"/>
        <v>0</v>
      </c>
      <c r="AB31" s="23"/>
      <c r="AC31" s="23"/>
    </row>
    <row r="32" spans="2:29" s="2" customFormat="1" ht="12" customHeight="1" x14ac:dyDescent="0.15">
      <c r="B32" s="18"/>
      <c r="C32" s="18"/>
      <c r="D32" s="19" t="s">
        <v>38</v>
      </c>
      <c r="E32" s="51">
        <v>126</v>
      </c>
      <c r="F32" s="52">
        <v>61</v>
      </c>
      <c r="G32" s="53">
        <f t="shared" si="6"/>
        <v>21</v>
      </c>
      <c r="H32" s="43">
        <f t="shared" si="7"/>
        <v>44</v>
      </c>
      <c r="I32" s="54">
        <v>17</v>
      </c>
      <c r="J32" s="54">
        <v>12</v>
      </c>
      <c r="K32" s="55">
        <v>5</v>
      </c>
      <c r="L32" s="6"/>
      <c r="M32" s="68">
        <v>3</v>
      </c>
      <c r="N32" s="69">
        <v>3</v>
      </c>
      <c r="O32" s="69">
        <v>3</v>
      </c>
      <c r="P32" s="69">
        <v>0</v>
      </c>
      <c r="Q32" s="69">
        <v>0</v>
      </c>
      <c r="R32" s="69">
        <v>0</v>
      </c>
      <c r="S32" s="69">
        <v>0</v>
      </c>
      <c r="T32" s="69">
        <v>1</v>
      </c>
      <c r="U32" s="20"/>
      <c r="V32" s="21"/>
      <c r="W32" s="22" t="s">
        <v>38</v>
      </c>
      <c r="X32" s="14">
        <f t="shared" si="4"/>
        <v>0</v>
      </c>
      <c r="Y32" s="14">
        <f t="shared" si="5"/>
        <v>0</v>
      </c>
      <c r="AB32" s="23"/>
      <c r="AC32" s="23"/>
    </row>
    <row r="33" spans="2:29" s="2" customFormat="1" ht="12" customHeight="1" x14ac:dyDescent="0.15">
      <c r="B33" s="18"/>
      <c r="C33" s="18"/>
      <c r="D33" s="19" t="s">
        <v>39</v>
      </c>
      <c r="E33" s="51">
        <v>179</v>
      </c>
      <c r="F33" s="52">
        <v>125</v>
      </c>
      <c r="G33" s="53">
        <f t="shared" si="6"/>
        <v>21</v>
      </c>
      <c r="H33" s="43">
        <f t="shared" si="7"/>
        <v>33</v>
      </c>
      <c r="I33" s="54">
        <v>16</v>
      </c>
      <c r="J33" s="54">
        <v>6</v>
      </c>
      <c r="K33" s="55">
        <v>4</v>
      </c>
      <c r="L33" s="6"/>
      <c r="M33" s="68">
        <v>2</v>
      </c>
      <c r="N33" s="69">
        <v>1</v>
      </c>
      <c r="O33" s="69">
        <v>0</v>
      </c>
      <c r="P33" s="69">
        <v>1</v>
      </c>
      <c r="Q33" s="69">
        <v>2</v>
      </c>
      <c r="R33" s="69">
        <v>0</v>
      </c>
      <c r="S33" s="69">
        <v>0</v>
      </c>
      <c r="T33" s="69">
        <v>1</v>
      </c>
      <c r="U33" s="20"/>
      <c r="V33" s="21"/>
      <c r="W33" s="22" t="s">
        <v>39</v>
      </c>
      <c r="X33" s="14">
        <f t="shared" si="4"/>
        <v>0</v>
      </c>
      <c r="Y33" s="14">
        <f t="shared" si="5"/>
        <v>0</v>
      </c>
      <c r="AB33" s="23"/>
      <c r="AC33" s="23"/>
    </row>
    <row r="34" spans="2:29" s="2" customFormat="1" ht="12" customHeight="1" x14ac:dyDescent="0.15">
      <c r="B34" s="18"/>
      <c r="C34" s="18"/>
      <c r="D34" s="19" t="s">
        <v>62</v>
      </c>
      <c r="E34" s="51">
        <v>288</v>
      </c>
      <c r="F34" s="52">
        <v>218</v>
      </c>
      <c r="G34" s="53">
        <f t="shared" si="6"/>
        <v>32</v>
      </c>
      <c r="H34" s="43">
        <f t="shared" si="7"/>
        <v>38</v>
      </c>
      <c r="I34" s="54">
        <v>22</v>
      </c>
      <c r="J34" s="54">
        <v>5</v>
      </c>
      <c r="K34" s="55">
        <v>2</v>
      </c>
      <c r="L34" s="6"/>
      <c r="M34" s="68">
        <v>2</v>
      </c>
      <c r="N34" s="69">
        <v>3</v>
      </c>
      <c r="O34" s="69">
        <v>0</v>
      </c>
      <c r="P34" s="69">
        <v>0</v>
      </c>
      <c r="Q34" s="69">
        <v>1</v>
      </c>
      <c r="R34" s="69">
        <v>1</v>
      </c>
      <c r="S34" s="69">
        <v>1</v>
      </c>
      <c r="T34" s="69">
        <v>1</v>
      </c>
      <c r="U34" s="20"/>
      <c r="V34" s="21"/>
      <c r="W34" s="22" t="s">
        <v>62</v>
      </c>
      <c r="X34" s="14">
        <f t="shared" si="4"/>
        <v>0</v>
      </c>
      <c r="Y34" s="14">
        <f t="shared" si="5"/>
        <v>0</v>
      </c>
      <c r="AB34" s="23"/>
      <c r="AC34" s="23"/>
    </row>
    <row r="35" spans="2:29" s="2" customFormat="1" ht="12" customHeight="1" x14ac:dyDescent="0.15">
      <c r="B35" s="18"/>
      <c r="C35" s="18"/>
      <c r="D35" s="19" t="s">
        <v>63</v>
      </c>
      <c r="E35" s="51">
        <v>1</v>
      </c>
      <c r="F35" s="52">
        <v>1</v>
      </c>
      <c r="G35" s="53">
        <f t="shared" si="6"/>
        <v>0</v>
      </c>
      <c r="H35" s="43">
        <f t="shared" si="7"/>
        <v>0</v>
      </c>
      <c r="I35" s="54">
        <v>0</v>
      </c>
      <c r="J35" s="54">
        <v>0</v>
      </c>
      <c r="K35" s="55">
        <v>0</v>
      </c>
      <c r="L35" s="6"/>
      <c r="M35" s="68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20"/>
      <c r="V35" s="21"/>
      <c r="W35" s="22" t="s">
        <v>63</v>
      </c>
      <c r="X35" s="14">
        <f t="shared" si="4"/>
        <v>0</v>
      </c>
      <c r="Y35" s="14">
        <f t="shared" si="5"/>
        <v>0</v>
      </c>
      <c r="AB35" s="23"/>
      <c r="AC35" s="23"/>
    </row>
    <row r="36" spans="2:29" s="2" customFormat="1" ht="12" customHeight="1" x14ac:dyDescent="0.15">
      <c r="B36" s="18"/>
      <c r="C36" s="18"/>
      <c r="D36" s="19" t="s">
        <v>41</v>
      </c>
      <c r="E36" s="51">
        <v>0</v>
      </c>
      <c r="F36" s="52">
        <v>0</v>
      </c>
      <c r="G36" s="53">
        <f t="shared" si="6"/>
        <v>0</v>
      </c>
      <c r="H36" s="43">
        <f t="shared" si="7"/>
        <v>0</v>
      </c>
      <c r="I36" s="54">
        <v>0</v>
      </c>
      <c r="J36" s="54">
        <v>0</v>
      </c>
      <c r="K36" s="55">
        <v>0</v>
      </c>
      <c r="L36" s="6"/>
      <c r="M36" s="68">
        <v>0</v>
      </c>
      <c r="N36" s="69">
        <v>0</v>
      </c>
      <c r="O36" s="69">
        <v>0</v>
      </c>
      <c r="P36" s="69">
        <v>0</v>
      </c>
      <c r="Q36" s="69">
        <v>0</v>
      </c>
      <c r="R36" s="69">
        <v>0</v>
      </c>
      <c r="S36" s="69">
        <v>0</v>
      </c>
      <c r="T36" s="69">
        <v>0</v>
      </c>
      <c r="U36" s="20"/>
      <c r="V36" s="21"/>
      <c r="W36" s="22" t="s">
        <v>41</v>
      </c>
      <c r="X36" s="14">
        <f t="shared" si="4"/>
        <v>0</v>
      </c>
      <c r="Y36" s="14">
        <f t="shared" si="5"/>
        <v>0</v>
      </c>
      <c r="AB36" s="23"/>
      <c r="AC36" s="23"/>
    </row>
    <row r="37" spans="2:29" s="2" customFormat="1" ht="12" customHeight="1" x14ac:dyDescent="0.15">
      <c r="B37" s="18"/>
      <c r="C37" s="18"/>
      <c r="D37" s="19" t="s">
        <v>42</v>
      </c>
      <c r="E37" s="51">
        <v>6</v>
      </c>
      <c r="F37" s="52">
        <v>1</v>
      </c>
      <c r="G37" s="53">
        <f t="shared" si="6"/>
        <v>3</v>
      </c>
      <c r="H37" s="43">
        <f t="shared" si="7"/>
        <v>2</v>
      </c>
      <c r="I37" s="54">
        <v>2</v>
      </c>
      <c r="J37" s="54">
        <v>0</v>
      </c>
      <c r="K37" s="55">
        <v>0</v>
      </c>
      <c r="L37" s="6"/>
      <c r="M37" s="68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20"/>
      <c r="V37" s="21"/>
      <c r="W37" s="22" t="s">
        <v>42</v>
      </c>
      <c r="X37" s="14">
        <f t="shared" si="4"/>
        <v>0</v>
      </c>
      <c r="Y37" s="14">
        <f t="shared" si="5"/>
        <v>0</v>
      </c>
      <c r="AB37" s="23"/>
      <c r="AC37" s="23"/>
    </row>
    <row r="38" spans="2:29" s="2" customFormat="1" ht="12" customHeight="1" x14ac:dyDescent="0.15">
      <c r="B38" s="18"/>
      <c r="C38" s="18"/>
      <c r="D38" s="19" t="s">
        <v>64</v>
      </c>
      <c r="E38" s="51">
        <v>16</v>
      </c>
      <c r="F38" s="52">
        <v>13</v>
      </c>
      <c r="G38" s="53">
        <f t="shared" si="6"/>
        <v>0</v>
      </c>
      <c r="H38" s="43">
        <f t="shared" si="7"/>
        <v>3</v>
      </c>
      <c r="I38" s="54">
        <v>2</v>
      </c>
      <c r="J38" s="54">
        <v>0</v>
      </c>
      <c r="K38" s="55">
        <v>1</v>
      </c>
      <c r="L38" s="6"/>
      <c r="M38" s="68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20"/>
      <c r="V38" s="21"/>
      <c r="W38" s="22" t="s">
        <v>64</v>
      </c>
      <c r="X38" s="14">
        <f t="shared" si="4"/>
        <v>0</v>
      </c>
      <c r="Y38" s="14">
        <f t="shared" si="5"/>
        <v>0</v>
      </c>
      <c r="AB38" s="23"/>
      <c r="AC38" s="23"/>
    </row>
    <row r="39" spans="2:29" s="2" customFormat="1" ht="12" customHeight="1" x14ac:dyDescent="0.15">
      <c r="B39" s="18"/>
      <c r="C39" s="18"/>
      <c r="D39" s="19" t="s">
        <v>43</v>
      </c>
      <c r="E39" s="51">
        <v>43</v>
      </c>
      <c r="F39" s="52">
        <v>32</v>
      </c>
      <c r="G39" s="53">
        <f t="shared" si="6"/>
        <v>9</v>
      </c>
      <c r="H39" s="43">
        <f t="shared" si="7"/>
        <v>2</v>
      </c>
      <c r="I39" s="54">
        <v>1</v>
      </c>
      <c r="J39" s="54">
        <v>0</v>
      </c>
      <c r="K39" s="55">
        <v>0</v>
      </c>
      <c r="L39" s="6"/>
      <c r="M39" s="68">
        <v>0</v>
      </c>
      <c r="N39" s="69">
        <v>0</v>
      </c>
      <c r="O39" s="69">
        <v>1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20"/>
      <c r="V39" s="21"/>
      <c r="W39" s="22" t="s">
        <v>43</v>
      </c>
      <c r="X39" s="14">
        <f t="shared" si="4"/>
        <v>0</v>
      </c>
      <c r="Y39" s="14">
        <f t="shared" si="5"/>
        <v>0</v>
      </c>
      <c r="AB39" s="23"/>
      <c r="AC39" s="23"/>
    </row>
    <row r="40" spans="2:29" s="2" customFormat="1" ht="12" customHeight="1" x14ac:dyDescent="0.15">
      <c r="B40" s="18"/>
      <c r="C40" s="18"/>
      <c r="D40" s="19" t="s">
        <v>65</v>
      </c>
      <c r="E40" s="51">
        <v>19</v>
      </c>
      <c r="F40" s="52">
        <v>11</v>
      </c>
      <c r="G40" s="53">
        <f t="shared" si="6"/>
        <v>3</v>
      </c>
      <c r="H40" s="43">
        <f t="shared" si="7"/>
        <v>5</v>
      </c>
      <c r="I40" s="54">
        <v>0</v>
      </c>
      <c r="J40" s="54">
        <v>0</v>
      </c>
      <c r="K40" s="55">
        <v>0</v>
      </c>
      <c r="L40" s="6"/>
      <c r="M40" s="68">
        <v>2</v>
      </c>
      <c r="N40" s="69">
        <v>1</v>
      </c>
      <c r="O40" s="69">
        <v>0</v>
      </c>
      <c r="P40" s="69">
        <v>1</v>
      </c>
      <c r="Q40" s="69">
        <v>1</v>
      </c>
      <c r="R40" s="69">
        <v>0</v>
      </c>
      <c r="S40" s="69">
        <v>0</v>
      </c>
      <c r="T40" s="69">
        <v>0</v>
      </c>
      <c r="U40" s="20"/>
      <c r="V40" s="21"/>
      <c r="W40" s="22" t="s">
        <v>65</v>
      </c>
      <c r="X40" s="14">
        <f t="shared" si="4"/>
        <v>0</v>
      </c>
      <c r="Y40" s="14">
        <f t="shared" si="5"/>
        <v>0</v>
      </c>
      <c r="AB40" s="23"/>
      <c r="AC40" s="23"/>
    </row>
    <row r="41" spans="2:29" s="2" customFormat="1" ht="12" customHeight="1" x14ac:dyDescent="0.15">
      <c r="B41" s="18"/>
      <c r="C41" s="18"/>
      <c r="D41" s="19" t="s">
        <v>44</v>
      </c>
      <c r="E41" s="51">
        <v>156</v>
      </c>
      <c r="F41" s="52">
        <v>91</v>
      </c>
      <c r="G41" s="53">
        <f t="shared" si="6"/>
        <v>18</v>
      </c>
      <c r="H41" s="43">
        <f t="shared" si="7"/>
        <v>47</v>
      </c>
      <c r="I41" s="54">
        <v>17</v>
      </c>
      <c r="J41" s="54">
        <v>6</v>
      </c>
      <c r="K41" s="55">
        <v>10</v>
      </c>
      <c r="L41" s="6"/>
      <c r="M41" s="68">
        <v>5</v>
      </c>
      <c r="N41" s="69">
        <v>4</v>
      </c>
      <c r="O41" s="69">
        <v>1</v>
      </c>
      <c r="P41" s="69">
        <v>0</v>
      </c>
      <c r="Q41" s="69">
        <v>1</v>
      </c>
      <c r="R41" s="69">
        <v>0</v>
      </c>
      <c r="S41" s="69">
        <v>2</v>
      </c>
      <c r="T41" s="69">
        <v>1</v>
      </c>
      <c r="U41" s="20"/>
      <c r="V41" s="21"/>
      <c r="W41" s="22" t="s">
        <v>44</v>
      </c>
      <c r="X41" s="14">
        <f t="shared" si="4"/>
        <v>0</v>
      </c>
      <c r="Y41" s="14">
        <f t="shared" si="5"/>
        <v>0</v>
      </c>
      <c r="AB41" s="23"/>
      <c r="AC41" s="23"/>
    </row>
    <row r="42" spans="2:29" s="2" customFormat="1" ht="12" customHeight="1" x14ac:dyDescent="0.15">
      <c r="B42" s="18"/>
      <c r="C42" s="18"/>
      <c r="D42" s="19" t="s">
        <v>45</v>
      </c>
      <c r="E42" s="51">
        <v>270</v>
      </c>
      <c r="F42" s="52">
        <v>155</v>
      </c>
      <c r="G42" s="53">
        <f t="shared" si="6"/>
        <v>17</v>
      </c>
      <c r="H42" s="43">
        <f t="shared" si="7"/>
        <v>98</v>
      </c>
      <c r="I42" s="54">
        <v>27</v>
      </c>
      <c r="J42" s="54">
        <v>12</v>
      </c>
      <c r="K42" s="55">
        <v>13</v>
      </c>
      <c r="L42" s="6"/>
      <c r="M42" s="68">
        <v>9</v>
      </c>
      <c r="N42" s="69">
        <v>14</v>
      </c>
      <c r="O42" s="69">
        <v>3</v>
      </c>
      <c r="P42" s="69">
        <v>2</v>
      </c>
      <c r="Q42" s="69">
        <v>5</v>
      </c>
      <c r="R42" s="69">
        <v>1</v>
      </c>
      <c r="S42" s="69">
        <v>2</v>
      </c>
      <c r="T42" s="69">
        <v>10</v>
      </c>
      <c r="U42" s="20"/>
      <c r="V42" s="21"/>
      <c r="W42" s="22" t="s">
        <v>45</v>
      </c>
      <c r="X42" s="14">
        <f t="shared" si="4"/>
        <v>0</v>
      </c>
      <c r="Y42" s="14">
        <f t="shared" si="5"/>
        <v>0</v>
      </c>
      <c r="AB42" s="23"/>
      <c r="AC42" s="23"/>
    </row>
    <row r="43" spans="2:29" s="2" customFormat="1" ht="12" customHeight="1" x14ac:dyDescent="0.15">
      <c r="B43" s="18"/>
      <c r="C43" s="18"/>
      <c r="D43" s="19" t="s">
        <v>47</v>
      </c>
      <c r="E43" s="51">
        <v>3009</v>
      </c>
      <c r="F43" s="52">
        <v>2397</v>
      </c>
      <c r="G43" s="53">
        <f t="shared" si="6"/>
        <v>274</v>
      </c>
      <c r="H43" s="43">
        <f t="shared" si="7"/>
        <v>338</v>
      </c>
      <c r="I43" s="54">
        <v>161</v>
      </c>
      <c r="J43" s="54">
        <v>64</v>
      </c>
      <c r="K43" s="55">
        <v>34</v>
      </c>
      <c r="L43" s="6"/>
      <c r="M43" s="68">
        <v>27</v>
      </c>
      <c r="N43" s="69">
        <v>13</v>
      </c>
      <c r="O43" s="69">
        <v>7</v>
      </c>
      <c r="P43" s="69">
        <v>10</v>
      </c>
      <c r="Q43" s="69">
        <v>9</v>
      </c>
      <c r="R43" s="69">
        <v>5</v>
      </c>
      <c r="S43" s="69">
        <v>4</v>
      </c>
      <c r="T43" s="69">
        <v>4</v>
      </c>
      <c r="U43" s="20"/>
      <c r="V43" s="21"/>
      <c r="W43" s="22" t="s">
        <v>47</v>
      </c>
      <c r="X43" s="14">
        <f t="shared" si="4"/>
        <v>0</v>
      </c>
      <c r="Y43" s="14">
        <f t="shared" si="5"/>
        <v>0</v>
      </c>
      <c r="AB43" s="23"/>
      <c r="AC43" s="23"/>
    </row>
    <row r="44" spans="2:29" s="2" customFormat="1" ht="12" customHeight="1" x14ac:dyDescent="0.15">
      <c r="B44" s="18"/>
      <c r="C44" s="18"/>
      <c r="D44" s="19" t="s">
        <v>66</v>
      </c>
      <c r="E44" s="51">
        <v>65</v>
      </c>
      <c r="F44" s="52">
        <v>38</v>
      </c>
      <c r="G44" s="53">
        <f t="shared" si="6"/>
        <v>4</v>
      </c>
      <c r="H44" s="43">
        <f t="shared" si="7"/>
        <v>23</v>
      </c>
      <c r="I44" s="54">
        <v>11</v>
      </c>
      <c r="J44" s="54">
        <v>2</v>
      </c>
      <c r="K44" s="55">
        <v>4</v>
      </c>
      <c r="L44" s="6"/>
      <c r="M44" s="68">
        <v>3</v>
      </c>
      <c r="N44" s="69">
        <v>0</v>
      </c>
      <c r="O44" s="69">
        <v>0</v>
      </c>
      <c r="P44" s="69">
        <v>1</v>
      </c>
      <c r="Q44" s="69">
        <v>1</v>
      </c>
      <c r="R44" s="69">
        <v>0</v>
      </c>
      <c r="S44" s="69">
        <v>0</v>
      </c>
      <c r="T44" s="69">
        <v>1</v>
      </c>
      <c r="U44" s="20"/>
      <c r="V44" s="21"/>
      <c r="W44" s="22" t="s">
        <v>66</v>
      </c>
      <c r="X44" s="14">
        <f t="shared" si="4"/>
        <v>0</v>
      </c>
      <c r="Y44" s="14">
        <f t="shared" si="5"/>
        <v>0</v>
      </c>
      <c r="AB44" s="23"/>
      <c r="AC44" s="23"/>
    </row>
    <row r="45" spans="2:29" s="2" customFormat="1" ht="12" customHeight="1" x14ac:dyDescent="0.15">
      <c r="B45" s="18"/>
      <c r="C45" s="18"/>
      <c r="D45" s="19" t="s">
        <v>40</v>
      </c>
      <c r="E45" s="51">
        <v>1091</v>
      </c>
      <c r="F45" s="52">
        <v>572</v>
      </c>
      <c r="G45" s="53">
        <f t="shared" si="6"/>
        <v>113</v>
      </c>
      <c r="H45" s="43">
        <f t="shared" si="7"/>
        <v>406</v>
      </c>
      <c r="I45" s="54">
        <v>151</v>
      </c>
      <c r="J45" s="54">
        <v>72</v>
      </c>
      <c r="K45" s="55">
        <v>54</v>
      </c>
      <c r="L45" s="6"/>
      <c r="M45" s="68">
        <v>44</v>
      </c>
      <c r="N45" s="69">
        <v>24</v>
      </c>
      <c r="O45" s="69">
        <v>16</v>
      </c>
      <c r="P45" s="69">
        <v>11</v>
      </c>
      <c r="Q45" s="69">
        <v>14</v>
      </c>
      <c r="R45" s="69">
        <v>11</v>
      </c>
      <c r="S45" s="69">
        <v>3</v>
      </c>
      <c r="T45" s="69">
        <v>6</v>
      </c>
      <c r="U45" s="20"/>
      <c r="V45" s="21"/>
      <c r="W45" s="22" t="s">
        <v>40</v>
      </c>
      <c r="X45" s="14">
        <f t="shared" si="4"/>
        <v>0</v>
      </c>
      <c r="Y45" s="14">
        <f t="shared" si="5"/>
        <v>0</v>
      </c>
      <c r="AB45" s="23"/>
      <c r="AC45" s="23"/>
    </row>
    <row r="46" spans="2:29" s="2" customFormat="1" ht="12" customHeight="1" x14ac:dyDescent="0.15">
      <c r="B46" s="18"/>
      <c r="C46" s="18"/>
      <c r="D46" s="19" t="s">
        <v>67</v>
      </c>
      <c r="E46" s="51">
        <v>237</v>
      </c>
      <c r="F46" s="52">
        <v>161</v>
      </c>
      <c r="G46" s="53">
        <f t="shared" si="6"/>
        <v>27</v>
      </c>
      <c r="H46" s="43">
        <f t="shared" si="7"/>
        <v>49</v>
      </c>
      <c r="I46" s="54">
        <v>23</v>
      </c>
      <c r="J46" s="54">
        <v>12</v>
      </c>
      <c r="K46" s="55">
        <v>7</v>
      </c>
      <c r="L46" s="6"/>
      <c r="M46" s="68">
        <v>4</v>
      </c>
      <c r="N46" s="69">
        <v>1</v>
      </c>
      <c r="O46" s="69">
        <v>1</v>
      </c>
      <c r="P46" s="69">
        <v>0</v>
      </c>
      <c r="Q46" s="69">
        <v>0</v>
      </c>
      <c r="R46" s="69">
        <v>0</v>
      </c>
      <c r="S46" s="69">
        <v>1</v>
      </c>
      <c r="T46" s="69">
        <v>0</v>
      </c>
      <c r="U46" s="20"/>
      <c r="V46" s="21"/>
      <c r="W46" s="22" t="s">
        <v>67</v>
      </c>
      <c r="X46" s="14">
        <f t="shared" si="4"/>
        <v>0</v>
      </c>
      <c r="Y46" s="14">
        <f t="shared" si="5"/>
        <v>0</v>
      </c>
      <c r="AB46" s="23"/>
      <c r="AC46" s="23"/>
    </row>
    <row r="47" spans="2:29" s="2" customFormat="1" ht="12" customHeight="1" x14ac:dyDescent="0.15">
      <c r="B47" s="18"/>
      <c r="C47" s="18"/>
      <c r="D47" s="19" t="s">
        <v>68</v>
      </c>
      <c r="E47" s="51">
        <v>94</v>
      </c>
      <c r="F47" s="52">
        <v>68</v>
      </c>
      <c r="G47" s="53">
        <f t="shared" si="6"/>
        <v>9</v>
      </c>
      <c r="H47" s="43">
        <f t="shared" si="7"/>
        <v>17</v>
      </c>
      <c r="I47" s="54">
        <v>6</v>
      </c>
      <c r="J47" s="54">
        <v>4</v>
      </c>
      <c r="K47" s="55">
        <v>5</v>
      </c>
      <c r="L47" s="6"/>
      <c r="M47" s="68">
        <v>1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1</v>
      </c>
      <c r="U47" s="20"/>
      <c r="V47" s="21"/>
      <c r="W47" s="22" t="s">
        <v>68</v>
      </c>
      <c r="X47" s="14">
        <f t="shared" si="4"/>
        <v>0</v>
      </c>
      <c r="Y47" s="14">
        <f t="shared" si="5"/>
        <v>0</v>
      </c>
      <c r="AB47" s="23"/>
      <c r="AC47" s="23"/>
    </row>
    <row r="48" spans="2:29" s="2" customFormat="1" ht="12" customHeight="1" x14ac:dyDescent="0.15">
      <c r="B48" s="18"/>
      <c r="C48" s="18"/>
      <c r="D48" s="19" t="s">
        <v>69</v>
      </c>
      <c r="E48" s="51">
        <v>75</v>
      </c>
      <c r="F48" s="52">
        <v>42</v>
      </c>
      <c r="G48" s="53">
        <f t="shared" si="6"/>
        <v>8</v>
      </c>
      <c r="H48" s="43">
        <f t="shared" si="7"/>
        <v>25</v>
      </c>
      <c r="I48" s="54">
        <v>9</v>
      </c>
      <c r="J48" s="54">
        <v>6</v>
      </c>
      <c r="K48" s="55">
        <v>2</v>
      </c>
      <c r="L48" s="6"/>
      <c r="M48" s="68">
        <v>0</v>
      </c>
      <c r="N48" s="69">
        <v>3</v>
      </c>
      <c r="O48" s="69">
        <v>1</v>
      </c>
      <c r="P48" s="69">
        <v>2</v>
      </c>
      <c r="Q48" s="69">
        <v>1</v>
      </c>
      <c r="R48" s="69">
        <v>1</v>
      </c>
      <c r="S48" s="69">
        <v>0</v>
      </c>
      <c r="T48" s="69">
        <v>0</v>
      </c>
      <c r="U48" s="20"/>
      <c r="V48" s="21"/>
      <c r="W48" s="22" t="s">
        <v>69</v>
      </c>
      <c r="X48" s="14">
        <f t="shared" si="4"/>
        <v>0</v>
      </c>
      <c r="Y48" s="14">
        <f t="shared" si="5"/>
        <v>0</v>
      </c>
      <c r="AB48" s="23"/>
      <c r="AC48" s="23"/>
    </row>
    <row r="49" spans="1:29" s="2" customFormat="1" ht="12" customHeight="1" x14ac:dyDescent="0.15">
      <c r="B49" s="18"/>
      <c r="C49" s="18"/>
      <c r="D49" s="19" t="s">
        <v>70</v>
      </c>
      <c r="E49" s="51">
        <v>554</v>
      </c>
      <c r="F49" s="52">
        <v>325</v>
      </c>
      <c r="G49" s="53">
        <f t="shared" si="6"/>
        <v>77</v>
      </c>
      <c r="H49" s="43">
        <f t="shared" si="7"/>
        <v>152</v>
      </c>
      <c r="I49" s="54">
        <v>63</v>
      </c>
      <c r="J49" s="54">
        <v>30</v>
      </c>
      <c r="K49" s="55">
        <v>22</v>
      </c>
      <c r="L49" s="6"/>
      <c r="M49" s="68">
        <v>11</v>
      </c>
      <c r="N49" s="69">
        <v>8</v>
      </c>
      <c r="O49" s="69">
        <v>4</v>
      </c>
      <c r="P49" s="69">
        <v>5</v>
      </c>
      <c r="Q49" s="69">
        <v>2</v>
      </c>
      <c r="R49" s="69">
        <v>2</v>
      </c>
      <c r="S49" s="69">
        <v>1</v>
      </c>
      <c r="T49" s="69">
        <v>4</v>
      </c>
      <c r="U49" s="20"/>
      <c r="V49" s="21"/>
      <c r="W49" s="22" t="s">
        <v>70</v>
      </c>
      <c r="X49" s="14">
        <f t="shared" si="4"/>
        <v>0</v>
      </c>
      <c r="Y49" s="14">
        <f t="shared" si="5"/>
        <v>0</v>
      </c>
      <c r="AB49" s="23"/>
      <c r="AC49" s="23"/>
    </row>
    <row r="50" spans="1:29" s="2" customFormat="1" ht="12" customHeight="1" x14ac:dyDescent="0.15">
      <c r="B50" s="18"/>
      <c r="C50" s="18"/>
      <c r="D50" s="19" t="s">
        <v>71</v>
      </c>
      <c r="E50" s="51">
        <v>147</v>
      </c>
      <c r="F50" s="52">
        <v>82</v>
      </c>
      <c r="G50" s="53">
        <f t="shared" si="6"/>
        <v>22</v>
      </c>
      <c r="H50" s="43">
        <f t="shared" si="7"/>
        <v>43</v>
      </c>
      <c r="I50" s="54">
        <v>22</v>
      </c>
      <c r="J50" s="54">
        <v>9</v>
      </c>
      <c r="K50" s="55">
        <v>4</v>
      </c>
      <c r="L50" s="6"/>
      <c r="M50" s="68">
        <v>3</v>
      </c>
      <c r="N50" s="69">
        <v>1</v>
      </c>
      <c r="O50" s="69">
        <v>0</v>
      </c>
      <c r="P50" s="69">
        <v>2</v>
      </c>
      <c r="Q50" s="69">
        <v>2</v>
      </c>
      <c r="R50" s="69">
        <v>0</v>
      </c>
      <c r="S50" s="69">
        <v>0</v>
      </c>
      <c r="T50" s="69">
        <v>0</v>
      </c>
      <c r="U50" s="20"/>
      <c r="V50" s="21"/>
      <c r="W50" s="22" t="s">
        <v>71</v>
      </c>
      <c r="X50" s="14">
        <f t="shared" si="4"/>
        <v>0</v>
      </c>
      <c r="Y50" s="14">
        <f t="shared" si="5"/>
        <v>0</v>
      </c>
      <c r="AB50" s="23"/>
      <c r="AC50" s="23"/>
    </row>
    <row r="51" spans="1:29" s="2" customFormat="1" ht="12" customHeight="1" x14ac:dyDescent="0.15">
      <c r="B51" s="18"/>
      <c r="C51" s="18"/>
      <c r="D51" s="19" t="s">
        <v>46</v>
      </c>
      <c r="E51" s="51">
        <v>46927</v>
      </c>
      <c r="F51" s="52">
        <v>33056</v>
      </c>
      <c r="G51" s="53">
        <f t="shared" si="6"/>
        <v>3397</v>
      </c>
      <c r="H51" s="43">
        <f t="shared" si="7"/>
        <v>10474</v>
      </c>
      <c r="I51" s="54">
        <v>4477</v>
      </c>
      <c r="J51" s="54">
        <v>2383</v>
      </c>
      <c r="K51" s="55">
        <v>1406</v>
      </c>
      <c r="L51" s="6"/>
      <c r="M51" s="68">
        <v>838</v>
      </c>
      <c r="N51" s="69">
        <v>523</v>
      </c>
      <c r="O51" s="69">
        <v>324</v>
      </c>
      <c r="P51" s="69">
        <v>172</v>
      </c>
      <c r="Q51" s="69">
        <v>118</v>
      </c>
      <c r="R51" s="69">
        <v>79</v>
      </c>
      <c r="S51" s="69">
        <v>41</v>
      </c>
      <c r="T51" s="69">
        <v>113</v>
      </c>
      <c r="U51" s="20"/>
      <c r="V51" s="21"/>
      <c r="W51" s="22" t="s">
        <v>46</v>
      </c>
      <c r="X51" s="14">
        <f t="shared" si="4"/>
        <v>0</v>
      </c>
      <c r="Y51" s="14">
        <f t="shared" si="5"/>
        <v>0</v>
      </c>
      <c r="AB51" s="23"/>
      <c r="AC51" s="23"/>
    </row>
    <row r="52" spans="1:29" s="2" customFormat="1" ht="12" customHeight="1" x14ac:dyDescent="0.15">
      <c r="B52" s="18"/>
      <c r="C52" s="18"/>
      <c r="D52" s="19" t="s">
        <v>72</v>
      </c>
      <c r="E52" s="51">
        <v>1757</v>
      </c>
      <c r="F52" s="52">
        <v>1511</v>
      </c>
      <c r="G52" s="53">
        <f t="shared" si="6"/>
        <v>95</v>
      </c>
      <c r="H52" s="43">
        <f t="shared" si="7"/>
        <v>151</v>
      </c>
      <c r="I52" s="54">
        <v>94</v>
      </c>
      <c r="J52" s="54">
        <v>34</v>
      </c>
      <c r="K52" s="55">
        <v>7</v>
      </c>
      <c r="L52" s="6"/>
      <c r="M52" s="68">
        <v>3</v>
      </c>
      <c r="N52" s="69">
        <v>7</v>
      </c>
      <c r="O52" s="69">
        <v>2</v>
      </c>
      <c r="P52" s="69">
        <v>3</v>
      </c>
      <c r="Q52" s="69">
        <v>1</v>
      </c>
      <c r="R52" s="69">
        <v>0</v>
      </c>
      <c r="S52" s="69">
        <v>0</v>
      </c>
      <c r="T52" s="69">
        <v>0</v>
      </c>
      <c r="U52" s="20"/>
      <c r="V52" s="21"/>
      <c r="W52" s="22" t="s">
        <v>72</v>
      </c>
      <c r="X52" s="14">
        <f t="shared" si="4"/>
        <v>0</v>
      </c>
      <c r="Y52" s="14">
        <f t="shared" si="5"/>
        <v>0</v>
      </c>
      <c r="AB52" s="23"/>
      <c r="AC52" s="23"/>
    </row>
    <row r="53" spans="1:29" s="2" customFormat="1" ht="12" customHeight="1" x14ac:dyDescent="0.15">
      <c r="B53" s="18"/>
      <c r="C53" s="18"/>
      <c r="D53" s="19" t="s">
        <v>73</v>
      </c>
      <c r="E53" s="51">
        <v>166</v>
      </c>
      <c r="F53" s="52">
        <v>119</v>
      </c>
      <c r="G53" s="53">
        <f t="shared" si="6"/>
        <v>18</v>
      </c>
      <c r="H53" s="43">
        <f t="shared" si="7"/>
        <v>29</v>
      </c>
      <c r="I53" s="54">
        <v>16</v>
      </c>
      <c r="J53" s="54">
        <v>6</v>
      </c>
      <c r="K53" s="55">
        <v>5</v>
      </c>
      <c r="L53" s="6"/>
      <c r="M53" s="68">
        <v>1</v>
      </c>
      <c r="N53" s="69">
        <v>1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20"/>
      <c r="V53" s="21"/>
      <c r="W53" s="22" t="s">
        <v>73</v>
      </c>
      <c r="X53" s="14">
        <f t="shared" si="4"/>
        <v>0</v>
      </c>
      <c r="Y53" s="14">
        <f t="shared" si="5"/>
        <v>0</v>
      </c>
      <c r="AB53" s="23"/>
      <c r="AC53" s="23"/>
    </row>
    <row r="54" spans="1:29" s="2" customFormat="1" ht="12" customHeight="1" x14ac:dyDescent="0.15">
      <c r="B54" s="18"/>
      <c r="C54" s="18"/>
      <c r="D54" s="26" t="s">
        <v>81</v>
      </c>
      <c r="E54" s="51">
        <v>508</v>
      </c>
      <c r="F54" s="52">
        <v>260</v>
      </c>
      <c r="G54" s="53">
        <f t="shared" si="6"/>
        <v>40</v>
      </c>
      <c r="H54" s="43">
        <f t="shared" si="7"/>
        <v>208</v>
      </c>
      <c r="I54" s="54">
        <v>79</v>
      </c>
      <c r="J54" s="54">
        <v>40</v>
      </c>
      <c r="K54" s="55">
        <v>32</v>
      </c>
      <c r="L54" s="6"/>
      <c r="M54" s="68">
        <v>13</v>
      </c>
      <c r="N54" s="69">
        <v>15</v>
      </c>
      <c r="O54" s="69">
        <v>7</v>
      </c>
      <c r="P54" s="69">
        <v>4</v>
      </c>
      <c r="Q54" s="69">
        <v>6</v>
      </c>
      <c r="R54" s="69">
        <v>2</v>
      </c>
      <c r="S54" s="69">
        <v>3</v>
      </c>
      <c r="T54" s="69">
        <v>7</v>
      </c>
      <c r="U54" s="20"/>
      <c r="V54" s="21"/>
      <c r="W54" s="27" t="s">
        <v>81</v>
      </c>
      <c r="X54" s="14">
        <f>SUM(F54:H54)-E54</f>
        <v>0</v>
      </c>
      <c r="Y54" s="14">
        <f>SUM(I54:K54,M54:T54)-H54</f>
        <v>0</v>
      </c>
      <c r="AB54" s="23"/>
      <c r="AC54" s="23"/>
    </row>
    <row r="55" spans="1:29" s="2" customFormat="1" ht="12" customHeight="1" thickBot="1" x14ac:dyDescent="0.2">
      <c r="B55" s="28"/>
      <c r="C55" s="28"/>
      <c r="D55" s="29" t="s">
        <v>48</v>
      </c>
      <c r="E55" s="56">
        <v>12529</v>
      </c>
      <c r="F55" s="57">
        <v>10550</v>
      </c>
      <c r="G55" s="58">
        <f>E55-F55-H55</f>
        <v>946</v>
      </c>
      <c r="H55" s="59">
        <f t="shared" si="7"/>
        <v>1033</v>
      </c>
      <c r="I55" s="60">
        <v>542</v>
      </c>
      <c r="J55" s="60">
        <v>217</v>
      </c>
      <c r="K55" s="61">
        <v>97</v>
      </c>
      <c r="L55" s="6"/>
      <c r="M55" s="70">
        <v>62</v>
      </c>
      <c r="N55" s="71">
        <v>40</v>
      </c>
      <c r="O55" s="71">
        <v>30</v>
      </c>
      <c r="P55" s="71">
        <v>11</v>
      </c>
      <c r="Q55" s="71">
        <v>7</v>
      </c>
      <c r="R55" s="71">
        <v>5</v>
      </c>
      <c r="S55" s="71">
        <v>5</v>
      </c>
      <c r="T55" s="71">
        <v>17</v>
      </c>
      <c r="U55" s="30"/>
      <c r="V55" s="28"/>
      <c r="W55" s="31" t="s">
        <v>48</v>
      </c>
      <c r="X55" s="14">
        <f t="shared" si="4"/>
        <v>0</v>
      </c>
      <c r="Y55" s="14">
        <f t="shared" si="5"/>
        <v>0</v>
      </c>
      <c r="AB55" s="23"/>
      <c r="AC55" s="23"/>
    </row>
    <row r="56" spans="1:29" ht="12.75" customHeight="1" x14ac:dyDescent="0.15">
      <c r="A56" s="32"/>
      <c r="B56" s="94" t="s">
        <v>54</v>
      </c>
      <c r="C56" s="94"/>
      <c r="D56" s="94"/>
      <c r="E56" s="94"/>
      <c r="F56" s="94"/>
      <c r="G56" s="94"/>
      <c r="H56" s="94"/>
      <c r="I56" s="94"/>
      <c r="J56" s="94"/>
      <c r="K56" s="94"/>
      <c r="M56" s="33"/>
      <c r="U56" s="32"/>
      <c r="V56" s="32"/>
      <c r="W56" s="32"/>
      <c r="X56" s="32"/>
    </row>
    <row r="57" spans="1:29" ht="12.75" customHeight="1" x14ac:dyDescent="0.15">
      <c r="A57" s="32"/>
      <c r="B57" s="93" t="s">
        <v>55</v>
      </c>
      <c r="C57" s="93"/>
      <c r="D57" s="93"/>
      <c r="E57" s="93"/>
      <c r="F57" s="93"/>
      <c r="G57" s="93"/>
      <c r="H57" s="93"/>
      <c r="I57" s="93"/>
      <c r="J57" s="93"/>
      <c r="K57" s="93"/>
      <c r="M57" s="33"/>
      <c r="U57" s="32"/>
      <c r="V57" s="32"/>
      <c r="W57" s="32"/>
      <c r="X57" s="32"/>
    </row>
    <row r="58" spans="1:29" ht="12.75" customHeight="1" x14ac:dyDescent="0.15">
      <c r="A58" s="2"/>
      <c r="B58" s="93" t="s">
        <v>56</v>
      </c>
      <c r="C58" s="93"/>
      <c r="D58" s="93"/>
      <c r="E58" s="93"/>
      <c r="F58" s="93"/>
      <c r="G58" s="93"/>
      <c r="H58" s="93"/>
      <c r="I58" s="93"/>
      <c r="J58" s="93"/>
      <c r="K58" s="93"/>
      <c r="U58" s="2"/>
      <c r="V58" s="2"/>
      <c r="W58" s="2"/>
      <c r="X58" s="2"/>
    </row>
    <row r="59" spans="1:29" ht="12.75" customHeight="1" x14ac:dyDescent="0.15">
      <c r="A59" s="2"/>
      <c r="B59" s="93" t="s">
        <v>57</v>
      </c>
      <c r="C59" s="93"/>
      <c r="D59" s="93"/>
      <c r="E59" s="93"/>
      <c r="F59" s="93"/>
      <c r="G59" s="93"/>
      <c r="H59" s="93"/>
      <c r="I59" s="93"/>
      <c r="J59" s="93"/>
      <c r="K59" s="93"/>
      <c r="U59" s="2"/>
      <c r="V59" s="2"/>
      <c r="W59" s="2"/>
      <c r="X59" s="2"/>
    </row>
    <row r="60" spans="1:29" ht="12.75" customHeight="1" x14ac:dyDescent="0.15">
      <c r="A60" s="2"/>
      <c r="B60" s="93" t="s">
        <v>58</v>
      </c>
      <c r="C60" s="93"/>
      <c r="D60" s="93"/>
      <c r="E60" s="93"/>
      <c r="F60" s="93"/>
      <c r="G60" s="93"/>
      <c r="H60" s="93"/>
      <c r="I60" s="93"/>
      <c r="J60" s="93"/>
      <c r="K60" s="93"/>
      <c r="U60" s="2"/>
      <c r="V60" s="2"/>
      <c r="W60" s="2"/>
      <c r="X60" s="2"/>
    </row>
    <row r="61" spans="1:29" x14ac:dyDescent="0.15">
      <c r="D61" s="34"/>
      <c r="W61" s="34"/>
    </row>
    <row r="62" spans="1:29" ht="12" x14ac:dyDescent="0.15">
      <c r="D62" s="35" t="s">
        <v>75</v>
      </c>
      <c r="E62" s="36">
        <f>SUM(E7,E24,E28)-E6</f>
        <v>0</v>
      </c>
      <c r="F62" s="36">
        <f t="shared" ref="F62:K62" si="12">SUM(F7,F24,F28)-F6</f>
        <v>0</v>
      </c>
      <c r="G62" s="36">
        <f t="shared" si="12"/>
        <v>0</v>
      </c>
      <c r="H62" s="36">
        <f t="shared" si="12"/>
        <v>0</v>
      </c>
      <c r="I62" s="36">
        <f t="shared" si="12"/>
        <v>0</v>
      </c>
      <c r="J62" s="36">
        <f t="shared" si="12"/>
        <v>0</v>
      </c>
      <c r="K62" s="36">
        <f t="shared" si="12"/>
        <v>0</v>
      </c>
      <c r="M62" s="36">
        <f t="shared" ref="M62:T62" si="13">SUM(M7,M24,M28)-M6</f>
        <v>0</v>
      </c>
      <c r="N62" s="36">
        <f t="shared" si="13"/>
        <v>0</v>
      </c>
      <c r="O62" s="36">
        <f t="shared" si="13"/>
        <v>0</v>
      </c>
      <c r="P62" s="36">
        <f t="shared" si="13"/>
        <v>0</v>
      </c>
      <c r="Q62" s="36">
        <f t="shared" si="13"/>
        <v>0</v>
      </c>
      <c r="R62" s="36">
        <f t="shared" si="13"/>
        <v>0</v>
      </c>
      <c r="S62" s="36">
        <f t="shared" si="13"/>
        <v>0</v>
      </c>
      <c r="T62" s="36">
        <f t="shared" si="13"/>
        <v>0</v>
      </c>
      <c r="W62" s="34"/>
    </row>
    <row r="63" spans="1:29" ht="12" x14ac:dyDescent="0.15">
      <c r="D63" s="35" t="s">
        <v>76</v>
      </c>
      <c r="E63" s="36">
        <f>SUM(E8:E23)-E7</f>
        <v>0</v>
      </c>
      <c r="F63" s="36">
        <f t="shared" ref="F63:K63" si="14">SUM(F8:F23)-F7</f>
        <v>0</v>
      </c>
      <c r="G63" s="36">
        <f t="shared" si="14"/>
        <v>0</v>
      </c>
      <c r="H63" s="36">
        <f t="shared" si="14"/>
        <v>0</v>
      </c>
      <c r="I63" s="36">
        <f t="shared" si="14"/>
        <v>0</v>
      </c>
      <c r="J63" s="36">
        <f t="shared" si="14"/>
        <v>0</v>
      </c>
      <c r="K63" s="36">
        <f t="shared" si="14"/>
        <v>0</v>
      </c>
      <c r="M63" s="36">
        <f t="shared" ref="M63:T63" si="15">SUM(M8:M23)-M7</f>
        <v>0</v>
      </c>
      <c r="N63" s="36">
        <f t="shared" si="15"/>
        <v>0</v>
      </c>
      <c r="O63" s="36">
        <f t="shared" si="15"/>
        <v>0</v>
      </c>
      <c r="P63" s="36">
        <f t="shared" si="15"/>
        <v>0</v>
      </c>
      <c r="Q63" s="36">
        <f t="shared" si="15"/>
        <v>0</v>
      </c>
      <c r="R63" s="36">
        <f t="shared" si="15"/>
        <v>0</v>
      </c>
      <c r="S63" s="36">
        <f t="shared" si="15"/>
        <v>0</v>
      </c>
      <c r="T63" s="36">
        <f t="shared" si="15"/>
        <v>0</v>
      </c>
      <c r="W63" s="34"/>
    </row>
    <row r="64" spans="1:29" ht="12" x14ac:dyDescent="0.15">
      <c r="D64" s="35" t="s">
        <v>77</v>
      </c>
      <c r="E64" s="36">
        <f>SUM(E25:E27)-E24</f>
        <v>0</v>
      </c>
      <c r="F64" s="36">
        <f t="shared" ref="F64:K64" si="16">SUM(F25:F27)-F24</f>
        <v>0</v>
      </c>
      <c r="G64" s="36">
        <f t="shared" si="16"/>
        <v>0</v>
      </c>
      <c r="H64" s="36">
        <f t="shared" si="16"/>
        <v>0</v>
      </c>
      <c r="I64" s="36">
        <f t="shared" si="16"/>
        <v>0</v>
      </c>
      <c r="J64" s="36">
        <f t="shared" si="16"/>
        <v>0</v>
      </c>
      <c r="K64" s="36">
        <f t="shared" si="16"/>
        <v>0</v>
      </c>
      <c r="M64" s="36">
        <f t="shared" ref="M64:T64" si="17">SUM(M25:M27)-M24</f>
        <v>0</v>
      </c>
      <c r="N64" s="36">
        <f t="shared" si="17"/>
        <v>0</v>
      </c>
      <c r="O64" s="36">
        <f t="shared" si="17"/>
        <v>0</v>
      </c>
      <c r="P64" s="36">
        <f t="shared" si="17"/>
        <v>0</v>
      </c>
      <c r="Q64" s="36">
        <f t="shared" si="17"/>
        <v>0</v>
      </c>
      <c r="R64" s="36">
        <f t="shared" si="17"/>
        <v>0</v>
      </c>
      <c r="S64" s="36">
        <f t="shared" si="17"/>
        <v>0</v>
      </c>
      <c r="T64" s="36">
        <f t="shared" si="17"/>
        <v>0</v>
      </c>
      <c r="W64" s="34"/>
    </row>
    <row r="65" spans="4:23" ht="12" x14ac:dyDescent="0.15">
      <c r="D65" s="35" t="s">
        <v>78</v>
      </c>
      <c r="E65" s="36">
        <f>SUM(E29:E55)-E28</f>
        <v>0</v>
      </c>
      <c r="F65" s="36">
        <f t="shared" ref="F65:K65" si="18">SUM(F29:F55)-F28</f>
        <v>0</v>
      </c>
      <c r="G65" s="36">
        <f t="shared" si="18"/>
        <v>0</v>
      </c>
      <c r="H65" s="36">
        <f t="shared" si="18"/>
        <v>0</v>
      </c>
      <c r="I65" s="36">
        <f t="shared" si="18"/>
        <v>0</v>
      </c>
      <c r="J65" s="36">
        <f t="shared" si="18"/>
        <v>0</v>
      </c>
      <c r="K65" s="36">
        <f t="shared" si="18"/>
        <v>0</v>
      </c>
      <c r="L65" s="37"/>
      <c r="M65" s="36">
        <f t="shared" ref="M65:T65" si="19">SUM(M29:M55)-M28</f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W65" s="34"/>
    </row>
    <row r="66" spans="4:23" x14ac:dyDescent="0.15">
      <c r="D66" s="3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W66" s="34"/>
    </row>
    <row r="67" spans="4:23" x14ac:dyDescent="0.15">
      <c r="D67" s="34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W67" s="34"/>
    </row>
    <row r="68" spans="4:23" x14ac:dyDescent="0.15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</sheetData>
  <mergeCells count="22">
    <mergeCell ref="V24:W24"/>
    <mergeCell ref="V28:W28"/>
    <mergeCell ref="B59:K59"/>
    <mergeCell ref="B60:K60"/>
    <mergeCell ref="B56:K56"/>
    <mergeCell ref="B57:K57"/>
    <mergeCell ref="B58:K58"/>
    <mergeCell ref="C24:D24"/>
    <mergeCell ref="C28:D28"/>
    <mergeCell ref="F2:J2"/>
    <mergeCell ref="N2:S2"/>
    <mergeCell ref="U6:W6"/>
    <mergeCell ref="V7:W7"/>
    <mergeCell ref="M4:T4"/>
    <mergeCell ref="U4:W5"/>
    <mergeCell ref="F4:F5"/>
    <mergeCell ref="G4:G5"/>
    <mergeCell ref="B4:D5"/>
    <mergeCell ref="B6:D6"/>
    <mergeCell ref="C7:D7"/>
    <mergeCell ref="H4:K4"/>
    <mergeCell ref="E4:E5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2018-06-19T01:26:49Z</cp:lastPrinted>
  <dcterms:created xsi:type="dcterms:W3CDTF">2002-04-12T04:07:55Z</dcterms:created>
  <dcterms:modified xsi:type="dcterms:W3CDTF">2022-07-11T00:56:02Z</dcterms:modified>
</cp:coreProperties>
</file>