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1920" yWindow="-120" windowWidth="20730" windowHeight="11160"/>
  </bookViews>
  <sheets>
    <sheet name="01" sheetId="1" r:id="rId1"/>
  </sheets>
  <definedNames>
    <definedName name="_xlnm.Print_Area" localSheetId="0">'01'!$B$2:$Q$67,'01'!$S$2:$AJ$67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AM10" i="1" s="1"/>
  <c r="H10" i="1"/>
  <c r="I76" i="1" l="1"/>
  <c r="Q78" i="1"/>
  <c r="AD76" i="1"/>
  <c r="AC78" i="1"/>
  <c r="Z78" i="1"/>
  <c r="Y76" i="1"/>
  <c r="X78" i="1"/>
  <c r="V76" i="1"/>
  <c r="U76" i="1"/>
  <c r="T78" i="1"/>
  <c r="N37" i="1"/>
  <c r="AM37" i="1" s="1"/>
  <c r="O78" i="1"/>
  <c r="M76" i="1"/>
  <c r="M78" i="1"/>
  <c r="L78" i="1"/>
  <c r="AA62" i="1"/>
  <c r="AP62" i="1" s="1"/>
  <c r="AA61" i="1"/>
  <c r="AP61" i="1" s="1"/>
  <c r="AA60" i="1"/>
  <c r="AP60" i="1" s="1"/>
  <c r="AA59" i="1"/>
  <c r="AP59" i="1" s="1"/>
  <c r="AA58" i="1"/>
  <c r="AP58" i="1" s="1"/>
  <c r="AA57" i="1"/>
  <c r="AP57" i="1" s="1"/>
  <c r="AA56" i="1"/>
  <c r="AP56" i="1" s="1"/>
  <c r="AA55" i="1"/>
  <c r="AP55" i="1"/>
  <c r="AA54" i="1"/>
  <c r="AP54" i="1" s="1"/>
  <c r="AA53" i="1"/>
  <c r="AP53" i="1" s="1"/>
  <c r="AA52" i="1"/>
  <c r="AP52" i="1" s="1"/>
  <c r="AA51" i="1"/>
  <c r="AP51" i="1" s="1"/>
  <c r="AA50" i="1"/>
  <c r="AP50" i="1" s="1"/>
  <c r="AA49" i="1"/>
  <c r="AP49" i="1" s="1"/>
  <c r="AA48" i="1"/>
  <c r="AP48" i="1" s="1"/>
  <c r="AA47" i="1"/>
  <c r="AP47" i="1" s="1"/>
  <c r="AA46" i="1"/>
  <c r="AP46" i="1" s="1"/>
  <c r="AA45" i="1"/>
  <c r="AP45" i="1" s="1"/>
  <c r="AA44" i="1"/>
  <c r="AP44" i="1" s="1"/>
  <c r="AA43" i="1"/>
  <c r="AP43" i="1" s="1"/>
  <c r="AA42" i="1"/>
  <c r="AP42" i="1" s="1"/>
  <c r="AA41" i="1"/>
  <c r="AP41" i="1" s="1"/>
  <c r="AA40" i="1"/>
  <c r="AP40" i="1" s="1"/>
  <c r="AA39" i="1"/>
  <c r="AP39" i="1" s="1"/>
  <c r="AA38" i="1"/>
  <c r="AA36" i="1"/>
  <c r="AP36" i="1" s="1"/>
  <c r="AA35" i="1"/>
  <c r="AP35" i="1" s="1"/>
  <c r="AA34" i="1"/>
  <c r="AP34" i="1" s="1"/>
  <c r="AA33" i="1"/>
  <c r="AA32" i="1"/>
  <c r="AP32" i="1" s="1"/>
  <c r="AA31" i="1"/>
  <c r="AP31" i="1" s="1"/>
  <c r="AA30" i="1"/>
  <c r="AP30" i="1" s="1"/>
  <c r="AA29" i="1"/>
  <c r="AP29" i="1" s="1"/>
  <c r="AA28" i="1"/>
  <c r="AA27" i="1"/>
  <c r="AP27" i="1" s="1"/>
  <c r="AA26" i="1"/>
  <c r="AP26" i="1" s="1"/>
  <c r="AA25" i="1"/>
  <c r="AP25" i="1"/>
  <c r="AA24" i="1"/>
  <c r="AP24" i="1" s="1"/>
  <c r="AA23" i="1"/>
  <c r="AP23" i="1" s="1"/>
  <c r="AA22" i="1"/>
  <c r="AA21" i="1"/>
  <c r="AP21" i="1" s="1"/>
  <c r="AA20" i="1"/>
  <c r="AP20" i="1" s="1"/>
  <c r="AA19" i="1"/>
  <c r="AP19" i="1" s="1"/>
  <c r="AA18" i="1"/>
  <c r="AP18" i="1" s="1"/>
  <c r="AA17" i="1"/>
  <c r="AP17" i="1" s="1"/>
  <c r="AA16" i="1"/>
  <c r="AP16" i="1" s="1"/>
  <c r="AA15" i="1"/>
  <c r="AP15" i="1" s="1"/>
  <c r="AA14" i="1"/>
  <c r="AA13" i="1"/>
  <c r="AP13" i="1" s="1"/>
  <c r="AA12" i="1"/>
  <c r="AP12" i="1" s="1"/>
  <c r="AA11" i="1"/>
  <c r="AP11" i="1" s="1"/>
  <c r="AA10" i="1"/>
  <c r="AP10" i="1" s="1"/>
  <c r="AA9" i="1"/>
  <c r="AP9" i="1" s="1"/>
  <c r="AA8" i="1"/>
  <c r="AP8" i="1" s="1"/>
  <c r="W62" i="1"/>
  <c r="AO62" i="1" s="1"/>
  <c r="W61" i="1"/>
  <c r="AO61" i="1" s="1"/>
  <c r="W60" i="1"/>
  <c r="AO60" i="1" s="1"/>
  <c r="W59" i="1"/>
  <c r="AO59" i="1" s="1"/>
  <c r="W58" i="1"/>
  <c r="AO58" i="1" s="1"/>
  <c r="W57" i="1"/>
  <c r="AO57" i="1" s="1"/>
  <c r="W56" i="1"/>
  <c r="AO56" i="1" s="1"/>
  <c r="W55" i="1"/>
  <c r="AO55" i="1" s="1"/>
  <c r="W54" i="1"/>
  <c r="AO54" i="1" s="1"/>
  <c r="W53" i="1"/>
  <c r="AO53" i="1" s="1"/>
  <c r="W52" i="1"/>
  <c r="AO52" i="1" s="1"/>
  <c r="W51" i="1"/>
  <c r="AO51" i="1" s="1"/>
  <c r="W50" i="1"/>
  <c r="AO50" i="1" s="1"/>
  <c r="W49" i="1"/>
  <c r="AO49" i="1" s="1"/>
  <c r="W48" i="1"/>
  <c r="AO48" i="1" s="1"/>
  <c r="W47" i="1"/>
  <c r="AO47" i="1" s="1"/>
  <c r="W46" i="1"/>
  <c r="AO46" i="1" s="1"/>
  <c r="W45" i="1"/>
  <c r="AO45" i="1" s="1"/>
  <c r="W44" i="1"/>
  <c r="AO44" i="1" s="1"/>
  <c r="W43" i="1"/>
  <c r="AO43" i="1" s="1"/>
  <c r="W42" i="1"/>
  <c r="AO42" i="1" s="1"/>
  <c r="W41" i="1"/>
  <c r="AO41" i="1" s="1"/>
  <c r="W40" i="1"/>
  <c r="AO40" i="1" s="1"/>
  <c r="W39" i="1"/>
  <c r="W38" i="1"/>
  <c r="AO38" i="1" s="1"/>
  <c r="W36" i="1"/>
  <c r="AO36" i="1" s="1"/>
  <c r="W35" i="1"/>
  <c r="AO35" i="1" s="1"/>
  <c r="W34" i="1"/>
  <c r="W33" i="1"/>
  <c r="AO33" i="1" s="1"/>
  <c r="W32" i="1"/>
  <c r="W31" i="1"/>
  <c r="AO31" i="1" s="1"/>
  <c r="W30" i="1"/>
  <c r="W29" i="1"/>
  <c r="AO29" i="1" s="1"/>
  <c r="W28" i="1"/>
  <c r="AO28" i="1" s="1"/>
  <c r="W27" i="1"/>
  <c r="AO27" i="1" s="1"/>
  <c r="W26" i="1"/>
  <c r="AO26" i="1" s="1"/>
  <c r="W25" i="1"/>
  <c r="AO25" i="1" s="1"/>
  <c r="W24" i="1"/>
  <c r="AO24" i="1" s="1"/>
  <c r="W23" i="1"/>
  <c r="AO23" i="1" s="1"/>
  <c r="W22" i="1"/>
  <c r="AO22" i="1" s="1"/>
  <c r="W21" i="1"/>
  <c r="AO21" i="1" s="1"/>
  <c r="W20" i="1"/>
  <c r="AO20" i="1" s="1"/>
  <c r="W19" i="1"/>
  <c r="AO19" i="1" s="1"/>
  <c r="W18" i="1"/>
  <c r="AO18" i="1" s="1"/>
  <c r="W17" i="1"/>
  <c r="AO17" i="1" s="1"/>
  <c r="W16" i="1"/>
  <c r="AO16" i="1" s="1"/>
  <c r="W15" i="1"/>
  <c r="AO15" i="1" s="1"/>
  <c r="W14" i="1"/>
  <c r="W13" i="1"/>
  <c r="AO13" i="1" s="1"/>
  <c r="W12" i="1"/>
  <c r="AO12" i="1" s="1"/>
  <c r="W11" i="1"/>
  <c r="AO11" i="1" s="1"/>
  <c r="W10" i="1"/>
  <c r="AO10" i="1" s="1"/>
  <c r="W9" i="1"/>
  <c r="AO9" i="1" s="1"/>
  <c r="W8" i="1"/>
  <c r="AO8" i="1" s="1"/>
  <c r="S62" i="1"/>
  <c r="AN62" i="1" s="1"/>
  <c r="S61" i="1"/>
  <c r="AN61" i="1" s="1"/>
  <c r="S60" i="1"/>
  <c r="AN60" i="1" s="1"/>
  <c r="S59" i="1"/>
  <c r="AN59" i="1" s="1"/>
  <c r="S58" i="1"/>
  <c r="AN58" i="1" s="1"/>
  <c r="S57" i="1"/>
  <c r="AN57" i="1" s="1"/>
  <c r="S56" i="1"/>
  <c r="AN56" i="1" s="1"/>
  <c r="S55" i="1"/>
  <c r="AN55" i="1" s="1"/>
  <c r="S54" i="1"/>
  <c r="AN54" i="1" s="1"/>
  <c r="S53" i="1"/>
  <c r="AN53" i="1" s="1"/>
  <c r="S52" i="1"/>
  <c r="AN52" i="1" s="1"/>
  <c r="S51" i="1"/>
  <c r="AN51" i="1" s="1"/>
  <c r="S50" i="1"/>
  <c r="AN50" i="1" s="1"/>
  <c r="S49" i="1"/>
  <c r="AN49" i="1" s="1"/>
  <c r="S48" i="1"/>
  <c r="AN48" i="1" s="1"/>
  <c r="S47" i="1"/>
  <c r="AN47" i="1" s="1"/>
  <c r="S46" i="1"/>
  <c r="AN46" i="1" s="1"/>
  <c r="S45" i="1"/>
  <c r="AN45" i="1" s="1"/>
  <c r="S44" i="1"/>
  <c r="AN44" i="1" s="1"/>
  <c r="S43" i="1"/>
  <c r="AN43" i="1" s="1"/>
  <c r="S42" i="1"/>
  <c r="AN42" i="1" s="1"/>
  <c r="S41" i="1"/>
  <c r="AN41" i="1" s="1"/>
  <c r="S40" i="1"/>
  <c r="AN40" i="1" s="1"/>
  <c r="S39" i="1"/>
  <c r="AN39" i="1" s="1"/>
  <c r="S38" i="1"/>
  <c r="AN38" i="1" s="1"/>
  <c r="S36" i="1"/>
  <c r="AN36" i="1" s="1"/>
  <c r="S35" i="1"/>
  <c r="AN35" i="1" s="1"/>
  <c r="S34" i="1"/>
  <c r="AN34" i="1" s="1"/>
  <c r="S33" i="1"/>
  <c r="AN33" i="1" s="1"/>
  <c r="S32" i="1"/>
  <c r="AN32" i="1" s="1"/>
  <c r="S31" i="1"/>
  <c r="AN31" i="1" s="1"/>
  <c r="S30" i="1"/>
  <c r="AN30" i="1" s="1"/>
  <c r="S29" i="1"/>
  <c r="AN29" i="1" s="1"/>
  <c r="S28" i="1"/>
  <c r="AN28" i="1" s="1"/>
  <c r="S27" i="1"/>
  <c r="AN27" i="1" s="1"/>
  <c r="S26" i="1"/>
  <c r="AN26" i="1" s="1"/>
  <c r="S25" i="1"/>
  <c r="AN25" i="1" s="1"/>
  <c r="S24" i="1"/>
  <c r="AN24" i="1" s="1"/>
  <c r="S23" i="1"/>
  <c r="AN23" i="1" s="1"/>
  <c r="S22" i="1"/>
  <c r="AN22" i="1" s="1"/>
  <c r="S21" i="1"/>
  <c r="AN21" i="1" s="1"/>
  <c r="S20" i="1"/>
  <c r="AN20" i="1" s="1"/>
  <c r="S19" i="1"/>
  <c r="AN19" i="1" s="1"/>
  <c r="S18" i="1"/>
  <c r="AN18" i="1" s="1"/>
  <c r="S17" i="1"/>
  <c r="AN17" i="1" s="1"/>
  <c r="S16" i="1"/>
  <c r="AN16" i="1" s="1"/>
  <c r="S15" i="1"/>
  <c r="AN15" i="1" s="1"/>
  <c r="S14" i="1"/>
  <c r="AN14" i="1" s="1"/>
  <c r="S13" i="1"/>
  <c r="AN13" i="1" s="1"/>
  <c r="S12" i="1"/>
  <c r="AN12" i="1" s="1"/>
  <c r="S11" i="1"/>
  <c r="S10" i="1"/>
  <c r="AN10" i="1" s="1"/>
  <c r="S9" i="1"/>
  <c r="AN9" i="1" s="1"/>
  <c r="S8" i="1"/>
  <c r="AN8" i="1" s="1"/>
  <c r="N62" i="1"/>
  <c r="AM62" i="1" s="1"/>
  <c r="N61" i="1"/>
  <c r="AM61" i="1" s="1"/>
  <c r="N60" i="1"/>
  <c r="AM60" i="1" s="1"/>
  <c r="N59" i="1"/>
  <c r="AM59" i="1" s="1"/>
  <c r="N58" i="1"/>
  <c r="AM58" i="1" s="1"/>
  <c r="N57" i="1"/>
  <c r="AM57" i="1" s="1"/>
  <c r="N56" i="1"/>
  <c r="AM56" i="1" s="1"/>
  <c r="N55" i="1"/>
  <c r="N54" i="1"/>
  <c r="AM54" i="1" s="1"/>
  <c r="N53" i="1"/>
  <c r="AM53" i="1" s="1"/>
  <c r="N52" i="1"/>
  <c r="AM52" i="1" s="1"/>
  <c r="N51" i="1"/>
  <c r="AM51" i="1" s="1"/>
  <c r="N50" i="1"/>
  <c r="N49" i="1"/>
  <c r="AM49" i="1" s="1"/>
  <c r="N48" i="1"/>
  <c r="AM48" i="1" s="1"/>
  <c r="N47" i="1"/>
  <c r="AM47" i="1" s="1"/>
  <c r="N46" i="1"/>
  <c r="AM46" i="1" s="1"/>
  <c r="N45" i="1"/>
  <c r="AM45" i="1" s="1"/>
  <c r="N44" i="1"/>
  <c r="AM44" i="1" s="1"/>
  <c r="N43" i="1"/>
  <c r="N42" i="1"/>
  <c r="AM42" i="1" s="1"/>
  <c r="N41" i="1"/>
  <c r="AM41" i="1" s="1"/>
  <c r="N40" i="1"/>
  <c r="AM40" i="1" s="1"/>
  <c r="N39" i="1"/>
  <c r="AM39" i="1" s="1"/>
  <c r="N38" i="1"/>
  <c r="N36" i="1"/>
  <c r="AM36" i="1" s="1"/>
  <c r="N35" i="1"/>
  <c r="AM35" i="1" s="1"/>
  <c r="N34" i="1"/>
  <c r="AM34" i="1" s="1"/>
  <c r="N33" i="1"/>
  <c r="AM33" i="1" s="1"/>
  <c r="N32" i="1"/>
  <c r="AM32" i="1" s="1"/>
  <c r="N31" i="1"/>
  <c r="AM31" i="1" s="1"/>
  <c r="N30" i="1"/>
  <c r="AM30" i="1" s="1"/>
  <c r="N29" i="1"/>
  <c r="N28" i="1"/>
  <c r="AM28" i="1" s="1"/>
  <c r="N27" i="1"/>
  <c r="AM27" i="1" s="1"/>
  <c r="N26" i="1"/>
  <c r="AM26" i="1" s="1"/>
  <c r="N25" i="1"/>
  <c r="AM25" i="1" s="1"/>
  <c r="N24" i="1"/>
  <c r="AM24" i="1" s="1"/>
  <c r="N23" i="1"/>
  <c r="AM23" i="1" s="1"/>
  <c r="N22" i="1"/>
  <c r="AM22" i="1" s="1"/>
  <c r="N21" i="1"/>
  <c r="AM21" i="1" s="1"/>
  <c r="N20" i="1"/>
  <c r="AM20" i="1" s="1"/>
  <c r="N19" i="1"/>
  <c r="AM19" i="1" s="1"/>
  <c r="N18" i="1"/>
  <c r="AM18" i="1" s="1"/>
  <c r="N17" i="1"/>
  <c r="AM17" i="1" s="1"/>
  <c r="N16" i="1"/>
  <c r="AM16" i="1" s="1"/>
  <c r="N15" i="1"/>
  <c r="AM15" i="1" s="1"/>
  <c r="N14" i="1"/>
  <c r="AM14" i="1" s="1"/>
  <c r="N13" i="1"/>
  <c r="AM13" i="1" s="1"/>
  <c r="N12" i="1"/>
  <c r="AM12" i="1" s="1"/>
  <c r="AM11" i="1"/>
  <c r="N9" i="1"/>
  <c r="N8" i="1"/>
  <c r="AM8" i="1" s="1"/>
  <c r="K62" i="1"/>
  <c r="AL62" i="1" s="1"/>
  <c r="J62" i="1"/>
  <c r="K61" i="1"/>
  <c r="AL61" i="1" s="1"/>
  <c r="J61" i="1"/>
  <c r="K60" i="1"/>
  <c r="AL60" i="1" s="1"/>
  <c r="J60" i="1"/>
  <c r="K59" i="1"/>
  <c r="AL59" i="1" s="1"/>
  <c r="J59" i="1"/>
  <c r="K58" i="1"/>
  <c r="AL58" i="1" s="1"/>
  <c r="J58" i="1"/>
  <c r="K57" i="1"/>
  <c r="AL57" i="1" s="1"/>
  <c r="J57" i="1"/>
  <c r="K56" i="1"/>
  <c r="AL56" i="1" s="1"/>
  <c r="J56" i="1"/>
  <c r="K55" i="1"/>
  <c r="J55" i="1"/>
  <c r="K54" i="1"/>
  <c r="AL54" i="1" s="1"/>
  <c r="J54" i="1"/>
  <c r="K53" i="1"/>
  <c r="AL53" i="1" s="1"/>
  <c r="J53" i="1"/>
  <c r="K52" i="1"/>
  <c r="AL52" i="1" s="1"/>
  <c r="J52" i="1"/>
  <c r="K51" i="1"/>
  <c r="AL51" i="1"/>
  <c r="J51" i="1"/>
  <c r="K50" i="1"/>
  <c r="J50" i="1"/>
  <c r="K49" i="1"/>
  <c r="AL49" i="1" s="1"/>
  <c r="J49" i="1"/>
  <c r="K48" i="1"/>
  <c r="AL48" i="1" s="1"/>
  <c r="J48" i="1"/>
  <c r="K47" i="1"/>
  <c r="AL47" i="1" s="1"/>
  <c r="J47" i="1"/>
  <c r="K46" i="1"/>
  <c r="AL46" i="1" s="1"/>
  <c r="J46" i="1"/>
  <c r="K45" i="1"/>
  <c r="AL45" i="1" s="1"/>
  <c r="J45" i="1"/>
  <c r="K44" i="1"/>
  <c r="AL44" i="1" s="1"/>
  <c r="J44" i="1"/>
  <c r="K43" i="1"/>
  <c r="AL43" i="1" s="1"/>
  <c r="J43" i="1"/>
  <c r="K42" i="1"/>
  <c r="AL42" i="1" s="1"/>
  <c r="J42" i="1"/>
  <c r="K41" i="1"/>
  <c r="AL41" i="1" s="1"/>
  <c r="J41" i="1"/>
  <c r="K40" i="1"/>
  <c r="AL40" i="1" s="1"/>
  <c r="J40" i="1"/>
  <c r="K39" i="1"/>
  <c r="AL39" i="1" s="1"/>
  <c r="J39" i="1"/>
  <c r="K38" i="1"/>
  <c r="AL38" i="1" s="1"/>
  <c r="J38" i="1"/>
  <c r="K36" i="1"/>
  <c r="AL36" i="1" s="1"/>
  <c r="J36" i="1"/>
  <c r="K35" i="1"/>
  <c r="AL35" i="1" s="1"/>
  <c r="J35" i="1"/>
  <c r="K34" i="1"/>
  <c r="J34" i="1"/>
  <c r="K33" i="1"/>
  <c r="AL33" i="1" s="1"/>
  <c r="J33" i="1"/>
  <c r="K32" i="1"/>
  <c r="AL32" i="1" s="1"/>
  <c r="J32" i="1"/>
  <c r="K31" i="1"/>
  <c r="AL31" i="1" s="1"/>
  <c r="J31" i="1"/>
  <c r="K30" i="1"/>
  <c r="AL30" i="1" s="1"/>
  <c r="J30" i="1"/>
  <c r="K29" i="1"/>
  <c r="AL29" i="1" s="1"/>
  <c r="J29" i="1"/>
  <c r="K28" i="1"/>
  <c r="AL28" i="1" s="1"/>
  <c r="J28" i="1"/>
  <c r="K27" i="1"/>
  <c r="AL27" i="1" s="1"/>
  <c r="J27" i="1"/>
  <c r="K26" i="1"/>
  <c r="AL26" i="1" s="1"/>
  <c r="J26" i="1"/>
  <c r="K25" i="1"/>
  <c r="AL25" i="1" s="1"/>
  <c r="J25" i="1"/>
  <c r="K24" i="1"/>
  <c r="AL24" i="1" s="1"/>
  <c r="J24" i="1"/>
  <c r="K23" i="1"/>
  <c r="AL23" i="1" s="1"/>
  <c r="J23" i="1"/>
  <c r="K22" i="1"/>
  <c r="AL22" i="1" s="1"/>
  <c r="J22" i="1"/>
  <c r="K21" i="1"/>
  <c r="AL21" i="1" s="1"/>
  <c r="J21" i="1"/>
  <c r="K20" i="1"/>
  <c r="J20" i="1"/>
  <c r="K19" i="1"/>
  <c r="AL19" i="1" s="1"/>
  <c r="J19" i="1"/>
  <c r="K18" i="1"/>
  <c r="AL18" i="1" s="1"/>
  <c r="J18" i="1"/>
  <c r="K17" i="1"/>
  <c r="AL17" i="1" s="1"/>
  <c r="J17" i="1"/>
  <c r="K16" i="1"/>
  <c r="AL16" i="1" s="1"/>
  <c r="J16" i="1"/>
  <c r="K15" i="1"/>
  <c r="AL15" i="1" s="1"/>
  <c r="J15" i="1"/>
  <c r="K14" i="1"/>
  <c r="AL14" i="1" s="1"/>
  <c r="J14" i="1"/>
  <c r="K13" i="1"/>
  <c r="AL13" i="1" s="1"/>
  <c r="J13" i="1"/>
  <c r="K12" i="1"/>
  <c r="AL12" i="1" s="1"/>
  <c r="J12" i="1"/>
  <c r="K11" i="1"/>
  <c r="AL11" i="1" s="1"/>
  <c r="J11" i="1"/>
  <c r="K10" i="1"/>
  <c r="AL10" i="1" s="1"/>
  <c r="J10" i="1"/>
  <c r="K9" i="1"/>
  <c r="AL9" i="1" s="1"/>
  <c r="J9" i="1"/>
  <c r="K8" i="1"/>
  <c r="AL8" i="1" s="1"/>
  <c r="J8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AK31" i="1" s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9" i="1"/>
  <c r="H8" i="1"/>
  <c r="AA7" i="1"/>
  <c r="AP7" i="1" s="1"/>
  <c r="W7" i="1"/>
  <c r="AO7" i="1" s="1"/>
  <c r="S7" i="1"/>
  <c r="AN7" i="1" s="1"/>
  <c r="N7" i="1"/>
  <c r="AM7" i="1" s="1"/>
  <c r="K7" i="1"/>
  <c r="AL7" i="1" s="1"/>
  <c r="J7" i="1"/>
  <c r="H7" i="1"/>
  <c r="AP14" i="1"/>
  <c r="T70" i="1"/>
  <c r="U70" i="1"/>
  <c r="V70" i="1"/>
  <c r="X70" i="1"/>
  <c r="Y70" i="1"/>
  <c r="Z70" i="1"/>
  <c r="AB70" i="1"/>
  <c r="AC70" i="1"/>
  <c r="AD70" i="1"/>
  <c r="T71" i="1"/>
  <c r="U71" i="1"/>
  <c r="V71" i="1"/>
  <c r="X71" i="1"/>
  <c r="Y71" i="1"/>
  <c r="Z71" i="1"/>
  <c r="AB71" i="1"/>
  <c r="AC71" i="1"/>
  <c r="AD71" i="1"/>
  <c r="T72" i="1"/>
  <c r="U72" i="1"/>
  <c r="V72" i="1"/>
  <c r="X72" i="1"/>
  <c r="Y72" i="1"/>
  <c r="Z72" i="1"/>
  <c r="AB72" i="1"/>
  <c r="AC72" i="1"/>
  <c r="AD72" i="1"/>
  <c r="T73" i="1"/>
  <c r="U73" i="1"/>
  <c r="V73" i="1"/>
  <c r="X73" i="1"/>
  <c r="Y73" i="1"/>
  <c r="Z73" i="1"/>
  <c r="AB73" i="1"/>
  <c r="AC73" i="1"/>
  <c r="AD73" i="1"/>
  <c r="T74" i="1"/>
  <c r="U74" i="1"/>
  <c r="V74" i="1"/>
  <c r="X74" i="1"/>
  <c r="Y74" i="1"/>
  <c r="Z74" i="1"/>
  <c r="AB74" i="1"/>
  <c r="AC74" i="1"/>
  <c r="AD74" i="1"/>
  <c r="T75" i="1"/>
  <c r="U75" i="1"/>
  <c r="V75" i="1"/>
  <c r="X75" i="1"/>
  <c r="Y75" i="1"/>
  <c r="Z75" i="1"/>
  <c r="AB75" i="1"/>
  <c r="AC75" i="1"/>
  <c r="AD75" i="1"/>
  <c r="AC76" i="1"/>
  <c r="T77" i="1"/>
  <c r="U77" i="1"/>
  <c r="V77" i="1"/>
  <c r="X77" i="1"/>
  <c r="Y77" i="1"/>
  <c r="Z77" i="1"/>
  <c r="AB77" i="1"/>
  <c r="AC77" i="1"/>
  <c r="AD77" i="1"/>
  <c r="U78" i="1"/>
  <c r="Y78" i="1"/>
  <c r="T79" i="1"/>
  <c r="U79" i="1"/>
  <c r="V79" i="1"/>
  <c r="X79" i="1"/>
  <c r="Y79" i="1"/>
  <c r="Z79" i="1"/>
  <c r="AB79" i="1"/>
  <c r="AC79" i="1"/>
  <c r="AD79" i="1"/>
  <c r="I70" i="1"/>
  <c r="L70" i="1"/>
  <c r="M70" i="1"/>
  <c r="O70" i="1"/>
  <c r="P70" i="1"/>
  <c r="Q70" i="1"/>
  <c r="I71" i="1"/>
  <c r="L71" i="1"/>
  <c r="M71" i="1"/>
  <c r="O71" i="1"/>
  <c r="P71" i="1"/>
  <c r="Q71" i="1"/>
  <c r="I72" i="1"/>
  <c r="L72" i="1"/>
  <c r="M72" i="1"/>
  <c r="O72" i="1"/>
  <c r="P72" i="1"/>
  <c r="Q72" i="1"/>
  <c r="I73" i="1"/>
  <c r="L73" i="1"/>
  <c r="M73" i="1"/>
  <c r="O73" i="1"/>
  <c r="P73" i="1"/>
  <c r="Q73" i="1"/>
  <c r="I74" i="1"/>
  <c r="L74" i="1"/>
  <c r="M74" i="1"/>
  <c r="O74" i="1"/>
  <c r="P74" i="1"/>
  <c r="Q74" i="1"/>
  <c r="I75" i="1"/>
  <c r="L75" i="1"/>
  <c r="M75" i="1"/>
  <c r="O75" i="1"/>
  <c r="P75" i="1"/>
  <c r="Q75" i="1"/>
  <c r="L76" i="1"/>
  <c r="I77" i="1"/>
  <c r="L77" i="1"/>
  <c r="M77" i="1"/>
  <c r="O77" i="1"/>
  <c r="P77" i="1"/>
  <c r="Q77" i="1"/>
  <c r="I79" i="1"/>
  <c r="L79" i="1"/>
  <c r="M79" i="1"/>
  <c r="O79" i="1"/>
  <c r="P79" i="1"/>
  <c r="Q79" i="1"/>
  <c r="O76" i="1"/>
  <c r="K37" i="1"/>
  <c r="AL37" i="1" s="1"/>
  <c r="AA37" i="1"/>
  <c r="AP37" i="1" s="1"/>
  <c r="AB76" i="1"/>
  <c r="AB78" i="1"/>
  <c r="AD78" i="1"/>
  <c r="AP22" i="1"/>
  <c r="W37" i="1"/>
  <c r="AO37" i="1" s="1"/>
  <c r="S37" i="1"/>
  <c r="AN37" i="1" s="1"/>
  <c r="V78" i="1"/>
  <c r="P78" i="1"/>
  <c r="P76" i="1"/>
  <c r="Q76" i="1"/>
  <c r="J37" i="1"/>
  <c r="X76" i="1"/>
  <c r="Z76" i="1"/>
  <c r="T76" i="1"/>
  <c r="H37" i="1"/>
  <c r="I78" i="1"/>
  <c r="AM43" i="1"/>
  <c r="K78" i="1" l="1"/>
  <c r="K79" i="1"/>
  <c r="AK61" i="1"/>
  <c r="N79" i="1"/>
  <c r="N75" i="1"/>
  <c r="AK41" i="1"/>
  <c r="AA77" i="1"/>
  <c r="AK40" i="1"/>
  <c r="K72" i="1"/>
  <c r="AK54" i="1"/>
  <c r="AK60" i="1"/>
  <c r="AM50" i="1"/>
  <c r="AK49" i="1"/>
  <c r="AK47" i="1"/>
  <c r="AL50" i="1"/>
  <c r="AA75" i="1"/>
  <c r="AA76" i="1"/>
  <c r="AK20" i="1"/>
  <c r="AK28" i="1"/>
  <c r="S70" i="1"/>
  <c r="AK34" i="1"/>
  <c r="AK25" i="1"/>
  <c r="AM29" i="1"/>
  <c r="K70" i="1"/>
  <c r="AA72" i="1"/>
  <c r="N70" i="1"/>
  <c r="AK15" i="1"/>
  <c r="AA79" i="1"/>
  <c r="AK58" i="1"/>
  <c r="AK57" i="1"/>
  <c r="AK52" i="1"/>
  <c r="H79" i="1"/>
  <c r="AK59" i="1"/>
  <c r="AA78" i="1"/>
  <c r="H77" i="1"/>
  <c r="AK44" i="1"/>
  <c r="AP33" i="1"/>
  <c r="AA71" i="1"/>
  <c r="AA73" i="1"/>
  <c r="AA74" i="1"/>
  <c r="AA70" i="1"/>
  <c r="W79" i="1"/>
  <c r="AK56" i="1"/>
  <c r="W78" i="1"/>
  <c r="H78" i="1"/>
  <c r="W70" i="1"/>
  <c r="AK42" i="1"/>
  <c r="AO32" i="1"/>
  <c r="AK35" i="1"/>
  <c r="W77" i="1"/>
  <c r="AK23" i="1"/>
  <c r="W75" i="1"/>
  <c r="AK9" i="1"/>
  <c r="AK17" i="1"/>
  <c r="AK12" i="1"/>
  <c r="W71" i="1"/>
  <c r="AK11" i="1"/>
  <c r="W72" i="1"/>
  <c r="AK55" i="1"/>
  <c r="AK51" i="1"/>
  <c r="S79" i="1"/>
  <c r="AK46" i="1"/>
  <c r="AK39" i="1"/>
  <c r="S75" i="1"/>
  <c r="H75" i="1"/>
  <c r="AK38" i="1"/>
  <c r="AK30" i="1"/>
  <c r="AK36" i="1"/>
  <c r="S76" i="1"/>
  <c r="S78" i="1"/>
  <c r="AK27" i="1"/>
  <c r="AK33" i="1"/>
  <c r="S74" i="1"/>
  <c r="AK18" i="1"/>
  <c r="S72" i="1"/>
  <c r="S73" i="1"/>
  <c r="AK7" i="1"/>
  <c r="J71" i="1"/>
  <c r="AK22" i="1"/>
  <c r="S71" i="1"/>
  <c r="AM55" i="1"/>
  <c r="AK53" i="1"/>
  <c r="AK50" i="1"/>
  <c r="N78" i="1"/>
  <c r="N77" i="1"/>
  <c r="AK14" i="1"/>
  <c r="N74" i="1"/>
  <c r="N73" i="1"/>
  <c r="N72" i="1"/>
  <c r="AL55" i="1"/>
  <c r="AK62" i="1"/>
  <c r="J79" i="1"/>
  <c r="AK43" i="1"/>
  <c r="AK45" i="1"/>
  <c r="AK37" i="1"/>
  <c r="H76" i="1"/>
  <c r="J77" i="1"/>
  <c r="K74" i="1"/>
  <c r="K76" i="1"/>
  <c r="J74" i="1"/>
  <c r="AK26" i="1"/>
  <c r="J75" i="1"/>
  <c r="H74" i="1"/>
  <c r="H71" i="1"/>
  <c r="H72" i="1"/>
  <c r="K73" i="1"/>
  <c r="K71" i="1"/>
  <c r="AK13" i="1"/>
  <c r="J73" i="1"/>
  <c r="AK8" i="1"/>
  <c r="H73" i="1"/>
  <c r="AL34" i="1"/>
  <c r="H70" i="1"/>
  <c r="AK21" i="1"/>
  <c r="K75" i="1"/>
  <c r="S77" i="1"/>
  <c r="W74" i="1"/>
  <c r="AK24" i="1"/>
  <c r="AL20" i="1"/>
  <c r="AM9" i="1"/>
  <c r="AM38" i="1"/>
  <c r="AN11" i="1"/>
  <c r="AO14" i="1"/>
  <c r="AO30" i="1"/>
  <c r="AO34" i="1"/>
  <c r="AO39" i="1"/>
  <c r="AP28" i="1"/>
  <c r="AP38" i="1"/>
  <c r="J76" i="1"/>
  <c r="AK29" i="1"/>
  <c r="W76" i="1"/>
  <c r="AK16" i="1"/>
  <c r="AK48" i="1"/>
  <c r="N71" i="1"/>
  <c r="N76" i="1"/>
  <c r="AK32" i="1"/>
  <c r="AK19" i="1"/>
  <c r="AK10" i="1"/>
  <c r="K77" i="1"/>
  <c r="J70" i="1"/>
  <c r="J72" i="1"/>
  <c r="W73" i="1"/>
  <c r="J78" i="1"/>
</calcChain>
</file>

<file path=xl/sharedStrings.xml><?xml version="1.0" encoding="utf-8"?>
<sst xmlns="http://schemas.openxmlformats.org/spreadsheetml/2006/main" count="195" uniqueCount="120">
  <si>
    <t xml:space="preserve"> </t>
  </si>
  <si>
    <t>検挙人員（成人）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</si>
  <si>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</si>
  <si>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</si>
  <si>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</si>
  <si>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</si>
  <si>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</si>
  <si>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</si>
  <si>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</si>
  <si>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</si>
  <si>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</si>
  <si>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</si>
  <si>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</si>
  <si>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</si>
  <si>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</si>
  <si>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</si>
  <si>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</si>
  <si>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</si>
  <si>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</si>
  <si>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１犯</t>
    <phoneticPr fontId="1"/>
  </si>
  <si>
    <t>２犯</t>
    <phoneticPr fontId="1"/>
  </si>
  <si>
    <t>３犯</t>
    <phoneticPr fontId="1"/>
  </si>
  <si>
    <t>４犯</t>
    <phoneticPr fontId="1"/>
  </si>
  <si>
    <t>５犯以上</t>
    <phoneticPr fontId="1"/>
  </si>
  <si>
    <t>総数</t>
    <phoneticPr fontId="1"/>
  </si>
  <si>
    <t>計</t>
    <phoneticPr fontId="1"/>
  </si>
  <si>
    <t>前科</t>
    <phoneticPr fontId="1"/>
  </si>
  <si>
    <t>あり    注１）</t>
    <phoneticPr fontId="1"/>
  </si>
  <si>
    <t>同一罪種の前科１～４犯</t>
    <rPh sb="5" eb="7">
      <t>ゼンカ</t>
    </rPh>
    <rPh sb="10" eb="11">
      <t>ハン</t>
    </rPh>
    <phoneticPr fontId="1"/>
  </si>
  <si>
    <t>同一罪種の前科５犯以上</t>
    <rPh sb="5" eb="7">
      <t>ゼンカ</t>
    </rPh>
    <rPh sb="8" eb="9">
      <t>ハン</t>
    </rPh>
    <rPh sb="9" eb="11">
      <t>イジョウ</t>
    </rPh>
    <phoneticPr fontId="1"/>
  </si>
  <si>
    <t>計</t>
    <rPh sb="0" eb="1">
      <t>ケイ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</si>
  <si>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</si>
  <si>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</si>
  <si>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</si>
  <si>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</si>
  <si>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</si>
  <si>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</si>
  <si>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</si>
  <si>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</si>
  <si>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</si>
  <si>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</si>
  <si>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</si>
  <si>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</si>
  <si>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</si>
  <si>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</si>
  <si>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</si>
  <si>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</si>
  <si>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</si>
  <si>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</si>
  <si>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</si>
  <si>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</si>
  <si>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</si>
  <si>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</si>
  <si>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</si>
  <si>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</si>
  <si>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</si>
  <si>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うち)</t>
    <phoneticPr fontId="1"/>
  </si>
  <si>
    <t>うち)</t>
    <phoneticPr fontId="1"/>
  </si>
  <si>
    <t>占有離脱物横領</t>
    <phoneticPr fontId="1"/>
  </si>
  <si>
    <t>嬰児殺</t>
    <phoneticPr fontId="1"/>
  </si>
  <si>
    <t>わいせつ</t>
    <phoneticPr fontId="1"/>
  </si>
  <si>
    <t>うち)</t>
    <phoneticPr fontId="1"/>
  </si>
  <si>
    <t>うち)</t>
    <phoneticPr fontId="1"/>
  </si>
  <si>
    <t>公務執行妨害</t>
    <phoneticPr fontId="1"/>
  </si>
  <si>
    <t>うち)</t>
    <phoneticPr fontId="1"/>
  </si>
  <si>
    <t>逮捕監禁</t>
    <phoneticPr fontId="1"/>
  </si>
  <si>
    <t>うち)</t>
    <phoneticPr fontId="1"/>
  </si>
  <si>
    <t>嬰児殺</t>
    <phoneticPr fontId="1"/>
  </si>
  <si>
    <t>わいせつ</t>
    <phoneticPr fontId="1"/>
  </si>
  <si>
    <t>うち)</t>
    <phoneticPr fontId="1"/>
  </si>
  <si>
    <t>うち)</t>
    <phoneticPr fontId="1"/>
  </si>
  <si>
    <t>同一罪種
の前科
１犯</t>
    <rPh sb="6" eb="8">
      <t>ゼンカ</t>
    </rPh>
    <rPh sb="10" eb="11">
      <t>ハン</t>
    </rPh>
    <phoneticPr fontId="1"/>
  </si>
  <si>
    <t>同一罪種
の前科
なし</t>
    <rPh sb="6" eb="8">
      <t>ゼンカ</t>
    </rPh>
    <phoneticPr fontId="1"/>
  </si>
  <si>
    <t>同一罪種
の前科
２犯</t>
    <rPh sb="6" eb="8">
      <t>ゼンカ</t>
    </rPh>
    <rPh sb="10" eb="11">
      <t>ハン</t>
    </rPh>
    <phoneticPr fontId="1"/>
  </si>
  <si>
    <t>同一罪種
の前科
なし
注２）</t>
    <rPh sb="6" eb="8">
      <t>ゼンカ</t>
    </rPh>
    <rPh sb="12" eb="13">
      <t>チュウ</t>
    </rPh>
    <phoneticPr fontId="1"/>
  </si>
  <si>
    <t>前科
なし</t>
    <phoneticPr fontId="1"/>
  </si>
  <si>
    <t>同一
罪種の
前科
なし</t>
    <rPh sb="4" eb="5">
      <t>シュ</t>
    </rPh>
    <rPh sb="7" eb="9">
      <t>ゼンカ</t>
    </rPh>
    <phoneticPr fontId="1"/>
  </si>
  <si>
    <t>同一罪種
の前科
なし</t>
    <rPh sb="2" eb="3">
      <t>ザイ</t>
    </rPh>
    <rPh sb="3" eb="4">
      <t>シュ</t>
    </rPh>
    <rPh sb="6" eb="8">
      <t>ゼンカ</t>
    </rPh>
    <phoneticPr fontId="1"/>
  </si>
  <si>
    <t>同一罪種
の前科
１犯・
２犯</t>
    <rPh sb="6" eb="8">
      <t>ゼンカ</t>
    </rPh>
    <rPh sb="10" eb="11">
      <t>ハン</t>
    </rPh>
    <rPh sb="14" eb="15">
      <t>ハン</t>
    </rPh>
    <phoneticPr fontId="1"/>
  </si>
  <si>
    <t>同一罪種
の前科
３犯</t>
    <rPh sb="2" eb="3">
      <t>ザイ</t>
    </rPh>
    <rPh sb="3" eb="4">
      <t>シュ</t>
    </rPh>
    <rPh sb="6" eb="8">
      <t>ゼンカ</t>
    </rPh>
    <rPh sb="10" eb="11">
      <t>ハン</t>
    </rPh>
    <phoneticPr fontId="1"/>
  </si>
  <si>
    <t>同一罪種
の前科
１犯～
３犯</t>
    <rPh sb="6" eb="8">
      <t>ゼンカ</t>
    </rPh>
    <rPh sb="10" eb="11">
      <t>ハン</t>
    </rPh>
    <rPh sb="14" eb="15">
      <t>ハン</t>
    </rPh>
    <phoneticPr fontId="1"/>
  </si>
  <si>
    <t>同一
罪種
の前科
４犯</t>
    <rPh sb="4" eb="5">
      <t>シュ</t>
    </rPh>
    <rPh sb="7" eb="9">
      <t>ゼンカ</t>
    </rPh>
    <rPh sb="11" eb="12">
      <t>ハン</t>
    </rPh>
    <phoneticPr fontId="1"/>
  </si>
  <si>
    <t xml:space="preserve">            　　　　　前科
  罪  種</t>
    <rPh sb="17" eb="19">
      <t>ゼンカ</t>
    </rPh>
    <phoneticPr fontId="1"/>
  </si>
  <si>
    <t>前科
　　　　　　　　　罪  種</t>
    <rPh sb="0" eb="2">
      <t>ゼンカ</t>
    </rPh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</si>
  <si>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</si>
  <si>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</si>
  <si>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</si>
  <si>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</si>
  <si>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</si>
  <si>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</si>
  <si>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　　言渡しを受けたことをいい、その罪に係る事件を検挙した機関が警察であるか否かを問わない。</t>
    <phoneticPr fontId="1"/>
  </si>
  <si>
    <t>　　　刑の執行猶予の言渡しを取り消されることなくその期間を経過し、刑法第２７条の規定により刑の言渡しの効力が失われた</t>
    <phoneticPr fontId="1"/>
  </si>
  <si>
    <t>　　場合、恩赦法第３条若しくは第５条の規定により大赦若しくは特赦を受けた場合、又は刑法第３４条の２の規定により刑の言</t>
    <phoneticPr fontId="1"/>
  </si>
  <si>
    <t>　　渡しの効力が失われた場合であっても、その言渡しは前科としている。</t>
    <phoneticPr fontId="1"/>
  </si>
  <si>
    <t>47　罪種別   前科数別</t>
    <phoneticPr fontId="1"/>
  </si>
  <si>
    <t>　２　「同一の罪種の前科」とは、例えば、放火の被疑者が放火の前科を有していた場合のように、被疑者が犯した罪と同一の罪種</t>
    <rPh sb="55" eb="56">
      <t>イチ</t>
    </rPh>
    <rPh sb="57" eb="58">
      <t>ザイ</t>
    </rPh>
    <rPh sb="58" eb="59">
      <t>シュ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</si>
  <si>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</si>
  <si>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</si>
  <si>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</si>
  <si>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</si>
  <si>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</si>
  <si>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</si>
  <si>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</si>
  <si>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</si>
  <si>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</si>
  <si>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</si>
  <si>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</si>
  <si>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１犯</t>
    <rPh sb="1" eb="2">
      <t>ハン</t>
    </rPh>
    <phoneticPr fontId="1"/>
  </si>
  <si>
    <t>２犯</t>
    <rPh sb="1" eb="2">
      <t>ハン</t>
    </rPh>
    <phoneticPr fontId="1"/>
  </si>
  <si>
    <t>３犯</t>
    <rPh sb="1" eb="2">
      <t>ハン</t>
    </rPh>
    <phoneticPr fontId="1"/>
  </si>
  <si>
    <t>４犯</t>
    <rPh sb="1" eb="2">
      <t>ハン</t>
    </rPh>
    <phoneticPr fontId="1"/>
  </si>
  <si>
    <t>５犯以上</t>
    <rPh sb="1" eb="2">
      <t>ハン</t>
    </rPh>
    <rPh sb="2" eb="4">
      <t>イジョウ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</si>
  <si>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</si>
  <si>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</si>
  <si>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　　に属する前科をいう。</t>
    <phoneticPr fontId="1"/>
  </si>
  <si>
    <t>注１　「前科」とは、過去に何らかの罪（道路交通法を除く。）により確定判決で刑（死刑、懲役、禁錮、罰金、拘留、科料）の</t>
    <rPh sb="51" eb="53">
      <t>コウリュウ</t>
    </rPh>
    <phoneticPr fontId="1"/>
  </si>
  <si>
    <t>検挙312</t>
    <rPh sb="0" eb="2">
      <t>ケンキョ</t>
    </rPh>
    <phoneticPr fontId="1"/>
  </si>
  <si>
    <t>検挙313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</si>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</sst>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7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025">
    <xf numFmtId="0" fontId="0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3" fillId="19" borderId="3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9" fillId="21" borderId="39" applyNumberFormat="0" applyFont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7" fillId="15" borderId="4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3" fillId="15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</cellStyleXfs>
  <cellXfs count="225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justifyLastLine="1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3" fillId="0" borderId="0" xfId="0" applyFont="1" applyFill="1" applyAlignment="1"/>
    <xf numFmtId="176" fontId="3" fillId="0" borderId="0" xfId="0" applyNumberFormat="1" applyFont="1" applyFill="1" applyBorder="1" applyAlignment="1"/>
    <xf numFmtId="0" fontId="3" fillId="0" borderId="9" xfId="0" applyFont="1" applyFill="1" applyBorder="1" applyAlignment="1">
      <alignment horizontal="distributed"/>
    </xf>
    <xf numFmtId="176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10" xfId="0" applyFill="1" applyBorder="1" applyAlignment="1">
      <alignment horizontal="distributed"/>
    </xf>
    <xf numFmtId="176" fontId="0" fillId="0" borderId="0" xfId="0" applyNumberFormat="1" applyFill="1" applyBorder="1" applyAlignment="1"/>
    <xf numFmtId="0" fontId="0" fillId="0" borderId="9" xfId="0" applyFill="1" applyBorder="1" applyAlignment="1">
      <alignment horizontal="distributed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distributed"/>
    </xf>
    <xf numFmtId="0" fontId="0" fillId="0" borderId="0" xfId="0" applyFill="1" applyBorder="1" applyAlignment="1"/>
    <xf numFmtId="0" fontId="0" fillId="0" borderId="9" xfId="0" applyFill="1" applyBorder="1" applyAlignment="1"/>
    <xf numFmtId="0" fontId="3" fillId="0" borderId="9" xfId="0" applyFont="1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horizontal="left"/>
    </xf>
    <xf numFmtId="176" fontId="0" fillId="0" borderId="0" xfId="0" applyNumberFormat="1" applyFill="1" applyBorder="1" applyAlignment="1" applyProtection="1">
      <alignment vertical="center"/>
    </xf>
    <xf numFmtId="176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ont="1" applyFill="1"/>
    <xf numFmtId="176" fontId="0" fillId="0" borderId="0" xfId="0" applyNumberFormat="1" applyFont="1" applyFill="1"/>
    <xf numFmtId="176" fontId="7" fillId="0" borderId="0" xfId="0" applyNumberFormat="1" applyFont="1" applyFill="1" applyBorder="1" applyAlignment="1"/>
    <xf numFmtId="38" fontId="4" fillId="0" borderId="9" xfId="0" applyNumberFormat="1" applyFont="1" applyFill="1" applyBorder="1" applyAlignment="1" applyProtection="1">
      <alignment horizontal="right" vertical="center"/>
    </xf>
    <xf numFmtId="38" fontId="4" fillId="0" borderId="13" xfId="2322" applyNumberFormat="1" applyFont="1" applyBorder="1" applyAlignment="1">
      <alignment horizontal="right" vertical="center" wrapText="1"/>
    </xf>
    <xf numFmtId="38" fontId="4" fillId="0" borderId="13" xfId="2332" applyNumberFormat="1" applyFont="1" applyBorder="1" applyAlignment="1">
      <alignment horizontal="right" vertical="center" wrapText="1"/>
    </xf>
    <xf numFmtId="38" fontId="4" fillId="0" borderId="13" xfId="2342" applyNumberFormat="1" applyFont="1" applyBorder="1" applyAlignment="1">
      <alignment horizontal="right" vertical="center" wrapText="1"/>
    </xf>
    <xf numFmtId="38" fontId="4" fillId="0" borderId="16" xfId="2342" applyNumberFormat="1" applyFont="1" applyBorder="1" applyAlignment="1">
      <alignment horizontal="right" vertical="center" wrapText="1"/>
    </xf>
    <xf numFmtId="38" fontId="4" fillId="0" borderId="14" xfId="2322" applyNumberFormat="1" applyFont="1" applyBorder="1" applyAlignment="1">
      <alignment horizontal="right" vertical="center" wrapText="1"/>
    </xf>
    <xf numFmtId="38" fontId="4" fillId="0" borderId="14" xfId="2332" applyNumberFormat="1" applyFont="1" applyBorder="1" applyAlignment="1">
      <alignment horizontal="right" vertical="center" wrapText="1"/>
    </xf>
    <xf numFmtId="38" fontId="4" fillId="0" borderId="14" xfId="2342" applyNumberFormat="1" applyFont="1" applyBorder="1" applyAlignment="1">
      <alignment horizontal="right" vertical="center" wrapText="1"/>
    </xf>
    <xf numFmtId="38" fontId="4" fillId="0" borderId="9" xfId="2342" applyNumberFormat="1" applyFont="1" applyBorder="1" applyAlignment="1">
      <alignment horizontal="right" vertical="center" wrapText="1"/>
    </xf>
    <xf numFmtId="38" fontId="5" fillId="0" borderId="14" xfId="2315" applyNumberFormat="1" applyFont="1" applyBorder="1" applyAlignment="1">
      <alignment horizontal="right" vertical="center" wrapText="1"/>
    </xf>
    <xf numFmtId="38" fontId="5" fillId="0" borderId="9" xfId="0" applyNumberFormat="1" applyFont="1" applyFill="1" applyBorder="1" applyAlignment="1" applyProtection="1">
      <alignment horizontal="right" vertical="center"/>
    </xf>
    <xf numFmtId="38" fontId="5" fillId="0" borderId="14" xfId="2359" applyNumberFormat="1" applyFont="1" applyBorder="1" applyAlignment="1">
      <alignment horizontal="right" vertical="center" wrapText="1"/>
    </xf>
    <xf numFmtId="38" fontId="5" fillId="0" borderId="14" xfId="2305" applyNumberFormat="1" applyFont="1" applyBorder="1" applyAlignment="1">
      <alignment horizontal="right" vertical="center" wrapText="1"/>
    </xf>
    <xf numFmtId="38" fontId="5" fillId="0" borderId="9" xfId="2305" applyNumberFormat="1" applyFont="1" applyBorder="1" applyAlignment="1">
      <alignment horizontal="right" vertical="center" wrapText="1"/>
    </xf>
    <xf numFmtId="38" fontId="5" fillId="0" borderId="14" xfId="2323" applyNumberFormat="1" applyFont="1" applyBorder="1" applyAlignment="1">
      <alignment horizontal="right" vertical="center" wrapText="1"/>
    </xf>
    <xf numFmtId="38" fontId="5" fillId="0" borderId="14" xfId="2333" applyNumberFormat="1" applyFont="1" applyBorder="1" applyAlignment="1">
      <alignment horizontal="right" vertical="center" wrapText="1"/>
    </xf>
    <xf numFmtId="38" fontId="5" fillId="0" borderId="14" xfId="2343" applyNumberFormat="1" applyFont="1" applyBorder="1" applyAlignment="1">
      <alignment horizontal="right" vertical="center" wrapText="1"/>
    </xf>
    <xf numFmtId="38" fontId="5" fillId="0" borderId="9" xfId="2343" applyNumberFormat="1" applyFont="1" applyBorder="1" applyAlignment="1">
      <alignment horizontal="right" vertical="center" wrapText="1"/>
    </xf>
    <xf numFmtId="38" fontId="4" fillId="0" borderId="14" xfId="2323" applyNumberFormat="1" applyFont="1" applyBorder="1" applyAlignment="1">
      <alignment horizontal="right" vertical="center" wrapText="1"/>
    </xf>
    <xf numFmtId="38" fontId="4" fillId="0" borderId="14" xfId="2333" applyNumberFormat="1" applyFont="1" applyBorder="1" applyAlignment="1">
      <alignment horizontal="right" vertical="center" wrapText="1"/>
    </xf>
    <xf numFmtId="38" fontId="4" fillId="0" borderId="14" xfId="2343" applyNumberFormat="1" applyFont="1" applyBorder="1" applyAlignment="1">
      <alignment horizontal="right" vertical="center" wrapText="1"/>
    </xf>
    <xf numFmtId="38" fontId="4" fillId="0" borderId="9" xfId="2343" applyNumberFormat="1" applyFont="1" applyBorder="1" applyAlignment="1">
      <alignment horizontal="right" vertical="center" wrapText="1"/>
    </xf>
    <xf numFmtId="38" fontId="5" fillId="0" borderId="14" xfId="2326" applyNumberFormat="1" applyFont="1" applyBorder="1" applyAlignment="1">
      <alignment horizontal="right" vertical="center" wrapText="1"/>
    </xf>
    <xf numFmtId="38" fontId="5" fillId="0" borderId="14" xfId="2370" applyNumberFormat="1" applyFont="1" applyBorder="1" applyAlignment="1">
      <alignment horizontal="right" vertical="center" wrapText="1"/>
    </xf>
    <xf numFmtId="38" fontId="5" fillId="0" borderId="14" xfId="2306" applyNumberFormat="1" applyFont="1" applyBorder="1" applyAlignment="1">
      <alignment horizontal="right" vertical="center" wrapText="1"/>
    </xf>
    <xf numFmtId="38" fontId="5" fillId="0" borderId="14" xfId="0" applyNumberFormat="1" applyFont="1" applyFill="1" applyBorder="1" applyAlignment="1" applyProtection="1">
      <alignment horizontal="right" vertical="center"/>
      <protection locked="0"/>
    </xf>
    <xf numFmtId="38" fontId="5" fillId="0" borderId="9" xfId="0" applyNumberFormat="1" applyFont="1" applyFill="1" applyBorder="1" applyAlignment="1" applyProtection="1">
      <alignment horizontal="right" vertical="center"/>
      <protection locked="0"/>
    </xf>
    <xf numFmtId="38" fontId="5" fillId="0" borderId="14" xfId="2324" applyNumberFormat="1" applyFont="1" applyBorder="1" applyAlignment="1">
      <alignment horizontal="right" vertical="center" wrapText="1"/>
    </xf>
    <xf numFmtId="38" fontId="5" fillId="0" borderId="14" xfId="2334" applyNumberFormat="1" applyFont="1" applyBorder="1" applyAlignment="1">
      <alignment horizontal="right" vertical="center" wrapText="1"/>
    </xf>
    <xf numFmtId="38" fontId="5" fillId="0" borderId="14" xfId="2344" applyNumberFormat="1" applyFont="1" applyBorder="1" applyAlignment="1">
      <alignment horizontal="right" vertical="center" wrapText="1"/>
    </xf>
    <xf numFmtId="38" fontId="5" fillId="0" borderId="9" xfId="2344" applyNumberFormat="1" applyFont="1" applyBorder="1" applyAlignment="1">
      <alignment horizontal="right" vertical="center" wrapText="1"/>
    </xf>
    <xf numFmtId="38" fontId="4" fillId="0" borderId="14" xfId="2324" applyNumberFormat="1" applyFont="1" applyBorder="1" applyAlignment="1">
      <alignment horizontal="right" vertical="center" wrapText="1"/>
    </xf>
    <xf numFmtId="38" fontId="4" fillId="0" borderId="14" xfId="2334" applyNumberFormat="1" applyFont="1" applyBorder="1" applyAlignment="1">
      <alignment horizontal="right" vertical="center" wrapText="1"/>
    </xf>
    <xf numFmtId="38" fontId="4" fillId="0" borderId="14" xfId="2344" applyNumberFormat="1" applyFont="1" applyBorder="1" applyAlignment="1">
      <alignment horizontal="right" vertical="center" wrapText="1"/>
    </xf>
    <xf numFmtId="38" fontId="4" fillId="0" borderId="9" xfId="2344" applyNumberFormat="1" applyFont="1" applyBorder="1" applyAlignment="1">
      <alignment horizontal="right" vertical="center" wrapText="1"/>
    </xf>
    <xf numFmtId="38" fontId="5" fillId="0" borderId="14" xfId="2337" applyNumberFormat="1" applyFont="1" applyBorder="1" applyAlignment="1">
      <alignment horizontal="right" vertical="center" wrapText="1"/>
    </xf>
    <xf numFmtId="38" fontId="5" fillId="0" borderId="14" xfId="2375" applyNumberFormat="1" applyFont="1" applyBorder="1" applyAlignment="1">
      <alignment horizontal="right" vertical="center" wrapText="1"/>
    </xf>
    <xf numFmtId="38" fontId="5" fillId="0" borderId="14" xfId="2307" applyNumberFormat="1" applyFont="1" applyBorder="1" applyAlignment="1">
      <alignment horizontal="right" vertical="center" wrapText="1"/>
    </xf>
    <xf numFmtId="38" fontId="5" fillId="0" borderId="9" xfId="2307" applyNumberFormat="1" applyFont="1" applyBorder="1" applyAlignment="1">
      <alignment horizontal="right" vertical="center" wrapText="1"/>
    </xf>
    <xf numFmtId="38" fontId="5" fillId="0" borderId="14" xfId="0" applyNumberFormat="1" applyFont="1" applyFill="1" applyBorder="1" applyAlignment="1" applyProtection="1">
      <alignment horizontal="right" vertical="center"/>
    </xf>
    <xf numFmtId="38" fontId="5" fillId="0" borderId="14" xfId="2325" applyNumberFormat="1" applyFont="1" applyBorder="1" applyAlignment="1">
      <alignment horizontal="right" vertical="center" wrapText="1"/>
    </xf>
    <xf numFmtId="38" fontId="5" fillId="0" borderId="14" xfId="2335" applyNumberFormat="1" applyFont="1" applyBorder="1" applyAlignment="1">
      <alignment horizontal="right" vertical="center" wrapText="1"/>
    </xf>
    <xf numFmtId="38" fontId="5" fillId="0" borderId="14" xfId="2345" applyNumberFormat="1" applyFont="1" applyBorder="1" applyAlignment="1">
      <alignment horizontal="right" vertical="center" wrapText="1"/>
    </xf>
    <xf numFmtId="38" fontId="5" fillId="0" borderId="9" xfId="2345" applyNumberFormat="1" applyFont="1" applyBorder="1" applyAlignment="1">
      <alignment horizontal="right" vertical="center" wrapText="1"/>
    </xf>
    <xf numFmtId="38" fontId="5" fillId="0" borderId="14" xfId="2327" applyNumberFormat="1" applyFont="1" applyBorder="1" applyAlignment="1">
      <alignment horizontal="right" vertical="center" wrapText="1"/>
    </xf>
    <xf numFmtId="38" fontId="5" fillId="0" borderId="14" xfId="2336" applyNumberFormat="1" applyFont="1" applyBorder="1" applyAlignment="1">
      <alignment horizontal="right" vertical="center" wrapText="1"/>
    </xf>
    <xf numFmtId="38" fontId="5" fillId="0" borderId="14" xfId="2346" applyNumberFormat="1" applyFont="1" applyBorder="1" applyAlignment="1">
      <alignment horizontal="right" vertical="center" wrapText="1"/>
    </xf>
    <xf numFmtId="38" fontId="5" fillId="0" borderId="14" xfId="2338" applyNumberFormat="1" applyFont="1" applyBorder="1" applyAlignment="1">
      <alignment horizontal="right" vertical="center" wrapText="1"/>
    </xf>
    <xf numFmtId="38" fontId="5" fillId="0" borderId="14" xfId="2328" applyNumberFormat="1" applyFont="1" applyBorder="1" applyAlignment="1">
      <alignment horizontal="right" vertical="center" wrapText="1"/>
    </xf>
    <xf numFmtId="38" fontId="4" fillId="0" borderId="14" xfId="2329" applyNumberFormat="1" applyFont="1" applyBorder="1" applyAlignment="1">
      <alignment horizontal="right" vertical="center" wrapText="1"/>
    </xf>
    <xf numFmtId="38" fontId="4" fillId="0" borderId="14" xfId="2339" applyNumberFormat="1" applyFont="1" applyBorder="1" applyAlignment="1">
      <alignment horizontal="right" vertical="center" wrapText="1"/>
    </xf>
    <xf numFmtId="38" fontId="4" fillId="0" borderId="14" xfId="2347" applyNumberFormat="1" applyFont="1" applyBorder="1" applyAlignment="1">
      <alignment horizontal="right" vertical="center" wrapText="1"/>
    </xf>
    <xf numFmtId="38" fontId="4" fillId="0" borderId="9" xfId="2347" applyNumberFormat="1" applyFont="1" applyBorder="1" applyAlignment="1">
      <alignment horizontal="right" vertical="center" wrapText="1"/>
    </xf>
    <xf numFmtId="38" fontId="5" fillId="0" borderId="14" xfId="2329" applyNumberFormat="1" applyFont="1" applyBorder="1" applyAlignment="1">
      <alignment horizontal="right" vertical="center" wrapText="1"/>
    </xf>
    <xf numFmtId="38" fontId="5" fillId="0" borderId="14" xfId="2339" applyNumberFormat="1" applyFont="1" applyBorder="1" applyAlignment="1">
      <alignment horizontal="right" vertical="center" wrapText="1"/>
    </xf>
    <xf numFmtId="38" fontId="5" fillId="0" borderId="14" xfId="2347" applyNumberFormat="1" applyFont="1" applyBorder="1" applyAlignment="1">
      <alignment horizontal="right" vertical="center" wrapText="1"/>
    </xf>
    <xf numFmtId="38" fontId="5" fillId="0" borderId="9" xfId="2347" applyNumberFormat="1" applyFont="1" applyBorder="1" applyAlignment="1">
      <alignment horizontal="right" vertical="center" wrapText="1"/>
    </xf>
    <xf numFmtId="38" fontId="5" fillId="0" borderId="14" xfId="2348" applyNumberFormat="1" applyFont="1" applyBorder="1" applyAlignment="1">
      <alignment horizontal="right" vertical="center" wrapText="1"/>
    </xf>
    <xf numFmtId="38" fontId="5" fillId="0" borderId="14" xfId="2376" applyNumberFormat="1" applyFont="1" applyBorder="1" applyAlignment="1">
      <alignment horizontal="right" vertical="center" wrapText="1"/>
    </xf>
    <xf numFmtId="38" fontId="5" fillId="0" borderId="14" xfId="2308" applyNumberFormat="1" applyFont="1" applyBorder="1" applyAlignment="1">
      <alignment horizontal="right" vertical="center" wrapText="1"/>
    </xf>
    <xf numFmtId="38" fontId="5" fillId="0" borderId="9" xfId="2308" applyNumberFormat="1" applyFont="1" applyBorder="1" applyAlignment="1">
      <alignment horizontal="right" vertical="center" wrapText="1"/>
    </xf>
    <xf numFmtId="38" fontId="5" fillId="0" borderId="14" xfId="2330" applyNumberFormat="1" applyFont="1" applyBorder="1" applyAlignment="1">
      <alignment horizontal="right" vertical="center" wrapText="1"/>
    </xf>
    <xf numFmtId="38" fontId="5" fillId="0" borderId="14" xfId="2340" applyNumberFormat="1" applyFont="1" applyBorder="1" applyAlignment="1">
      <alignment horizontal="right" vertical="center" wrapText="1"/>
    </xf>
    <xf numFmtId="38" fontId="5" fillId="0" borderId="14" xfId="2349" applyNumberFormat="1" applyFont="1" applyBorder="1" applyAlignment="1">
      <alignment horizontal="right" vertical="center" wrapText="1"/>
    </xf>
    <xf numFmtId="38" fontId="5" fillId="0" borderId="9" xfId="2349" applyNumberFormat="1" applyFont="1" applyBorder="1" applyAlignment="1">
      <alignment horizontal="right" vertical="center" wrapText="1"/>
    </xf>
    <xf numFmtId="38" fontId="4" fillId="0" borderId="14" xfId="2331" applyNumberFormat="1" applyFont="1" applyBorder="1" applyAlignment="1">
      <alignment horizontal="right" vertical="center" wrapText="1"/>
    </xf>
    <xf numFmtId="38" fontId="4" fillId="0" borderId="14" xfId="2341" applyNumberFormat="1" applyFont="1" applyBorder="1" applyAlignment="1">
      <alignment horizontal="right" vertical="center" wrapText="1"/>
    </xf>
    <xf numFmtId="38" fontId="4" fillId="0" borderId="14" xfId="2350" applyNumberFormat="1" applyFont="1" applyBorder="1" applyAlignment="1">
      <alignment horizontal="right" vertical="center" wrapText="1"/>
    </xf>
    <xf numFmtId="38" fontId="4" fillId="0" borderId="9" xfId="2350" applyNumberFormat="1" applyFont="1" applyBorder="1" applyAlignment="1">
      <alignment horizontal="right" vertical="center" wrapText="1"/>
    </xf>
    <xf numFmtId="38" fontId="5" fillId="0" borderId="14" xfId="2331" applyNumberFormat="1" applyFont="1" applyBorder="1" applyAlignment="1">
      <alignment horizontal="right" vertical="center" wrapText="1"/>
    </xf>
    <xf numFmtId="38" fontId="5" fillId="0" borderId="14" xfId="2341" applyNumberFormat="1" applyFont="1" applyBorder="1" applyAlignment="1">
      <alignment horizontal="right" vertical="center" wrapText="1"/>
    </xf>
    <xf numFmtId="38" fontId="5" fillId="0" borderId="14" xfId="2350" applyNumberFormat="1" applyFont="1" applyBorder="1" applyAlignment="1">
      <alignment horizontal="right" vertical="center" wrapText="1"/>
    </xf>
    <xf numFmtId="38" fontId="5" fillId="0" borderId="9" xfId="2350" applyNumberFormat="1" applyFont="1" applyBorder="1" applyAlignment="1">
      <alignment horizontal="right" vertical="center" wrapText="1"/>
    </xf>
    <xf numFmtId="38" fontId="5" fillId="0" borderId="15" xfId="2331" applyNumberFormat="1" applyFont="1" applyBorder="1" applyAlignment="1">
      <alignment horizontal="right" vertical="center" wrapText="1"/>
    </xf>
    <xf numFmtId="38" fontId="5" fillId="0" borderId="12" xfId="0" applyNumberFormat="1" applyFont="1" applyFill="1" applyBorder="1" applyAlignment="1" applyProtection="1">
      <alignment horizontal="right" vertical="center"/>
    </xf>
    <xf numFmtId="38" fontId="5" fillId="0" borderId="15" xfId="2341" applyNumberFormat="1" applyFont="1" applyBorder="1" applyAlignment="1">
      <alignment horizontal="right" vertical="center" wrapText="1"/>
    </xf>
    <xf numFmtId="38" fontId="5" fillId="0" borderId="15" xfId="2350" applyNumberFormat="1" applyFont="1" applyBorder="1" applyAlignment="1">
      <alignment horizontal="right" vertical="center" wrapText="1"/>
    </xf>
    <xf numFmtId="38" fontId="5" fillId="0" borderId="12" xfId="2350" applyNumberFormat="1" applyFont="1" applyBorder="1" applyAlignment="1">
      <alignment horizontal="right" vertical="center" wrapText="1"/>
    </xf>
    <xf numFmtId="38" fontId="4" fillId="0" borderId="0" xfId="0" applyNumberFormat="1" applyFont="1" applyFill="1" applyBorder="1" applyAlignment="1" applyProtection="1">
      <alignment horizontal="right" vertical="center"/>
    </xf>
    <xf numFmtId="38" fontId="4" fillId="0" borderId="13" xfId="2351" applyNumberFormat="1" applyFont="1" applyBorder="1" applyAlignment="1">
      <alignment horizontal="right" vertical="center" wrapText="1"/>
    </xf>
    <xf numFmtId="38" fontId="4" fillId="0" borderId="13" xfId="2358" applyNumberFormat="1" applyFont="1" applyBorder="1" applyAlignment="1">
      <alignment horizontal="right" vertical="center" wrapText="1"/>
    </xf>
    <xf numFmtId="38" fontId="4" fillId="0" borderId="13" xfId="2367" applyNumberFormat="1" applyFont="1" applyBorder="1" applyAlignment="1">
      <alignment horizontal="right" vertical="center" wrapText="1"/>
    </xf>
    <xf numFmtId="38" fontId="4" fillId="0" borderId="14" xfId="2351" applyNumberFormat="1" applyFont="1" applyBorder="1" applyAlignment="1">
      <alignment horizontal="right" vertical="center" wrapText="1"/>
    </xf>
    <xf numFmtId="38" fontId="4" fillId="0" borderId="14" xfId="2358" applyNumberFormat="1" applyFont="1" applyBorder="1" applyAlignment="1">
      <alignment horizontal="right" vertical="center" wrapText="1"/>
    </xf>
    <xf numFmtId="38" fontId="4" fillId="0" borderId="14" xfId="2367" applyNumberFormat="1" applyFont="1" applyBorder="1" applyAlignment="1">
      <alignment horizontal="right" vertical="center" wrapText="1"/>
    </xf>
    <xf numFmtId="38" fontId="5" fillId="0" borderId="0" xfId="0" applyNumberFormat="1" applyFont="1" applyFill="1" applyBorder="1" applyAlignment="1" applyProtection="1">
      <alignment horizontal="right" vertical="center"/>
    </xf>
    <xf numFmtId="38" fontId="5" fillId="0" borderId="14" xfId="2309" applyNumberFormat="1" applyFont="1" applyBorder="1" applyAlignment="1">
      <alignment horizontal="right" vertical="center" wrapText="1"/>
    </xf>
    <xf numFmtId="38" fontId="5" fillId="0" borderId="14" xfId="2313" applyNumberFormat="1" applyFont="1" applyBorder="1" applyAlignment="1">
      <alignment horizontal="right" vertical="center" wrapText="1"/>
    </xf>
    <xf numFmtId="38" fontId="5" fillId="0" borderId="14" xfId="2318" applyNumberFormat="1" applyFont="1" applyBorder="1" applyAlignment="1">
      <alignment horizontal="right" vertical="center" wrapText="1"/>
    </xf>
    <xf numFmtId="38" fontId="5" fillId="0" borderId="14" xfId="2352" applyNumberFormat="1" applyFont="1" applyBorder="1" applyAlignment="1">
      <alignment horizontal="right" vertical="center" wrapText="1"/>
    </xf>
    <xf numFmtId="38" fontId="5" fillId="0" borderId="14" xfId="2360" applyNumberFormat="1" applyFont="1" applyBorder="1" applyAlignment="1">
      <alignment horizontal="right" vertical="center" wrapText="1"/>
    </xf>
    <xf numFmtId="38" fontId="5" fillId="0" borderId="14" xfId="2368" applyNumberFormat="1" applyFont="1" applyBorder="1" applyAlignment="1">
      <alignment horizontal="right" vertical="center" wrapText="1"/>
    </xf>
    <xf numFmtId="38" fontId="4" fillId="0" borderId="14" xfId="2352" applyNumberFormat="1" applyFont="1" applyBorder="1" applyAlignment="1">
      <alignment horizontal="right" vertical="center" wrapText="1"/>
    </xf>
    <xf numFmtId="38" fontId="4" fillId="0" borderId="14" xfId="2360" applyNumberFormat="1" applyFont="1" applyBorder="1" applyAlignment="1">
      <alignment horizontal="right" vertical="center" wrapText="1"/>
    </xf>
    <xf numFmtId="38" fontId="4" fillId="0" borderId="14" xfId="2368" applyNumberFormat="1" applyFont="1" applyBorder="1" applyAlignment="1">
      <alignment horizontal="right" vertical="center" wrapText="1"/>
    </xf>
    <xf numFmtId="38" fontId="5" fillId="0" borderId="14" xfId="2310" applyNumberFormat="1" applyFont="1" applyBorder="1" applyAlignment="1">
      <alignment horizontal="right" vertical="center" wrapText="1"/>
    </xf>
    <xf numFmtId="38" fontId="5" fillId="0" borderId="14" xfId="2314" applyNumberFormat="1" applyFont="1" applyBorder="1" applyAlignment="1">
      <alignment horizontal="right" vertical="center" wrapText="1"/>
    </xf>
    <xf numFmtId="38" fontId="5" fillId="0" borderId="14" xfId="2319" applyNumberFormat="1" applyFont="1" applyBorder="1" applyAlignment="1">
      <alignment horizontal="right" vertical="center" wrapText="1"/>
    </xf>
    <xf numFmtId="38" fontId="5" fillId="0" borderId="14" xfId="2353" applyNumberFormat="1" applyFont="1" applyBorder="1" applyAlignment="1">
      <alignment horizontal="right" vertical="center" wrapText="1"/>
    </xf>
    <xf numFmtId="38" fontId="5" fillId="0" borderId="14" xfId="2361" applyNumberFormat="1" applyFont="1" applyBorder="1" applyAlignment="1">
      <alignment horizontal="right" vertical="center" wrapText="1"/>
    </xf>
    <xf numFmtId="38" fontId="5" fillId="0" borderId="14" xfId="2369" applyNumberFormat="1" applyFont="1" applyBorder="1" applyAlignment="1">
      <alignment horizontal="right" vertical="center" wrapText="1"/>
    </xf>
    <xf numFmtId="38" fontId="4" fillId="0" borderId="14" xfId="2353" applyNumberFormat="1" applyFont="1" applyBorder="1" applyAlignment="1">
      <alignment horizontal="right" vertical="center" wrapText="1"/>
    </xf>
    <xf numFmtId="38" fontId="4" fillId="0" borderId="14" xfId="2361" applyNumberFormat="1" applyFont="1" applyBorder="1" applyAlignment="1">
      <alignment horizontal="right" vertical="center" wrapText="1"/>
    </xf>
    <xf numFmtId="38" fontId="4" fillId="0" borderId="14" xfId="2369" applyNumberFormat="1" applyFont="1" applyBorder="1" applyAlignment="1">
      <alignment horizontal="right" vertical="center" wrapText="1"/>
    </xf>
    <xf numFmtId="38" fontId="5" fillId="0" borderId="14" xfId="2311" applyNumberFormat="1" applyFont="1" applyBorder="1" applyAlignment="1">
      <alignment horizontal="right" vertical="center" wrapText="1"/>
    </xf>
    <xf numFmtId="38" fontId="5" fillId="0" borderId="14" xfId="2316" applyNumberFormat="1" applyFont="1" applyBorder="1" applyAlignment="1">
      <alignment horizontal="right" vertical="center" wrapText="1"/>
    </xf>
    <xf numFmtId="38" fontId="5" fillId="0" borderId="14" xfId="2320" applyNumberFormat="1" applyFont="1" applyBorder="1" applyAlignment="1">
      <alignment horizontal="right" vertical="center" wrapText="1"/>
    </xf>
    <xf numFmtId="38" fontId="5" fillId="0" borderId="14" xfId="2354" applyNumberFormat="1" applyFont="1" applyBorder="1" applyAlignment="1">
      <alignment horizontal="right" vertical="center" wrapText="1"/>
    </xf>
    <xf numFmtId="38" fontId="5" fillId="0" borderId="14" xfId="2362" applyNumberFormat="1" applyFont="1" applyBorder="1" applyAlignment="1">
      <alignment horizontal="right" vertical="center" wrapText="1"/>
    </xf>
    <xf numFmtId="38" fontId="5" fillId="0" borderId="14" xfId="2371" applyNumberFormat="1" applyFont="1" applyBorder="1" applyAlignment="1">
      <alignment horizontal="right" vertical="center" wrapText="1"/>
    </xf>
    <xf numFmtId="38" fontId="5" fillId="0" borderId="14" xfId="2363" applyNumberFormat="1" applyFont="1" applyBorder="1" applyAlignment="1">
      <alignment horizontal="right" vertical="center" wrapText="1"/>
    </xf>
    <xf numFmtId="38" fontId="4" fillId="0" borderId="14" xfId="2355" applyNumberFormat="1" applyFont="1" applyBorder="1" applyAlignment="1">
      <alignment horizontal="right" vertical="center" wrapText="1"/>
    </xf>
    <xf numFmtId="38" fontId="4" fillId="0" borderId="14" xfId="2364" applyNumberFormat="1" applyFont="1" applyBorder="1" applyAlignment="1">
      <alignment horizontal="right" vertical="center" wrapText="1"/>
    </xf>
    <xf numFmtId="38" fontId="4" fillId="0" borderId="14" xfId="2372" applyNumberFormat="1" applyFont="1" applyBorder="1" applyAlignment="1">
      <alignment horizontal="right" vertical="center" wrapText="1"/>
    </xf>
    <xf numFmtId="38" fontId="5" fillId="0" borderId="14" xfId="2355" applyNumberFormat="1" applyFont="1" applyBorder="1" applyAlignment="1">
      <alignment horizontal="right" vertical="center" wrapText="1"/>
    </xf>
    <xf numFmtId="38" fontId="5" fillId="0" borderId="14" xfId="2364" applyNumberFormat="1" applyFont="1" applyBorder="1" applyAlignment="1">
      <alignment horizontal="right" vertical="center" wrapText="1"/>
    </xf>
    <xf numFmtId="38" fontId="5" fillId="0" borderId="14" xfId="2372" applyNumberFormat="1" applyFont="1" applyBorder="1" applyAlignment="1">
      <alignment horizontal="right" vertical="center" wrapText="1"/>
    </xf>
    <xf numFmtId="38" fontId="5" fillId="0" borderId="14" xfId="2312" applyNumberFormat="1" applyFont="1" applyBorder="1" applyAlignment="1">
      <alignment horizontal="right" vertical="center" wrapText="1"/>
    </xf>
    <xf numFmtId="38" fontId="5" fillId="0" borderId="14" xfId="2317" applyNumberFormat="1" applyFont="1" applyBorder="1" applyAlignment="1">
      <alignment horizontal="right" vertical="center" wrapText="1"/>
    </xf>
    <xf numFmtId="38" fontId="5" fillId="0" borderId="14" xfId="2321" applyNumberFormat="1" applyFont="1" applyBorder="1" applyAlignment="1">
      <alignment horizontal="right" vertical="center" wrapText="1"/>
    </xf>
    <xf numFmtId="38" fontId="5" fillId="0" borderId="14" xfId="2356" applyNumberFormat="1" applyFont="1" applyBorder="1" applyAlignment="1">
      <alignment horizontal="right" vertical="center" wrapText="1"/>
    </xf>
    <xf numFmtId="38" fontId="5" fillId="0" borderId="14" xfId="2365" applyNumberFormat="1" applyFont="1" applyBorder="1" applyAlignment="1">
      <alignment horizontal="right" vertical="center" wrapText="1"/>
    </xf>
    <xf numFmtId="38" fontId="5" fillId="0" borderId="14" xfId="2373" applyNumberFormat="1" applyFont="1" applyBorder="1" applyAlignment="1">
      <alignment horizontal="right" vertical="center" wrapText="1"/>
    </xf>
    <xf numFmtId="38" fontId="4" fillId="0" borderId="14" xfId="2357" applyNumberFormat="1" applyFont="1" applyBorder="1" applyAlignment="1">
      <alignment horizontal="right" vertical="center" wrapText="1"/>
    </xf>
    <xf numFmtId="38" fontId="4" fillId="0" borderId="14" xfId="2366" applyNumberFormat="1" applyFont="1" applyBorder="1" applyAlignment="1">
      <alignment horizontal="right" vertical="center" wrapText="1"/>
    </xf>
    <xf numFmtId="38" fontId="4" fillId="0" borderId="14" xfId="2374" applyNumberFormat="1" applyFont="1" applyBorder="1" applyAlignment="1">
      <alignment horizontal="right" vertical="center" wrapText="1"/>
    </xf>
    <xf numFmtId="38" fontId="5" fillId="0" borderId="14" xfId="2357" applyNumberFormat="1" applyFont="1" applyBorder="1" applyAlignment="1">
      <alignment horizontal="right" vertical="center" wrapText="1"/>
    </xf>
    <xf numFmtId="38" fontId="5" fillId="0" borderId="14" xfId="2366" applyNumberFormat="1" applyFont="1" applyBorder="1" applyAlignment="1">
      <alignment horizontal="right" vertical="center" wrapText="1"/>
    </xf>
    <xf numFmtId="38" fontId="5" fillId="0" borderId="14" xfId="2374" applyNumberFormat="1" applyFont="1" applyBorder="1" applyAlignment="1">
      <alignment horizontal="right" vertical="center" wrapText="1"/>
    </xf>
    <xf numFmtId="38" fontId="5" fillId="0" borderId="15" xfId="2357" applyNumberFormat="1" applyFont="1" applyBorder="1" applyAlignment="1">
      <alignment horizontal="right" vertical="center" wrapText="1"/>
    </xf>
    <xf numFmtId="38" fontId="5" fillId="0" borderId="15" xfId="2366" applyNumberFormat="1" applyFont="1" applyBorder="1" applyAlignment="1">
      <alignment horizontal="right" vertical="center" wrapText="1"/>
    </xf>
    <xf numFmtId="38" fontId="5" fillId="0" borderId="15" xfId="2374" applyNumberFormat="1" applyFont="1" applyBorder="1" applyAlignment="1">
      <alignment horizontal="right" vertical="center" wrapText="1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0" fillId="0" borderId="18" xfId="0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0" fontId="3" fillId="0" borderId="9" xfId="0" applyFont="1" applyFill="1" applyBorder="1" applyAlignment="1">
      <alignment horizontal="distributed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23" xfId="0" applyFill="1" applyBorder="1" applyAlignment="1" applyProtection="1">
      <alignment horizontal="distributed" vertical="center" justifyLastLine="1"/>
    </xf>
    <xf numFmtId="0" fontId="0" fillId="0" borderId="24" xfId="0" applyFill="1" applyBorder="1" applyAlignment="1" applyProtection="1">
      <alignment horizontal="distributed" vertical="center" justifyLastLine="1"/>
    </xf>
    <xf numFmtId="0" fontId="0" fillId="0" borderId="25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17" xfId="0" applyFill="1" applyBorder="1" applyAlignment="1" applyProtection="1">
      <alignment horizontal="distributed" vertical="center" wrapText="1" justifyLastLine="1"/>
    </xf>
    <xf numFmtId="0" fontId="0" fillId="0" borderId="14" xfId="0" applyFill="1" applyBorder="1" applyAlignment="1" applyProtection="1">
      <alignment horizontal="distributed" vertical="center" wrapText="1" justifyLastLine="1"/>
    </xf>
    <xf numFmtId="0" fontId="0" fillId="0" borderId="6" xfId="0" applyFill="1" applyBorder="1" applyAlignment="1" applyProtection="1">
      <alignment horizontal="distributed" vertical="center" wrapText="1" justifyLastLine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distributed"/>
    </xf>
    <xf numFmtId="0" fontId="3" fillId="0" borderId="10" xfId="0" applyFont="1" applyFill="1" applyBorder="1" applyAlignment="1">
      <alignment horizontal="distributed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 applyProtection="1">
      <alignment horizontal="distributed"/>
    </xf>
    <xf numFmtId="0" fontId="0" fillId="0" borderId="10" xfId="0" applyFill="1" applyBorder="1" applyAlignment="1" applyProtection="1">
      <alignment horizontal="distributed"/>
    </xf>
    <xf numFmtId="0" fontId="0" fillId="0" borderId="0" xfId="0" quotePrefix="1" applyFill="1" applyBorder="1" applyAlignment="1">
      <alignment horizontal="distributed"/>
    </xf>
    <xf numFmtId="0" fontId="0" fillId="0" borderId="10" xfId="0" quotePrefix="1" applyFill="1" applyBorder="1" applyAlignment="1">
      <alignment horizontal="distributed"/>
    </xf>
    <xf numFmtId="0" fontId="0" fillId="0" borderId="0" xfId="0" applyFill="1" applyAlignment="1" applyProtection="1"/>
    <xf numFmtId="0" fontId="0" fillId="0" borderId="31" xfId="0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0" fillId="0" borderId="0" xfId="0" applyFill="1" applyBorder="1" applyAlignment="1"/>
    <xf numFmtId="0" fontId="0" fillId="0" borderId="11" xfId="0" applyFill="1" applyBorder="1" applyAlignment="1">
      <alignment horizontal="left"/>
    </xf>
    <xf numFmtId="0" fontId="0" fillId="0" borderId="11" xfId="0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6" fillId="0" borderId="10" xfId="0" applyFont="1" applyFill="1" applyBorder="1" applyAlignment="1">
      <alignment horizontal="distributed"/>
    </xf>
    <xf numFmtId="0" fontId="0" fillId="0" borderId="37" xfId="0" applyFill="1" applyBorder="1" applyAlignment="1">
      <alignment horizontal="distributed"/>
    </xf>
    <xf numFmtId="0" fontId="0" fillId="0" borderId="18" xfId="0" applyFill="1" applyBorder="1" applyAlignment="1" applyProtection="1"/>
  </cellXfs>
  <cellStyles count="3025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0" xfId="12"/>
    <cellStyle name="20% - アクセント 1 21" xfId="13"/>
    <cellStyle name="20% - アクセント 1 22" xfId="14"/>
    <cellStyle name="20% - アクセント 1 23" xfId="15"/>
    <cellStyle name="20% - アクセント 1 24" xfId="16"/>
    <cellStyle name="20% - アクセント 1 25" xfId="17"/>
    <cellStyle name="20% - アクセント 1 26" xfId="18"/>
    <cellStyle name="20% - アクセント 1 27" xfId="19"/>
    <cellStyle name="20% - アクセント 1 28" xfId="20"/>
    <cellStyle name="20% - アクセント 1 29" xfId="21"/>
    <cellStyle name="20% - アクセント 1 3" xfId="22"/>
    <cellStyle name="20% - アクセント 1 30" xfId="23"/>
    <cellStyle name="20% - アクセント 1 31" xfId="24"/>
    <cellStyle name="20% - アクセント 1 32" xfId="25"/>
    <cellStyle name="20% - アクセント 1 33" xfId="26"/>
    <cellStyle name="20% - アクセント 1 34" xfId="27"/>
    <cellStyle name="20% - アクセント 1 35" xfId="28"/>
    <cellStyle name="20% - アクセント 1 36" xfId="29"/>
    <cellStyle name="20% - アクセント 1 37" xfId="30"/>
    <cellStyle name="20% - アクセント 1 38" xfId="31"/>
    <cellStyle name="20% - アクセント 1 39" xfId="32"/>
    <cellStyle name="20% - アクセント 1 4" xfId="33"/>
    <cellStyle name="20% - アクセント 1 40" xfId="34"/>
    <cellStyle name="20% - アクセント 1 41" xfId="35"/>
    <cellStyle name="20% - アクセント 1 42" xfId="36"/>
    <cellStyle name="20% - アクセント 1 43" xfId="37"/>
    <cellStyle name="20% - アクセント 1 44" xfId="38"/>
    <cellStyle name="20% - アクセント 1 45" xfId="39"/>
    <cellStyle name="20% - アクセント 1 46" xfId="40"/>
    <cellStyle name="20% - アクセント 1 47" xfId="41"/>
    <cellStyle name="20% - アクセント 1 48" xfId="42"/>
    <cellStyle name="20% - アクセント 1 49" xfId="43"/>
    <cellStyle name="20% - アクセント 1 5" xfId="44"/>
    <cellStyle name="20% - アクセント 1 50" xfId="45"/>
    <cellStyle name="20% - アクセント 1 51" xfId="46"/>
    <cellStyle name="20% - アクセント 1 52" xfId="47"/>
    <cellStyle name="20% - アクセント 1 53" xfId="48"/>
    <cellStyle name="20% - アクセント 1 54" xfId="49"/>
    <cellStyle name="20% - アクセント 1 55" xfId="50"/>
    <cellStyle name="20% - アクセント 1 56" xfId="51"/>
    <cellStyle name="20% - アクセント 1 57" xfId="52"/>
    <cellStyle name="20% - アクセント 1 58" xfId="53"/>
    <cellStyle name="20% - アクセント 1 59" xfId="54"/>
    <cellStyle name="20% - アクセント 1 6" xfId="55"/>
    <cellStyle name="20% - アクセント 1 60" xfId="56"/>
    <cellStyle name="20% - アクセント 1 61" xfId="57"/>
    <cellStyle name="20% - アクセント 1 62" xfId="58"/>
    <cellStyle name="20% - アクセント 1 63" xfId="59"/>
    <cellStyle name="20% - アクセント 1 64" xfId="60"/>
    <cellStyle name="20% - アクセント 1 65" xfId="61"/>
    <cellStyle name="20% - アクセント 1 66" xfId="62"/>
    <cellStyle name="20% - アクセント 1 67" xfId="63"/>
    <cellStyle name="20% - アクセント 1 68" xfId="64"/>
    <cellStyle name="20% - アクセント 1 69" xfId="65"/>
    <cellStyle name="20% - アクセント 1 7" xfId="66"/>
    <cellStyle name="20% - アクセント 1 70" xfId="67"/>
    <cellStyle name="20% - アクセント 1 71" xfId="68"/>
    <cellStyle name="20% - アクセント 1 72" xfId="69"/>
    <cellStyle name="20% - アクセント 1 73" xfId="70"/>
    <cellStyle name="20% - アクセント 1 8" xfId="71"/>
    <cellStyle name="20% - アクセント 1 9" xfId="72"/>
    <cellStyle name="20% - アクセント 2 10" xfId="73"/>
    <cellStyle name="20% - アクセント 2 11" xfId="74"/>
    <cellStyle name="20% - アクセント 2 12" xfId="75"/>
    <cellStyle name="20% - アクセント 2 13" xfId="76"/>
    <cellStyle name="20% - アクセント 2 14" xfId="77"/>
    <cellStyle name="20% - アクセント 2 15" xfId="78"/>
    <cellStyle name="20% - アクセント 2 16" xfId="79"/>
    <cellStyle name="20% - アクセント 2 17" xfId="80"/>
    <cellStyle name="20% - アクセント 2 18" xfId="81"/>
    <cellStyle name="20% - アクセント 2 19" xfId="82"/>
    <cellStyle name="20% - アクセント 2 2" xfId="83"/>
    <cellStyle name="20% - アクセント 2 20" xfId="84"/>
    <cellStyle name="20% - アクセント 2 21" xfId="85"/>
    <cellStyle name="20% - アクセント 2 22" xfId="86"/>
    <cellStyle name="20% - アクセント 2 23" xfId="87"/>
    <cellStyle name="20% - アクセント 2 24" xfId="88"/>
    <cellStyle name="20% - アクセント 2 25" xfId="89"/>
    <cellStyle name="20% - アクセント 2 26" xfId="90"/>
    <cellStyle name="20% - アクセント 2 27" xfId="91"/>
    <cellStyle name="20% - アクセント 2 28" xfId="92"/>
    <cellStyle name="20% - アクセント 2 29" xfId="93"/>
    <cellStyle name="20% - アクセント 2 3" xfId="94"/>
    <cellStyle name="20% - アクセント 2 30" xfId="95"/>
    <cellStyle name="20% - アクセント 2 31" xfId="96"/>
    <cellStyle name="20% - アクセント 2 32" xfId="97"/>
    <cellStyle name="20% - アクセント 2 33" xfId="98"/>
    <cellStyle name="20% - アクセント 2 34" xfId="99"/>
    <cellStyle name="20% - アクセント 2 35" xfId="100"/>
    <cellStyle name="20% - アクセント 2 36" xfId="101"/>
    <cellStyle name="20% - アクセント 2 37" xfId="102"/>
    <cellStyle name="20% - アクセント 2 38" xfId="103"/>
    <cellStyle name="20% - アクセント 2 39" xfId="104"/>
    <cellStyle name="20% - アクセント 2 4" xfId="105"/>
    <cellStyle name="20% - アクセント 2 40" xfId="106"/>
    <cellStyle name="20% - アクセント 2 41" xfId="107"/>
    <cellStyle name="20% - アクセント 2 42" xfId="108"/>
    <cellStyle name="20% - アクセント 2 43" xfId="109"/>
    <cellStyle name="20% - アクセント 2 44" xfId="110"/>
    <cellStyle name="20% - アクセント 2 45" xfId="111"/>
    <cellStyle name="20% - アクセント 2 46" xfId="112"/>
    <cellStyle name="20% - アクセント 2 47" xfId="113"/>
    <cellStyle name="20% - アクセント 2 48" xfId="114"/>
    <cellStyle name="20% - アクセント 2 49" xfId="115"/>
    <cellStyle name="20% - アクセント 2 5" xfId="116"/>
    <cellStyle name="20% - アクセント 2 50" xfId="117"/>
    <cellStyle name="20% - アクセント 2 51" xfId="118"/>
    <cellStyle name="20% - アクセント 2 52" xfId="119"/>
    <cellStyle name="20% - アクセント 2 53" xfId="120"/>
    <cellStyle name="20% - アクセント 2 54" xfId="121"/>
    <cellStyle name="20% - アクセント 2 55" xfId="122"/>
    <cellStyle name="20% - アクセント 2 56" xfId="123"/>
    <cellStyle name="20% - アクセント 2 57" xfId="124"/>
    <cellStyle name="20% - アクセント 2 58" xfId="125"/>
    <cellStyle name="20% - アクセント 2 59" xfId="126"/>
    <cellStyle name="20% - アクセント 2 6" xfId="127"/>
    <cellStyle name="20% - アクセント 2 60" xfId="128"/>
    <cellStyle name="20% - アクセント 2 61" xfId="129"/>
    <cellStyle name="20% - アクセント 2 62" xfId="130"/>
    <cellStyle name="20% - アクセント 2 63" xfId="131"/>
    <cellStyle name="20% - アクセント 2 64" xfId="132"/>
    <cellStyle name="20% - アクセント 2 65" xfId="133"/>
    <cellStyle name="20% - アクセント 2 66" xfId="134"/>
    <cellStyle name="20% - アクセント 2 67" xfId="135"/>
    <cellStyle name="20% - アクセント 2 68" xfId="136"/>
    <cellStyle name="20% - アクセント 2 69" xfId="137"/>
    <cellStyle name="20% - アクセント 2 7" xfId="138"/>
    <cellStyle name="20% - アクセント 2 70" xfId="139"/>
    <cellStyle name="20% - アクセント 2 71" xfId="140"/>
    <cellStyle name="20% - アクセント 2 72" xfId="141"/>
    <cellStyle name="20% - アクセント 2 73" xfId="142"/>
    <cellStyle name="20% - アクセント 2 8" xfId="143"/>
    <cellStyle name="20% - アクセント 2 9" xfId="144"/>
    <cellStyle name="20% - アクセント 3 10" xfId="145"/>
    <cellStyle name="20% - アクセント 3 11" xfId="146"/>
    <cellStyle name="20% - アクセント 3 12" xfId="147"/>
    <cellStyle name="20% - アクセント 3 13" xfId="148"/>
    <cellStyle name="20% - アクセント 3 14" xfId="149"/>
    <cellStyle name="20% - アクセント 3 15" xfId="150"/>
    <cellStyle name="20% - アクセント 3 16" xfId="151"/>
    <cellStyle name="20% - アクセント 3 17" xfId="152"/>
    <cellStyle name="20% - アクセント 3 18" xfId="153"/>
    <cellStyle name="20% - アクセント 3 19" xfId="154"/>
    <cellStyle name="20% - アクセント 3 2" xfId="155"/>
    <cellStyle name="20% - アクセント 3 20" xfId="156"/>
    <cellStyle name="20% - アクセント 3 21" xfId="157"/>
    <cellStyle name="20% - アクセント 3 22" xfId="158"/>
    <cellStyle name="20% - アクセント 3 23" xfId="159"/>
    <cellStyle name="20% - アクセント 3 24" xfId="160"/>
    <cellStyle name="20% - アクセント 3 25" xfId="161"/>
    <cellStyle name="20% - アクセント 3 26" xfId="162"/>
    <cellStyle name="20% - アクセント 3 27" xfId="163"/>
    <cellStyle name="20% - アクセント 3 28" xfId="164"/>
    <cellStyle name="20% - アクセント 3 29" xfId="165"/>
    <cellStyle name="20% - アクセント 3 3" xfId="166"/>
    <cellStyle name="20% - アクセント 3 30" xfId="167"/>
    <cellStyle name="20% - アクセント 3 31" xfId="168"/>
    <cellStyle name="20% - アクセント 3 32" xfId="169"/>
    <cellStyle name="20% - アクセント 3 33" xfId="170"/>
    <cellStyle name="20% - アクセント 3 34" xfId="171"/>
    <cellStyle name="20% - アクセント 3 35" xfId="172"/>
    <cellStyle name="20% - アクセント 3 36" xfId="173"/>
    <cellStyle name="20% - アクセント 3 37" xfId="174"/>
    <cellStyle name="20% - アクセント 3 38" xfId="175"/>
    <cellStyle name="20% - アクセント 3 39" xfId="176"/>
    <cellStyle name="20% - アクセント 3 4" xfId="177"/>
    <cellStyle name="20% - アクセント 3 40" xfId="178"/>
    <cellStyle name="20% - アクセント 3 41" xfId="179"/>
    <cellStyle name="20% - アクセント 3 42" xfId="180"/>
    <cellStyle name="20% - アクセント 3 43" xfId="181"/>
    <cellStyle name="20% - アクセント 3 44" xfId="182"/>
    <cellStyle name="20% - アクセント 3 45" xfId="183"/>
    <cellStyle name="20% - アクセント 3 46" xfId="184"/>
    <cellStyle name="20% - アクセント 3 47" xfId="185"/>
    <cellStyle name="20% - アクセント 3 48" xfId="186"/>
    <cellStyle name="20% - アクセント 3 49" xfId="187"/>
    <cellStyle name="20% - アクセント 3 5" xfId="188"/>
    <cellStyle name="20% - アクセント 3 50" xfId="189"/>
    <cellStyle name="20% - アクセント 3 51" xfId="190"/>
    <cellStyle name="20% - アクセント 3 52" xfId="191"/>
    <cellStyle name="20% - アクセント 3 53" xfId="192"/>
    <cellStyle name="20% - アクセント 3 54" xfId="193"/>
    <cellStyle name="20% - アクセント 3 55" xfId="194"/>
    <cellStyle name="20% - アクセント 3 56" xfId="195"/>
    <cellStyle name="20% - アクセント 3 57" xfId="196"/>
    <cellStyle name="20% - アクセント 3 58" xfId="197"/>
    <cellStyle name="20% - アクセント 3 59" xfId="198"/>
    <cellStyle name="20% - アクセント 3 6" xfId="199"/>
    <cellStyle name="20% - アクセント 3 60" xfId="200"/>
    <cellStyle name="20% - アクセント 3 61" xfId="201"/>
    <cellStyle name="20% - アクセント 3 62" xfId="202"/>
    <cellStyle name="20% - アクセント 3 63" xfId="203"/>
    <cellStyle name="20% - アクセント 3 64" xfId="204"/>
    <cellStyle name="20% - アクセント 3 65" xfId="205"/>
    <cellStyle name="20% - アクセント 3 66" xfId="206"/>
    <cellStyle name="20% - アクセント 3 67" xfId="207"/>
    <cellStyle name="20% - アクセント 3 68" xfId="208"/>
    <cellStyle name="20% - アクセント 3 69" xfId="209"/>
    <cellStyle name="20% - アクセント 3 7" xfId="210"/>
    <cellStyle name="20% - アクセント 3 70" xfId="211"/>
    <cellStyle name="20% - アクセント 3 71" xfId="212"/>
    <cellStyle name="20% - アクセント 3 72" xfId="213"/>
    <cellStyle name="20% - アクセント 3 73" xfId="214"/>
    <cellStyle name="20% - アクセント 3 8" xfId="215"/>
    <cellStyle name="20% - アクセント 3 9" xfId="216"/>
    <cellStyle name="20% - アクセント 4 10" xfId="217"/>
    <cellStyle name="20% - アクセント 4 11" xfId="218"/>
    <cellStyle name="20% - アクセント 4 12" xfId="219"/>
    <cellStyle name="20% - アクセント 4 13" xfId="220"/>
    <cellStyle name="20% - アクセント 4 14" xfId="221"/>
    <cellStyle name="20% - アクセント 4 15" xfId="222"/>
    <cellStyle name="20% - アクセント 4 16" xfId="223"/>
    <cellStyle name="20% - アクセント 4 17" xfId="224"/>
    <cellStyle name="20% - アクセント 4 18" xfId="225"/>
    <cellStyle name="20% - アクセント 4 19" xfId="226"/>
    <cellStyle name="20% - アクセント 4 2" xfId="227"/>
    <cellStyle name="20% - アクセント 4 20" xfId="228"/>
    <cellStyle name="20% - アクセント 4 21" xfId="229"/>
    <cellStyle name="20% - アクセント 4 22" xfId="230"/>
    <cellStyle name="20% - アクセント 4 23" xfId="231"/>
    <cellStyle name="20% - アクセント 4 24" xfId="232"/>
    <cellStyle name="20% - アクセント 4 25" xfId="233"/>
    <cellStyle name="20% - アクセント 4 26" xfId="234"/>
    <cellStyle name="20% - アクセント 4 27" xfId="235"/>
    <cellStyle name="20% - アクセント 4 28" xfId="236"/>
    <cellStyle name="20% - アクセント 4 29" xfId="237"/>
    <cellStyle name="20% - アクセント 4 3" xfId="238"/>
    <cellStyle name="20% - アクセント 4 30" xfId="239"/>
    <cellStyle name="20% - アクセント 4 31" xfId="240"/>
    <cellStyle name="20% - アクセント 4 32" xfId="241"/>
    <cellStyle name="20% - アクセント 4 33" xfId="242"/>
    <cellStyle name="20% - アクセント 4 34" xfId="243"/>
    <cellStyle name="20% - アクセント 4 35" xfId="244"/>
    <cellStyle name="20% - アクセント 4 36" xfId="245"/>
    <cellStyle name="20% - アクセント 4 37" xfId="246"/>
    <cellStyle name="20% - アクセント 4 38" xfId="247"/>
    <cellStyle name="20% - アクセント 4 39" xfId="248"/>
    <cellStyle name="20% - アクセント 4 4" xfId="249"/>
    <cellStyle name="20% - アクセント 4 40" xfId="250"/>
    <cellStyle name="20% - アクセント 4 41" xfId="251"/>
    <cellStyle name="20% - アクセント 4 42" xfId="252"/>
    <cellStyle name="20% - アクセント 4 43" xfId="253"/>
    <cellStyle name="20% - アクセント 4 44" xfId="254"/>
    <cellStyle name="20% - アクセント 4 45" xfId="255"/>
    <cellStyle name="20% - アクセント 4 46" xfId="256"/>
    <cellStyle name="20% - アクセント 4 47" xfId="257"/>
    <cellStyle name="20% - アクセント 4 48" xfId="258"/>
    <cellStyle name="20% - アクセント 4 49" xfId="259"/>
    <cellStyle name="20% - アクセント 4 5" xfId="260"/>
    <cellStyle name="20% - アクセント 4 50" xfId="261"/>
    <cellStyle name="20% - アクセント 4 51" xfId="262"/>
    <cellStyle name="20% - アクセント 4 52" xfId="263"/>
    <cellStyle name="20% - アクセント 4 53" xfId="264"/>
    <cellStyle name="20% - アクセント 4 54" xfId="265"/>
    <cellStyle name="20% - アクセント 4 55" xfId="266"/>
    <cellStyle name="20% - アクセント 4 56" xfId="267"/>
    <cellStyle name="20% - アクセント 4 57" xfId="268"/>
    <cellStyle name="20% - アクセント 4 58" xfId="269"/>
    <cellStyle name="20% - アクセント 4 59" xfId="270"/>
    <cellStyle name="20% - アクセント 4 6" xfId="271"/>
    <cellStyle name="20% - アクセント 4 60" xfId="272"/>
    <cellStyle name="20% - アクセント 4 61" xfId="273"/>
    <cellStyle name="20% - アクセント 4 62" xfId="274"/>
    <cellStyle name="20% - アクセント 4 63" xfId="275"/>
    <cellStyle name="20% - アクセント 4 64" xfId="276"/>
    <cellStyle name="20% - アクセント 4 65" xfId="277"/>
    <cellStyle name="20% - アクセント 4 66" xfId="278"/>
    <cellStyle name="20% - アクセント 4 67" xfId="279"/>
    <cellStyle name="20% - アクセント 4 68" xfId="280"/>
    <cellStyle name="20% - アクセント 4 69" xfId="281"/>
    <cellStyle name="20% - アクセント 4 7" xfId="282"/>
    <cellStyle name="20% - アクセント 4 70" xfId="283"/>
    <cellStyle name="20% - アクセント 4 71" xfId="284"/>
    <cellStyle name="20% - アクセント 4 72" xfId="285"/>
    <cellStyle name="20% - アクセント 4 73" xfId="286"/>
    <cellStyle name="20% - アクセント 4 8" xfId="287"/>
    <cellStyle name="20% - アクセント 4 9" xfId="288"/>
    <cellStyle name="20% - アクセント 5 10" xfId="289"/>
    <cellStyle name="20% - アクセント 5 11" xfId="290"/>
    <cellStyle name="20% - アクセント 5 12" xfId="291"/>
    <cellStyle name="20% - アクセント 5 13" xfId="292"/>
    <cellStyle name="20% - アクセント 5 14" xfId="293"/>
    <cellStyle name="20% - アクセント 5 15" xfId="294"/>
    <cellStyle name="20% - アクセント 5 16" xfId="295"/>
    <cellStyle name="20% - アクセント 5 17" xfId="296"/>
    <cellStyle name="20% - アクセント 5 18" xfId="297"/>
    <cellStyle name="20% - アクセント 5 19" xfId="298"/>
    <cellStyle name="20% - アクセント 5 2" xfId="299"/>
    <cellStyle name="20% - アクセント 5 20" xfId="300"/>
    <cellStyle name="20% - アクセント 5 21" xfId="301"/>
    <cellStyle name="20% - アクセント 5 22" xfId="302"/>
    <cellStyle name="20% - アクセント 5 23" xfId="303"/>
    <cellStyle name="20% - アクセント 5 24" xfId="304"/>
    <cellStyle name="20% - アクセント 5 25" xfId="305"/>
    <cellStyle name="20% - アクセント 5 26" xfId="306"/>
    <cellStyle name="20% - アクセント 5 27" xfId="307"/>
    <cellStyle name="20% - アクセント 5 28" xfId="308"/>
    <cellStyle name="20% - アクセント 5 29" xfId="309"/>
    <cellStyle name="20% - アクセント 5 3" xfId="310"/>
    <cellStyle name="20% - アクセント 5 30" xfId="311"/>
    <cellStyle name="20% - アクセント 5 31" xfId="312"/>
    <cellStyle name="20% - アクセント 5 32" xfId="313"/>
    <cellStyle name="20% - アクセント 5 33" xfId="314"/>
    <cellStyle name="20% - アクセント 5 34" xfId="315"/>
    <cellStyle name="20% - アクセント 5 35" xfId="316"/>
    <cellStyle name="20% - アクセント 5 36" xfId="317"/>
    <cellStyle name="20% - アクセント 5 37" xfId="318"/>
    <cellStyle name="20% - アクセント 5 38" xfId="319"/>
    <cellStyle name="20% - アクセント 5 39" xfId="320"/>
    <cellStyle name="20% - アクセント 5 4" xfId="321"/>
    <cellStyle name="20% - アクセント 5 40" xfId="322"/>
    <cellStyle name="20% - アクセント 5 41" xfId="323"/>
    <cellStyle name="20% - アクセント 5 42" xfId="324"/>
    <cellStyle name="20% - アクセント 5 43" xfId="325"/>
    <cellStyle name="20% - アクセント 5 44" xfId="326"/>
    <cellStyle name="20% - アクセント 5 45" xfId="327"/>
    <cellStyle name="20% - アクセント 5 46" xfId="328"/>
    <cellStyle name="20% - アクセント 5 47" xfId="329"/>
    <cellStyle name="20% - アクセント 5 48" xfId="330"/>
    <cellStyle name="20% - アクセント 5 49" xfId="331"/>
    <cellStyle name="20% - アクセント 5 5" xfId="332"/>
    <cellStyle name="20% - アクセント 5 50" xfId="333"/>
    <cellStyle name="20% - アクセント 5 51" xfId="334"/>
    <cellStyle name="20% - アクセント 5 52" xfId="335"/>
    <cellStyle name="20% - アクセント 5 53" xfId="336"/>
    <cellStyle name="20% - アクセント 5 54" xfId="337"/>
    <cellStyle name="20% - アクセント 5 55" xfId="338"/>
    <cellStyle name="20% - アクセント 5 56" xfId="339"/>
    <cellStyle name="20% - アクセント 5 57" xfId="340"/>
    <cellStyle name="20% - アクセント 5 58" xfId="341"/>
    <cellStyle name="20% - アクセント 5 59" xfId="342"/>
    <cellStyle name="20% - アクセント 5 6" xfId="343"/>
    <cellStyle name="20% - アクセント 5 60" xfId="344"/>
    <cellStyle name="20% - アクセント 5 61" xfId="345"/>
    <cellStyle name="20% - アクセント 5 62" xfId="346"/>
    <cellStyle name="20% - アクセント 5 63" xfId="347"/>
    <cellStyle name="20% - アクセント 5 64" xfId="348"/>
    <cellStyle name="20% - アクセント 5 65" xfId="349"/>
    <cellStyle name="20% - アクセント 5 66" xfId="350"/>
    <cellStyle name="20% - アクセント 5 67" xfId="351"/>
    <cellStyle name="20% - アクセント 5 68" xfId="352"/>
    <cellStyle name="20% - アクセント 5 69" xfId="353"/>
    <cellStyle name="20% - アクセント 5 7" xfId="354"/>
    <cellStyle name="20% - アクセント 5 70" xfId="355"/>
    <cellStyle name="20% - アクセント 5 71" xfId="356"/>
    <cellStyle name="20% - アクセント 5 72" xfId="357"/>
    <cellStyle name="20% - アクセント 5 73" xfId="358"/>
    <cellStyle name="20% - アクセント 5 8" xfId="359"/>
    <cellStyle name="20% - アクセント 5 9" xfId="360"/>
    <cellStyle name="20% - アクセント 6 10" xfId="361"/>
    <cellStyle name="20% - アクセント 6 11" xfId="362"/>
    <cellStyle name="20% - アクセント 6 12" xfId="363"/>
    <cellStyle name="20% - アクセント 6 13" xfId="364"/>
    <cellStyle name="20% - アクセント 6 14" xfId="365"/>
    <cellStyle name="20% - アクセント 6 15" xfId="366"/>
    <cellStyle name="20% - アクセント 6 16" xfId="367"/>
    <cellStyle name="20% - アクセント 6 17" xfId="368"/>
    <cellStyle name="20% - アクセント 6 18" xfId="369"/>
    <cellStyle name="20% - アクセント 6 19" xfId="370"/>
    <cellStyle name="20% - アクセント 6 2" xfId="371"/>
    <cellStyle name="20% - アクセント 6 20" xfId="372"/>
    <cellStyle name="20% - アクセント 6 21" xfId="373"/>
    <cellStyle name="20% - アクセント 6 22" xfId="374"/>
    <cellStyle name="20% - アクセント 6 23" xfId="375"/>
    <cellStyle name="20% - アクセント 6 24" xfId="376"/>
    <cellStyle name="20% - アクセント 6 25" xfId="377"/>
    <cellStyle name="20% - アクセント 6 26" xfId="378"/>
    <cellStyle name="20% - アクセント 6 27" xfId="379"/>
    <cellStyle name="20% - アクセント 6 28" xfId="380"/>
    <cellStyle name="20% - アクセント 6 29" xfId="381"/>
    <cellStyle name="20% - アクセント 6 3" xfId="382"/>
    <cellStyle name="20% - アクセント 6 30" xfId="383"/>
    <cellStyle name="20% - アクセント 6 31" xfId="384"/>
    <cellStyle name="20% - アクセント 6 32" xfId="385"/>
    <cellStyle name="20% - アクセント 6 33" xfId="386"/>
    <cellStyle name="20% - アクセント 6 34" xfId="387"/>
    <cellStyle name="20% - アクセント 6 35" xfId="388"/>
    <cellStyle name="20% - アクセント 6 36" xfId="389"/>
    <cellStyle name="20% - アクセント 6 37" xfId="390"/>
    <cellStyle name="20% - アクセント 6 38" xfId="391"/>
    <cellStyle name="20% - アクセント 6 39" xfId="392"/>
    <cellStyle name="20% - アクセント 6 4" xfId="393"/>
    <cellStyle name="20% - アクセント 6 40" xfId="394"/>
    <cellStyle name="20% - アクセント 6 41" xfId="395"/>
    <cellStyle name="20% - アクセント 6 42" xfId="396"/>
    <cellStyle name="20% - アクセント 6 43" xfId="397"/>
    <cellStyle name="20% - アクセント 6 44" xfId="398"/>
    <cellStyle name="20% - アクセント 6 45" xfId="399"/>
    <cellStyle name="20% - アクセント 6 46" xfId="400"/>
    <cellStyle name="20% - アクセント 6 47" xfId="401"/>
    <cellStyle name="20% - アクセント 6 48" xfId="402"/>
    <cellStyle name="20% - アクセント 6 49" xfId="403"/>
    <cellStyle name="20% - アクセント 6 5" xfId="404"/>
    <cellStyle name="20% - アクセント 6 50" xfId="405"/>
    <cellStyle name="20% - アクセント 6 51" xfId="406"/>
    <cellStyle name="20% - アクセント 6 52" xfId="407"/>
    <cellStyle name="20% - アクセント 6 53" xfId="408"/>
    <cellStyle name="20% - アクセント 6 54" xfId="409"/>
    <cellStyle name="20% - アクセント 6 55" xfId="410"/>
    <cellStyle name="20% - アクセント 6 56" xfId="411"/>
    <cellStyle name="20% - アクセント 6 57" xfId="412"/>
    <cellStyle name="20% - アクセント 6 58" xfId="413"/>
    <cellStyle name="20% - アクセント 6 59" xfId="414"/>
    <cellStyle name="20% - アクセント 6 6" xfId="415"/>
    <cellStyle name="20% - アクセント 6 60" xfId="416"/>
    <cellStyle name="20% - アクセント 6 61" xfId="417"/>
    <cellStyle name="20% - アクセント 6 62" xfId="418"/>
    <cellStyle name="20% - アクセント 6 63" xfId="419"/>
    <cellStyle name="20% - アクセント 6 64" xfId="420"/>
    <cellStyle name="20% - アクセント 6 65" xfId="421"/>
    <cellStyle name="20% - アクセント 6 66" xfId="422"/>
    <cellStyle name="20% - アクセント 6 67" xfId="423"/>
    <cellStyle name="20% - アクセント 6 68" xfId="424"/>
    <cellStyle name="20% - アクセント 6 69" xfId="425"/>
    <cellStyle name="20% - アクセント 6 7" xfId="426"/>
    <cellStyle name="20% - アクセント 6 70" xfId="427"/>
    <cellStyle name="20% - アクセント 6 71" xfId="428"/>
    <cellStyle name="20% - アクセント 6 72" xfId="429"/>
    <cellStyle name="20% - アクセント 6 73" xfId="430"/>
    <cellStyle name="20% - アクセント 6 8" xfId="431"/>
    <cellStyle name="20% - アクセント 6 9" xfId="432"/>
    <cellStyle name="40% - アクセント 1 10" xfId="433"/>
    <cellStyle name="40% - アクセント 1 11" xfId="434"/>
    <cellStyle name="40% - アクセント 1 12" xfId="435"/>
    <cellStyle name="40% - アクセント 1 13" xfId="436"/>
    <cellStyle name="40% - アクセント 1 14" xfId="437"/>
    <cellStyle name="40% - アクセント 1 15" xfId="438"/>
    <cellStyle name="40% - アクセント 1 16" xfId="439"/>
    <cellStyle name="40% - アクセント 1 17" xfId="440"/>
    <cellStyle name="40% - アクセント 1 18" xfId="441"/>
    <cellStyle name="40% - アクセント 1 19" xfId="442"/>
    <cellStyle name="40% - アクセント 1 2" xfId="443"/>
    <cellStyle name="40% - アクセント 1 20" xfId="444"/>
    <cellStyle name="40% - アクセント 1 21" xfId="445"/>
    <cellStyle name="40% - アクセント 1 22" xfId="446"/>
    <cellStyle name="40% - アクセント 1 23" xfId="447"/>
    <cellStyle name="40% - アクセント 1 24" xfId="448"/>
    <cellStyle name="40% - アクセント 1 25" xfId="449"/>
    <cellStyle name="40% - アクセント 1 26" xfId="450"/>
    <cellStyle name="40% - アクセント 1 27" xfId="451"/>
    <cellStyle name="40% - アクセント 1 28" xfId="452"/>
    <cellStyle name="40% - アクセント 1 29" xfId="453"/>
    <cellStyle name="40% - アクセント 1 3" xfId="454"/>
    <cellStyle name="40% - アクセント 1 30" xfId="455"/>
    <cellStyle name="40% - アクセント 1 31" xfId="456"/>
    <cellStyle name="40% - アクセント 1 32" xfId="457"/>
    <cellStyle name="40% - アクセント 1 33" xfId="458"/>
    <cellStyle name="40% - アクセント 1 34" xfId="459"/>
    <cellStyle name="40% - アクセント 1 35" xfId="460"/>
    <cellStyle name="40% - アクセント 1 36" xfId="461"/>
    <cellStyle name="40% - アクセント 1 37" xfId="462"/>
    <cellStyle name="40% - アクセント 1 38" xfId="463"/>
    <cellStyle name="40% - アクセント 1 39" xfId="464"/>
    <cellStyle name="40% - アクセント 1 4" xfId="465"/>
    <cellStyle name="40% - アクセント 1 40" xfId="466"/>
    <cellStyle name="40% - アクセント 1 41" xfId="467"/>
    <cellStyle name="40% - アクセント 1 42" xfId="468"/>
    <cellStyle name="40% - アクセント 1 43" xfId="469"/>
    <cellStyle name="40% - アクセント 1 44" xfId="470"/>
    <cellStyle name="40% - アクセント 1 45" xfId="471"/>
    <cellStyle name="40% - アクセント 1 46" xfId="472"/>
    <cellStyle name="40% - アクセント 1 47" xfId="473"/>
    <cellStyle name="40% - アクセント 1 48" xfId="474"/>
    <cellStyle name="40% - アクセント 1 49" xfId="475"/>
    <cellStyle name="40% - アクセント 1 5" xfId="476"/>
    <cellStyle name="40% - アクセント 1 50" xfId="477"/>
    <cellStyle name="40% - アクセント 1 51" xfId="478"/>
    <cellStyle name="40% - アクセント 1 52" xfId="479"/>
    <cellStyle name="40% - アクセント 1 53" xfId="480"/>
    <cellStyle name="40% - アクセント 1 54" xfId="481"/>
    <cellStyle name="40% - アクセント 1 55" xfId="482"/>
    <cellStyle name="40% - アクセント 1 56" xfId="483"/>
    <cellStyle name="40% - アクセント 1 57" xfId="484"/>
    <cellStyle name="40% - アクセント 1 58" xfId="485"/>
    <cellStyle name="40% - アクセント 1 59" xfId="486"/>
    <cellStyle name="40% - アクセント 1 6" xfId="487"/>
    <cellStyle name="40% - アクセント 1 60" xfId="488"/>
    <cellStyle name="40% - アクセント 1 61" xfId="489"/>
    <cellStyle name="40% - アクセント 1 62" xfId="490"/>
    <cellStyle name="40% - アクセント 1 63" xfId="491"/>
    <cellStyle name="40% - アクセント 1 64" xfId="492"/>
    <cellStyle name="40% - アクセント 1 65" xfId="493"/>
    <cellStyle name="40% - アクセント 1 66" xfId="494"/>
    <cellStyle name="40% - アクセント 1 67" xfId="495"/>
    <cellStyle name="40% - アクセント 1 68" xfId="496"/>
    <cellStyle name="40% - アクセント 1 69" xfId="497"/>
    <cellStyle name="40% - アクセント 1 7" xfId="498"/>
    <cellStyle name="40% - アクセント 1 70" xfId="499"/>
    <cellStyle name="40% - アクセント 1 71" xfId="500"/>
    <cellStyle name="40% - アクセント 1 72" xfId="501"/>
    <cellStyle name="40% - アクセント 1 73" xfId="502"/>
    <cellStyle name="40% - アクセント 1 8" xfId="503"/>
    <cellStyle name="40% - アクセント 1 9" xfId="504"/>
    <cellStyle name="40% - アクセント 2 10" xfId="505"/>
    <cellStyle name="40% - アクセント 2 11" xfId="506"/>
    <cellStyle name="40% - アクセント 2 12" xfId="507"/>
    <cellStyle name="40% - アクセント 2 13" xfId="508"/>
    <cellStyle name="40% - アクセント 2 14" xfId="509"/>
    <cellStyle name="40% - アクセント 2 15" xfId="510"/>
    <cellStyle name="40% - アクセント 2 16" xfId="511"/>
    <cellStyle name="40% - アクセント 2 17" xfId="512"/>
    <cellStyle name="40% - アクセント 2 18" xfId="513"/>
    <cellStyle name="40% - アクセント 2 19" xfId="514"/>
    <cellStyle name="40% - アクセント 2 2" xfId="515"/>
    <cellStyle name="40% - アクセント 2 20" xfId="516"/>
    <cellStyle name="40% - アクセント 2 21" xfId="517"/>
    <cellStyle name="40% - アクセント 2 22" xfId="518"/>
    <cellStyle name="40% - アクセント 2 23" xfId="519"/>
    <cellStyle name="40% - アクセント 2 24" xfId="520"/>
    <cellStyle name="40% - アクセント 2 25" xfId="521"/>
    <cellStyle name="40% - アクセント 2 26" xfId="522"/>
    <cellStyle name="40% - アクセント 2 27" xfId="523"/>
    <cellStyle name="40% - アクセント 2 28" xfId="524"/>
    <cellStyle name="40% - アクセント 2 29" xfId="525"/>
    <cellStyle name="40% - アクセント 2 3" xfId="526"/>
    <cellStyle name="40% - アクセント 2 30" xfId="527"/>
    <cellStyle name="40% - アクセント 2 31" xfId="528"/>
    <cellStyle name="40% - アクセント 2 32" xfId="529"/>
    <cellStyle name="40% - アクセント 2 33" xfId="530"/>
    <cellStyle name="40% - アクセント 2 34" xfId="531"/>
    <cellStyle name="40% - アクセント 2 35" xfId="532"/>
    <cellStyle name="40% - アクセント 2 36" xfId="533"/>
    <cellStyle name="40% - アクセント 2 37" xfId="534"/>
    <cellStyle name="40% - アクセント 2 38" xfId="535"/>
    <cellStyle name="40% - アクセント 2 39" xfId="536"/>
    <cellStyle name="40% - アクセント 2 4" xfId="537"/>
    <cellStyle name="40% - アクセント 2 40" xfId="538"/>
    <cellStyle name="40% - アクセント 2 41" xfId="539"/>
    <cellStyle name="40% - アクセント 2 42" xfId="540"/>
    <cellStyle name="40% - アクセント 2 43" xfId="541"/>
    <cellStyle name="40% - アクセント 2 44" xfId="542"/>
    <cellStyle name="40% - アクセント 2 45" xfId="543"/>
    <cellStyle name="40% - アクセント 2 46" xfId="544"/>
    <cellStyle name="40% - アクセント 2 47" xfId="545"/>
    <cellStyle name="40% - アクセント 2 48" xfId="546"/>
    <cellStyle name="40% - アクセント 2 49" xfId="547"/>
    <cellStyle name="40% - アクセント 2 5" xfId="548"/>
    <cellStyle name="40% - アクセント 2 50" xfId="549"/>
    <cellStyle name="40% - アクセント 2 51" xfId="550"/>
    <cellStyle name="40% - アクセント 2 52" xfId="551"/>
    <cellStyle name="40% - アクセント 2 53" xfId="552"/>
    <cellStyle name="40% - アクセント 2 54" xfId="553"/>
    <cellStyle name="40% - アクセント 2 55" xfId="554"/>
    <cellStyle name="40% - アクセント 2 56" xfId="555"/>
    <cellStyle name="40% - アクセント 2 57" xfId="556"/>
    <cellStyle name="40% - アクセント 2 58" xfId="557"/>
    <cellStyle name="40% - アクセント 2 59" xfId="558"/>
    <cellStyle name="40% - アクセント 2 6" xfId="559"/>
    <cellStyle name="40% - アクセント 2 60" xfId="560"/>
    <cellStyle name="40% - アクセント 2 61" xfId="561"/>
    <cellStyle name="40% - アクセント 2 62" xfId="562"/>
    <cellStyle name="40% - アクセント 2 63" xfId="563"/>
    <cellStyle name="40% - アクセント 2 64" xfId="564"/>
    <cellStyle name="40% - アクセント 2 65" xfId="565"/>
    <cellStyle name="40% - アクセント 2 66" xfId="566"/>
    <cellStyle name="40% - アクセント 2 67" xfId="567"/>
    <cellStyle name="40% - アクセント 2 68" xfId="568"/>
    <cellStyle name="40% - アクセント 2 69" xfId="569"/>
    <cellStyle name="40% - アクセント 2 7" xfId="570"/>
    <cellStyle name="40% - アクセント 2 70" xfId="571"/>
    <cellStyle name="40% - アクセント 2 71" xfId="572"/>
    <cellStyle name="40% - アクセント 2 72" xfId="573"/>
    <cellStyle name="40% - アクセント 2 73" xfId="574"/>
    <cellStyle name="40% - アクセント 2 8" xfId="575"/>
    <cellStyle name="40% - アクセント 2 9" xfId="576"/>
    <cellStyle name="40% - アクセント 3 10" xfId="577"/>
    <cellStyle name="40% - アクセント 3 11" xfId="578"/>
    <cellStyle name="40% - アクセント 3 12" xfId="579"/>
    <cellStyle name="40% - アクセント 3 13" xfId="580"/>
    <cellStyle name="40% - アクセント 3 14" xfId="581"/>
    <cellStyle name="40% - アクセント 3 15" xfId="582"/>
    <cellStyle name="40% - アクセント 3 16" xfId="583"/>
    <cellStyle name="40% - アクセント 3 17" xfId="584"/>
    <cellStyle name="40% - アクセント 3 18" xfId="585"/>
    <cellStyle name="40% - アクセント 3 19" xfId="586"/>
    <cellStyle name="40% - アクセント 3 2" xfId="587"/>
    <cellStyle name="40% - アクセント 3 20" xfId="588"/>
    <cellStyle name="40% - アクセント 3 21" xfId="589"/>
    <cellStyle name="40% - アクセント 3 22" xfId="590"/>
    <cellStyle name="40% - アクセント 3 23" xfId="591"/>
    <cellStyle name="40% - アクセント 3 24" xfId="592"/>
    <cellStyle name="40% - アクセント 3 25" xfId="593"/>
    <cellStyle name="40% - アクセント 3 26" xfId="594"/>
    <cellStyle name="40% - アクセント 3 27" xfId="595"/>
    <cellStyle name="40% - アクセント 3 28" xfId="596"/>
    <cellStyle name="40% - アクセント 3 29" xfId="597"/>
    <cellStyle name="40% - アクセント 3 3" xfId="598"/>
    <cellStyle name="40% - アクセント 3 30" xfId="599"/>
    <cellStyle name="40% - アクセント 3 31" xfId="600"/>
    <cellStyle name="40% - アクセント 3 32" xfId="601"/>
    <cellStyle name="40% - アクセント 3 33" xfId="602"/>
    <cellStyle name="40% - アクセント 3 34" xfId="603"/>
    <cellStyle name="40% - アクセント 3 35" xfId="604"/>
    <cellStyle name="40% - アクセント 3 36" xfId="605"/>
    <cellStyle name="40% - アクセント 3 37" xfId="606"/>
    <cellStyle name="40% - アクセント 3 38" xfId="607"/>
    <cellStyle name="40% - アクセント 3 39" xfId="608"/>
    <cellStyle name="40% - アクセント 3 4" xfId="609"/>
    <cellStyle name="40% - アクセント 3 40" xfId="610"/>
    <cellStyle name="40% - アクセント 3 41" xfId="611"/>
    <cellStyle name="40% - アクセント 3 42" xfId="612"/>
    <cellStyle name="40% - アクセント 3 43" xfId="613"/>
    <cellStyle name="40% - アクセント 3 44" xfId="614"/>
    <cellStyle name="40% - アクセント 3 45" xfId="615"/>
    <cellStyle name="40% - アクセント 3 46" xfId="616"/>
    <cellStyle name="40% - アクセント 3 47" xfId="617"/>
    <cellStyle name="40% - アクセント 3 48" xfId="618"/>
    <cellStyle name="40% - アクセント 3 49" xfId="619"/>
    <cellStyle name="40% - アクセント 3 5" xfId="620"/>
    <cellStyle name="40% - アクセント 3 50" xfId="621"/>
    <cellStyle name="40% - アクセント 3 51" xfId="622"/>
    <cellStyle name="40% - アクセント 3 52" xfId="623"/>
    <cellStyle name="40% - アクセント 3 53" xfId="624"/>
    <cellStyle name="40% - アクセント 3 54" xfId="625"/>
    <cellStyle name="40% - アクセント 3 55" xfId="626"/>
    <cellStyle name="40% - アクセント 3 56" xfId="627"/>
    <cellStyle name="40% - アクセント 3 57" xfId="628"/>
    <cellStyle name="40% - アクセント 3 58" xfId="629"/>
    <cellStyle name="40% - アクセント 3 59" xfId="630"/>
    <cellStyle name="40% - アクセント 3 6" xfId="631"/>
    <cellStyle name="40% - アクセント 3 60" xfId="632"/>
    <cellStyle name="40% - アクセント 3 61" xfId="633"/>
    <cellStyle name="40% - アクセント 3 62" xfId="634"/>
    <cellStyle name="40% - アクセント 3 63" xfId="635"/>
    <cellStyle name="40% - アクセント 3 64" xfId="636"/>
    <cellStyle name="40% - アクセント 3 65" xfId="637"/>
    <cellStyle name="40% - アクセント 3 66" xfId="638"/>
    <cellStyle name="40% - アクセント 3 67" xfId="639"/>
    <cellStyle name="40% - アクセント 3 68" xfId="640"/>
    <cellStyle name="40% - アクセント 3 69" xfId="641"/>
    <cellStyle name="40% - アクセント 3 7" xfId="642"/>
    <cellStyle name="40% - アクセント 3 70" xfId="643"/>
    <cellStyle name="40% - アクセント 3 71" xfId="644"/>
    <cellStyle name="40% - アクセント 3 72" xfId="645"/>
    <cellStyle name="40% - アクセント 3 73" xfId="646"/>
    <cellStyle name="40% - アクセント 3 8" xfId="647"/>
    <cellStyle name="40% - アクセント 3 9" xfId="648"/>
    <cellStyle name="40% - アクセント 4 10" xfId="649"/>
    <cellStyle name="40% - アクセント 4 11" xfId="650"/>
    <cellStyle name="40% - アクセント 4 12" xfId="651"/>
    <cellStyle name="40% - アクセント 4 13" xfId="652"/>
    <cellStyle name="40% - アクセント 4 14" xfId="653"/>
    <cellStyle name="40% - アクセント 4 15" xfId="654"/>
    <cellStyle name="40% - アクセント 4 16" xfId="655"/>
    <cellStyle name="40% - アクセント 4 17" xfId="656"/>
    <cellStyle name="40% - アクセント 4 18" xfId="657"/>
    <cellStyle name="40% - アクセント 4 19" xfId="658"/>
    <cellStyle name="40% - アクセント 4 2" xfId="659"/>
    <cellStyle name="40% - アクセント 4 20" xfId="660"/>
    <cellStyle name="40% - アクセント 4 21" xfId="661"/>
    <cellStyle name="40% - アクセント 4 22" xfId="662"/>
    <cellStyle name="40% - アクセント 4 23" xfId="663"/>
    <cellStyle name="40% - アクセント 4 24" xfId="664"/>
    <cellStyle name="40% - アクセント 4 25" xfId="665"/>
    <cellStyle name="40% - アクセント 4 26" xfId="666"/>
    <cellStyle name="40% - アクセント 4 27" xfId="667"/>
    <cellStyle name="40% - アクセント 4 28" xfId="668"/>
    <cellStyle name="40% - アクセント 4 29" xfId="669"/>
    <cellStyle name="40% - アクセント 4 3" xfId="670"/>
    <cellStyle name="40% - アクセント 4 30" xfId="671"/>
    <cellStyle name="40% - アクセント 4 31" xfId="672"/>
    <cellStyle name="40% - アクセント 4 32" xfId="673"/>
    <cellStyle name="40% - アクセント 4 33" xfId="674"/>
    <cellStyle name="40% - アクセント 4 34" xfId="675"/>
    <cellStyle name="40% - アクセント 4 35" xfId="676"/>
    <cellStyle name="40% - アクセント 4 36" xfId="677"/>
    <cellStyle name="40% - アクセント 4 37" xfId="678"/>
    <cellStyle name="40% - アクセント 4 38" xfId="679"/>
    <cellStyle name="40% - アクセント 4 39" xfId="680"/>
    <cellStyle name="40% - アクセント 4 4" xfId="681"/>
    <cellStyle name="40% - アクセント 4 40" xfId="682"/>
    <cellStyle name="40% - アクセント 4 41" xfId="683"/>
    <cellStyle name="40% - アクセント 4 42" xfId="684"/>
    <cellStyle name="40% - アクセント 4 43" xfId="685"/>
    <cellStyle name="40% - アクセント 4 44" xfId="686"/>
    <cellStyle name="40% - アクセント 4 45" xfId="687"/>
    <cellStyle name="40% - アクセント 4 46" xfId="688"/>
    <cellStyle name="40% - アクセント 4 47" xfId="689"/>
    <cellStyle name="40% - アクセント 4 48" xfId="690"/>
    <cellStyle name="40% - アクセント 4 49" xfId="691"/>
    <cellStyle name="40% - アクセント 4 5" xfId="692"/>
    <cellStyle name="40% - アクセント 4 50" xfId="693"/>
    <cellStyle name="40% - アクセント 4 51" xfId="694"/>
    <cellStyle name="40% - アクセント 4 52" xfId="695"/>
    <cellStyle name="40% - アクセント 4 53" xfId="696"/>
    <cellStyle name="40% - アクセント 4 54" xfId="697"/>
    <cellStyle name="40% - アクセント 4 55" xfId="698"/>
    <cellStyle name="40% - アクセント 4 56" xfId="699"/>
    <cellStyle name="40% - アクセント 4 57" xfId="700"/>
    <cellStyle name="40% - アクセント 4 58" xfId="701"/>
    <cellStyle name="40% - アクセント 4 59" xfId="702"/>
    <cellStyle name="40% - アクセント 4 6" xfId="703"/>
    <cellStyle name="40% - アクセント 4 60" xfId="704"/>
    <cellStyle name="40% - アクセント 4 61" xfId="705"/>
    <cellStyle name="40% - アクセント 4 62" xfId="706"/>
    <cellStyle name="40% - アクセント 4 63" xfId="707"/>
    <cellStyle name="40% - アクセント 4 64" xfId="708"/>
    <cellStyle name="40% - アクセント 4 65" xfId="709"/>
    <cellStyle name="40% - アクセント 4 66" xfId="710"/>
    <cellStyle name="40% - アクセント 4 67" xfId="711"/>
    <cellStyle name="40% - アクセント 4 68" xfId="712"/>
    <cellStyle name="40% - アクセント 4 69" xfId="713"/>
    <cellStyle name="40% - アクセント 4 7" xfId="714"/>
    <cellStyle name="40% - アクセント 4 70" xfId="715"/>
    <cellStyle name="40% - アクセント 4 71" xfId="716"/>
    <cellStyle name="40% - アクセント 4 72" xfId="717"/>
    <cellStyle name="40% - アクセント 4 73" xfId="718"/>
    <cellStyle name="40% - アクセント 4 8" xfId="719"/>
    <cellStyle name="40% - アクセント 4 9" xfId="720"/>
    <cellStyle name="40% - アクセント 5 10" xfId="721"/>
    <cellStyle name="40% - アクセント 5 11" xfId="722"/>
    <cellStyle name="40% - アクセント 5 12" xfId="723"/>
    <cellStyle name="40% - アクセント 5 13" xfId="724"/>
    <cellStyle name="40% - アクセント 5 14" xfId="725"/>
    <cellStyle name="40% - アクセント 5 15" xfId="726"/>
    <cellStyle name="40% - アクセント 5 16" xfId="727"/>
    <cellStyle name="40% - アクセント 5 17" xfId="728"/>
    <cellStyle name="40% - アクセント 5 18" xfId="729"/>
    <cellStyle name="40% - アクセント 5 19" xfId="730"/>
    <cellStyle name="40% - アクセント 5 2" xfId="731"/>
    <cellStyle name="40% - アクセント 5 20" xfId="732"/>
    <cellStyle name="40% - アクセント 5 21" xfId="733"/>
    <cellStyle name="40% - アクセント 5 22" xfId="734"/>
    <cellStyle name="40% - アクセント 5 23" xfId="735"/>
    <cellStyle name="40% - アクセント 5 24" xfId="736"/>
    <cellStyle name="40% - アクセント 5 25" xfId="737"/>
    <cellStyle name="40% - アクセント 5 26" xfId="738"/>
    <cellStyle name="40% - アクセント 5 27" xfId="739"/>
    <cellStyle name="40% - アクセント 5 28" xfId="740"/>
    <cellStyle name="40% - アクセント 5 29" xfId="741"/>
    <cellStyle name="40% - アクセント 5 3" xfId="742"/>
    <cellStyle name="40% - アクセント 5 30" xfId="743"/>
    <cellStyle name="40% - アクセント 5 31" xfId="744"/>
    <cellStyle name="40% - アクセント 5 32" xfId="745"/>
    <cellStyle name="40% - アクセント 5 33" xfId="746"/>
    <cellStyle name="40% - アクセント 5 34" xfId="747"/>
    <cellStyle name="40% - アクセント 5 35" xfId="748"/>
    <cellStyle name="40% - アクセント 5 36" xfId="749"/>
    <cellStyle name="40% - アクセント 5 37" xfId="750"/>
    <cellStyle name="40% - アクセント 5 38" xfId="751"/>
    <cellStyle name="40% - アクセント 5 39" xfId="752"/>
    <cellStyle name="40% - アクセント 5 4" xfId="753"/>
    <cellStyle name="40% - アクセント 5 40" xfId="754"/>
    <cellStyle name="40% - アクセント 5 41" xfId="755"/>
    <cellStyle name="40% - アクセント 5 42" xfId="756"/>
    <cellStyle name="40% - アクセント 5 43" xfId="757"/>
    <cellStyle name="40% - アクセント 5 44" xfId="758"/>
    <cellStyle name="40% - アクセント 5 45" xfId="759"/>
    <cellStyle name="40% - アクセント 5 46" xfId="760"/>
    <cellStyle name="40% - アクセント 5 47" xfId="761"/>
    <cellStyle name="40% - アクセント 5 48" xfId="762"/>
    <cellStyle name="40% - アクセント 5 49" xfId="763"/>
    <cellStyle name="40% - アクセント 5 5" xfId="764"/>
    <cellStyle name="40% - アクセント 5 50" xfId="765"/>
    <cellStyle name="40% - アクセント 5 51" xfId="766"/>
    <cellStyle name="40% - アクセント 5 52" xfId="767"/>
    <cellStyle name="40% - アクセント 5 53" xfId="768"/>
    <cellStyle name="40% - アクセント 5 54" xfId="769"/>
    <cellStyle name="40% - アクセント 5 55" xfId="770"/>
    <cellStyle name="40% - アクセント 5 56" xfId="771"/>
    <cellStyle name="40% - アクセント 5 57" xfId="772"/>
    <cellStyle name="40% - アクセント 5 58" xfId="773"/>
    <cellStyle name="40% - アクセント 5 59" xfId="774"/>
    <cellStyle name="40% - アクセント 5 6" xfId="775"/>
    <cellStyle name="40% - アクセント 5 60" xfId="776"/>
    <cellStyle name="40% - アクセント 5 61" xfId="777"/>
    <cellStyle name="40% - アクセント 5 62" xfId="778"/>
    <cellStyle name="40% - アクセント 5 63" xfId="779"/>
    <cellStyle name="40% - アクセント 5 64" xfId="780"/>
    <cellStyle name="40% - アクセント 5 65" xfId="781"/>
    <cellStyle name="40% - アクセント 5 66" xfId="782"/>
    <cellStyle name="40% - アクセント 5 67" xfId="783"/>
    <cellStyle name="40% - アクセント 5 68" xfId="784"/>
    <cellStyle name="40% - アクセント 5 69" xfId="785"/>
    <cellStyle name="40% - アクセント 5 7" xfId="786"/>
    <cellStyle name="40% - アクセント 5 70" xfId="787"/>
    <cellStyle name="40% - アクセント 5 71" xfId="788"/>
    <cellStyle name="40% - アクセント 5 72" xfId="789"/>
    <cellStyle name="40% - アクセント 5 73" xfId="790"/>
    <cellStyle name="40% - アクセント 5 8" xfId="791"/>
    <cellStyle name="40% - アクセント 5 9" xfId="792"/>
    <cellStyle name="40% - アクセント 6 10" xfId="793"/>
    <cellStyle name="40% - アクセント 6 11" xfId="794"/>
    <cellStyle name="40% - アクセント 6 12" xfId="795"/>
    <cellStyle name="40% - アクセント 6 13" xfId="796"/>
    <cellStyle name="40% - アクセント 6 14" xfId="797"/>
    <cellStyle name="40% - アクセント 6 15" xfId="798"/>
    <cellStyle name="40% - アクセント 6 16" xfId="799"/>
    <cellStyle name="40% - アクセント 6 17" xfId="800"/>
    <cellStyle name="40% - アクセント 6 18" xfId="801"/>
    <cellStyle name="40% - アクセント 6 19" xfId="802"/>
    <cellStyle name="40% - アクセント 6 2" xfId="803"/>
    <cellStyle name="40% - アクセント 6 20" xfId="804"/>
    <cellStyle name="40% - アクセント 6 21" xfId="805"/>
    <cellStyle name="40% - アクセント 6 22" xfId="806"/>
    <cellStyle name="40% - アクセント 6 23" xfId="807"/>
    <cellStyle name="40% - アクセント 6 24" xfId="808"/>
    <cellStyle name="40% - アクセント 6 25" xfId="809"/>
    <cellStyle name="40% - アクセント 6 26" xfId="810"/>
    <cellStyle name="40% - アクセント 6 27" xfId="811"/>
    <cellStyle name="40% - アクセント 6 28" xfId="812"/>
    <cellStyle name="40% - アクセント 6 29" xfId="813"/>
    <cellStyle name="40% - アクセント 6 3" xfId="814"/>
    <cellStyle name="40% - アクセント 6 30" xfId="815"/>
    <cellStyle name="40% - アクセント 6 31" xfId="816"/>
    <cellStyle name="40% - アクセント 6 32" xfId="817"/>
    <cellStyle name="40% - アクセント 6 33" xfId="818"/>
    <cellStyle name="40% - アクセント 6 34" xfId="819"/>
    <cellStyle name="40% - アクセント 6 35" xfId="820"/>
    <cellStyle name="40% - アクセント 6 36" xfId="821"/>
    <cellStyle name="40% - アクセント 6 37" xfId="822"/>
    <cellStyle name="40% - アクセント 6 38" xfId="823"/>
    <cellStyle name="40% - アクセント 6 39" xfId="824"/>
    <cellStyle name="40% - アクセント 6 4" xfId="825"/>
    <cellStyle name="40% - アクセント 6 40" xfId="826"/>
    <cellStyle name="40% - アクセント 6 41" xfId="827"/>
    <cellStyle name="40% - アクセント 6 42" xfId="828"/>
    <cellStyle name="40% - アクセント 6 43" xfId="829"/>
    <cellStyle name="40% - アクセント 6 44" xfId="830"/>
    <cellStyle name="40% - アクセント 6 45" xfId="831"/>
    <cellStyle name="40% - アクセント 6 46" xfId="832"/>
    <cellStyle name="40% - アクセント 6 47" xfId="833"/>
    <cellStyle name="40% - アクセント 6 48" xfId="834"/>
    <cellStyle name="40% - アクセント 6 49" xfId="835"/>
    <cellStyle name="40% - アクセント 6 5" xfId="836"/>
    <cellStyle name="40% - アクセント 6 50" xfId="837"/>
    <cellStyle name="40% - アクセント 6 51" xfId="838"/>
    <cellStyle name="40% - アクセント 6 52" xfId="839"/>
    <cellStyle name="40% - アクセント 6 53" xfId="840"/>
    <cellStyle name="40% - アクセント 6 54" xfId="841"/>
    <cellStyle name="40% - アクセント 6 55" xfId="842"/>
    <cellStyle name="40% - アクセント 6 56" xfId="843"/>
    <cellStyle name="40% - アクセント 6 57" xfId="844"/>
    <cellStyle name="40% - アクセント 6 58" xfId="845"/>
    <cellStyle name="40% - アクセント 6 59" xfId="846"/>
    <cellStyle name="40% - アクセント 6 6" xfId="847"/>
    <cellStyle name="40% - アクセント 6 60" xfId="848"/>
    <cellStyle name="40% - アクセント 6 61" xfId="849"/>
    <cellStyle name="40% - アクセント 6 62" xfId="850"/>
    <cellStyle name="40% - アクセント 6 63" xfId="851"/>
    <cellStyle name="40% - アクセント 6 64" xfId="852"/>
    <cellStyle name="40% - アクセント 6 65" xfId="853"/>
    <cellStyle name="40% - アクセント 6 66" xfId="854"/>
    <cellStyle name="40% - アクセント 6 67" xfId="855"/>
    <cellStyle name="40% - アクセント 6 68" xfId="856"/>
    <cellStyle name="40% - アクセント 6 69" xfId="857"/>
    <cellStyle name="40% - アクセント 6 7" xfId="858"/>
    <cellStyle name="40% - アクセント 6 70" xfId="859"/>
    <cellStyle name="40% - アクセント 6 71" xfId="860"/>
    <cellStyle name="40% - アクセント 6 72" xfId="861"/>
    <cellStyle name="40% - アクセント 6 73" xfId="862"/>
    <cellStyle name="40% - アクセント 6 8" xfId="863"/>
    <cellStyle name="40% - アクセント 6 9" xfId="864"/>
    <cellStyle name="60% - アクセント 1 10" xfId="865"/>
    <cellStyle name="60% - アクセント 1 11" xfId="866"/>
    <cellStyle name="60% - アクセント 1 12" xfId="867"/>
    <cellStyle name="60% - アクセント 1 13" xfId="868"/>
    <cellStyle name="60% - アクセント 1 14" xfId="869"/>
    <cellStyle name="60% - アクセント 1 15" xfId="870"/>
    <cellStyle name="60% - アクセント 1 16" xfId="871"/>
    <cellStyle name="60% - アクセント 1 17" xfId="872"/>
    <cellStyle name="60% - アクセント 1 18" xfId="873"/>
    <cellStyle name="60% - アクセント 1 19" xfId="874"/>
    <cellStyle name="60% - アクセント 1 2" xfId="875"/>
    <cellStyle name="60% - アクセント 1 20" xfId="876"/>
    <cellStyle name="60% - アクセント 1 21" xfId="877"/>
    <cellStyle name="60% - アクセント 1 22" xfId="878"/>
    <cellStyle name="60% - アクセント 1 23" xfId="879"/>
    <cellStyle name="60% - アクセント 1 24" xfId="880"/>
    <cellStyle name="60% - アクセント 1 25" xfId="881"/>
    <cellStyle name="60% - アクセント 1 26" xfId="882"/>
    <cellStyle name="60% - アクセント 1 27" xfId="883"/>
    <cellStyle name="60% - アクセント 1 28" xfId="884"/>
    <cellStyle name="60% - アクセント 1 29" xfId="885"/>
    <cellStyle name="60% - アクセント 1 3" xfId="886"/>
    <cellStyle name="60% - アクセント 1 30" xfId="887"/>
    <cellStyle name="60% - アクセント 1 31" xfId="888"/>
    <cellStyle name="60% - アクセント 1 32" xfId="889"/>
    <cellStyle name="60% - アクセント 1 33" xfId="890"/>
    <cellStyle name="60% - アクセント 1 34" xfId="891"/>
    <cellStyle name="60% - アクセント 1 35" xfId="892"/>
    <cellStyle name="60% - アクセント 1 36" xfId="893"/>
    <cellStyle name="60% - アクセント 1 37" xfId="894"/>
    <cellStyle name="60% - アクセント 1 38" xfId="895"/>
    <cellStyle name="60% - アクセント 1 39" xfId="896"/>
    <cellStyle name="60% - アクセント 1 4" xfId="897"/>
    <cellStyle name="60% - アクセント 1 40" xfId="898"/>
    <cellStyle name="60% - アクセント 1 41" xfId="899"/>
    <cellStyle name="60% - アクセント 1 42" xfId="900"/>
    <cellStyle name="60% - アクセント 1 43" xfId="901"/>
    <cellStyle name="60% - アクセント 1 44" xfId="902"/>
    <cellStyle name="60% - アクセント 1 45" xfId="903"/>
    <cellStyle name="60% - アクセント 1 46" xfId="904"/>
    <cellStyle name="60% - アクセント 1 47" xfId="905"/>
    <cellStyle name="60% - アクセント 1 48" xfId="906"/>
    <cellStyle name="60% - アクセント 1 49" xfId="907"/>
    <cellStyle name="60% - アクセント 1 5" xfId="908"/>
    <cellStyle name="60% - アクセント 1 50" xfId="909"/>
    <cellStyle name="60% - アクセント 1 51" xfId="910"/>
    <cellStyle name="60% - アクセント 1 52" xfId="911"/>
    <cellStyle name="60% - アクセント 1 53" xfId="912"/>
    <cellStyle name="60% - アクセント 1 54" xfId="913"/>
    <cellStyle name="60% - アクセント 1 55" xfId="914"/>
    <cellStyle name="60% - アクセント 1 56" xfId="915"/>
    <cellStyle name="60% - アクセント 1 57" xfId="916"/>
    <cellStyle name="60% - アクセント 1 58" xfId="917"/>
    <cellStyle name="60% - アクセント 1 59" xfId="918"/>
    <cellStyle name="60% - アクセント 1 6" xfId="919"/>
    <cellStyle name="60% - アクセント 1 60" xfId="920"/>
    <cellStyle name="60% - アクセント 1 61" xfId="921"/>
    <cellStyle name="60% - アクセント 1 62" xfId="922"/>
    <cellStyle name="60% - アクセント 1 63" xfId="923"/>
    <cellStyle name="60% - アクセント 1 64" xfId="924"/>
    <cellStyle name="60% - アクセント 1 65" xfId="925"/>
    <cellStyle name="60% - アクセント 1 66" xfId="926"/>
    <cellStyle name="60% - アクセント 1 67" xfId="927"/>
    <cellStyle name="60% - アクセント 1 68" xfId="928"/>
    <cellStyle name="60% - アクセント 1 69" xfId="929"/>
    <cellStyle name="60% - アクセント 1 7" xfId="930"/>
    <cellStyle name="60% - アクセント 1 70" xfId="931"/>
    <cellStyle name="60% - アクセント 1 71" xfId="932"/>
    <cellStyle name="60% - アクセント 1 72" xfId="933"/>
    <cellStyle name="60% - アクセント 1 73" xfId="934"/>
    <cellStyle name="60% - アクセント 1 8" xfId="935"/>
    <cellStyle name="60% - アクセント 1 9" xfId="936"/>
    <cellStyle name="60% - アクセント 2 10" xfId="937"/>
    <cellStyle name="60% - アクセント 2 11" xfId="938"/>
    <cellStyle name="60% - アクセント 2 12" xfId="939"/>
    <cellStyle name="60% - アクセント 2 13" xfId="940"/>
    <cellStyle name="60% - アクセント 2 14" xfId="941"/>
    <cellStyle name="60% - アクセント 2 15" xfId="942"/>
    <cellStyle name="60% - アクセント 2 16" xfId="943"/>
    <cellStyle name="60% - アクセント 2 17" xfId="944"/>
    <cellStyle name="60% - アクセント 2 18" xfId="945"/>
    <cellStyle name="60% - アクセント 2 19" xfId="946"/>
    <cellStyle name="60% - アクセント 2 2" xfId="947"/>
    <cellStyle name="60% - アクセント 2 20" xfId="948"/>
    <cellStyle name="60% - アクセント 2 21" xfId="949"/>
    <cellStyle name="60% - アクセント 2 22" xfId="950"/>
    <cellStyle name="60% - アクセント 2 23" xfId="951"/>
    <cellStyle name="60% - アクセント 2 24" xfId="952"/>
    <cellStyle name="60% - アクセント 2 25" xfId="953"/>
    <cellStyle name="60% - アクセント 2 26" xfId="954"/>
    <cellStyle name="60% - アクセント 2 27" xfId="955"/>
    <cellStyle name="60% - アクセント 2 28" xfId="956"/>
    <cellStyle name="60% - アクセント 2 29" xfId="957"/>
    <cellStyle name="60% - アクセント 2 3" xfId="958"/>
    <cellStyle name="60% - アクセント 2 30" xfId="959"/>
    <cellStyle name="60% - アクセント 2 31" xfId="960"/>
    <cellStyle name="60% - アクセント 2 32" xfId="961"/>
    <cellStyle name="60% - アクセント 2 33" xfId="962"/>
    <cellStyle name="60% - アクセント 2 34" xfId="963"/>
    <cellStyle name="60% - アクセント 2 35" xfId="964"/>
    <cellStyle name="60% - アクセント 2 36" xfId="965"/>
    <cellStyle name="60% - アクセント 2 37" xfId="966"/>
    <cellStyle name="60% - アクセント 2 38" xfId="967"/>
    <cellStyle name="60% - アクセント 2 39" xfId="968"/>
    <cellStyle name="60% - アクセント 2 4" xfId="969"/>
    <cellStyle name="60% - アクセント 2 40" xfId="970"/>
    <cellStyle name="60% - アクセント 2 41" xfId="971"/>
    <cellStyle name="60% - アクセント 2 42" xfId="972"/>
    <cellStyle name="60% - アクセント 2 43" xfId="973"/>
    <cellStyle name="60% - アクセント 2 44" xfId="974"/>
    <cellStyle name="60% - アクセント 2 45" xfId="975"/>
    <cellStyle name="60% - アクセント 2 46" xfId="976"/>
    <cellStyle name="60% - アクセント 2 47" xfId="977"/>
    <cellStyle name="60% - アクセント 2 48" xfId="978"/>
    <cellStyle name="60% - アクセント 2 49" xfId="979"/>
    <cellStyle name="60% - アクセント 2 5" xfId="980"/>
    <cellStyle name="60% - アクセント 2 50" xfId="981"/>
    <cellStyle name="60% - アクセント 2 51" xfId="982"/>
    <cellStyle name="60% - アクセント 2 52" xfId="983"/>
    <cellStyle name="60% - アクセント 2 53" xfId="984"/>
    <cellStyle name="60% - アクセント 2 54" xfId="985"/>
    <cellStyle name="60% - アクセント 2 55" xfId="986"/>
    <cellStyle name="60% - アクセント 2 56" xfId="987"/>
    <cellStyle name="60% - アクセント 2 57" xfId="988"/>
    <cellStyle name="60% - アクセント 2 58" xfId="989"/>
    <cellStyle name="60% - アクセント 2 59" xfId="990"/>
    <cellStyle name="60% - アクセント 2 6" xfId="991"/>
    <cellStyle name="60% - アクセント 2 60" xfId="992"/>
    <cellStyle name="60% - アクセント 2 61" xfId="993"/>
    <cellStyle name="60% - アクセント 2 62" xfId="994"/>
    <cellStyle name="60% - アクセント 2 63" xfId="995"/>
    <cellStyle name="60% - アクセント 2 64" xfId="996"/>
    <cellStyle name="60% - アクセント 2 65" xfId="997"/>
    <cellStyle name="60% - アクセント 2 66" xfId="998"/>
    <cellStyle name="60% - アクセント 2 67" xfId="999"/>
    <cellStyle name="60% - アクセント 2 68" xfId="1000"/>
    <cellStyle name="60% - アクセント 2 69" xfId="1001"/>
    <cellStyle name="60% - アクセント 2 7" xfId="1002"/>
    <cellStyle name="60% - アクセント 2 70" xfId="1003"/>
    <cellStyle name="60% - アクセント 2 71" xfId="1004"/>
    <cellStyle name="60% - アクセント 2 72" xfId="1005"/>
    <cellStyle name="60% - アクセント 2 73" xfId="1006"/>
    <cellStyle name="60% - アクセント 2 8" xfId="1007"/>
    <cellStyle name="60% - アクセント 2 9" xfId="1008"/>
    <cellStyle name="60% - アクセント 3 10" xfId="1009"/>
    <cellStyle name="60% - アクセント 3 11" xfId="1010"/>
    <cellStyle name="60% - アクセント 3 12" xfId="1011"/>
    <cellStyle name="60% - アクセント 3 13" xfId="1012"/>
    <cellStyle name="60% - アクセント 3 14" xfId="1013"/>
    <cellStyle name="60% - アクセント 3 15" xfId="1014"/>
    <cellStyle name="60% - アクセント 3 16" xfId="1015"/>
    <cellStyle name="60% - アクセント 3 17" xfId="1016"/>
    <cellStyle name="60% - アクセント 3 18" xfId="1017"/>
    <cellStyle name="60% - アクセント 3 19" xfId="1018"/>
    <cellStyle name="60% - アクセント 3 2" xfId="1019"/>
    <cellStyle name="60% - アクセント 3 20" xfId="1020"/>
    <cellStyle name="60% - アクセント 3 21" xfId="1021"/>
    <cellStyle name="60% - アクセント 3 22" xfId="1022"/>
    <cellStyle name="60% - アクセント 3 23" xfId="1023"/>
    <cellStyle name="60% - アクセント 3 24" xfId="1024"/>
    <cellStyle name="60% - アクセント 3 25" xfId="1025"/>
    <cellStyle name="60% - アクセント 3 26" xfId="1026"/>
    <cellStyle name="60% - アクセント 3 27" xfId="1027"/>
    <cellStyle name="60% - アクセント 3 28" xfId="1028"/>
    <cellStyle name="60% - アクセント 3 29" xfId="1029"/>
    <cellStyle name="60% - アクセント 3 3" xfId="1030"/>
    <cellStyle name="60% - アクセント 3 30" xfId="1031"/>
    <cellStyle name="60% - アクセント 3 31" xfId="1032"/>
    <cellStyle name="60% - アクセント 3 32" xfId="1033"/>
    <cellStyle name="60% - アクセント 3 33" xfId="1034"/>
    <cellStyle name="60% - アクセント 3 34" xfId="1035"/>
    <cellStyle name="60% - アクセント 3 35" xfId="1036"/>
    <cellStyle name="60% - アクセント 3 36" xfId="1037"/>
    <cellStyle name="60% - アクセント 3 37" xfId="1038"/>
    <cellStyle name="60% - アクセント 3 38" xfId="1039"/>
    <cellStyle name="60% - アクセント 3 39" xfId="1040"/>
    <cellStyle name="60% - アクセント 3 4" xfId="1041"/>
    <cellStyle name="60% - アクセント 3 40" xfId="1042"/>
    <cellStyle name="60% - アクセント 3 41" xfId="1043"/>
    <cellStyle name="60% - アクセント 3 42" xfId="1044"/>
    <cellStyle name="60% - アクセント 3 43" xfId="1045"/>
    <cellStyle name="60% - アクセント 3 44" xfId="1046"/>
    <cellStyle name="60% - アクセント 3 45" xfId="1047"/>
    <cellStyle name="60% - アクセント 3 46" xfId="1048"/>
    <cellStyle name="60% - アクセント 3 47" xfId="1049"/>
    <cellStyle name="60% - アクセント 3 48" xfId="1050"/>
    <cellStyle name="60% - アクセント 3 49" xfId="1051"/>
    <cellStyle name="60% - アクセント 3 5" xfId="1052"/>
    <cellStyle name="60% - アクセント 3 50" xfId="1053"/>
    <cellStyle name="60% - アクセント 3 51" xfId="1054"/>
    <cellStyle name="60% - アクセント 3 52" xfId="1055"/>
    <cellStyle name="60% - アクセント 3 53" xfId="1056"/>
    <cellStyle name="60% - アクセント 3 54" xfId="1057"/>
    <cellStyle name="60% - アクセント 3 55" xfId="1058"/>
    <cellStyle name="60% - アクセント 3 56" xfId="1059"/>
    <cellStyle name="60% - アクセント 3 57" xfId="1060"/>
    <cellStyle name="60% - アクセント 3 58" xfId="1061"/>
    <cellStyle name="60% - アクセント 3 59" xfId="1062"/>
    <cellStyle name="60% - アクセント 3 6" xfId="1063"/>
    <cellStyle name="60% - アクセント 3 60" xfId="1064"/>
    <cellStyle name="60% - アクセント 3 61" xfId="1065"/>
    <cellStyle name="60% - アクセント 3 62" xfId="1066"/>
    <cellStyle name="60% - アクセント 3 63" xfId="1067"/>
    <cellStyle name="60% - アクセント 3 64" xfId="1068"/>
    <cellStyle name="60% - アクセント 3 65" xfId="1069"/>
    <cellStyle name="60% - アクセント 3 66" xfId="1070"/>
    <cellStyle name="60% - アクセント 3 67" xfId="1071"/>
    <cellStyle name="60% - アクセント 3 68" xfId="1072"/>
    <cellStyle name="60% - アクセント 3 69" xfId="1073"/>
    <cellStyle name="60% - アクセント 3 7" xfId="1074"/>
    <cellStyle name="60% - アクセント 3 70" xfId="1075"/>
    <cellStyle name="60% - アクセント 3 71" xfId="1076"/>
    <cellStyle name="60% - アクセント 3 72" xfId="1077"/>
    <cellStyle name="60% - アクセント 3 73" xfId="1078"/>
    <cellStyle name="60% - アクセント 3 8" xfId="1079"/>
    <cellStyle name="60% - アクセント 3 9" xfId="1080"/>
    <cellStyle name="60% - アクセント 4 10" xfId="1081"/>
    <cellStyle name="60% - アクセント 4 11" xfId="1082"/>
    <cellStyle name="60% - アクセント 4 12" xfId="1083"/>
    <cellStyle name="60% - アクセント 4 13" xfId="1084"/>
    <cellStyle name="60% - アクセント 4 14" xfId="1085"/>
    <cellStyle name="60% - アクセント 4 15" xfId="1086"/>
    <cellStyle name="60% - アクセント 4 16" xfId="1087"/>
    <cellStyle name="60% - アクセント 4 17" xfId="1088"/>
    <cellStyle name="60% - アクセント 4 18" xfId="1089"/>
    <cellStyle name="60% - アクセント 4 19" xfId="1090"/>
    <cellStyle name="60% - アクセント 4 2" xfId="1091"/>
    <cellStyle name="60% - アクセント 4 20" xfId="1092"/>
    <cellStyle name="60% - アクセント 4 21" xfId="1093"/>
    <cellStyle name="60% - アクセント 4 22" xfId="1094"/>
    <cellStyle name="60% - アクセント 4 23" xfId="1095"/>
    <cellStyle name="60% - アクセント 4 24" xfId="1096"/>
    <cellStyle name="60% - アクセント 4 25" xfId="1097"/>
    <cellStyle name="60% - アクセント 4 26" xfId="1098"/>
    <cellStyle name="60% - アクセント 4 27" xfId="1099"/>
    <cellStyle name="60% - アクセント 4 28" xfId="1100"/>
    <cellStyle name="60% - アクセント 4 29" xfId="1101"/>
    <cellStyle name="60% - アクセント 4 3" xfId="1102"/>
    <cellStyle name="60% - アクセント 4 30" xfId="1103"/>
    <cellStyle name="60% - アクセント 4 31" xfId="1104"/>
    <cellStyle name="60% - アクセント 4 32" xfId="1105"/>
    <cellStyle name="60% - アクセント 4 33" xfId="1106"/>
    <cellStyle name="60% - アクセント 4 34" xfId="1107"/>
    <cellStyle name="60% - アクセント 4 35" xfId="1108"/>
    <cellStyle name="60% - アクセント 4 36" xfId="1109"/>
    <cellStyle name="60% - アクセント 4 37" xfId="1110"/>
    <cellStyle name="60% - アクセント 4 38" xfId="1111"/>
    <cellStyle name="60% - アクセント 4 39" xfId="1112"/>
    <cellStyle name="60% - アクセント 4 4" xfId="1113"/>
    <cellStyle name="60% - アクセント 4 40" xfId="1114"/>
    <cellStyle name="60% - アクセント 4 41" xfId="1115"/>
    <cellStyle name="60% - アクセント 4 42" xfId="1116"/>
    <cellStyle name="60% - アクセント 4 43" xfId="1117"/>
    <cellStyle name="60% - アクセント 4 44" xfId="1118"/>
    <cellStyle name="60% - アクセント 4 45" xfId="1119"/>
    <cellStyle name="60% - アクセント 4 46" xfId="1120"/>
    <cellStyle name="60% - アクセント 4 47" xfId="1121"/>
    <cellStyle name="60% - アクセント 4 48" xfId="1122"/>
    <cellStyle name="60% - アクセント 4 49" xfId="1123"/>
    <cellStyle name="60% - アクセント 4 5" xfId="1124"/>
    <cellStyle name="60% - アクセント 4 50" xfId="1125"/>
    <cellStyle name="60% - アクセント 4 51" xfId="1126"/>
    <cellStyle name="60% - アクセント 4 52" xfId="1127"/>
    <cellStyle name="60% - アクセント 4 53" xfId="1128"/>
    <cellStyle name="60% - アクセント 4 54" xfId="1129"/>
    <cellStyle name="60% - アクセント 4 55" xfId="1130"/>
    <cellStyle name="60% - アクセント 4 56" xfId="1131"/>
    <cellStyle name="60% - アクセント 4 57" xfId="1132"/>
    <cellStyle name="60% - アクセント 4 58" xfId="1133"/>
    <cellStyle name="60% - アクセント 4 59" xfId="1134"/>
    <cellStyle name="60% - アクセント 4 6" xfId="1135"/>
    <cellStyle name="60% - アクセント 4 60" xfId="1136"/>
    <cellStyle name="60% - アクセント 4 61" xfId="1137"/>
    <cellStyle name="60% - アクセント 4 62" xfId="1138"/>
    <cellStyle name="60% - アクセント 4 63" xfId="1139"/>
    <cellStyle name="60% - アクセント 4 64" xfId="1140"/>
    <cellStyle name="60% - アクセント 4 65" xfId="1141"/>
    <cellStyle name="60% - アクセント 4 66" xfId="1142"/>
    <cellStyle name="60% - アクセント 4 67" xfId="1143"/>
    <cellStyle name="60% - アクセント 4 68" xfId="1144"/>
    <cellStyle name="60% - アクセント 4 69" xfId="1145"/>
    <cellStyle name="60% - アクセント 4 7" xfId="1146"/>
    <cellStyle name="60% - アクセント 4 70" xfId="1147"/>
    <cellStyle name="60% - アクセント 4 71" xfId="1148"/>
    <cellStyle name="60% - アクセント 4 72" xfId="1149"/>
    <cellStyle name="60% - アクセント 4 73" xfId="1150"/>
    <cellStyle name="60% - アクセント 4 8" xfId="1151"/>
    <cellStyle name="60% - アクセント 4 9" xfId="1152"/>
    <cellStyle name="60% - アクセント 5 10" xfId="1153"/>
    <cellStyle name="60% - アクセント 5 11" xfId="1154"/>
    <cellStyle name="60% - アクセント 5 12" xfId="1155"/>
    <cellStyle name="60% - アクセント 5 13" xfId="1156"/>
    <cellStyle name="60% - アクセント 5 14" xfId="1157"/>
    <cellStyle name="60% - アクセント 5 15" xfId="1158"/>
    <cellStyle name="60% - アクセント 5 16" xfId="1159"/>
    <cellStyle name="60% - アクセント 5 17" xfId="1160"/>
    <cellStyle name="60% - アクセント 5 18" xfId="1161"/>
    <cellStyle name="60% - アクセント 5 19" xfId="1162"/>
    <cellStyle name="60% - アクセント 5 2" xfId="1163"/>
    <cellStyle name="60% - アクセント 5 20" xfId="1164"/>
    <cellStyle name="60% - アクセント 5 21" xfId="1165"/>
    <cellStyle name="60% - アクセント 5 22" xfId="1166"/>
    <cellStyle name="60% - アクセント 5 23" xfId="1167"/>
    <cellStyle name="60% - アクセント 5 24" xfId="1168"/>
    <cellStyle name="60% - アクセント 5 25" xfId="1169"/>
    <cellStyle name="60% - アクセント 5 26" xfId="1170"/>
    <cellStyle name="60% - アクセント 5 27" xfId="1171"/>
    <cellStyle name="60% - アクセント 5 28" xfId="1172"/>
    <cellStyle name="60% - アクセント 5 29" xfId="1173"/>
    <cellStyle name="60% - アクセント 5 3" xfId="1174"/>
    <cellStyle name="60% - アクセント 5 30" xfId="1175"/>
    <cellStyle name="60% - アクセント 5 31" xfId="1176"/>
    <cellStyle name="60% - アクセント 5 32" xfId="1177"/>
    <cellStyle name="60% - アクセント 5 33" xfId="1178"/>
    <cellStyle name="60% - アクセント 5 34" xfId="1179"/>
    <cellStyle name="60% - アクセント 5 35" xfId="1180"/>
    <cellStyle name="60% - アクセント 5 36" xfId="1181"/>
    <cellStyle name="60% - アクセント 5 37" xfId="1182"/>
    <cellStyle name="60% - アクセント 5 38" xfId="1183"/>
    <cellStyle name="60% - アクセント 5 39" xfId="1184"/>
    <cellStyle name="60% - アクセント 5 4" xfId="1185"/>
    <cellStyle name="60% - アクセント 5 40" xfId="1186"/>
    <cellStyle name="60% - アクセント 5 41" xfId="1187"/>
    <cellStyle name="60% - アクセント 5 42" xfId="1188"/>
    <cellStyle name="60% - アクセント 5 43" xfId="1189"/>
    <cellStyle name="60% - アクセント 5 44" xfId="1190"/>
    <cellStyle name="60% - アクセント 5 45" xfId="1191"/>
    <cellStyle name="60% - アクセント 5 46" xfId="1192"/>
    <cellStyle name="60% - アクセント 5 47" xfId="1193"/>
    <cellStyle name="60% - アクセント 5 48" xfId="1194"/>
    <cellStyle name="60% - アクセント 5 49" xfId="1195"/>
    <cellStyle name="60% - アクセント 5 5" xfId="1196"/>
    <cellStyle name="60% - アクセント 5 50" xfId="1197"/>
    <cellStyle name="60% - アクセント 5 51" xfId="1198"/>
    <cellStyle name="60% - アクセント 5 52" xfId="1199"/>
    <cellStyle name="60% - アクセント 5 53" xfId="1200"/>
    <cellStyle name="60% - アクセント 5 54" xfId="1201"/>
    <cellStyle name="60% - アクセント 5 55" xfId="1202"/>
    <cellStyle name="60% - アクセント 5 56" xfId="1203"/>
    <cellStyle name="60% - アクセント 5 57" xfId="1204"/>
    <cellStyle name="60% - アクセント 5 58" xfId="1205"/>
    <cellStyle name="60% - アクセント 5 59" xfId="1206"/>
    <cellStyle name="60% - アクセント 5 6" xfId="1207"/>
    <cellStyle name="60% - アクセント 5 60" xfId="1208"/>
    <cellStyle name="60% - アクセント 5 61" xfId="1209"/>
    <cellStyle name="60% - アクセント 5 62" xfId="1210"/>
    <cellStyle name="60% - アクセント 5 63" xfId="1211"/>
    <cellStyle name="60% - アクセント 5 64" xfId="1212"/>
    <cellStyle name="60% - アクセント 5 65" xfId="1213"/>
    <cellStyle name="60% - アクセント 5 66" xfId="1214"/>
    <cellStyle name="60% - アクセント 5 67" xfId="1215"/>
    <cellStyle name="60% - アクセント 5 68" xfId="1216"/>
    <cellStyle name="60% - アクセント 5 69" xfId="1217"/>
    <cellStyle name="60% - アクセント 5 7" xfId="1218"/>
    <cellStyle name="60% - アクセント 5 70" xfId="1219"/>
    <cellStyle name="60% - アクセント 5 71" xfId="1220"/>
    <cellStyle name="60% - アクセント 5 72" xfId="1221"/>
    <cellStyle name="60% - アクセント 5 73" xfId="1222"/>
    <cellStyle name="60% - アクセント 5 8" xfId="1223"/>
    <cellStyle name="60% - アクセント 5 9" xfId="1224"/>
    <cellStyle name="60% - アクセント 6 10" xfId="1225"/>
    <cellStyle name="60% - アクセント 6 11" xfId="1226"/>
    <cellStyle name="60% - アクセント 6 12" xfId="1227"/>
    <cellStyle name="60% - アクセント 6 13" xfId="1228"/>
    <cellStyle name="60% - アクセント 6 14" xfId="1229"/>
    <cellStyle name="60% - アクセント 6 15" xfId="1230"/>
    <cellStyle name="60% - アクセント 6 16" xfId="1231"/>
    <cellStyle name="60% - アクセント 6 17" xfId="1232"/>
    <cellStyle name="60% - アクセント 6 18" xfId="1233"/>
    <cellStyle name="60% - アクセント 6 19" xfId="1234"/>
    <cellStyle name="60% - アクセント 6 2" xfId="1235"/>
    <cellStyle name="60% - アクセント 6 20" xfId="1236"/>
    <cellStyle name="60% - アクセント 6 21" xfId="1237"/>
    <cellStyle name="60% - アクセント 6 22" xfId="1238"/>
    <cellStyle name="60% - アクセント 6 23" xfId="1239"/>
    <cellStyle name="60% - アクセント 6 24" xfId="1240"/>
    <cellStyle name="60% - アクセント 6 25" xfId="1241"/>
    <cellStyle name="60% - アクセント 6 26" xfId="1242"/>
    <cellStyle name="60% - アクセント 6 27" xfId="1243"/>
    <cellStyle name="60% - アクセント 6 28" xfId="1244"/>
    <cellStyle name="60% - アクセント 6 29" xfId="1245"/>
    <cellStyle name="60% - アクセント 6 3" xfId="1246"/>
    <cellStyle name="60% - アクセント 6 30" xfId="1247"/>
    <cellStyle name="60% - アクセント 6 31" xfId="1248"/>
    <cellStyle name="60% - アクセント 6 32" xfId="1249"/>
    <cellStyle name="60% - アクセント 6 33" xfId="1250"/>
    <cellStyle name="60% - アクセント 6 34" xfId="1251"/>
    <cellStyle name="60% - アクセント 6 35" xfId="1252"/>
    <cellStyle name="60% - アクセント 6 36" xfId="1253"/>
    <cellStyle name="60% - アクセント 6 37" xfId="1254"/>
    <cellStyle name="60% - アクセント 6 38" xfId="1255"/>
    <cellStyle name="60% - アクセント 6 39" xfId="1256"/>
    <cellStyle name="60% - アクセント 6 4" xfId="1257"/>
    <cellStyle name="60% - アクセント 6 40" xfId="1258"/>
    <cellStyle name="60% - アクセント 6 41" xfId="1259"/>
    <cellStyle name="60% - アクセント 6 42" xfId="1260"/>
    <cellStyle name="60% - アクセント 6 43" xfId="1261"/>
    <cellStyle name="60% - アクセント 6 44" xfId="1262"/>
    <cellStyle name="60% - アクセント 6 45" xfId="1263"/>
    <cellStyle name="60% - アクセント 6 46" xfId="1264"/>
    <cellStyle name="60% - アクセント 6 47" xfId="1265"/>
    <cellStyle name="60% - アクセント 6 48" xfId="1266"/>
    <cellStyle name="60% - アクセント 6 49" xfId="1267"/>
    <cellStyle name="60% - アクセント 6 5" xfId="1268"/>
    <cellStyle name="60% - アクセント 6 50" xfId="1269"/>
    <cellStyle name="60% - アクセント 6 51" xfId="1270"/>
    <cellStyle name="60% - アクセント 6 52" xfId="1271"/>
    <cellStyle name="60% - アクセント 6 53" xfId="1272"/>
    <cellStyle name="60% - アクセント 6 54" xfId="1273"/>
    <cellStyle name="60% - アクセント 6 55" xfId="1274"/>
    <cellStyle name="60% - アクセント 6 56" xfId="1275"/>
    <cellStyle name="60% - アクセント 6 57" xfId="1276"/>
    <cellStyle name="60% - アクセント 6 58" xfId="1277"/>
    <cellStyle name="60% - アクセント 6 59" xfId="1278"/>
    <cellStyle name="60% - アクセント 6 6" xfId="1279"/>
    <cellStyle name="60% - アクセント 6 60" xfId="1280"/>
    <cellStyle name="60% - アクセント 6 61" xfId="1281"/>
    <cellStyle name="60% - アクセント 6 62" xfId="1282"/>
    <cellStyle name="60% - アクセント 6 63" xfId="1283"/>
    <cellStyle name="60% - アクセント 6 64" xfId="1284"/>
    <cellStyle name="60% - アクセント 6 65" xfId="1285"/>
    <cellStyle name="60% - アクセント 6 66" xfId="1286"/>
    <cellStyle name="60% - アクセント 6 67" xfId="1287"/>
    <cellStyle name="60% - アクセント 6 68" xfId="1288"/>
    <cellStyle name="60% - アクセント 6 69" xfId="1289"/>
    <cellStyle name="60% - アクセント 6 7" xfId="1290"/>
    <cellStyle name="60% - アクセント 6 70" xfId="1291"/>
    <cellStyle name="60% - アクセント 6 71" xfId="1292"/>
    <cellStyle name="60% - アクセント 6 72" xfId="1293"/>
    <cellStyle name="60% - アクセント 6 73" xfId="1294"/>
    <cellStyle name="60% - アクセント 6 8" xfId="1295"/>
    <cellStyle name="60% - アクセント 6 9" xfId="1296"/>
    <cellStyle name="アクセント 1 10" xfId="1297"/>
    <cellStyle name="アクセント 1 11" xfId="1298"/>
    <cellStyle name="アクセント 1 12" xfId="1299"/>
    <cellStyle name="アクセント 1 13" xfId="1300"/>
    <cellStyle name="アクセント 1 14" xfId="1301"/>
    <cellStyle name="アクセント 1 15" xfId="1302"/>
    <cellStyle name="アクセント 1 16" xfId="1303"/>
    <cellStyle name="アクセント 1 17" xfId="1304"/>
    <cellStyle name="アクセント 1 18" xfId="1305"/>
    <cellStyle name="アクセント 1 19" xfId="1306"/>
    <cellStyle name="アクセント 1 2" xfId="1307"/>
    <cellStyle name="アクセント 1 20" xfId="1308"/>
    <cellStyle name="アクセント 1 21" xfId="1309"/>
    <cellStyle name="アクセント 1 22" xfId="1310"/>
    <cellStyle name="アクセント 1 23" xfId="1311"/>
    <cellStyle name="アクセント 1 24" xfId="1312"/>
    <cellStyle name="アクセント 1 25" xfId="1313"/>
    <cellStyle name="アクセント 1 26" xfId="1314"/>
    <cellStyle name="アクセント 1 27" xfId="1315"/>
    <cellStyle name="アクセント 1 28" xfId="1316"/>
    <cellStyle name="アクセント 1 29" xfId="1317"/>
    <cellStyle name="アクセント 1 3" xfId="1318"/>
    <cellStyle name="アクセント 1 30" xfId="1319"/>
    <cellStyle name="アクセント 1 31" xfId="1320"/>
    <cellStyle name="アクセント 1 32" xfId="1321"/>
    <cellStyle name="アクセント 1 33" xfId="1322"/>
    <cellStyle name="アクセント 1 34" xfId="1323"/>
    <cellStyle name="アクセント 1 35" xfId="1324"/>
    <cellStyle name="アクセント 1 36" xfId="1325"/>
    <cellStyle name="アクセント 1 37" xfId="1326"/>
    <cellStyle name="アクセント 1 38" xfId="1327"/>
    <cellStyle name="アクセント 1 39" xfId="1328"/>
    <cellStyle name="アクセント 1 4" xfId="1329"/>
    <cellStyle name="アクセント 1 40" xfId="1330"/>
    <cellStyle name="アクセント 1 41" xfId="1331"/>
    <cellStyle name="アクセント 1 42" xfId="1332"/>
    <cellStyle name="アクセント 1 43" xfId="1333"/>
    <cellStyle name="アクセント 1 44" xfId="1334"/>
    <cellStyle name="アクセント 1 45" xfId="1335"/>
    <cellStyle name="アクセント 1 46" xfId="1336"/>
    <cellStyle name="アクセント 1 47" xfId="1337"/>
    <cellStyle name="アクセント 1 48" xfId="1338"/>
    <cellStyle name="アクセント 1 49" xfId="1339"/>
    <cellStyle name="アクセント 1 5" xfId="1340"/>
    <cellStyle name="アクセント 1 50" xfId="1341"/>
    <cellStyle name="アクセント 1 51" xfId="1342"/>
    <cellStyle name="アクセント 1 52" xfId="1343"/>
    <cellStyle name="アクセント 1 53" xfId="1344"/>
    <cellStyle name="アクセント 1 54" xfId="1345"/>
    <cellStyle name="アクセント 1 55" xfId="1346"/>
    <cellStyle name="アクセント 1 56" xfId="1347"/>
    <cellStyle name="アクセント 1 57" xfId="1348"/>
    <cellStyle name="アクセント 1 58" xfId="1349"/>
    <cellStyle name="アクセント 1 59" xfId="1350"/>
    <cellStyle name="アクセント 1 6" xfId="1351"/>
    <cellStyle name="アクセント 1 60" xfId="1352"/>
    <cellStyle name="アクセント 1 61" xfId="1353"/>
    <cellStyle name="アクセント 1 62" xfId="1354"/>
    <cellStyle name="アクセント 1 63" xfId="1355"/>
    <cellStyle name="アクセント 1 64" xfId="1356"/>
    <cellStyle name="アクセント 1 65" xfId="1357"/>
    <cellStyle name="アクセント 1 66" xfId="1358"/>
    <cellStyle name="アクセント 1 67" xfId="1359"/>
    <cellStyle name="アクセント 1 68" xfId="1360"/>
    <cellStyle name="アクセント 1 69" xfId="1361"/>
    <cellStyle name="アクセント 1 7" xfId="1362"/>
    <cellStyle name="アクセント 1 70" xfId="1363"/>
    <cellStyle name="アクセント 1 71" xfId="1364"/>
    <cellStyle name="アクセント 1 72" xfId="1365"/>
    <cellStyle name="アクセント 1 73" xfId="1366"/>
    <cellStyle name="アクセント 1 8" xfId="1367"/>
    <cellStyle name="アクセント 1 9" xfId="1368"/>
    <cellStyle name="アクセント 2 10" xfId="1369"/>
    <cellStyle name="アクセント 2 11" xfId="1370"/>
    <cellStyle name="アクセント 2 12" xfId="1371"/>
    <cellStyle name="アクセント 2 13" xfId="1372"/>
    <cellStyle name="アクセント 2 14" xfId="1373"/>
    <cellStyle name="アクセント 2 15" xfId="1374"/>
    <cellStyle name="アクセント 2 16" xfId="1375"/>
    <cellStyle name="アクセント 2 17" xfId="1376"/>
    <cellStyle name="アクセント 2 18" xfId="1377"/>
    <cellStyle name="アクセント 2 19" xfId="1378"/>
    <cellStyle name="アクセント 2 2" xfId="1379"/>
    <cellStyle name="アクセント 2 20" xfId="1380"/>
    <cellStyle name="アクセント 2 21" xfId="1381"/>
    <cellStyle name="アクセント 2 22" xfId="1382"/>
    <cellStyle name="アクセント 2 23" xfId="1383"/>
    <cellStyle name="アクセント 2 24" xfId="1384"/>
    <cellStyle name="アクセント 2 25" xfId="1385"/>
    <cellStyle name="アクセント 2 26" xfId="1386"/>
    <cellStyle name="アクセント 2 27" xfId="1387"/>
    <cellStyle name="アクセント 2 28" xfId="1388"/>
    <cellStyle name="アクセント 2 29" xfId="1389"/>
    <cellStyle name="アクセント 2 3" xfId="1390"/>
    <cellStyle name="アクセント 2 30" xfId="1391"/>
    <cellStyle name="アクセント 2 31" xfId="1392"/>
    <cellStyle name="アクセント 2 32" xfId="1393"/>
    <cellStyle name="アクセント 2 33" xfId="1394"/>
    <cellStyle name="アクセント 2 34" xfId="1395"/>
    <cellStyle name="アクセント 2 35" xfId="1396"/>
    <cellStyle name="アクセント 2 36" xfId="1397"/>
    <cellStyle name="アクセント 2 37" xfId="1398"/>
    <cellStyle name="アクセント 2 38" xfId="1399"/>
    <cellStyle name="アクセント 2 39" xfId="1400"/>
    <cellStyle name="アクセント 2 4" xfId="1401"/>
    <cellStyle name="アクセント 2 40" xfId="1402"/>
    <cellStyle name="アクセント 2 41" xfId="1403"/>
    <cellStyle name="アクセント 2 42" xfId="1404"/>
    <cellStyle name="アクセント 2 43" xfId="1405"/>
    <cellStyle name="アクセント 2 44" xfId="1406"/>
    <cellStyle name="アクセント 2 45" xfId="1407"/>
    <cellStyle name="アクセント 2 46" xfId="1408"/>
    <cellStyle name="アクセント 2 47" xfId="1409"/>
    <cellStyle name="アクセント 2 48" xfId="1410"/>
    <cellStyle name="アクセント 2 49" xfId="1411"/>
    <cellStyle name="アクセント 2 5" xfId="1412"/>
    <cellStyle name="アクセント 2 50" xfId="1413"/>
    <cellStyle name="アクセント 2 51" xfId="1414"/>
    <cellStyle name="アクセント 2 52" xfId="1415"/>
    <cellStyle name="アクセント 2 53" xfId="1416"/>
    <cellStyle name="アクセント 2 54" xfId="1417"/>
    <cellStyle name="アクセント 2 55" xfId="1418"/>
    <cellStyle name="アクセント 2 56" xfId="1419"/>
    <cellStyle name="アクセント 2 57" xfId="1420"/>
    <cellStyle name="アクセント 2 58" xfId="1421"/>
    <cellStyle name="アクセント 2 59" xfId="1422"/>
    <cellStyle name="アクセント 2 6" xfId="1423"/>
    <cellStyle name="アクセント 2 60" xfId="1424"/>
    <cellStyle name="アクセント 2 61" xfId="1425"/>
    <cellStyle name="アクセント 2 62" xfId="1426"/>
    <cellStyle name="アクセント 2 63" xfId="1427"/>
    <cellStyle name="アクセント 2 64" xfId="1428"/>
    <cellStyle name="アクセント 2 65" xfId="1429"/>
    <cellStyle name="アクセント 2 66" xfId="1430"/>
    <cellStyle name="アクセント 2 67" xfId="1431"/>
    <cellStyle name="アクセント 2 68" xfId="1432"/>
    <cellStyle name="アクセント 2 69" xfId="1433"/>
    <cellStyle name="アクセント 2 7" xfId="1434"/>
    <cellStyle name="アクセント 2 70" xfId="1435"/>
    <cellStyle name="アクセント 2 71" xfId="1436"/>
    <cellStyle name="アクセント 2 72" xfId="1437"/>
    <cellStyle name="アクセント 2 73" xfId="1438"/>
    <cellStyle name="アクセント 2 8" xfId="1439"/>
    <cellStyle name="アクセント 2 9" xfId="1440"/>
    <cellStyle name="アクセント 3 10" xfId="1441"/>
    <cellStyle name="アクセント 3 11" xfId="1442"/>
    <cellStyle name="アクセント 3 12" xfId="1443"/>
    <cellStyle name="アクセント 3 13" xfId="1444"/>
    <cellStyle name="アクセント 3 14" xfId="1445"/>
    <cellStyle name="アクセント 3 15" xfId="1446"/>
    <cellStyle name="アクセント 3 16" xfId="1447"/>
    <cellStyle name="アクセント 3 17" xfId="1448"/>
    <cellStyle name="アクセント 3 18" xfId="1449"/>
    <cellStyle name="アクセント 3 19" xfId="1450"/>
    <cellStyle name="アクセント 3 2" xfId="1451"/>
    <cellStyle name="アクセント 3 20" xfId="1452"/>
    <cellStyle name="アクセント 3 21" xfId="1453"/>
    <cellStyle name="アクセント 3 22" xfId="1454"/>
    <cellStyle name="アクセント 3 23" xfId="1455"/>
    <cellStyle name="アクセント 3 24" xfId="1456"/>
    <cellStyle name="アクセント 3 25" xfId="1457"/>
    <cellStyle name="アクセント 3 26" xfId="1458"/>
    <cellStyle name="アクセント 3 27" xfId="1459"/>
    <cellStyle name="アクセント 3 28" xfId="1460"/>
    <cellStyle name="アクセント 3 29" xfId="1461"/>
    <cellStyle name="アクセント 3 3" xfId="1462"/>
    <cellStyle name="アクセント 3 30" xfId="1463"/>
    <cellStyle name="アクセント 3 31" xfId="1464"/>
    <cellStyle name="アクセント 3 32" xfId="1465"/>
    <cellStyle name="アクセント 3 33" xfId="1466"/>
    <cellStyle name="アクセント 3 34" xfId="1467"/>
    <cellStyle name="アクセント 3 35" xfId="1468"/>
    <cellStyle name="アクセント 3 36" xfId="1469"/>
    <cellStyle name="アクセント 3 37" xfId="1470"/>
    <cellStyle name="アクセント 3 38" xfId="1471"/>
    <cellStyle name="アクセント 3 39" xfId="1472"/>
    <cellStyle name="アクセント 3 4" xfId="1473"/>
    <cellStyle name="アクセント 3 40" xfId="1474"/>
    <cellStyle name="アクセント 3 41" xfId="1475"/>
    <cellStyle name="アクセント 3 42" xfId="1476"/>
    <cellStyle name="アクセント 3 43" xfId="1477"/>
    <cellStyle name="アクセント 3 44" xfId="1478"/>
    <cellStyle name="アクセント 3 45" xfId="1479"/>
    <cellStyle name="アクセント 3 46" xfId="1480"/>
    <cellStyle name="アクセント 3 47" xfId="1481"/>
    <cellStyle name="アクセント 3 48" xfId="1482"/>
    <cellStyle name="アクセント 3 49" xfId="1483"/>
    <cellStyle name="アクセント 3 5" xfId="1484"/>
    <cellStyle name="アクセント 3 50" xfId="1485"/>
    <cellStyle name="アクセント 3 51" xfId="1486"/>
    <cellStyle name="アクセント 3 52" xfId="1487"/>
    <cellStyle name="アクセント 3 53" xfId="1488"/>
    <cellStyle name="アクセント 3 54" xfId="1489"/>
    <cellStyle name="アクセント 3 55" xfId="1490"/>
    <cellStyle name="アクセント 3 56" xfId="1491"/>
    <cellStyle name="アクセント 3 57" xfId="1492"/>
    <cellStyle name="アクセント 3 58" xfId="1493"/>
    <cellStyle name="アクセント 3 59" xfId="1494"/>
    <cellStyle name="アクセント 3 6" xfId="1495"/>
    <cellStyle name="アクセント 3 60" xfId="1496"/>
    <cellStyle name="アクセント 3 61" xfId="1497"/>
    <cellStyle name="アクセント 3 62" xfId="1498"/>
    <cellStyle name="アクセント 3 63" xfId="1499"/>
    <cellStyle name="アクセント 3 64" xfId="1500"/>
    <cellStyle name="アクセント 3 65" xfId="1501"/>
    <cellStyle name="アクセント 3 66" xfId="1502"/>
    <cellStyle name="アクセント 3 67" xfId="1503"/>
    <cellStyle name="アクセント 3 68" xfId="1504"/>
    <cellStyle name="アクセント 3 69" xfId="1505"/>
    <cellStyle name="アクセント 3 7" xfId="1506"/>
    <cellStyle name="アクセント 3 70" xfId="1507"/>
    <cellStyle name="アクセント 3 71" xfId="1508"/>
    <cellStyle name="アクセント 3 72" xfId="1509"/>
    <cellStyle name="アクセント 3 73" xfId="1510"/>
    <cellStyle name="アクセント 3 8" xfId="1511"/>
    <cellStyle name="アクセント 3 9" xfId="1512"/>
    <cellStyle name="アクセント 4 10" xfId="1513"/>
    <cellStyle name="アクセント 4 11" xfId="1514"/>
    <cellStyle name="アクセント 4 12" xfId="1515"/>
    <cellStyle name="アクセント 4 13" xfId="1516"/>
    <cellStyle name="アクセント 4 14" xfId="1517"/>
    <cellStyle name="アクセント 4 15" xfId="1518"/>
    <cellStyle name="アクセント 4 16" xfId="1519"/>
    <cellStyle name="アクセント 4 17" xfId="1520"/>
    <cellStyle name="アクセント 4 18" xfId="1521"/>
    <cellStyle name="アクセント 4 19" xfId="1522"/>
    <cellStyle name="アクセント 4 2" xfId="1523"/>
    <cellStyle name="アクセント 4 20" xfId="1524"/>
    <cellStyle name="アクセント 4 21" xfId="1525"/>
    <cellStyle name="アクセント 4 22" xfId="1526"/>
    <cellStyle name="アクセント 4 23" xfId="1527"/>
    <cellStyle name="アクセント 4 24" xfId="1528"/>
    <cellStyle name="アクセント 4 25" xfId="1529"/>
    <cellStyle name="アクセント 4 26" xfId="1530"/>
    <cellStyle name="アクセント 4 27" xfId="1531"/>
    <cellStyle name="アクセント 4 28" xfId="1532"/>
    <cellStyle name="アクセント 4 29" xfId="1533"/>
    <cellStyle name="アクセント 4 3" xfId="1534"/>
    <cellStyle name="アクセント 4 30" xfId="1535"/>
    <cellStyle name="アクセント 4 31" xfId="1536"/>
    <cellStyle name="アクセント 4 32" xfId="1537"/>
    <cellStyle name="アクセント 4 33" xfId="1538"/>
    <cellStyle name="アクセント 4 34" xfId="1539"/>
    <cellStyle name="アクセント 4 35" xfId="1540"/>
    <cellStyle name="アクセント 4 36" xfId="1541"/>
    <cellStyle name="アクセント 4 37" xfId="1542"/>
    <cellStyle name="アクセント 4 38" xfId="1543"/>
    <cellStyle name="アクセント 4 39" xfId="1544"/>
    <cellStyle name="アクセント 4 4" xfId="1545"/>
    <cellStyle name="アクセント 4 40" xfId="1546"/>
    <cellStyle name="アクセント 4 41" xfId="1547"/>
    <cellStyle name="アクセント 4 42" xfId="1548"/>
    <cellStyle name="アクセント 4 43" xfId="1549"/>
    <cellStyle name="アクセント 4 44" xfId="1550"/>
    <cellStyle name="アクセント 4 45" xfId="1551"/>
    <cellStyle name="アクセント 4 46" xfId="1552"/>
    <cellStyle name="アクセント 4 47" xfId="1553"/>
    <cellStyle name="アクセント 4 48" xfId="1554"/>
    <cellStyle name="アクセント 4 49" xfId="1555"/>
    <cellStyle name="アクセント 4 5" xfId="1556"/>
    <cellStyle name="アクセント 4 50" xfId="1557"/>
    <cellStyle name="アクセント 4 51" xfId="1558"/>
    <cellStyle name="アクセント 4 52" xfId="1559"/>
    <cellStyle name="アクセント 4 53" xfId="1560"/>
    <cellStyle name="アクセント 4 54" xfId="1561"/>
    <cellStyle name="アクセント 4 55" xfId="1562"/>
    <cellStyle name="アクセント 4 56" xfId="1563"/>
    <cellStyle name="アクセント 4 57" xfId="1564"/>
    <cellStyle name="アクセント 4 58" xfId="1565"/>
    <cellStyle name="アクセント 4 59" xfId="1566"/>
    <cellStyle name="アクセント 4 6" xfId="1567"/>
    <cellStyle name="アクセント 4 60" xfId="1568"/>
    <cellStyle name="アクセント 4 61" xfId="1569"/>
    <cellStyle name="アクセント 4 62" xfId="1570"/>
    <cellStyle name="アクセント 4 63" xfId="1571"/>
    <cellStyle name="アクセント 4 64" xfId="1572"/>
    <cellStyle name="アクセント 4 65" xfId="1573"/>
    <cellStyle name="アクセント 4 66" xfId="1574"/>
    <cellStyle name="アクセント 4 67" xfId="1575"/>
    <cellStyle name="アクセント 4 68" xfId="1576"/>
    <cellStyle name="アクセント 4 69" xfId="1577"/>
    <cellStyle name="アクセント 4 7" xfId="1578"/>
    <cellStyle name="アクセント 4 70" xfId="1579"/>
    <cellStyle name="アクセント 4 71" xfId="1580"/>
    <cellStyle name="アクセント 4 72" xfId="1581"/>
    <cellStyle name="アクセント 4 73" xfId="1582"/>
    <cellStyle name="アクセント 4 8" xfId="1583"/>
    <cellStyle name="アクセント 4 9" xfId="1584"/>
    <cellStyle name="アクセント 5 10" xfId="1585"/>
    <cellStyle name="アクセント 5 11" xfId="1586"/>
    <cellStyle name="アクセント 5 12" xfId="1587"/>
    <cellStyle name="アクセント 5 13" xfId="1588"/>
    <cellStyle name="アクセント 5 14" xfId="1589"/>
    <cellStyle name="アクセント 5 15" xfId="1590"/>
    <cellStyle name="アクセント 5 16" xfId="1591"/>
    <cellStyle name="アクセント 5 17" xfId="1592"/>
    <cellStyle name="アクセント 5 18" xfId="1593"/>
    <cellStyle name="アクセント 5 19" xfId="1594"/>
    <cellStyle name="アクセント 5 2" xfId="1595"/>
    <cellStyle name="アクセント 5 20" xfId="1596"/>
    <cellStyle name="アクセント 5 21" xfId="1597"/>
    <cellStyle name="アクセント 5 22" xfId="1598"/>
    <cellStyle name="アクセント 5 23" xfId="1599"/>
    <cellStyle name="アクセント 5 24" xfId="1600"/>
    <cellStyle name="アクセント 5 25" xfId="1601"/>
    <cellStyle name="アクセント 5 26" xfId="1602"/>
    <cellStyle name="アクセント 5 27" xfId="1603"/>
    <cellStyle name="アクセント 5 28" xfId="1604"/>
    <cellStyle name="アクセント 5 29" xfId="1605"/>
    <cellStyle name="アクセント 5 3" xfId="1606"/>
    <cellStyle name="アクセント 5 30" xfId="1607"/>
    <cellStyle name="アクセント 5 31" xfId="1608"/>
    <cellStyle name="アクセント 5 32" xfId="1609"/>
    <cellStyle name="アクセント 5 33" xfId="1610"/>
    <cellStyle name="アクセント 5 34" xfId="1611"/>
    <cellStyle name="アクセント 5 35" xfId="1612"/>
    <cellStyle name="アクセント 5 36" xfId="1613"/>
    <cellStyle name="アクセント 5 37" xfId="1614"/>
    <cellStyle name="アクセント 5 38" xfId="1615"/>
    <cellStyle name="アクセント 5 39" xfId="1616"/>
    <cellStyle name="アクセント 5 4" xfId="1617"/>
    <cellStyle name="アクセント 5 40" xfId="1618"/>
    <cellStyle name="アクセント 5 41" xfId="1619"/>
    <cellStyle name="アクセント 5 42" xfId="1620"/>
    <cellStyle name="アクセント 5 43" xfId="1621"/>
    <cellStyle name="アクセント 5 44" xfId="1622"/>
    <cellStyle name="アクセント 5 45" xfId="1623"/>
    <cellStyle name="アクセント 5 46" xfId="1624"/>
    <cellStyle name="アクセント 5 47" xfId="1625"/>
    <cellStyle name="アクセント 5 48" xfId="1626"/>
    <cellStyle name="アクセント 5 49" xfId="1627"/>
    <cellStyle name="アクセント 5 5" xfId="1628"/>
    <cellStyle name="アクセント 5 50" xfId="1629"/>
    <cellStyle name="アクセント 5 51" xfId="1630"/>
    <cellStyle name="アクセント 5 52" xfId="1631"/>
    <cellStyle name="アクセント 5 53" xfId="1632"/>
    <cellStyle name="アクセント 5 54" xfId="1633"/>
    <cellStyle name="アクセント 5 55" xfId="1634"/>
    <cellStyle name="アクセント 5 56" xfId="1635"/>
    <cellStyle name="アクセント 5 57" xfId="1636"/>
    <cellStyle name="アクセント 5 58" xfId="1637"/>
    <cellStyle name="アクセント 5 59" xfId="1638"/>
    <cellStyle name="アクセント 5 6" xfId="1639"/>
    <cellStyle name="アクセント 5 60" xfId="1640"/>
    <cellStyle name="アクセント 5 61" xfId="1641"/>
    <cellStyle name="アクセント 5 62" xfId="1642"/>
    <cellStyle name="アクセント 5 63" xfId="1643"/>
    <cellStyle name="アクセント 5 64" xfId="1644"/>
    <cellStyle name="アクセント 5 65" xfId="1645"/>
    <cellStyle name="アクセント 5 66" xfId="1646"/>
    <cellStyle name="アクセント 5 67" xfId="1647"/>
    <cellStyle name="アクセント 5 68" xfId="1648"/>
    <cellStyle name="アクセント 5 69" xfId="1649"/>
    <cellStyle name="アクセント 5 7" xfId="1650"/>
    <cellStyle name="アクセント 5 70" xfId="1651"/>
    <cellStyle name="アクセント 5 71" xfId="1652"/>
    <cellStyle name="アクセント 5 72" xfId="1653"/>
    <cellStyle name="アクセント 5 73" xfId="1654"/>
    <cellStyle name="アクセント 5 8" xfId="1655"/>
    <cellStyle name="アクセント 5 9" xfId="1656"/>
    <cellStyle name="アクセント 6 10" xfId="1657"/>
    <cellStyle name="アクセント 6 11" xfId="1658"/>
    <cellStyle name="アクセント 6 12" xfId="1659"/>
    <cellStyle name="アクセント 6 13" xfId="1660"/>
    <cellStyle name="アクセント 6 14" xfId="1661"/>
    <cellStyle name="アクセント 6 15" xfId="1662"/>
    <cellStyle name="アクセント 6 16" xfId="1663"/>
    <cellStyle name="アクセント 6 17" xfId="1664"/>
    <cellStyle name="アクセント 6 18" xfId="1665"/>
    <cellStyle name="アクセント 6 19" xfId="1666"/>
    <cellStyle name="アクセント 6 2" xfId="1667"/>
    <cellStyle name="アクセント 6 20" xfId="1668"/>
    <cellStyle name="アクセント 6 21" xfId="1669"/>
    <cellStyle name="アクセント 6 22" xfId="1670"/>
    <cellStyle name="アクセント 6 23" xfId="1671"/>
    <cellStyle name="アクセント 6 24" xfId="1672"/>
    <cellStyle name="アクセント 6 25" xfId="1673"/>
    <cellStyle name="アクセント 6 26" xfId="1674"/>
    <cellStyle name="アクセント 6 27" xfId="1675"/>
    <cellStyle name="アクセント 6 28" xfId="1676"/>
    <cellStyle name="アクセント 6 29" xfId="1677"/>
    <cellStyle name="アクセント 6 3" xfId="1678"/>
    <cellStyle name="アクセント 6 30" xfId="1679"/>
    <cellStyle name="アクセント 6 31" xfId="1680"/>
    <cellStyle name="アクセント 6 32" xfId="1681"/>
    <cellStyle name="アクセント 6 33" xfId="1682"/>
    <cellStyle name="アクセント 6 34" xfId="1683"/>
    <cellStyle name="アクセント 6 35" xfId="1684"/>
    <cellStyle name="アクセント 6 36" xfId="1685"/>
    <cellStyle name="アクセント 6 37" xfId="1686"/>
    <cellStyle name="アクセント 6 38" xfId="1687"/>
    <cellStyle name="アクセント 6 39" xfId="1688"/>
    <cellStyle name="アクセント 6 4" xfId="1689"/>
    <cellStyle name="アクセント 6 40" xfId="1690"/>
    <cellStyle name="アクセント 6 41" xfId="1691"/>
    <cellStyle name="アクセント 6 42" xfId="1692"/>
    <cellStyle name="アクセント 6 43" xfId="1693"/>
    <cellStyle name="アクセント 6 44" xfId="1694"/>
    <cellStyle name="アクセント 6 45" xfId="1695"/>
    <cellStyle name="アクセント 6 46" xfId="1696"/>
    <cellStyle name="アクセント 6 47" xfId="1697"/>
    <cellStyle name="アクセント 6 48" xfId="1698"/>
    <cellStyle name="アクセント 6 49" xfId="1699"/>
    <cellStyle name="アクセント 6 5" xfId="1700"/>
    <cellStyle name="アクセント 6 50" xfId="1701"/>
    <cellStyle name="アクセント 6 51" xfId="1702"/>
    <cellStyle name="アクセント 6 52" xfId="1703"/>
    <cellStyle name="アクセント 6 53" xfId="1704"/>
    <cellStyle name="アクセント 6 54" xfId="1705"/>
    <cellStyle name="アクセント 6 55" xfId="1706"/>
    <cellStyle name="アクセント 6 56" xfId="1707"/>
    <cellStyle name="アクセント 6 57" xfId="1708"/>
    <cellStyle name="アクセント 6 58" xfId="1709"/>
    <cellStyle name="アクセント 6 59" xfId="1710"/>
    <cellStyle name="アクセント 6 6" xfId="1711"/>
    <cellStyle name="アクセント 6 60" xfId="1712"/>
    <cellStyle name="アクセント 6 61" xfId="1713"/>
    <cellStyle name="アクセント 6 62" xfId="1714"/>
    <cellStyle name="アクセント 6 63" xfId="1715"/>
    <cellStyle name="アクセント 6 64" xfId="1716"/>
    <cellStyle name="アクセント 6 65" xfId="1717"/>
    <cellStyle name="アクセント 6 66" xfId="1718"/>
    <cellStyle name="アクセント 6 67" xfId="1719"/>
    <cellStyle name="アクセント 6 68" xfId="1720"/>
    <cellStyle name="アクセント 6 69" xfId="1721"/>
    <cellStyle name="アクセント 6 7" xfId="1722"/>
    <cellStyle name="アクセント 6 70" xfId="1723"/>
    <cellStyle name="アクセント 6 71" xfId="1724"/>
    <cellStyle name="アクセント 6 72" xfId="1725"/>
    <cellStyle name="アクセント 6 73" xfId="1726"/>
    <cellStyle name="アクセント 6 8" xfId="1727"/>
    <cellStyle name="アクセント 6 9" xfId="1728"/>
    <cellStyle name="タイトル 10" xfId="1729"/>
    <cellStyle name="タイトル 11" xfId="1730"/>
    <cellStyle name="タイトル 12" xfId="1731"/>
    <cellStyle name="タイトル 13" xfId="1732"/>
    <cellStyle name="タイトル 14" xfId="1733"/>
    <cellStyle name="タイトル 15" xfId="1734"/>
    <cellStyle name="タイトル 16" xfId="1735"/>
    <cellStyle name="タイトル 17" xfId="1736"/>
    <cellStyle name="タイトル 18" xfId="1737"/>
    <cellStyle name="タイトル 19" xfId="1738"/>
    <cellStyle name="タイトル 2" xfId="1739"/>
    <cellStyle name="タイトル 20" xfId="1740"/>
    <cellStyle name="タイトル 21" xfId="1741"/>
    <cellStyle name="タイトル 22" xfId="1742"/>
    <cellStyle name="タイトル 23" xfId="1743"/>
    <cellStyle name="タイトル 24" xfId="1744"/>
    <cellStyle name="タイトル 25" xfId="1745"/>
    <cellStyle name="タイトル 26" xfId="1746"/>
    <cellStyle name="タイトル 27" xfId="1747"/>
    <cellStyle name="タイトル 28" xfId="1748"/>
    <cellStyle name="タイトル 29" xfId="1749"/>
    <cellStyle name="タイトル 3" xfId="1750"/>
    <cellStyle name="タイトル 30" xfId="1751"/>
    <cellStyle name="タイトル 31" xfId="1752"/>
    <cellStyle name="タイトル 32" xfId="1753"/>
    <cellStyle name="タイトル 33" xfId="1754"/>
    <cellStyle name="タイトル 34" xfId="1755"/>
    <cellStyle name="タイトル 35" xfId="1756"/>
    <cellStyle name="タイトル 36" xfId="1757"/>
    <cellStyle name="タイトル 37" xfId="1758"/>
    <cellStyle name="タイトル 38" xfId="1759"/>
    <cellStyle name="タイトル 39" xfId="1760"/>
    <cellStyle name="タイトル 4" xfId="1761"/>
    <cellStyle name="タイトル 40" xfId="1762"/>
    <cellStyle name="タイトル 41" xfId="1763"/>
    <cellStyle name="タイトル 42" xfId="1764"/>
    <cellStyle name="タイトル 43" xfId="1765"/>
    <cellStyle name="タイトル 44" xfId="1766"/>
    <cellStyle name="タイトル 45" xfId="1767"/>
    <cellStyle name="タイトル 46" xfId="1768"/>
    <cellStyle name="タイトル 47" xfId="1769"/>
    <cellStyle name="タイトル 48" xfId="1770"/>
    <cellStyle name="タイトル 49" xfId="1771"/>
    <cellStyle name="タイトル 5" xfId="1772"/>
    <cellStyle name="タイトル 50" xfId="1773"/>
    <cellStyle name="タイトル 51" xfId="1774"/>
    <cellStyle name="タイトル 52" xfId="1775"/>
    <cellStyle name="タイトル 53" xfId="1776"/>
    <cellStyle name="タイトル 54" xfId="1777"/>
    <cellStyle name="タイトル 55" xfId="1778"/>
    <cellStyle name="タイトル 56" xfId="1779"/>
    <cellStyle name="タイトル 57" xfId="1780"/>
    <cellStyle name="タイトル 58" xfId="1781"/>
    <cellStyle name="タイトル 59" xfId="1782"/>
    <cellStyle name="タイトル 6" xfId="1783"/>
    <cellStyle name="タイトル 60" xfId="1784"/>
    <cellStyle name="タイトル 61" xfId="1785"/>
    <cellStyle name="タイトル 62" xfId="1786"/>
    <cellStyle name="タイトル 63" xfId="1787"/>
    <cellStyle name="タイトル 64" xfId="1788"/>
    <cellStyle name="タイトル 65" xfId="1789"/>
    <cellStyle name="タイトル 66" xfId="1790"/>
    <cellStyle name="タイトル 67" xfId="1791"/>
    <cellStyle name="タイトル 68" xfId="1792"/>
    <cellStyle name="タイトル 69" xfId="1793"/>
    <cellStyle name="タイトル 7" xfId="1794"/>
    <cellStyle name="タイトル 70" xfId="1795"/>
    <cellStyle name="タイトル 71" xfId="1796"/>
    <cellStyle name="タイトル 72" xfId="1797"/>
    <cellStyle name="タイトル 73" xfId="1798"/>
    <cellStyle name="タイトル 8" xfId="1799"/>
    <cellStyle name="タイトル 9" xfId="1800"/>
    <cellStyle name="チェック セル 10" xfId="1801"/>
    <cellStyle name="チェック セル 11" xfId="1802"/>
    <cellStyle name="チェック セル 12" xfId="1803"/>
    <cellStyle name="チェック セル 13" xfId="1804"/>
    <cellStyle name="チェック セル 14" xfId="1805"/>
    <cellStyle name="チェック セル 15" xfId="1806"/>
    <cellStyle name="チェック セル 16" xfId="1807"/>
    <cellStyle name="チェック セル 17" xfId="1808"/>
    <cellStyle name="チェック セル 18" xfId="1809"/>
    <cellStyle name="チェック セル 19" xfId="1810"/>
    <cellStyle name="チェック セル 2" xfId="1811"/>
    <cellStyle name="チェック セル 20" xfId="1812"/>
    <cellStyle name="チェック セル 21" xfId="1813"/>
    <cellStyle name="チェック セル 22" xfId="1814"/>
    <cellStyle name="チェック セル 23" xfId="1815"/>
    <cellStyle name="チェック セル 24" xfId="1816"/>
    <cellStyle name="チェック セル 25" xfId="1817"/>
    <cellStyle name="チェック セル 26" xfId="1818"/>
    <cellStyle name="チェック セル 27" xfId="1819"/>
    <cellStyle name="チェック セル 28" xfId="1820"/>
    <cellStyle name="チェック セル 29" xfId="1821"/>
    <cellStyle name="チェック セル 3" xfId="1822"/>
    <cellStyle name="チェック セル 30" xfId="1823"/>
    <cellStyle name="チェック セル 31" xfId="1824"/>
    <cellStyle name="チェック セル 32" xfId="1825"/>
    <cellStyle name="チェック セル 33" xfId="1826"/>
    <cellStyle name="チェック セル 34" xfId="1827"/>
    <cellStyle name="チェック セル 35" xfId="1828"/>
    <cellStyle name="チェック セル 36" xfId="1829"/>
    <cellStyle name="チェック セル 37" xfId="1830"/>
    <cellStyle name="チェック セル 38" xfId="1831"/>
    <cellStyle name="チェック セル 39" xfId="1832"/>
    <cellStyle name="チェック セル 4" xfId="1833"/>
    <cellStyle name="チェック セル 40" xfId="1834"/>
    <cellStyle name="チェック セル 41" xfId="1835"/>
    <cellStyle name="チェック セル 42" xfId="1836"/>
    <cellStyle name="チェック セル 43" xfId="1837"/>
    <cellStyle name="チェック セル 44" xfId="1838"/>
    <cellStyle name="チェック セル 45" xfId="1839"/>
    <cellStyle name="チェック セル 46" xfId="1840"/>
    <cellStyle name="チェック セル 47" xfId="1841"/>
    <cellStyle name="チェック セル 48" xfId="1842"/>
    <cellStyle name="チェック セル 49" xfId="1843"/>
    <cellStyle name="チェック セル 5" xfId="1844"/>
    <cellStyle name="チェック セル 50" xfId="1845"/>
    <cellStyle name="チェック セル 51" xfId="1846"/>
    <cellStyle name="チェック セル 52" xfId="1847"/>
    <cellStyle name="チェック セル 53" xfId="1848"/>
    <cellStyle name="チェック セル 54" xfId="1849"/>
    <cellStyle name="チェック セル 55" xfId="1850"/>
    <cellStyle name="チェック セル 56" xfId="1851"/>
    <cellStyle name="チェック セル 57" xfId="1852"/>
    <cellStyle name="チェック セル 58" xfId="1853"/>
    <cellStyle name="チェック セル 59" xfId="1854"/>
    <cellStyle name="チェック セル 6" xfId="1855"/>
    <cellStyle name="チェック セル 60" xfId="1856"/>
    <cellStyle name="チェック セル 61" xfId="1857"/>
    <cellStyle name="チェック セル 62" xfId="1858"/>
    <cellStyle name="チェック セル 63" xfId="1859"/>
    <cellStyle name="チェック セル 64" xfId="1860"/>
    <cellStyle name="チェック セル 65" xfId="1861"/>
    <cellStyle name="チェック セル 66" xfId="1862"/>
    <cellStyle name="チェック セル 67" xfId="1863"/>
    <cellStyle name="チェック セル 68" xfId="1864"/>
    <cellStyle name="チェック セル 69" xfId="1865"/>
    <cellStyle name="チェック セル 7" xfId="1866"/>
    <cellStyle name="チェック セル 70" xfId="1867"/>
    <cellStyle name="チェック セル 71" xfId="1868"/>
    <cellStyle name="チェック セル 72" xfId="1869"/>
    <cellStyle name="チェック セル 73" xfId="1870"/>
    <cellStyle name="チェック セル 8" xfId="1871"/>
    <cellStyle name="チェック セル 9" xfId="1872"/>
    <cellStyle name="どちらでもない 10" xfId="1873"/>
    <cellStyle name="どちらでもない 11" xfId="1874"/>
    <cellStyle name="どちらでもない 12" xfId="1875"/>
    <cellStyle name="どちらでもない 13" xfId="1876"/>
    <cellStyle name="どちらでもない 14" xfId="1877"/>
    <cellStyle name="どちらでもない 15" xfId="1878"/>
    <cellStyle name="どちらでもない 16" xfId="1879"/>
    <cellStyle name="どちらでもない 17" xfId="1880"/>
    <cellStyle name="どちらでもない 18" xfId="1881"/>
    <cellStyle name="どちらでもない 19" xfId="1882"/>
    <cellStyle name="どちらでもない 2" xfId="1883"/>
    <cellStyle name="どちらでもない 20" xfId="1884"/>
    <cellStyle name="どちらでもない 21" xfId="1885"/>
    <cellStyle name="どちらでもない 22" xfId="1886"/>
    <cellStyle name="どちらでもない 23" xfId="1887"/>
    <cellStyle name="どちらでもない 24" xfId="1888"/>
    <cellStyle name="どちらでもない 25" xfId="1889"/>
    <cellStyle name="どちらでもない 26" xfId="1890"/>
    <cellStyle name="どちらでもない 27" xfId="1891"/>
    <cellStyle name="どちらでもない 28" xfId="1892"/>
    <cellStyle name="どちらでもない 29" xfId="1893"/>
    <cellStyle name="どちらでもない 3" xfId="1894"/>
    <cellStyle name="どちらでもない 30" xfId="1895"/>
    <cellStyle name="どちらでもない 31" xfId="1896"/>
    <cellStyle name="どちらでもない 32" xfId="1897"/>
    <cellStyle name="どちらでもない 33" xfId="1898"/>
    <cellStyle name="どちらでもない 34" xfId="1899"/>
    <cellStyle name="どちらでもない 35" xfId="1900"/>
    <cellStyle name="どちらでもない 36" xfId="1901"/>
    <cellStyle name="どちらでもない 37" xfId="1902"/>
    <cellStyle name="どちらでもない 38" xfId="1903"/>
    <cellStyle name="どちらでもない 39" xfId="1904"/>
    <cellStyle name="どちらでもない 4" xfId="1905"/>
    <cellStyle name="どちらでもない 40" xfId="1906"/>
    <cellStyle name="どちらでもない 41" xfId="1907"/>
    <cellStyle name="どちらでもない 42" xfId="1908"/>
    <cellStyle name="どちらでもない 43" xfId="1909"/>
    <cellStyle name="どちらでもない 44" xfId="1910"/>
    <cellStyle name="どちらでもない 45" xfId="1911"/>
    <cellStyle name="どちらでもない 46" xfId="1912"/>
    <cellStyle name="どちらでもない 47" xfId="1913"/>
    <cellStyle name="どちらでもない 48" xfId="1914"/>
    <cellStyle name="どちらでもない 49" xfId="1915"/>
    <cellStyle name="どちらでもない 5" xfId="1916"/>
    <cellStyle name="どちらでもない 50" xfId="1917"/>
    <cellStyle name="どちらでもない 51" xfId="1918"/>
    <cellStyle name="どちらでもない 52" xfId="1919"/>
    <cellStyle name="どちらでもない 53" xfId="1920"/>
    <cellStyle name="どちらでもない 54" xfId="1921"/>
    <cellStyle name="どちらでもない 55" xfId="1922"/>
    <cellStyle name="どちらでもない 56" xfId="1923"/>
    <cellStyle name="どちらでもない 57" xfId="1924"/>
    <cellStyle name="どちらでもない 58" xfId="1925"/>
    <cellStyle name="どちらでもない 59" xfId="1926"/>
    <cellStyle name="どちらでもない 6" xfId="1927"/>
    <cellStyle name="どちらでもない 60" xfId="1928"/>
    <cellStyle name="どちらでもない 61" xfId="1929"/>
    <cellStyle name="どちらでもない 62" xfId="1930"/>
    <cellStyle name="どちらでもない 63" xfId="1931"/>
    <cellStyle name="どちらでもない 64" xfId="1932"/>
    <cellStyle name="どちらでもない 65" xfId="1933"/>
    <cellStyle name="どちらでもない 66" xfId="1934"/>
    <cellStyle name="どちらでもない 67" xfId="1935"/>
    <cellStyle name="どちらでもない 68" xfId="1936"/>
    <cellStyle name="どちらでもない 69" xfId="1937"/>
    <cellStyle name="どちらでもない 7" xfId="1938"/>
    <cellStyle name="どちらでもない 70" xfId="1939"/>
    <cellStyle name="どちらでもない 71" xfId="1940"/>
    <cellStyle name="どちらでもない 72" xfId="1941"/>
    <cellStyle name="どちらでもない 73" xfId="1942"/>
    <cellStyle name="どちらでもない 8" xfId="1943"/>
    <cellStyle name="どちらでもない 9" xfId="1944"/>
    <cellStyle name="メモ 10" xfId="1945"/>
    <cellStyle name="メモ 11" xfId="1946"/>
    <cellStyle name="メモ 12" xfId="1947"/>
    <cellStyle name="メモ 13" xfId="1948"/>
    <cellStyle name="メモ 14" xfId="1949"/>
    <cellStyle name="メモ 15" xfId="1950"/>
    <cellStyle name="メモ 16" xfId="1951"/>
    <cellStyle name="メモ 17" xfId="1952"/>
    <cellStyle name="メモ 18" xfId="1953"/>
    <cellStyle name="メモ 19" xfId="1954"/>
    <cellStyle name="メモ 2" xfId="1955"/>
    <cellStyle name="メモ 20" xfId="1956"/>
    <cellStyle name="メモ 21" xfId="1957"/>
    <cellStyle name="メモ 22" xfId="1958"/>
    <cellStyle name="メモ 23" xfId="1959"/>
    <cellStyle name="メモ 24" xfId="1960"/>
    <cellStyle name="メモ 25" xfId="1961"/>
    <cellStyle name="メモ 26" xfId="1962"/>
    <cellStyle name="メモ 27" xfId="1963"/>
    <cellStyle name="メモ 28" xfId="1964"/>
    <cellStyle name="メモ 29" xfId="1965"/>
    <cellStyle name="メモ 3" xfId="1966"/>
    <cellStyle name="メモ 30" xfId="1967"/>
    <cellStyle name="メモ 31" xfId="1968"/>
    <cellStyle name="メモ 32" xfId="1969"/>
    <cellStyle name="メモ 33" xfId="1970"/>
    <cellStyle name="メモ 34" xfId="1971"/>
    <cellStyle name="メモ 35" xfId="1972"/>
    <cellStyle name="メモ 36" xfId="1973"/>
    <cellStyle name="メモ 37" xfId="1974"/>
    <cellStyle name="メモ 38" xfId="1975"/>
    <cellStyle name="メモ 39" xfId="1976"/>
    <cellStyle name="メモ 4" xfId="1977"/>
    <cellStyle name="メモ 40" xfId="1978"/>
    <cellStyle name="メモ 41" xfId="1979"/>
    <cellStyle name="メモ 42" xfId="1980"/>
    <cellStyle name="メモ 43" xfId="1981"/>
    <cellStyle name="メモ 44" xfId="1982"/>
    <cellStyle name="メモ 45" xfId="1983"/>
    <cellStyle name="メモ 46" xfId="1984"/>
    <cellStyle name="メモ 47" xfId="1985"/>
    <cellStyle name="メモ 48" xfId="1986"/>
    <cellStyle name="メモ 49" xfId="1987"/>
    <cellStyle name="メモ 5" xfId="1988"/>
    <cellStyle name="メモ 50" xfId="1989"/>
    <cellStyle name="メモ 51" xfId="1990"/>
    <cellStyle name="メモ 52" xfId="1991"/>
    <cellStyle name="メモ 53" xfId="1992"/>
    <cellStyle name="メモ 54" xfId="1993"/>
    <cellStyle name="メモ 55" xfId="1994"/>
    <cellStyle name="メモ 56" xfId="1995"/>
    <cellStyle name="メモ 57" xfId="1996"/>
    <cellStyle name="メモ 58" xfId="1997"/>
    <cellStyle name="メモ 59" xfId="1998"/>
    <cellStyle name="メモ 6" xfId="1999"/>
    <cellStyle name="メモ 60" xfId="2000"/>
    <cellStyle name="メモ 61" xfId="2001"/>
    <cellStyle name="メモ 62" xfId="2002"/>
    <cellStyle name="メモ 63" xfId="2003"/>
    <cellStyle name="メモ 64" xfId="2004"/>
    <cellStyle name="メモ 65" xfId="2005"/>
    <cellStyle name="メモ 66" xfId="2006"/>
    <cellStyle name="メモ 67" xfId="2007"/>
    <cellStyle name="メモ 68" xfId="2008"/>
    <cellStyle name="メモ 69" xfId="2009"/>
    <cellStyle name="メモ 7" xfId="2010"/>
    <cellStyle name="メモ 70" xfId="2011"/>
    <cellStyle name="メモ 71" xfId="2012"/>
    <cellStyle name="メモ 72" xfId="2013"/>
    <cellStyle name="メモ 73" xfId="2014"/>
    <cellStyle name="メモ 8" xfId="2015"/>
    <cellStyle name="メモ 9" xfId="2016"/>
    <cellStyle name="リンク セル 10" xfId="2017"/>
    <cellStyle name="リンク セル 11" xfId="2018"/>
    <cellStyle name="リンク セル 12" xfId="2019"/>
    <cellStyle name="リンク セル 13" xfId="2020"/>
    <cellStyle name="リンク セル 14" xfId="2021"/>
    <cellStyle name="リンク セル 15" xfId="2022"/>
    <cellStyle name="リンク セル 16" xfId="2023"/>
    <cellStyle name="リンク セル 17" xfId="2024"/>
    <cellStyle name="リンク セル 18" xfId="2025"/>
    <cellStyle name="リンク セル 19" xfId="2026"/>
    <cellStyle name="リンク セル 2" xfId="2027"/>
    <cellStyle name="リンク セル 20" xfId="2028"/>
    <cellStyle name="リンク セル 21" xfId="2029"/>
    <cellStyle name="リンク セル 22" xfId="2030"/>
    <cellStyle name="リンク セル 23" xfId="2031"/>
    <cellStyle name="リンク セル 24" xfId="2032"/>
    <cellStyle name="リンク セル 25" xfId="2033"/>
    <cellStyle name="リンク セル 26" xfId="2034"/>
    <cellStyle name="リンク セル 27" xfId="2035"/>
    <cellStyle name="リンク セル 28" xfId="2036"/>
    <cellStyle name="リンク セル 29" xfId="2037"/>
    <cellStyle name="リンク セル 3" xfId="2038"/>
    <cellStyle name="リンク セル 30" xfId="2039"/>
    <cellStyle name="リンク セル 31" xfId="2040"/>
    <cellStyle name="リンク セル 32" xfId="2041"/>
    <cellStyle name="リンク セル 33" xfId="2042"/>
    <cellStyle name="リンク セル 34" xfId="2043"/>
    <cellStyle name="リンク セル 35" xfId="2044"/>
    <cellStyle name="リンク セル 36" xfId="2045"/>
    <cellStyle name="リンク セル 37" xfId="2046"/>
    <cellStyle name="リンク セル 38" xfId="2047"/>
    <cellStyle name="リンク セル 39" xfId="2048"/>
    <cellStyle name="リンク セル 4" xfId="2049"/>
    <cellStyle name="リンク セル 40" xfId="2050"/>
    <cellStyle name="リンク セル 41" xfId="2051"/>
    <cellStyle name="リンク セル 42" xfId="2052"/>
    <cellStyle name="リンク セル 43" xfId="2053"/>
    <cellStyle name="リンク セル 44" xfId="2054"/>
    <cellStyle name="リンク セル 45" xfId="2055"/>
    <cellStyle name="リンク セル 46" xfId="2056"/>
    <cellStyle name="リンク セル 47" xfId="2057"/>
    <cellStyle name="リンク セル 48" xfId="2058"/>
    <cellStyle name="リンク セル 49" xfId="2059"/>
    <cellStyle name="リンク セル 5" xfId="2060"/>
    <cellStyle name="リンク セル 50" xfId="2061"/>
    <cellStyle name="リンク セル 51" xfId="2062"/>
    <cellStyle name="リンク セル 52" xfId="2063"/>
    <cellStyle name="リンク セル 53" xfId="2064"/>
    <cellStyle name="リンク セル 54" xfId="2065"/>
    <cellStyle name="リンク セル 55" xfId="2066"/>
    <cellStyle name="リンク セル 56" xfId="2067"/>
    <cellStyle name="リンク セル 57" xfId="2068"/>
    <cellStyle name="リンク セル 58" xfId="2069"/>
    <cellStyle name="リンク セル 59" xfId="2070"/>
    <cellStyle name="リンク セル 6" xfId="2071"/>
    <cellStyle name="リンク セル 60" xfId="2072"/>
    <cellStyle name="リンク セル 61" xfId="2073"/>
    <cellStyle name="リンク セル 62" xfId="2074"/>
    <cellStyle name="リンク セル 63" xfId="2075"/>
    <cellStyle name="リンク セル 64" xfId="2076"/>
    <cellStyle name="リンク セル 65" xfId="2077"/>
    <cellStyle name="リンク セル 66" xfId="2078"/>
    <cellStyle name="リンク セル 67" xfId="2079"/>
    <cellStyle name="リンク セル 68" xfId="2080"/>
    <cellStyle name="リンク セル 69" xfId="2081"/>
    <cellStyle name="リンク セル 7" xfId="2082"/>
    <cellStyle name="リンク セル 70" xfId="2083"/>
    <cellStyle name="リンク セル 71" xfId="2084"/>
    <cellStyle name="リンク セル 72" xfId="2085"/>
    <cellStyle name="リンク セル 73" xfId="2086"/>
    <cellStyle name="リンク セル 8" xfId="2087"/>
    <cellStyle name="リンク セル 9" xfId="2088"/>
    <cellStyle name="悪い 10" xfId="2089"/>
    <cellStyle name="悪い 11" xfId="2090"/>
    <cellStyle name="悪い 12" xfId="2091"/>
    <cellStyle name="悪い 13" xfId="2092"/>
    <cellStyle name="悪い 14" xfId="2093"/>
    <cellStyle name="悪い 15" xfId="2094"/>
    <cellStyle name="悪い 16" xfId="2095"/>
    <cellStyle name="悪い 17" xfId="2096"/>
    <cellStyle name="悪い 18" xfId="2097"/>
    <cellStyle name="悪い 19" xfId="2098"/>
    <cellStyle name="悪い 2" xfId="2099"/>
    <cellStyle name="悪い 20" xfId="2100"/>
    <cellStyle name="悪い 21" xfId="2101"/>
    <cellStyle name="悪い 22" xfId="2102"/>
    <cellStyle name="悪い 23" xfId="2103"/>
    <cellStyle name="悪い 24" xfId="2104"/>
    <cellStyle name="悪い 25" xfId="2105"/>
    <cellStyle name="悪い 26" xfId="2106"/>
    <cellStyle name="悪い 27" xfId="2107"/>
    <cellStyle name="悪い 28" xfId="2108"/>
    <cellStyle name="悪い 29" xfId="2109"/>
    <cellStyle name="悪い 3" xfId="2110"/>
    <cellStyle name="悪い 30" xfId="2111"/>
    <cellStyle name="悪い 31" xfId="2112"/>
    <cellStyle name="悪い 32" xfId="2113"/>
    <cellStyle name="悪い 33" xfId="2114"/>
    <cellStyle name="悪い 34" xfId="2115"/>
    <cellStyle name="悪い 35" xfId="2116"/>
    <cellStyle name="悪い 36" xfId="2117"/>
    <cellStyle name="悪い 37" xfId="2118"/>
    <cellStyle name="悪い 38" xfId="2119"/>
    <cellStyle name="悪い 39" xfId="2120"/>
    <cellStyle name="悪い 4" xfId="2121"/>
    <cellStyle name="悪い 40" xfId="2122"/>
    <cellStyle name="悪い 41" xfId="2123"/>
    <cellStyle name="悪い 42" xfId="2124"/>
    <cellStyle name="悪い 43" xfId="2125"/>
    <cellStyle name="悪い 44" xfId="2126"/>
    <cellStyle name="悪い 45" xfId="2127"/>
    <cellStyle name="悪い 46" xfId="2128"/>
    <cellStyle name="悪い 47" xfId="2129"/>
    <cellStyle name="悪い 48" xfId="2130"/>
    <cellStyle name="悪い 49" xfId="2131"/>
    <cellStyle name="悪い 5" xfId="2132"/>
    <cellStyle name="悪い 50" xfId="2133"/>
    <cellStyle name="悪い 51" xfId="2134"/>
    <cellStyle name="悪い 52" xfId="2135"/>
    <cellStyle name="悪い 53" xfId="2136"/>
    <cellStyle name="悪い 54" xfId="2137"/>
    <cellStyle name="悪い 55" xfId="2138"/>
    <cellStyle name="悪い 56" xfId="2139"/>
    <cellStyle name="悪い 57" xfId="2140"/>
    <cellStyle name="悪い 58" xfId="2141"/>
    <cellStyle name="悪い 59" xfId="2142"/>
    <cellStyle name="悪い 6" xfId="2143"/>
    <cellStyle name="悪い 60" xfId="2144"/>
    <cellStyle name="悪い 61" xfId="2145"/>
    <cellStyle name="悪い 62" xfId="2146"/>
    <cellStyle name="悪い 63" xfId="2147"/>
    <cellStyle name="悪い 64" xfId="2148"/>
    <cellStyle name="悪い 65" xfId="2149"/>
    <cellStyle name="悪い 66" xfId="2150"/>
    <cellStyle name="悪い 67" xfId="2151"/>
    <cellStyle name="悪い 68" xfId="2152"/>
    <cellStyle name="悪い 69" xfId="2153"/>
    <cellStyle name="悪い 7" xfId="2154"/>
    <cellStyle name="悪い 70" xfId="2155"/>
    <cellStyle name="悪い 71" xfId="2156"/>
    <cellStyle name="悪い 72" xfId="2157"/>
    <cellStyle name="悪い 73" xfId="2158"/>
    <cellStyle name="悪い 8" xfId="2159"/>
    <cellStyle name="悪い 9" xfId="2160"/>
    <cellStyle name="計算 10" xfId="2161"/>
    <cellStyle name="計算 11" xfId="2162"/>
    <cellStyle name="計算 12" xfId="2163"/>
    <cellStyle name="計算 13" xfId="2164"/>
    <cellStyle name="計算 14" xfId="2165"/>
    <cellStyle name="計算 15" xfId="2166"/>
    <cellStyle name="計算 16" xfId="2167"/>
    <cellStyle name="計算 17" xfId="2168"/>
    <cellStyle name="計算 18" xfId="2169"/>
    <cellStyle name="計算 19" xfId="2170"/>
    <cellStyle name="計算 2" xfId="2171"/>
    <cellStyle name="計算 20" xfId="2172"/>
    <cellStyle name="計算 21" xfId="2173"/>
    <cellStyle name="計算 22" xfId="2174"/>
    <cellStyle name="計算 23" xfId="2175"/>
    <cellStyle name="計算 24" xfId="2176"/>
    <cellStyle name="計算 25" xfId="2177"/>
    <cellStyle name="計算 26" xfId="2178"/>
    <cellStyle name="計算 27" xfId="2179"/>
    <cellStyle name="計算 28" xfId="2180"/>
    <cellStyle name="計算 29" xfId="2181"/>
    <cellStyle name="計算 3" xfId="2182"/>
    <cellStyle name="計算 30" xfId="2183"/>
    <cellStyle name="計算 31" xfId="2184"/>
    <cellStyle name="計算 32" xfId="2185"/>
    <cellStyle name="計算 33" xfId="2186"/>
    <cellStyle name="計算 34" xfId="2187"/>
    <cellStyle name="計算 35" xfId="2188"/>
    <cellStyle name="計算 36" xfId="2189"/>
    <cellStyle name="計算 37" xfId="2190"/>
    <cellStyle name="計算 38" xfId="2191"/>
    <cellStyle name="計算 39" xfId="2192"/>
    <cellStyle name="計算 4" xfId="2193"/>
    <cellStyle name="計算 40" xfId="2194"/>
    <cellStyle name="計算 41" xfId="2195"/>
    <cellStyle name="計算 42" xfId="2196"/>
    <cellStyle name="計算 43" xfId="2197"/>
    <cellStyle name="計算 44" xfId="2198"/>
    <cellStyle name="計算 45" xfId="2199"/>
    <cellStyle name="計算 46" xfId="2200"/>
    <cellStyle name="計算 47" xfId="2201"/>
    <cellStyle name="計算 48" xfId="2202"/>
    <cellStyle name="計算 49" xfId="2203"/>
    <cellStyle name="計算 5" xfId="2204"/>
    <cellStyle name="計算 50" xfId="2205"/>
    <cellStyle name="計算 51" xfId="2206"/>
    <cellStyle name="計算 52" xfId="2207"/>
    <cellStyle name="計算 53" xfId="2208"/>
    <cellStyle name="計算 54" xfId="2209"/>
    <cellStyle name="計算 55" xfId="2210"/>
    <cellStyle name="計算 56" xfId="2211"/>
    <cellStyle name="計算 57" xfId="2212"/>
    <cellStyle name="計算 58" xfId="2213"/>
    <cellStyle name="計算 59" xfId="2214"/>
    <cellStyle name="計算 6" xfId="2215"/>
    <cellStyle name="計算 60" xfId="2216"/>
    <cellStyle name="計算 61" xfId="2217"/>
    <cellStyle name="計算 62" xfId="2218"/>
    <cellStyle name="計算 63" xfId="2219"/>
    <cellStyle name="計算 64" xfId="2220"/>
    <cellStyle name="計算 65" xfId="2221"/>
    <cellStyle name="計算 66" xfId="2222"/>
    <cellStyle name="計算 67" xfId="2223"/>
    <cellStyle name="計算 68" xfId="2224"/>
    <cellStyle name="計算 69" xfId="2225"/>
    <cellStyle name="計算 7" xfId="2226"/>
    <cellStyle name="計算 70" xfId="2227"/>
    <cellStyle name="計算 71" xfId="2228"/>
    <cellStyle name="計算 72" xfId="2229"/>
    <cellStyle name="計算 73" xfId="2230"/>
    <cellStyle name="計算 8" xfId="2231"/>
    <cellStyle name="計算 9" xfId="2232"/>
    <cellStyle name="警告文 10" xfId="2233"/>
    <cellStyle name="警告文 11" xfId="2234"/>
    <cellStyle name="警告文 12" xfId="2235"/>
    <cellStyle name="警告文 13" xfId="2236"/>
    <cellStyle name="警告文 14" xfId="2237"/>
    <cellStyle name="警告文 15" xfId="2238"/>
    <cellStyle name="警告文 16" xfId="2239"/>
    <cellStyle name="警告文 17" xfId="2240"/>
    <cellStyle name="警告文 18" xfId="2241"/>
    <cellStyle name="警告文 19" xfId="2242"/>
    <cellStyle name="警告文 2" xfId="2243"/>
    <cellStyle name="警告文 20" xfId="2244"/>
    <cellStyle name="警告文 21" xfId="2245"/>
    <cellStyle name="警告文 22" xfId="2246"/>
    <cellStyle name="警告文 23" xfId="2247"/>
    <cellStyle name="警告文 24" xfId="2248"/>
    <cellStyle name="警告文 25" xfId="2249"/>
    <cellStyle name="警告文 26" xfId="2250"/>
    <cellStyle name="警告文 27" xfId="2251"/>
    <cellStyle name="警告文 28" xfId="2252"/>
    <cellStyle name="警告文 29" xfId="2253"/>
    <cellStyle name="警告文 3" xfId="2254"/>
    <cellStyle name="警告文 30" xfId="2255"/>
    <cellStyle name="警告文 31" xfId="2256"/>
    <cellStyle name="警告文 32" xfId="2257"/>
    <cellStyle name="警告文 33" xfId="2258"/>
    <cellStyle name="警告文 34" xfId="2259"/>
    <cellStyle name="警告文 35" xfId="2260"/>
    <cellStyle name="警告文 36" xfId="2261"/>
    <cellStyle name="警告文 37" xfId="2262"/>
    <cellStyle name="警告文 38" xfId="2263"/>
    <cellStyle name="警告文 39" xfId="2264"/>
    <cellStyle name="警告文 4" xfId="2265"/>
    <cellStyle name="警告文 40" xfId="2266"/>
    <cellStyle name="警告文 41" xfId="2267"/>
    <cellStyle name="警告文 42" xfId="2268"/>
    <cellStyle name="警告文 43" xfId="2269"/>
    <cellStyle name="警告文 44" xfId="2270"/>
    <cellStyle name="警告文 45" xfId="2271"/>
    <cellStyle name="警告文 46" xfId="2272"/>
    <cellStyle name="警告文 47" xfId="2273"/>
    <cellStyle name="警告文 48" xfId="2274"/>
    <cellStyle name="警告文 49" xfId="2275"/>
    <cellStyle name="警告文 5" xfId="2276"/>
    <cellStyle name="警告文 50" xfId="2277"/>
    <cellStyle name="警告文 51" xfId="2278"/>
    <cellStyle name="警告文 52" xfId="2279"/>
    <cellStyle name="警告文 53" xfId="2280"/>
    <cellStyle name="警告文 54" xfId="2281"/>
    <cellStyle name="警告文 55" xfId="2282"/>
    <cellStyle name="警告文 56" xfId="2283"/>
    <cellStyle name="警告文 57" xfId="2284"/>
    <cellStyle name="警告文 58" xfId="2285"/>
    <cellStyle name="警告文 59" xfId="2286"/>
    <cellStyle name="警告文 6" xfId="2287"/>
    <cellStyle name="警告文 60" xfId="2288"/>
    <cellStyle name="警告文 61" xfId="2289"/>
    <cellStyle name="警告文 62" xfId="2290"/>
    <cellStyle name="警告文 63" xfId="2291"/>
    <cellStyle name="警告文 64" xfId="2292"/>
    <cellStyle name="警告文 65" xfId="2293"/>
    <cellStyle name="警告文 66" xfId="2294"/>
    <cellStyle name="警告文 67" xfId="2295"/>
    <cellStyle name="警告文 68" xfId="2296"/>
    <cellStyle name="警告文 69" xfId="2297"/>
    <cellStyle name="警告文 7" xfId="2298"/>
    <cellStyle name="警告文 70" xfId="2299"/>
    <cellStyle name="警告文 71" xfId="2300"/>
    <cellStyle name="警告文 72" xfId="2301"/>
    <cellStyle name="警告文 73" xfId="2302"/>
    <cellStyle name="警告文 8" xfId="2303"/>
    <cellStyle name="警告文 9" xfId="2304"/>
    <cellStyle name="桁区切り 10" xfId="2305"/>
    <cellStyle name="桁区切り 11" xfId="2306"/>
    <cellStyle name="桁区切り 12" xfId="2307"/>
    <cellStyle name="桁区切り 13" xfId="2308"/>
    <cellStyle name="桁区切り 14" xfId="2309"/>
    <cellStyle name="桁区切り 15" xfId="2310"/>
    <cellStyle name="桁区切り 16" xfId="2311"/>
    <cellStyle name="桁区切り 17" xfId="2312"/>
    <cellStyle name="桁区切り 18" xfId="2313"/>
    <cellStyle name="桁区切り 19" xfId="2314"/>
    <cellStyle name="桁区切り 2" xfId="2315"/>
    <cellStyle name="桁区切り 20" xfId="2316"/>
    <cellStyle name="桁区切り 21" xfId="2317"/>
    <cellStyle name="桁区切り 22" xfId="2318"/>
    <cellStyle name="桁区切り 23" xfId="2319"/>
    <cellStyle name="桁区切り 24" xfId="2320"/>
    <cellStyle name="桁区切り 25" xfId="2321"/>
    <cellStyle name="桁区切り 26" xfId="2322"/>
    <cellStyle name="桁区切り 27" xfId="2323"/>
    <cellStyle name="桁区切り 28" xfId="2324"/>
    <cellStyle name="桁区切り 29" xfId="2325"/>
    <cellStyle name="桁区切り 3" xfId="2326"/>
    <cellStyle name="桁区切り 30" xfId="2327"/>
    <cellStyle name="桁区切り 31" xfId="2328"/>
    <cellStyle name="桁区切り 32" xfId="2329"/>
    <cellStyle name="桁区切り 33" xfId="2330"/>
    <cellStyle name="桁区切り 34" xfId="2331"/>
    <cellStyle name="桁区切り 35" xfId="2332"/>
    <cellStyle name="桁区切り 36" xfId="2333"/>
    <cellStyle name="桁区切り 37" xfId="2334"/>
    <cellStyle name="桁区切り 38" xfId="2335"/>
    <cellStyle name="桁区切り 39" xfId="2336"/>
    <cellStyle name="桁区切り 4" xfId="2337"/>
    <cellStyle name="桁区切り 40" xfId="2338"/>
    <cellStyle name="桁区切り 41" xfId="2339"/>
    <cellStyle name="桁区切り 42" xfId="2340"/>
    <cellStyle name="桁区切り 43" xfId="2341"/>
    <cellStyle name="桁区切り 44" xfId="2342"/>
    <cellStyle name="桁区切り 45" xfId="2343"/>
    <cellStyle name="桁区切り 46" xfId="2344"/>
    <cellStyle name="桁区切り 47" xfId="2345"/>
    <cellStyle name="桁区切り 48" xfId="2346"/>
    <cellStyle name="桁区切り 49" xfId="2347"/>
    <cellStyle name="桁区切り 5" xfId="2348"/>
    <cellStyle name="桁区切り 50" xfId="2349"/>
    <cellStyle name="桁区切り 51" xfId="2350"/>
    <cellStyle name="桁区切り 52" xfId="2351"/>
    <cellStyle name="桁区切り 53" xfId="2352"/>
    <cellStyle name="桁区切り 54" xfId="2353"/>
    <cellStyle name="桁区切り 55" xfId="2354"/>
    <cellStyle name="桁区切り 56" xfId="2355"/>
    <cellStyle name="桁区切り 57" xfId="2356"/>
    <cellStyle name="桁区切り 58" xfId="2357"/>
    <cellStyle name="桁区切り 59" xfId="2358"/>
    <cellStyle name="桁区切り 6" xfId="2359"/>
    <cellStyle name="桁区切り 60" xfId="2360"/>
    <cellStyle name="桁区切り 61" xfId="2361"/>
    <cellStyle name="桁区切り 62" xfId="2362"/>
    <cellStyle name="桁区切り 63" xfId="2363"/>
    <cellStyle name="桁区切り 64" xfId="2364"/>
    <cellStyle name="桁区切り 65" xfId="2365"/>
    <cellStyle name="桁区切り 66" xfId="2366"/>
    <cellStyle name="桁区切り 67" xfId="2367"/>
    <cellStyle name="桁区切り 68" xfId="2368"/>
    <cellStyle name="桁区切り 69" xfId="2369"/>
    <cellStyle name="桁区切り 7" xfId="2370"/>
    <cellStyle name="桁区切り 70" xfId="2371"/>
    <cellStyle name="桁区切り 71" xfId="2372"/>
    <cellStyle name="桁区切り 72" xfId="2373"/>
    <cellStyle name="桁区切り 73" xfId="2374"/>
    <cellStyle name="桁区切り 8" xfId="2375"/>
    <cellStyle name="桁区切り 9" xfId="2376"/>
    <cellStyle name="見出し 1 10" xfId="2377"/>
    <cellStyle name="見出し 1 11" xfId="2378"/>
    <cellStyle name="見出し 1 12" xfId="2379"/>
    <cellStyle name="見出し 1 13" xfId="2380"/>
    <cellStyle name="見出し 1 14" xfId="2381"/>
    <cellStyle name="見出し 1 15" xfId="2382"/>
    <cellStyle name="見出し 1 16" xfId="2383"/>
    <cellStyle name="見出し 1 17" xfId="2384"/>
    <cellStyle name="見出し 1 18" xfId="2385"/>
    <cellStyle name="見出し 1 19" xfId="2386"/>
    <cellStyle name="見出し 1 2" xfId="2387"/>
    <cellStyle name="見出し 1 20" xfId="2388"/>
    <cellStyle name="見出し 1 21" xfId="2389"/>
    <cellStyle name="見出し 1 22" xfId="2390"/>
    <cellStyle name="見出し 1 23" xfId="2391"/>
    <cellStyle name="見出し 1 24" xfId="2392"/>
    <cellStyle name="見出し 1 25" xfId="2393"/>
    <cellStyle name="見出し 1 26" xfId="2394"/>
    <cellStyle name="見出し 1 27" xfId="2395"/>
    <cellStyle name="見出し 1 28" xfId="2396"/>
    <cellStyle name="見出し 1 29" xfId="2397"/>
    <cellStyle name="見出し 1 3" xfId="2398"/>
    <cellStyle name="見出し 1 30" xfId="2399"/>
    <cellStyle name="見出し 1 31" xfId="2400"/>
    <cellStyle name="見出し 1 32" xfId="2401"/>
    <cellStyle name="見出し 1 33" xfId="2402"/>
    <cellStyle name="見出し 1 34" xfId="2403"/>
    <cellStyle name="見出し 1 35" xfId="2404"/>
    <cellStyle name="見出し 1 36" xfId="2405"/>
    <cellStyle name="見出し 1 37" xfId="2406"/>
    <cellStyle name="見出し 1 38" xfId="2407"/>
    <cellStyle name="見出し 1 39" xfId="2408"/>
    <cellStyle name="見出し 1 4" xfId="2409"/>
    <cellStyle name="見出し 1 40" xfId="2410"/>
    <cellStyle name="見出し 1 41" xfId="2411"/>
    <cellStyle name="見出し 1 42" xfId="2412"/>
    <cellStyle name="見出し 1 43" xfId="2413"/>
    <cellStyle name="見出し 1 44" xfId="2414"/>
    <cellStyle name="見出し 1 45" xfId="2415"/>
    <cellStyle name="見出し 1 46" xfId="2416"/>
    <cellStyle name="見出し 1 47" xfId="2417"/>
    <cellStyle name="見出し 1 48" xfId="2418"/>
    <cellStyle name="見出し 1 49" xfId="2419"/>
    <cellStyle name="見出し 1 5" xfId="2420"/>
    <cellStyle name="見出し 1 50" xfId="2421"/>
    <cellStyle name="見出し 1 51" xfId="2422"/>
    <cellStyle name="見出し 1 52" xfId="2423"/>
    <cellStyle name="見出し 1 53" xfId="2424"/>
    <cellStyle name="見出し 1 54" xfId="2425"/>
    <cellStyle name="見出し 1 55" xfId="2426"/>
    <cellStyle name="見出し 1 56" xfId="2427"/>
    <cellStyle name="見出し 1 57" xfId="2428"/>
    <cellStyle name="見出し 1 58" xfId="2429"/>
    <cellStyle name="見出し 1 59" xfId="2430"/>
    <cellStyle name="見出し 1 6" xfId="2431"/>
    <cellStyle name="見出し 1 60" xfId="2432"/>
    <cellStyle name="見出し 1 61" xfId="2433"/>
    <cellStyle name="見出し 1 62" xfId="2434"/>
    <cellStyle name="見出し 1 63" xfId="2435"/>
    <cellStyle name="見出し 1 64" xfId="2436"/>
    <cellStyle name="見出し 1 65" xfId="2437"/>
    <cellStyle name="見出し 1 66" xfId="2438"/>
    <cellStyle name="見出し 1 67" xfId="2439"/>
    <cellStyle name="見出し 1 68" xfId="2440"/>
    <cellStyle name="見出し 1 69" xfId="2441"/>
    <cellStyle name="見出し 1 7" xfId="2442"/>
    <cellStyle name="見出し 1 70" xfId="2443"/>
    <cellStyle name="見出し 1 71" xfId="2444"/>
    <cellStyle name="見出し 1 72" xfId="2445"/>
    <cellStyle name="見出し 1 73" xfId="2446"/>
    <cellStyle name="見出し 1 8" xfId="2447"/>
    <cellStyle name="見出し 1 9" xfId="2448"/>
    <cellStyle name="見出し 2 10" xfId="2449"/>
    <cellStyle name="見出し 2 11" xfId="2450"/>
    <cellStyle name="見出し 2 12" xfId="2451"/>
    <cellStyle name="見出し 2 13" xfId="2452"/>
    <cellStyle name="見出し 2 14" xfId="2453"/>
    <cellStyle name="見出し 2 15" xfId="2454"/>
    <cellStyle name="見出し 2 16" xfId="2455"/>
    <cellStyle name="見出し 2 17" xfId="2456"/>
    <cellStyle name="見出し 2 18" xfId="2457"/>
    <cellStyle name="見出し 2 19" xfId="2458"/>
    <cellStyle name="見出し 2 2" xfId="2459"/>
    <cellStyle name="見出し 2 20" xfId="2460"/>
    <cellStyle name="見出し 2 21" xfId="2461"/>
    <cellStyle name="見出し 2 22" xfId="2462"/>
    <cellStyle name="見出し 2 23" xfId="2463"/>
    <cellStyle name="見出し 2 24" xfId="2464"/>
    <cellStyle name="見出し 2 25" xfId="2465"/>
    <cellStyle name="見出し 2 26" xfId="2466"/>
    <cellStyle name="見出し 2 27" xfId="2467"/>
    <cellStyle name="見出し 2 28" xfId="2468"/>
    <cellStyle name="見出し 2 29" xfId="2469"/>
    <cellStyle name="見出し 2 3" xfId="2470"/>
    <cellStyle name="見出し 2 30" xfId="2471"/>
    <cellStyle name="見出し 2 31" xfId="2472"/>
    <cellStyle name="見出し 2 32" xfId="2473"/>
    <cellStyle name="見出し 2 33" xfId="2474"/>
    <cellStyle name="見出し 2 34" xfId="2475"/>
    <cellStyle name="見出し 2 35" xfId="2476"/>
    <cellStyle name="見出し 2 36" xfId="2477"/>
    <cellStyle name="見出し 2 37" xfId="2478"/>
    <cellStyle name="見出し 2 38" xfId="2479"/>
    <cellStyle name="見出し 2 39" xfId="2480"/>
    <cellStyle name="見出し 2 4" xfId="2481"/>
    <cellStyle name="見出し 2 40" xfId="2482"/>
    <cellStyle name="見出し 2 41" xfId="2483"/>
    <cellStyle name="見出し 2 42" xfId="2484"/>
    <cellStyle name="見出し 2 43" xfId="2485"/>
    <cellStyle name="見出し 2 44" xfId="2486"/>
    <cellStyle name="見出し 2 45" xfId="2487"/>
    <cellStyle name="見出し 2 46" xfId="2488"/>
    <cellStyle name="見出し 2 47" xfId="2489"/>
    <cellStyle name="見出し 2 48" xfId="2490"/>
    <cellStyle name="見出し 2 49" xfId="2491"/>
    <cellStyle name="見出し 2 5" xfId="2492"/>
    <cellStyle name="見出し 2 50" xfId="2493"/>
    <cellStyle name="見出し 2 51" xfId="2494"/>
    <cellStyle name="見出し 2 52" xfId="2495"/>
    <cellStyle name="見出し 2 53" xfId="2496"/>
    <cellStyle name="見出し 2 54" xfId="2497"/>
    <cellStyle name="見出し 2 55" xfId="2498"/>
    <cellStyle name="見出し 2 56" xfId="2499"/>
    <cellStyle name="見出し 2 57" xfId="2500"/>
    <cellStyle name="見出し 2 58" xfId="2501"/>
    <cellStyle name="見出し 2 59" xfId="2502"/>
    <cellStyle name="見出し 2 6" xfId="2503"/>
    <cellStyle name="見出し 2 60" xfId="2504"/>
    <cellStyle name="見出し 2 61" xfId="2505"/>
    <cellStyle name="見出し 2 62" xfId="2506"/>
    <cellStyle name="見出し 2 63" xfId="2507"/>
    <cellStyle name="見出し 2 64" xfId="2508"/>
    <cellStyle name="見出し 2 65" xfId="2509"/>
    <cellStyle name="見出し 2 66" xfId="2510"/>
    <cellStyle name="見出し 2 67" xfId="2511"/>
    <cellStyle name="見出し 2 68" xfId="2512"/>
    <cellStyle name="見出し 2 69" xfId="2513"/>
    <cellStyle name="見出し 2 7" xfId="2514"/>
    <cellStyle name="見出し 2 70" xfId="2515"/>
    <cellStyle name="見出し 2 71" xfId="2516"/>
    <cellStyle name="見出し 2 72" xfId="2517"/>
    <cellStyle name="見出し 2 73" xfId="2518"/>
    <cellStyle name="見出し 2 8" xfId="2519"/>
    <cellStyle name="見出し 2 9" xfId="2520"/>
    <cellStyle name="見出し 3 10" xfId="2521"/>
    <cellStyle name="見出し 3 11" xfId="2522"/>
    <cellStyle name="見出し 3 12" xfId="2523"/>
    <cellStyle name="見出し 3 13" xfId="2524"/>
    <cellStyle name="見出し 3 14" xfId="2525"/>
    <cellStyle name="見出し 3 15" xfId="2526"/>
    <cellStyle name="見出し 3 16" xfId="2527"/>
    <cellStyle name="見出し 3 17" xfId="2528"/>
    <cellStyle name="見出し 3 18" xfId="2529"/>
    <cellStyle name="見出し 3 19" xfId="2530"/>
    <cellStyle name="見出し 3 2" xfId="2531"/>
    <cellStyle name="見出し 3 20" xfId="2532"/>
    <cellStyle name="見出し 3 21" xfId="2533"/>
    <cellStyle name="見出し 3 22" xfId="2534"/>
    <cellStyle name="見出し 3 23" xfId="2535"/>
    <cellStyle name="見出し 3 24" xfId="2536"/>
    <cellStyle name="見出し 3 25" xfId="2537"/>
    <cellStyle name="見出し 3 26" xfId="2538"/>
    <cellStyle name="見出し 3 27" xfId="2539"/>
    <cellStyle name="見出し 3 28" xfId="2540"/>
    <cellStyle name="見出し 3 29" xfId="2541"/>
    <cellStyle name="見出し 3 3" xfId="2542"/>
    <cellStyle name="見出し 3 30" xfId="2543"/>
    <cellStyle name="見出し 3 31" xfId="2544"/>
    <cellStyle name="見出し 3 32" xfId="2545"/>
    <cellStyle name="見出し 3 33" xfId="2546"/>
    <cellStyle name="見出し 3 34" xfId="2547"/>
    <cellStyle name="見出し 3 35" xfId="2548"/>
    <cellStyle name="見出し 3 36" xfId="2549"/>
    <cellStyle name="見出し 3 37" xfId="2550"/>
    <cellStyle name="見出し 3 38" xfId="2551"/>
    <cellStyle name="見出し 3 39" xfId="2552"/>
    <cellStyle name="見出し 3 4" xfId="2553"/>
    <cellStyle name="見出し 3 40" xfId="2554"/>
    <cellStyle name="見出し 3 41" xfId="2555"/>
    <cellStyle name="見出し 3 42" xfId="2556"/>
    <cellStyle name="見出し 3 43" xfId="2557"/>
    <cellStyle name="見出し 3 44" xfId="2558"/>
    <cellStyle name="見出し 3 45" xfId="2559"/>
    <cellStyle name="見出し 3 46" xfId="2560"/>
    <cellStyle name="見出し 3 47" xfId="2561"/>
    <cellStyle name="見出し 3 48" xfId="2562"/>
    <cellStyle name="見出し 3 49" xfId="2563"/>
    <cellStyle name="見出し 3 5" xfId="2564"/>
    <cellStyle name="見出し 3 50" xfId="2565"/>
    <cellStyle name="見出し 3 51" xfId="2566"/>
    <cellStyle name="見出し 3 52" xfId="2567"/>
    <cellStyle name="見出し 3 53" xfId="2568"/>
    <cellStyle name="見出し 3 54" xfId="2569"/>
    <cellStyle name="見出し 3 55" xfId="2570"/>
    <cellStyle name="見出し 3 56" xfId="2571"/>
    <cellStyle name="見出し 3 57" xfId="2572"/>
    <cellStyle name="見出し 3 58" xfId="2573"/>
    <cellStyle name="見出し 3 59" xfId="2574"/>
    <cellStyle name="見出し 3 6" xfId="2575"/>
    <cellStyle name="見出し 3 60" xfId="2576"/>
    <cellStyle name="見出し 3 61" xfId="2577"/>
    <cellStyle name="見出し 3 62" xfId="2578"/>
    <cellStyle name="見出し 3 63" xfId="2579"/>
    <cellStyle name="見出し 3 64" xfId="2580"/>
    <cellStyle name="見出し 3 65" xfId="2581"/>
    <cellStyle name="見出し 3 66" xfId="2582"/>
    <cellStyle name="見出し 3 67" xfId="2583"/>
    <cellStyle name="見出し 3 68" xfId="2584"/>
    <cellStyle name="見出し 3 69" xfId="2585"/>
    <cellStyle name="見出し 3 7" xfId="2586"/>
    <cellStyle name="見出し 3 70" xfId="2587"/>
    <cellStyle name="見出し 3 71" xfId="2588"/>
    <cellStyle name="見出し 3 72" xfId="2589"/>
    <cellStyle name="見出し 3 73" xfId="2590"/>
    <cellStyle name="見出し 3 8" xfId="2591"/>
    <cellStyle name="見出し 3 9" xfId="2592"/>
    <cellStyle name="見出し 4 10" xfId="2593"/>
    <cellStyle name="見出し 4 11" xfId="2594"/>
    <cellStyle name="見出し 4 12" xfId="2595"/>
    <cellStyle name="見出し 4 13" xfId="2596"/>
    <cellStyle name="見出し 4 14" xfId="2597"/>
    <cellStyle name="見出し 4 15" xfId="2598"/>
    <cellStyle name="見出し 4 16" xfId="2599"/>
    <cellStyle name="見出し 4 17" xfId="2600"/>
    <cellStyle name="見出し 4 18" xfId="2601"/>
    <cellStyle name="見出し 4 19" xfId="2602"/>
    <cellStyle name="見出し 4 2" xfId="2603"/>
    <cellStyle name="見出し 4 20" xfId="2604"/>
    <cellStyle name="見出し 4 21" xfId="2605"/>
    <cellStyle name="見出し 4 22" xfId="2606"/>
    <cellStyle name="見出し 4 23" xfId="2607"/>
    <cellStyle name="見出し 4 24" xfId="2608"/>
    <cellStyle name="見出し 4 25" xfId="2609"/>
    <cellStyle name="見出し 4 26" xfId="2610"/>
    <cellStyle name="見出し 4 27" xfId="2611"/>
    <cellStyle name="見出し 4 28" xfId="2612"/>
    <cellStyle name="見出し 4 29" xfId="2613"/>
    <cellStyle name="見出し 4 3" xfId="2614"/>
    <cellStyle name="見出し 4 30" xfId="2615"/>
    <cellStyle name="見出し 4 31" xfId="2616"/>
    <cellStyle name="見出し 4 32" xfId="2617"/>
    <cellStyle name="見出し 4 33" xfId="2618"/>
    <cellStyle name="見出し 4 34" xfId="2619"/>
    <cellStyle name="見出し 4 35" xfId="2620"/>
    <cellStyle name="見出し 4 36" xfId="2621"/>
    <cellStyle name="見出し 4 37" xfId="2622"/>
    <cellStyle name="見出し 4 38" xfId="2623"/>
    <cellStyle name="見出し 4 39" xfId="2624"/>
    <cellStyle name="見出し 4 4" xfId="2625"/>
    <cellStyle name="見出し 4 40" xfId="2626"/>
    <cellStyle name="見出し 4 41" xfId="2627"/>
    <cellStyle name="見出し 4 42" xfId="2628"/>
    <cellStyle name="見出し 4 43" xfId="2629"/>
    <cellStyle name="見出し 4 44" xfId="2630"/>
    <cellStyle name="見出し 4 45" xfId="2631"/>
    <cellStyle name="見出し 4 46" xfId="2632"/>
    <cellStyle name="見出し 4 47" xfId="2633"/>
    <cellStyle name="見出し 4 48" xfId="2634"/>
    <cellStyle name="見出し 4 49" xfId="2635"/>
    <cellStyle name="見出し 4 5" xfId="2636"/>
    <cellStyle name="見出し 4 50" xfId="2637"/>
    <cellStyle name="見出し 4 51" xfId="2638"/>
    <cellStyle name="見出し 4 52" xfId="2639"/>
    <cellStyle name="見出し 4 53" xfId="2640"/>
    <cellStyle name="見出し 4 54" xfId="2641"/>
    <cellStyle name="見出し 4 55" xfId="2642"/>
    <cellStyle name="見出し 4 56" xfId="2643"/>
    <cellStyle name="見出し 4 57" xfId="2644"/>
    <cellStyle name="見出し 4 58" xfId="2645"/>
    <cellStyle name="見出し 4 59" xfId="2646"/>
    <cellStyle name="見出し 4 6" xfId="2647"/>
    <cellStyle name="見出し 4 60" xfId="2648"/>
    <cellStyle name="見出し 4 61" xfId="2649"/>
    <cellStyle name="見出し 4 62" xfId="2650"/>
    <cellStyle name="見出し 4 63" xfId="2651"/>
    <cellStyle name="見出し 4 64" xfId="2652"/>
    <cellStyle name="見出し 4 65" xfId="2653"/>
    <cellStyle name="見出し 4 66" xfId="2654"/>
    <cellStyle name="見出し 4 67" xfId="2655"/>
    <cellStyle name="見出し 4 68" xfId="2656"/>
    <cellStyle name="見出し 4 69" xfId="2657"/>
    <cellStyle name="見出し 4 7" xfId="2658"/>
    <cellStyle name="見出し 4 70" xfId="2659"/>
    <cellStyle name="見出し 4 71" xfId="2660"/>
    <cellStyle name="見出し 4 72" xfId="2661"/>
    <cellStyle name="見出し 4 73" xfId="2662"/>
    <cellStyle name="見出し 4 8" xfId="2663"/>
    <cellStyle name="見出し 4 9" xfId="2664"/>
    <cellStyle name="集計 10" xfId="2665"/>
    <cellStyle name="集計 11" xfId="2666"/>
    <cellStyle name="集計 12" xfId="2667"/>
    <cellStyle name="集計 13" xfId="2668"/>
    <cellStyle name="集計 14" xfId="2669"/>
    <cellStyle name="集計 15" xfId="2670"/>
    <cellStyle name="集計 16" xfId="2671"/>
    <cellStyle name="集計 17" xfId="2672"/>
    <cellStyle name="集計 18" xfId="2673"/>
    <cellStyle name="集計 19" xfId="2674"/>
    <cellStyle name="集計 2" xfId="2675"/>
    <cellStyle name="集計 20" xfId="2676"/>
    <cellStyle name="集計 21" xfId="2677"/>
    <cellStyle name="集計 22" xfId="2678"/>
    <cellStyle name="集計 23" xfId="2679"/>
    <cellStyle name="集計 24" xfId="2680"/>
    <cellStyle name="集計 25" xfId="2681"/>
    <cellStyle name="集計 26" xfId="2682"/>
    <cellStyle name="集計 27" xfId="2683"/>
    <cellStyle name="集計 28" xfId="2684"/>
    <cellStyle name="集計 29" xfId="2685"/>
    <cellStyle name="集計 3" xfId="2686"/>
    <cellStyle name="集計 30" xfId="2687"/>
    <cellStyle name="集計 31" xfId="2688"/>
    <cellStyle name="集計 32" xfId="2689"/>
    <cellStyle name="集計 33" xfId="2690"/>
    <cellStyle name="集計 34" xfId="2691"/>
    <cellStyle name="集計 35" xfId="2692"/>
    <cellStyle name="集計 36" xfId="2693"/>
    <cellStyle name="集計 37" xfId="2694"/>
    <cellStyle name="集計 38" xfId="2695"/>
    <cellStyle name="集計 39" xfId="2696"/>
    <cellStyle name="集計 4" xfId="2697"/>
    <cellStyle name="集計 40" xfId="2698"/>
    <cellStyle name="集計 41" xfId="2699"/>
    <cellStyle name="集計 42" xfId="2700"/>
    <cellStyle name="集計 43" xfId="2701"/>
    <cellStyle name="集計 44" xfId="2702"/>
    <cellStyle name="集計 45" xfId="2703"/>
    <cellStyle name="集計 46" xfId="2704"/>
    <cellStyle name="集計 47" xfId="2705"/>
    <cellStyle name="集計 48" xfId="2706"/>
    <cellStyle name="集計 49" xfId="2707"/>
    <cellStyle name="集計 5" xfId="2708"/>
    <cellStyle name="集計 50" xfId="2709"/>
    <cellStyle name="集計 51" xfId="2710"/>
    <cellStyle name="集計 52" xfId="2711"/>
    <cellStyle name="集計 53" xfId="2712"/>
    <cellStyle name="集計 54" xfId="2713"/>
    <cellStyle name="集計 55" xfId="2714"/>
    <cellStyle name="集計 56" xfId="2715"/>
    <cellStyle name="集計 57" xfId="2716"/>
    <cellStyle name="集計 58" xfId="2717"/>
    <cellStyle name="集計 59" xfId="2718"/>
    <cellStyle name="集計 6" xfId="2719"/>
    <cellStyle name="集計 60" xfId="2720"/>
    <cellStyle name="集計 61" xfId="2721"/>
    <cellStyle name="集計 62" xfId="2722"/>
    <cellStyle name="集計 63" xfId="2723"/>
    <cellStyle name="集計 64" xfId="2724"/>
    <cellStyle name="集計 65" xfId="2725"/>
    <cellStyle name="集計 66" xfId="2726"/>
    <cellStyle name="集計 67" xfId="2727"/>
    <cellStyle name="集計 68" xfId="2728"/>
    <cellStyle name="集計 69" xfId="2729"/>
    <cellStyle name="集計 7" xfId="2730"/>
    <cellStyle name="集計 70" xfId="2731"/>
    <cellStyle name="集計 71" xfId="2732"/>
    <cellStyle name="集計 72" xfId="2733"/>
    <cellStyle name="集計 73" xfId="2734"/>
    <cellStyle name="集計 8" xfId="2735"/>
    <cellStyle name="集計 9" xfId="2736"/>
    <cellStyle name="出力 10" xfId="2737"/>
    <cellStyle name="出力 11" xfId="2738"/>
    <cellStyle name="出力 12" xfId="2739"/>
    <cellStyle name="出力 13" xfId="2740"/>
    <cellStyle name="出力 14" xfId="2741"/>
    <cellStyle name="出力 15" xfId="2742"/>
    <cellStyle name="出力 16" xfId="2743"/>
    <cellStyle name="出力 17" xfId="2744"/>
    <cellStyle name="出力 18" xfId="2745"/>
    <cellStyle name="出力 19" xfId="2746"/>
    <cellStyle name="出力 2" xfId="2747"/>
    <cellStyle name="出力 20" xfId="2748"/>
    <cellStyle name="出力 21" xfId="2749"/>
    <cellStyle name="出力 22" xfId="2750"/>
    <cellStyle name="出力 23" xfId="2751"/>
    <cellStyle name="出力 24" xfId="2752"/>
    <cellStyle name="出力 25" xfId="2753"/>
    <cellStyle name="出力 26" xfId="2754"/>
    <cellStyle name="出力 27" xfId="2755"/>
    <cellStyle name="出力 28" xfId="2756"/>
    <cellStyle name="出力 29" xfId="2757"/>
    <cellStyle name="出力 3" xfId="2758"/>
    <cellStyle name="出力 30" xfId="2759"/>
    <cellStyle name="出力 31" xfId="2760"/>
    <cellStyle name="出力 32" xfId="2761"/>
    <cellStyle name="出力 33" xfId="2762"/>
    <cellStyle name="出力 34" xfId="2763"/>
    <cellStyle name="出力 35" xfId="2764"/>
    <cellStyle name="出力 36" xfId="2765"/>
    <cellStyle name="出力 37" xfId="2766"/>
    <cellStyle name="出力 38" xfId="2767"/>
    <cellStyle name="出力 39" xfId="2768"/>
    <cellStyle name="出力 4" xfId="2769"/>
    <cellStyle name="出力 40" xfId="2770"/>
    <cellStyle name="出力 41" xfId="2771"/>
    <cellStyle name="出力 42" xfId="2772"/>
    <cellStyle name="出力 43" xfId="2773"/>
    <cellStyle name="出力 44" xfId="2774"/>
    <cellStyle name="出力 45" xfId="2775"/>
    <cellStyle name="出力 46" xfId="2776"/>
    <cellStyle name="出力 47" xfId="2777"/>
    <cellStyle name="出力 48" xfId="2778"/>
    <cellStyle name="出力 49" xfId="2779"/>
    <cellStyle name="出力 5" xfId="2780"/>
    <cellStyle name="出力 50" xfId="2781"/>
    <cellStyle name="出力 51" xfId="2782"/>
    <cellStyle name="出力 52" xfId="2783"/>
    <cellStyle name="出力 53" xfId="2784"/>
    <cellStyle name="出力 54" xfId="2785"/>
    <cellStyle name="出力 55" xfId="2786"/>
    <cellStyle name="出力 56" xfId="2787"/>
    <cellStyle name="出力 57" xfId="2788"/>
    <cellStyle name="出力 58" xfId="2789"/>
    <cellStyle name="出力 59" xfId="2790"/>
    <cellStyle name="出力 6" xfId="2791"/>
    <cellStyle name="出力 60" xfId="2792"/>
    <cellStyle name="出力 61" xfId="2793"/>
    <cellStyle name="出力 62" xfId="2794"/>
    <cellStyle name="出力 63" xfId="2795"/>
    <cellStyle name="出力 64" xfId="2796"/>
    <cellStyle name="出力 65" xfId="2797"/>
    <cellStyle name="出力 66" xfId="2798"/>
    <cellStyle name="出力 67" xfId="2799"/>
    <cellStyle name="出力 68" xfId="2800"/>
    <cellStyle name="出力 69" xfId="2801"/>
    <cellStyle name="出力 7" xfId="2802"/>
    <cellStyle name="出力 70" xfId="2803"/>
    <cellStyle name="出力 71" xfId="2804"/>
    <cellStyle name="出力 72" xfId="2805"/>
    <cellStyle name="出力 73" xfId="2806"/>
    <cellStyle name="出力 8" xfId="2807"/>
    <cellStyle name="出力 9" xfId="2808"/>
    <cellStyle name="説明文 10" xfId="2809"/>
    <cellStyle name="説明文 11" xfId="2810"/>
    <cellStyle name="説明文 12" xfId="2811"/>
    <cellStyle name="説明文 13" xfId="2812"/>
    <cellStyle name="説明文 14" xfId="2813"/>
    <cellStyle name="説明文 15" xfId="2814"/>
    <cellStyle name="説明文 16" xfId="2815"/>
    <cellStyle name="説明文 17" xfId="2816"/>
    <cellStyle name="説明文 18" xfId="2817"/>
    <cellStyle name="説明文 19" xfId="2818"/>
    <cellStyle name="説明文 2" xfId="2819"/>
    <cellStyle name="説明文 20" xfId="2820"/>
    <cellStyle name="説明文 21" xfId="2821"/>
    <cellStyle name="説明文 22" xfId="2822"/>
    <cellStyle name="説明文 23" xfId="2823"/>
    <cellStyle name="説明文 24" xfId="2824"/>
    <cellStyle name="説明文 25" xfId="2825"/>
    <cellStyle name="説明文 26" xfId="2826"/>
    <cellStyle name="説明文 27" xfId="2827"/>
    <cellStyle name="説明文 28" xfId="2828"/>
    <cellStyle name="説明文 29" xfId="2829"/>
    <cellStyle name="説明文 3" xfId="2830"/>
    <cellStyle name="説明文 30" xfId="2831"/>
    <cellStyle name="説明文 31" xfId="2832"/>
    <cellStyle name="説明文 32" xfId="2833"/>
    <cellStyle name="説明文 33" xfId="2834"/>
    <cellStyle name="説明文 34" xfId="2835"/>
    <cellStyle name="説明文 35" xfId="2836"/>
    <cellStyle name="説明文 36" xfId="2837"/>
    <cellStyle name="説明文 37" xfId="2838"/>
    <cellStyle name="説明文 38" xfId="2839"/>
    <cellStyle name="説明文 39" xfId="2840"/>
    <cellStyle name="説明文 4" xfId="2841"/>
    <cellStyle name="説明文 40" xfId="2842"/>
    <cellStyle name="説明文 41" xfId="2843"/>
    <cellStyle name="説明文 42" xfId="2844"/>
    <cellStyle name="説明文 43" xfId="2845"/>
    <cellStyle name="説明文 44" xfId="2846"/>
    <cellStyle name="説明文 45" xfId="2847"/>
    <cellStyle name="説明文 46" xfId="2848"/>
    <cellStyle name="説明文 47" xfId="2849"/>
    <cellStyle name="説明文 48" xfId="2850"/>
    <cellStyle name="説明文 49" xfId="2851"/>
    <cellStyle name="説明文 5" xfId="2852"/>
    <cellStyle name="説明文 50" xfId="2853"/>
    <cellStyle name="説明文 51" xfId="2854"/>
    <cellStyle name="説明文 52" xfId="2855"/>
    <cellStyle name="説明文 53" xfId="2856"/>
    <cellStyle name="説明文 54" xfId="2857"/>
    <cellStyle name="説明文 55" xfId="2858"/>
    <cellStyle name="説明文 56" xfId="2859"/>
    <cellStyle name="説明文 57" xfId="2860"/>
    <cellStyle name="説明文 58" xfId="2861"/>
    <cellStyle name="説明文 59" xfId="2862"/>
    <cellStyle name="説明文 6" xfId="2863"/>
    <cellStyle name="説明文 60" xfId="2864"/>
    <cellStyle name="説明文 61" xfId="2865"/>
    <cellStyle name="説明文 62" xfId="2866"/>
    <cellStyle name="説明文 63" xfId="2867"/>
    <cellStyle name="説明文 64" xfId="2868"/>
    <cellStyle name="説明文 65" xfId="2869"/>
    <cellStyle name="説明文 66" xfId="2870"/>
    <cellStyle name="説明文 67" xfId="2871"/>
    <cellStyle name="説明文 68" xfId="2872"/>
    <cellStyle name="説明文 69" xfId="2873"/>
    <cellStyle name="説明文 7" xfId="2874"/>
    <cellStyle name="説明文 70" xfId="2875"/>
    <cellStyle name="説明文 71" xfId="2876"/>
    <cellStyle name="説明文 72" xfId="2877"/>
    <cellStyle name="説明文 73" xfId="2878"/>
    <cellStyle name="説明文 8" xfId="2879"/>
    <cellStyle name="説明文 9" xfId="2880"/>
    <cellStyle name="入力 10" xfId="2881"/>
    <cellStyle name="入力 11" xfId="2882"/>
    <cellStyle name="入力 12" xfId="2883"/>
    <cellStyle name="入力 13" xfId="2884"/>
    <cellStyle name="入力 14" xfId="2885"/>
    <cellStyle name="入力 15" xfId="2886"/>
    <cellStyle name="入力 16" xfId="2887"/>
    <cellStyle name="入力 17" xfId="2888"/>
    <cellStyle name="入力 18" xfId="2889"/>
    <cellStyle name="入力 19" xfId="2890"/>
    <cellStyle name="入力 2" xfId="2891"/>
    <cellStyle name="入力 20" xfId="2892"/>
    <cellStyle name="入力 21" xfId="2893"/>
    <cellStyle name="入力 22" xfId="2894"/>
    <cellStyle name="入力 23" xfId="2895"/>
    <cellStyle name="入力 24" xfId="2896"/>
    <cellStyle name="入力 25" xfId="2897"/>
    <cellStyle name="入力 26" xfId="2898"/>
    <cellStyle name="入力 27" xfId="2899"/>
    <cellStyle name="入力 28" xfId="2900"/>
    <cellStyle name="入力 29" xfId="2901"/>
    <cellStyle name="入力 3" xfId="2902"/>
    <cellStyle name="入力 30" xfId="2903"/>
    <cellStyle name="入力 31" xfId="2904"/>
    <cellStyle name="入力 32" xfId="2905"/>
    <cellStyle name="入力 33" xfId="2906"/>
    <cellStyle name="入力 34" xfId="2907"/>
    <cellStyle name="入力 35" xfId="2908"/>
    <cellStyle name="入力 36" xfId="2909"/>
    <cellStyle name="入力 37" xfId="2910"/>
    <cellStyle name="入力 38" xfId="2911"/>
    <cellStyle name="入力 39" xfId="2912"/>
    <cellStyle name="入力 4" xfId="2913"/>
    <cellStyle name="入力 40" xfId="2914"/>
    <cellStyle name="入力 41" xfId="2915"/>
    <cellStyle name="入力 42" xfId="2916"/>
    <cellStyle name="入力 43" xfId="2917"/>
    <cellStyle name="入力 44" xfId="2918"/>
    <cellStyle name="入力 45" xfId="2919"/>
    <cellStyle name="入力 46" xfId="2920"/>
    <cellStyle name="入力 47" xfId="2921"/>
    <cellStyle name="入力 48" xfId="2922"/>
    <cellStyle name="入力 49" xfId="2923"/>
    <cellStyle name="入力 5" xfId="2924"/>
    <cellStyle name="入力 50" xfId="2925"/>
    <cellStyle name="入力 51" xfId="2926"/>
    <cellStyle name="入力 52" xfId="2927"/>
    <cellStyle name="入力 53" xfId="2928"/>
    <cellStyle name="入力 54" xfId="2929"/>
    <cellStyle name="入力 55" xfId="2930"/>
    <cellStyle name="入力 56" xfId="2931"/>
    <cellStyle name="入力 57" xfId="2932"/>
    <cellStyle name="入力 58" xfId="2933"/>
    <cellStyle name="入力 59" xfId="2934"/>
    <cellStyle name="入力 6" xfId="2935"/>
    <cellStyle name="入力 60" xfId="2936"/>
    <cellStyle name="入力 61" xfId="2937"/>
    <cellStyle name="入力 62" xfId="2938"/>
    <cellStyle name="入力 63" xfId="2939"/>
    <cellStyle name="入力 64" xfId="2940"/>
    <cellStyle name="入力 65" xfId="2941"/>
    <cellStyle name="入力 66" xfId="2942"/>
    <cellStyle name="入力 67" xfId="2943"/>
    <cellStyle name="入力 68" xfId="2944"/>
    <cellStyle name="入力 69" xfId="2945"/>
    <cellStyle name="入力 7" xfId="2946"/>
    <cellStyle name="入力 70" xfId="2947"/>
    <cellStyle name="入力 71" xfId="2948"/>
    <cellStyle name="入力 72" xfId="2949"/>
    <cellStyle name="入力 73" xfId="2950"/>
    <cellStyle name="入力 8" xfId="2951"/>
    <cellStyle name="入力 9" xfId="2952"/>
    <cellStyle name="標準" xfId="0" builtinId="0"/>
    <cellStyle name="良い 10" xfId="2953"/>
    <cellStyle name="良い 11" xfId="2954"/>
    <cellStyle name="良い 12" xfId="2955"/>
    <cellStyle name="良い 13" xfId="2956"/>
    <cellStyle name="良い 14" xfId="2957"/>
    <cellStyle name="良い 15" xfId="2958"/>
    <cellStyle name="良い 16" xfId="2959"/>
    <cellStyle name="良い 17" xfId="2960"/>
    <cellStyle name="良い 18" xfId="2961"/>
    <cellStyle name="良い 19" xfId="2962"/>
    <cellStyle name="良い 2" xfId="2963"/>
    <cellStyle name="良い 20" xfId="2964"/>
    <cellStyle name="良い 21" xfId="2965"/>
    <cellStyle name="良い 22" xfId="2966"/>
    <cellStyle name="良い 23" xfId="2967"/>
    <cellStyle name="良い 24" xfId="2968"/>
    <cellStyle name="良い 25" xfId="2969"/>
    <cellStyle name="良い 26" xfId="2970"/>
    <cellStyle name="良い 27" xfId="2971"/>
    <cellStyle name="良い 28" xfId="2972"/>
    <cellStyle name="良い 29" xfId="2973"/>
    <cellStyle name="良い 3" xfId="2974"/>
    <cellStyle name="良い 30" xfId="2975"/>
    <cellStyle name="良い 31" xfId="2976"/>
    <cellStyle name="良い 32" xfId="2977"/>
    <cellStyle name="良い 33" xfId="2978"/>
    <cellStyle name="良い 34" xfId="2979"/>
    <cellStyle name="良い 35" xfId="2980"/>
    <cellStyle name="良い 36" xfId="2981"/>
    <cellStyle name="良い 37" xfId="2982"/>
    <cellStyle name="良い 38" xfId="2983"/>
    <cellStyle name="良い 39" xfId="2984"/>
    <cellStyle name="良い 4" xfId="2985"/>
    <cellStyle name="良い 40" xfId="2986"/>
    <cellStyle name="良い 41" xfId="2987"/>
    <cellStyle name="良い 42" xfId="2988"/>
    <cellStyle name="良い 43" xfId="2989"/>
    <cellStyle name="良い 44" xfId="2990"/>
    <cellStyle name="良い 45" xfId="2991"/>
    <cellStyle name="良い 46" xfId="2992"/>
    <cellStyle name="良い 47" xfId="2993"/>
    <cellStyle name="良い 48" xfId="2994"/>
    <cellStyle name="良い 49" xfId="2995"/>
    <cellStyle name="良い 5" xfId="2996"/>
    <cellStyle name="良い 50" xfId="2997"/>
    <cellStyle name="良い 51" xfId="2998"/>
    <cellStyle name="良い 52" xfId="2999"/>
    <cellStyle name="良い 53" xfId="3000"/>
    <cellStyle name="良い 54" xfId="3001"/>
    <cellStyle name="良い 55" xfId="3002"/>
    <cellStyle name="良い 56" xfId="3003"/>
    <cellStyle name="良い 57" xfId="3004"/>
    <cellStyle name="良い 58" xfId="3005"/>
    <cellStyle name="良い 59" xfId="3006"/>
    <cellStyle name="良い 6" xfId="3007"/>
    <cellStyle name="良い 60" xfId="3008"/>
    <cellStyle name="良い 61" xfId="3009"/>
    <cellStyle name="良い 62" xfId="3010"/>
    <cellStyle name="良い 63" xfId="3011"/>
    <cellStyle name="良い 64" xfId="3012"/>
    <cellStyle name="良い 65" xfId="3013"/>
    <cellStyle name="良い 66" xfId="3014"/>
    <cellStyle name="良い 67" xfId="3015"/>
    <cellStyle name="良い 68" xfId="3016"/>
    <cellStyle name="良い 69" xfId="3017"/>
    <cellStyle name="良い 7" xfId="3018"/>
    <cellStyle name="良い 70" xfId="3019"/>
    <cellStyle name="良い 71" xfId="3020"/>
    <cellStyle name="良い 72" xfId="3021"/>
    <cellStyle name="良い 73" xfId="3022"/>
    <cellStyle name="良い 8" xfId="3023"/>
    <cellStyle name="良い 9" xfId="302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R85"/>
  <sheetViews>
    <sheetView tabSelected="1"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7" sqref="H7"/>
    </sheetView>
  </sheetViews>
  <sheetFormatPr defaultColWidth="9.33203125" defaultRowHeight="10.5" x14ac:dyDescent="0.15"/>
  <cols>
    <col min="1" max="6" width="2.83203125" style="1" customWidth="1"/>
    <col min="7" max="7" width="14.5" style="1" customWidth="1"/>
    <col min="8" max="8" width="9.83203125" style="1" bestFit="1" customWidth="1"/>
    <col min="9" max="9" width="9.5" style="1" customWidth="1"/>
    <col min="10" max="11" width="8" style="1" customWidth="1"/>
    <col min="12" max="12" width="10" style="1" customWidth="1"/>
    <col min="13" max="13" width="10.1640625" style="1" bestFit="1" customWidth="1"/>
    <col min="14" max="14" width="8.1640625" style="1" bestFit="1" customWidth="1"/>
    <col min="15" max="17" width="10.1640625" style="1" bestFit="1" customWidth="1"/>
    <col min="18" max="18" width="2.83203125" style="1" customWidth="1"/>
    <col min="19" max="19" width="7" style="1" customWidth="1"/>
    <col min="20" max="20" width="10" style="1" customWidth="1"/>
    <col min="21" max="22" width="10" style="1" bestFit="1" customWidth="1"/>
    <col min="23" max="23" width="7" style="1" customWidth="1"/>
    <col min="24" max="25" width="10" style="1" bestFit="1" customWidth="1"/>
    <col min="26" max="26" width="8" style="1" bestFit="1" customWidth="1"/>
    <col min="27" max="27" width="8" style="1" customWidth="1"/>
    <col min="28" max="28" width="7" style="1" customWidth="1"/>
    <col min="29" max="30" width="8" style="1" customWidth="1"/>
    <col min="31" max="35" width="2.83203125" style="1" customWidth="1"/>
    <col min="36" max="36" width="14.5" style="1" bestFit="1" customWidth="1"/>
    <col min="37" max="16384" width="9.33203125" style="1"/>
  </cols>
  <sheetData>
    <row r="1" spans="1:44" s="2" customFormat="1" x14ac:dyDescent="0.15">
      <c r="A1" s="1"/>
      <c r="B1" s="1" t="s">
        <v>116</v>
      </c>
      <c r="C1" s="1"/>
      <c r="D1" s="1"/>
      <c r="E1" s="1"/>
      <c r="F1" s="1"/>
      <c r="G1" s="1"/>
      <c r="S1" s="2" t="s">
        <v>117</v>
      </c>
      <c r="Z1" s="2" t="s">
        <v>0</v>
      </c>
      <c r="AE1" s="1"/>
      <c r="AF1" s="1"/>
      <c r="AG1" s="1"/>
      <c r="AH1" s="1"/>
      <c r="AI1" s="1"/>
      <c r="AJ1" s="1"/>
    </row>
    <row r="2" spans="1:44" s="3" customFormat="1" ht="14.25" x14ac:dyDescent="0.15">
      <c r="B2" s="4"/>
      <c r="C2" s="4"/>
      <c r="D2" s="4"/>
      <c r="E2" s="4"/>
      <c r="F2" s="4"/>
      <c r="G2" s="4"/>
      <c r="H2" s="4"/>
      <c r="I2" s="178" t="s">
        <v>94</v>
      </c>
      <c r="J2" s="178"/>
      <c r="K2" s="178"/>
      <c r="L2" s="178"/>
      <c r="M2" s="178"/>
      <c r="N2" s="178"/>
      <c r="O2" s="178"/>
      <c r="P2" s="178"/>
      <c r="Q2" s="4"/>
      <c r="S2" s="4"/>
      <c r="T2" s="178" t="s">
        <v>1</v>
      </c>
      <c r="U2" s="179"/>
      <c r="V2" s="179"/>
      <c r="W2" s="179"/>
      <c r="X2" s="179"/>
      <c r="Y2" s="179"/>
      <c r="Z2" s="179"/>
      <c r="AA2" s="179"/>
      <c r="AB2" s="179"/>
      <c r="AC2" s="5"/>
      <c r="AD2" s="5"/>
      <c r="AE2" s="5"/>
      <c r="AF2" s="5"/>
      <c r="AG2" s="5"/>
      <c r="AH2" s="5"/>
      <c r="AI2" s="5"/>
      <c r="AJ2" s="5"/>
    </row>
    <row r="3" spans="1:44" s="2" customFormat="1" ht="11.25" thickBot="1" x14ac:dyDescent="0.2">
      <c r="A3" s="1"/>
      <c r="B3" s="1"/>
      <c r="C3" s="1"/>
      <c r="D3" s="1"/>
      <c r="E3" s="1"/>
      <c r="F3" s="1"/>
      <c r="G3" s="1"/>
      <c r="H3" s="6"/>
      <c r="I3" s="7"/>
      <c r="J3" s="7"/>
      <c r="K3" s="7"/>
      <c r="L3" s="7"/>
      <c r="M3" s="7"/>
      <c r="N3" s="7"/>
      <c r="O3" s="7"/>
      <c r="P3" s="7"/>
      <c r="Q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1"/>
      <c r="AF3" s="1"/>
      <c r="AG3" s="1"/>
      <c r="AH3" s="1"/>
      <c r="AI3" s="1"/>
      <c r="AJ3" s="1"/>
    </row>
    <row r="4" spans="1:44" s="2" customFormat="1" ht="12" customHeight="1" x14ac:dyDescent="0.15">
      <c r="B4" s="193" t="s">
        <v>82</v>
      </c>
      <c r="C4" s="193"/>
      <c r="D4" s="193"/>
      <c r="E4" s="193"/>
      <c r="F4" s="193"/>
      <c r="G4" s="194"/>
      <c r="H4" s="199" t="s">
        <v>24</v>
      </c>
      <c r="I4" s="202" t="s">
        <v>75</v>
      </c>
      <c r="J4" s="182" t="s">
        <v>26</v>
      </c>
      <c r="K4" s="183"/>
      <c r="L4" s="183"/>
      <c r="M4" s="183"/>
      <c r="N4" s="183"/>
      <c r="O4" s="183"/>
      <c r="P4" s="183"/>
      <c r="Q4" s="183"/>
      <c r="R4" s="8"/>
      <c r="S4" s="183" t="s">
        <v>27</v>
      </c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4"/>
      <c r="AE4" s="212" t="s">
        <v>83</v>
      </c>
      <c r="AF4" s="213"/>
      <c r="AG4" s="213"/>
      <c r="AH4" s="213"/>
      <c r="AI4" s="213"/>
      <c r="AJ4" s="213"/>
    </row>
    <row r="5" spans="1:44" s="2" customFormat="1" x14ac:dyDescent="0.15">
      <c r="B5" s="195"/>
      <c r="C5" s="195"/>
      <c r="D5" s="195"/>
      <c r="E5" s="195"/>
      <c r="F5" s="195"/>
      <c r="G5" s="196"/>
      <c r="H5" s="200"/>
      <c r="I5" s="203"/>
      <c r="J5" s="185" t="s">
        <v>25</v>
      </c>
      <c r="K5" s="190" t="s">
        <v>19</v>
      </c>
      <c r="L5" s="191"/>
      <c r="M5" s="192"/>
      <c r="N5" s="190" t="s">
        <v>20</v>
      </c>
      <c r="O5" s="191"/>
      <c r="P5" s="191"/>
      <c r="Q5" s="191"/>
      <c r="R5" s="9"/>
      <c r="S5" s="191" t="s">
        <v>21</v>
      </c>
      <c r="T5" s="191"/>
      <c r="U5" s="191"/>
      <c r="V5" s="192"/>
      <c r="W5" s="190" t="s">
        <v>22</v>
      </c>
      <c r="X5" s="191"/>
      <c r="Y5" s="191"/>
      <c r="Z5" s="192"/>
      <c r="AA5" s="190" t="s">
        <v>23</v>
      </c>
      <c r="AB5" s="191"/>
      <c r="AC5" s="191"/>
      <c r="AD5" s="192"/>
      <c r="AE5" s="214"/>
      <c r="AF5" s="215"/>
      <c r="AG5" s="215"/>
      <c r="AH5" s="215"/>
      <c r="AI5" s="215"/>
      <c r="AJ5" s="215"/>
      <c r="AK5" s="10" t="s">
        <v>96</v>
      </c>
      <c r="AL5" s="10"/>
      <c r="AM5" s="10"/>
      <c r="AN5" s="10"/>
      <c r="AO5" s="10"/>
      <c r="AP5" s="10"/>
      <c r="AQ5" s="10"/>
    </row>
    <row r="6" spans="1:44" s="11" customFormat="1" ht="42" x14ac:dyDescent="0.15">
      <c r="B6" s="197"/>
      <c r="C6" s="197"/>
      <c r="D6" s="197"/>
      <c r="E6" s="197"/>
      <c r="F6" s="197"/>
      <c r="G6" s="198"/>
      <c r="H6" s="201"/>
      <c r="I6" s="186"/>
      <c r="J6" s="186"/>
      <c r="K6" s="13" t="s">
        <v>30</v>
      </c>
      <c r="L6" s="14" t="s">
        <v>74</v>
      </c>
      <c r="M6" s="14" t="s">
        <v>71</v>
      </c>
      <c r="N6" s="13" t="s">
        <v>30</v>
      </c>
      <c r="O6" s="14" t="s">
        <v>72</v>
      </c>
      <c r="P6" s="14" t="s">
        <v>71</v>
      </c>
      <c r="Q6" s="14" t="s">
        <v>73</v>
      </c>
      <c r="R6" s="15"/>
      <c r="S6" s="16" t="s">
        <v>30</v>
      </c>
      <c r="T6" s="14" t="s">
        <v>77</v>
      </c>
      <c r="U6" s="14" t="s">
        <v>78</v>
      </c>
      <c r="V6" s="12" t="s">
        <v>79</v>
      </c>
      <c r="W6" s="13" t="s">
        <v>30</v>
      </c>
      <c r="X6" s="14" t="s">
        <v>77</v>
      </c>
      <c r="Y6" s="14" t="s">
        <v>80</v>
      </c>
      <c r="Z6" s="14" t="s">
        <v>81</v>
      </c>
      <c r="AA6" s="13" t="s">
        <v>30</v>
      </c>
      <c r="AB6" s="14" t="s">
        <v>76</v>
      </c>
      <c r="AC6" s="14" t="s">
        <v>28</v>
      </c>
      <c r="AD6" s="14" t="s">
        <v>29</v>
      </c>
      <c r="AE6" s="216"/>
      <c r="AF6" s="217"/>
      <c r="AG6" s="217"/>
      <c r="AH6" s="217"/>
      <c r="AI6" s="217"/>
      <c r="AJ6" s="217"/>
      <c r="AK6" s="17" t="s">
        <v>106</v>
      </c>
      <c r="AL6" s="17" t="s">
        <v>107</v>
      </c>
      <c r="AM6" s="17" t="s">
        <v>108</v>
      </c>
      <c r="AN6" s="17" t="s">
        <v>109</v>
      </c>
      <c r="AO6" s="17" t="s">
        <v>110</v>
      </c>
      <c r="AP6" s="17" t="s">
        <v>111</v>
      </c>
      <c r="AQ6" s="17"/>
    </row>
    <row r="7" spans="1:44" s="18" customFormat="1" ht="15" customHeight="1" x14ac:dyDescent="0.15">
      <c r="B7" s="188" t="s">
        <v>84</v>
      </c>
      <c r="C7" s="188"/>
      <c r="D7" s="188"/>
      <c r="E7" s="188"/>
      <c r="F7" s="188"/>
      <c r="G7" s="205"/>
      <c r="H7" s="46">
        <f>SUM(I7,L7:M7,O7:Q7,T7:V7,X7:Z7,AB7:AD7)</f>
        <v>160223</v>
      </c>
      <c r="I7" s="47">
        <v>116208</v>
      </c>
      <c r="J7" s="46">
        <f>SUM(L7:M7,O7:Q7,T7:V7,X7:Z7,AB7:AD7)</f>
        <v>44015</v>
      </c>
      <c r="K7" s="46">
        <f>SUM(L7:M7)</f>
        <v>17900</v>
      </c>
      <c r="L7" s="48">
        <v>11184</v>
      </c>
      <c r="M7" s="48">
        <v>6716</v>
      </c>
      <c r="N7" s="46">
        <f>SUM(O7:Q7)</f>
        <v>8279</v>
      </c>
      <c r="O7" s="49">
        <v>3809</v>
      </c>
      <c r="P7" s="49">
        <v>1798</v>
      </c>
      <c r="Q7" s="50">
        <v>2672</v>
      </c>
      <c r="R7" s="19"/>
      <c r="S7" s="124">
        <f>SUM(T7:V7)</f>
        <v>5123</v>
      </c>
      <c r="T7" s="125">
        <v>2029</v>
      </c>
      <c r="U7" s="125">
        <v>1773</v>
      </c>
      <c r="V7" s="125">
        <v>1321</v>
      </c>
      <c r="W7" s="46">
        <f>SUM(X7:Z7)</f>
        <v>3276</v>
      </c>
      <c r="X7" s="126">
        <v>1208</v>
      </c>
      <c r="Y7" s="126">
        <v>1359</v>
      </c>
      <c r="Z7" s="126">
        <v>709</v>
      </c>
      <c r="AA7" s="46">
        <f>SUM(AB7:AD7)</f>
        <v>9437</v>
      </c>
      <c r="AB7" s="127">
        <v>2828</v>
      </c>
      <c r="AC7" s="127">
        <v>3813</v>
      </c>
      <c r="AD7" s="127">
        <v>2796</v>
      </c>
      <c r="AE7" s="189" t="s">
        <v>84</v>
      </c>
      <c r="AF7" s="188"/>
      <c r="AG7" s="188"/>
      <c r="AH7" s="188"/>
      <c r="AI7" s="188"/>
      <c r="AJ7" s="188"/>
      <c r="AK7" s="21">
        <f>SUM(I7,J7)-H7</f>
        <v>0</v>
      </c>
      <c r="AL7" s="21">
        <f>SUM(L7:M7)-K7</f>
        <v>0</v>
      </c>
      <c r="AM7" s="21">
        <f>SUM(O7:Q7)-N7</f>
        <v>0</v>
      </c>
      <c r="AN7" s="21">
        <f>SUM(T7:V7)-S7</f>
        <v>0</v>
      </c>
      <c r="AO7" s="21">
        <f>SUM(X7:Z7)-W7</f>
        <v>0</v>
      </c>
      <c r="AP7" s="21">
        <f>SUM(AB7:AD7)-AA7</f>
        <v>0</v>
      </c>
      <c r="AQ7" s="22"/>
      <c r="AR7" s="23"/>
    </row>
    <row r="8" spans="1:44" s="24" customFormat="1" ht="15" customHeight="1" x14ac:dyDescent="0.15">
      <c r="B8" s="25"/>
      <c r="C8" s="188" t="s">
        <v>31</v>
      </c>
      <c r="D8" s="188"/>
      <c r="E8" s="188"/>
      <c r="F8" s="188"/>
      <c r="G8" s="205"/>
      <c r="H8" s="46">
        <f t="shared" ref="H8:H62" si="0">SUM(I8,L8:M8,O8:Q8,T8:V8,X8:Z8,AB8:AD8)</f>
        <v>3683</v>
      </c>
      <c r="I8" s="51">
        <v>2509</v>
      </c>
      <c r="J8" s="46">
        <f t="shared" ref="J8:J62" si="1">SUM(L8:M8,O8:Q8,T8:V8,X8:Z8,AB8:AD8)</f>
        <v>1174</v>
      </c>
      <c r="K8" s="46">
        <f t="shared" ref="K8:K62" si="2">SUM(L8:M8)</f>
        <v>424</v>
      </c>
      <c r="L8" s="52">
        <v>382</v>
      </c>
      <c r="M8" s="52">
        <v>42</v>
      </c>
      <c r="N8" s="46">
        <f t="shared" ref="N8:N62" si="3">SUM(O8:Q8)</f>
        <v>216</v>
      </c>
      <c r="O8" s="53">
        <v>187</v>
      </c>
      <c r="P8" s="53">
        <v>21</v>
      </c>
      <c r="Q8" s="54">
        <v>8</v>
      </c>
      <c r="R8" s="28"/>
      <c r="S8" s="124">
        <f t="shared" ref="S8:S62" si="4">SUM(T8:V8)</f>
        <v>141</v>
      </c>
      <c r="T8" s="128">
        <v>107</v>
      </c>
      <c r="U8" s="128">
        <v>22</v>
      </c>
      <c r="V8" s="128">
        <v>12</v>
      </c>
      <c r="W8" s="46">
        <f t="shared" ref="W8:W62" si="5">SUM(X8:Z8)</f>
        <v>104</v>
      </c>
      <c r="X8" s="129">
        <v>78</v>
      </c>
      <c r="Y8" s="129">
        <v>23</v>
      </c>
      <c r="Z8" s="129">
        <v>3</v>
      </c>
      <c r="AA8" s="46">
        <f t="shared" ref="AA8:AA62" si="6">SUM(AB8:AD8)</f>
        <v>289</v>
      </c>
      <c r="AB8" s="130">
        <v>230</v>
      </c>
      <c r="AC8" s="130">
        <v>56</v>
      </c>
      <c r="AD8" s="130">
        <v>3</v>
      </c>
      <c r="AE8" s="29"/>
      <c r="AF8" s="188" t="s">
        <v>31</v>
      </c>
      <c r="AG8" s="188"/>
      <c r="AH8" s="188"/>
      <c r="AI8" s="188"/>
      <c r="AJ8" s="188"/>
      <c r="AK8" s="21">
        <f t="shared" ref="AK8:AK62" si="7">SUM(I8,J8)-H8</f>
        <v>0</v>
      </c>
      <c r="AL8" s="21">
        <f t="shared" ref="AL8:AL62" si="8">SUM(L8:M8)-K8</f>
        <v>0</v>
      </c>
      <c r="AM8" s="21">
        <f t="shared" ref="AM8:AM62" si="9">SUM(O8:Q8)-N8</f>
        <v>0</v>
      </c>
      <c r="AN8" s="21">
        <f t="shared" ref="AN8:AN62" si="10">SUM(T8:V8)-S8</f>
        <v>0</v>
      </c>
      <c r="AO8" s="21">
        <f t="shared" ref="AO8:AO62" si="11">SUM(X8:Z8)-W8</f>
        <v>0</v>
      </c>
      <c r="AP8" s="21">
        <f t="shared" ref="AP8:AP62" si="12">SUM(AB8:AD8)-AA8</f>
        <v>0</v>
      </c>
      <c r="AQ8" s="30"/>
      <c r="AR8" s="30"/>
    </row>
    <row r="9" spans="1:44" s="24" customFormat="1" ht="12.6" customHeight="1" x14ac:dyDescent="0.15">
      <c r="B9" s="25"/>
      <c r="C9" s="25"/>
      <c r="D9" s="187" t="s">
        <v>32</v>
      </c>
      <c r="E9" s="187"/>
      <c r="F9" s="187"/>
      <c r="G9" s="204"/>
      <c r="H9" s="46">
        <f t="shared" si="0"/>
        <v>813</v>
      </c>
      <c r="I9" s="55">
        <v>565</v>
      </c>
      <c r="J9" s="56">
        <f t="shared" si="1"/>
        <v>248</v>
      </c>
      <c r="K9" s="56">
        <f t="shared" si="2"/>
        <v>76</v>
      </c>
      <c r="L9" s="57">
        <v>73</v>
      </c>
      <c r="M9" s="57">
        <v>3</v>
      </c>
      <c r="N9" s="56">
        <f t="shared" si="3"/>
        <v>38</v>
      </c>
      <c r="O9" s="58">
        <v>35</v>
      </c>
      <c r="P9" s="58">
        <v>3</v>
      </c>
      <c r="Q9" s="59">
        <v>0</v>
      </c>
      <c r="R9" s="45"/>
      <c r="S9" s="131">
        <f t="shared" si="4"/>
        <v>34</v>
      </c>
      <c r="T9" s="132">
        <v>28</v>
      </c>
      <c r="U9" s="132">
        <v>6</v>
      </c>
      <c r="V9" s="132">
        <v>0</v>
      </c>
      <c r="W9" s="56">
        <f t="shared" si="5"/>
        <v>24</v>
      </c>
      <c r="X9" s="133">
        <v>22</v>
      </c>
      <c r="Y9" s="133">
        <v>2</v>
      </c>
      <c r="Z9" s="133">
        <v>0</v>
      </c>
      <c r="AA9" s="56">
        <f t="shared" si="6"/>
        <v>76</v>
      </c>
      <c r="AB9" s="134">
        <v>65</v>
      </c>
      <c r="AC9" s="134">
        <v>11</v>
      </c>
      <c r="AD9" s="134">
        <v>0</v>
      </c>
      <c r="AE9" s="29"/>
      <c r="AF9" s="26"/>
      <c r="AG9" s="187" t="s">
        <v>32</v>
      </c>
      <c r="AH9" s="187"/>
      <c r="AI9" s="187"/>
      <c r="AJ9" s="187"/>
      <c r="AK9" s="21">
        <f t="shared" si="7"/>
        <v>0</v>
      </c>
      <c r="AL9" s="21">
        <f t="shared" si="8"/>
        <v>0</v>
      </c>
      <c r="AM9" s="21">
        <f t="shared" si="9"/>
        <v>0</v>
      </c>
      <c r="AN9" s="21">
        <f t="shared" si="10"/>
        <v>0</v>
      </c>
      <c r="AO9" s="21">
        <f t="shared" si="11"/>
        <v>0</v>
      </c>
      <c r="AP9" s="21">
        <f t="shared" si="12"/>
        <v>0</v>
      </c>
      <c r="AQ9" s="30"/>
      <c r="AR9" s="30"/>
    </row>
    <row r="10" spans="1:44" s="24" customFormat="1" ht="12.6" customHeight="1" x14ac:dyDescent="0.15">
      <c r="B10" s="25"/>
      <c r="C10" s="25"/>
      <c r="D10" s="25"/>
      <c r="E10" s="187" t="s">
        <v>2</v>
      </c>
      <c r="F10" s="187"/>
      <c r="G10" s="204"/>
      <c r="H10" s="46">
        <f>SUM(I10,L10:M10,O10:Q10,T10:V10,X10:Z10,AB10:AD10)</f>
        <v>767</v>
      </c>
      <c r="I10" s="55">
        <v>531</v>
      </c>
      <c r="J10" s="56">
        <f t="shared" si="1"/>
        <v>236</v>
      </c>
      <c r="K10" s="56">
        <f t="shared" si="2"/>
        <v>72</v>
      </c>
      <c r="L10" s="57">
        <v>69</v>
      </c>
      <c r="M10" s="57">
        <v>3</v>
      </c>
      <c r="N10" s="56">
        <f t="shared" si="3"/>
        <v>34</v>
      </c>
      <c r="O10" s="58">
        <v>31</v>
      </c>
      <c r="P10" s="58">
        <v>3</v>
      </c>
      <c r="Q10" s="59">
        <v>0</v>
      </c>
      <c r="R10" s="45"/>
      <c r="S10" s="131">
        <f t="shared" si="4"/>
        <v>33</v>
      </c>
      <c r="T10" s="132">
        <v>27</v>
      </c>
      <c r="U10" s="132">
        <v>6</v>
      </c>
      <c r="V10" s="132">
        <v>0</v>
      </c>
      <c r="W10" s="56">
        <f t="shared" si="5"/>
        <v>24</v>
      </c>
      <c r="X10" s="133">
        <v>22</v>
      </c>
      <c r="Y10" s="133">
        <v>2</v>
      </c>
      <c r="Z10" s="133">
        <v>0</v>
      </c>
      <c r="AA10" s="56">
        <f t="shared" si="6"/>
        <v>73</v>
      </c>
      <c r="AB10" s="134">
        <v>62</v>
      </c>
      <c r="AC10" s="134">
        <v>11</v>
      </c>
      <c r="AD10" s="134">
        <v>0</v>
      </c>
      <c r="AE10" s="29"/>
      <c r="AF10" s="26"/>
      <c r="AG10" s="26"/>
      <c r="AH10" s="187" t="s">
        <v>2</v>
      </c>
      <c r="AI10" s="187"/>
      <c r="AJ10" s="187"/>
      <c r="AK10" s="21">
        <f t="shared" si="7"/>
        <v>0</v>
      </c>
      <c r="AL10" s="21">
        <f t="shared" si="8"/>
        <v>0</v>
      </c>
      <c r="AM10" s="21">
        <f>SUM(O10:Q10)-N10</f>
        <v>0</v>
      </c>
      <c r="AN10" s="21">
        <f t="shared" si="10"/>
        <v>0</v>
      </c>
      <c r="AO10" s="21">
        <f t="shared" si="11"/>
        <v>0</v>
      </c>
      <c r="AP10" s="21">
        <f t="shared" si="12"/>
        <v>0</v>
      </c>
      <c r="AQ10" s="30"/>
      <c r="AR10" s="30"/>
    </row>
    <row r="11" spans="1:44" s="24" customFormat="1" ht="12.6" customHeight="1" x14ac:dyDescent="0.15">
      <c r="B11" s="25"/>
      <c r="C11" s="25"/>
      <c r="D11" s="25"/>
      <c r="E11" s="187" t="s">
        <v>59</v>
      </c>
      <c r="F11" s="187"/>
      <c r="G11" s="204"/>
      <c r="H11" s="46">
        <f t="shared" si="0"/>
        <v>7</v>
      </c>
      <c r="I11" s="55">
        <v>6</v>
      </c>
      <c r="J11" s="56">
        <f t="shared" si="1"/>
        <v>1</v>
      </c>
      <c r="K11" s="56">
        <f t="shared" si="2"/>
        <v>1</v>
      </c>
      <c r="L11" s="57">
        <v>1</v>
      </c>
      <c r="M11" s="57">
        <v>0</v>
      </c>
      <c r="N11" s="56">
        <v>0</v>
      </c>
      <c r="O11" s="58">
        <v>0</v>
      </c>
      <c r="P11" s="58">
        <v>0</v>
      </c>
      <c r="Q11" s="59">
        <v>0</v>
      </c>
      <c r="R11" s="45"/>
      <c r="S11" s="131">
        <f t="shared" si="4"/>
        <v>0</v>
      </c>
      <c r="T11" s="132">
        <v>0</v>
      </c>
      <c r="U11" s="132">
        <v>0</v>
      </c>
      <c r="V11" s="132">
        <v>0</v>
      </c>
      <c r="W11" s="56">
        <f t="shared" si="5"/>
        <v>0</v>
      </c>
      <c r="X11" s="133">
        <v>0</v>
      </c>
      <c r="Y11" s="133">
        <v>0</v>
      </c>
      <c r="Z11" s="133">
        <v>0</v>
      </c>
      <c r="AA11" s="56">
        <f t="shared" si="6"/>
        <v>0</v>
      </c>
      <c r="AB11" s="134">
        <v>0</v>
      </c>
      <c r="AC11" s="134">
        <v>0</v>
      </c>
      <c r="AD11" s="134">
        <v>0</v>
      </c>
      <c r="AE11" s="29"/>
      <c r="AF11" s="26"/>
      <c r="AG11" s="26"/>
      <c r="AH11" s="187" t="s">
        <v>67</v>
      </c>
      <c r="AI11" s="187"/>
      <c r="AJ11" s="187"/>
      <c r="AK11" s="21">
        <f t="shared" si="7"/>
        <v>0</v>
      </c>
      <c r="AL11" s="21">
        <f t="shared" si="8"/>
        <v>0</v>
      </c>
      <c r="AM11" s="21">
        <f t="shared" si="9"/>
        <v>0</v>
      </c>
      <c r="AN11" s="21">
        <f t="shared" si="10"/>
        <v>0</v>
      </c>
      <c r="AO11" s="21">
        <f t="shared" si="11"/>
        <v>0</v>
      </c>
      <c r="AP11" s="21">
        <f t="shared" si="12"/>
        <v>0</v>
      </c>
      <c r="AQ11" s="30"/>
      <c r="AR11" s="30"/>
    </row>
    <row r="12" spans="1:44" s="24" customFormat="1" ht="12.6" customHeight="1" x14ac:dyDescent="0.15">
      <c r="B12" s="25"/>
      <c r="C12" s="25"/>
      <c r="D12" s="25"/>
      <c r="E12" s="187" t="s">
        <v>3</v>
      </c>
      <c r="F12" s="187"/>
      <c r="G12" s="204"/>
      <c r="H12" s="46">
        <f t="shared" si="0"/>
        <v>18</v>
      </c>
      <c r="I12" s="55">
        <v>12</v>
      </c>
      <c r="J12" s="56">
        <f t="shared" si="1"/>
        <v>6</v>
      </c>
      <c r="K12" s="56">
        <f t="shared" si="2"/>
        <v>2</v>
      </c>
      <c r="L12" s="57">
        <v>2</v>
      </c>
      <c r="M12" s="57">
        <v>0</v>
      </c>
      <c r="N12" s="56">
        <f t="shared" si="3"/>
        <v>2</v>
      </c>
      <c r="O12" s="58">
        <v>2</v>
      </c>
      <c r="P12" s="58">
        <v>0</v>
      </c>
      <c r="Q12" s="59">
        <v>0</v>
      </c>
      <c r="R12" s="45"/>
      <c r="S12" s="131">
        <f t="shared" si="4"/>
        <v>0</v>
      </c>
      <c r="T12" s="132">
        <v>0</v>
      </c>
      <c r="U12" s="132">
        <v>0</v>
      </c>
      <c r="V12" s="132">
        <v>0</v>
      </c>
      <c r="W12" s="56">
        <f t="shared" si="5"/>
        <v>0</v>
      </c>
      <c r="X12" s="133">
        <v>0</v>
      </c>
      <c r="Y12" s="133">
        <v>0</v>
      </c>
      <c r="Z12" s="133">
        <v>0</v>
      </c>
      <c r="AA12" s="56">
        <f t="shared" si="6"/>
        <v>2</v>
      </c>
      <c r="AB12" s="134">
        <v>2</v>
      </c>
      <c r="AC12" s="134">
        <v>0</v>
      </c>
      <c r="AD12" s="134">
        <v>0</v>
      </c>
      <c r="AE12" s="29"/>
      <c r="AF12" s="26"/>
      <c r="AG12" s="26"/>
      <c r="AH12" s="187" t="s">
        <v>3</v>
      </c>
      <c r="AI12" s="187"/>
      <c r="AJ12" s="187"/>
      <c r="AK12" s="21">
        <f t="shared" si="7"/>
        <v>0</v>
      </c>
      <c r="AL12" s="21">
        <f t="shared" si="8"/>
        <v>0</v>
      </c>
      <c r="AM12" s="21">
        <f t="shared" si="9"/>
        <v>0</v>
      </c>
      <c r="AN12" s="21">
        <f t="shared" si="10"/>
        <v>0</v>
      </c>
      <c r="AO12" s="21">
        <f t="shared" si="11"/>
        <v>0</v>
      </c>
      <c r="AP12" s="21">
        <f t="shared" si="12"/>
        <v>0</v>
      </c>
      <c r="AQ12" s="30"/>
      <c r="AR12" s="30"/>
    </row>
    <row r="13" spans="1:44" s="24" customFormat="1" ht="12.6" customHeight="1" x14ac:dyDescent="0.15">
      <c r="B13" s="25"/>
      <c r="C13" s="25"/>
      <c r="D13" s="25"/>
      <c r="E13" s="187" t="s">
        <v>4</v>
      </c>
      <c r="F13" s="187"/>
      <c r="G13" s="204"/>
      <c r="H13" s="46">
        <f t="shared" si="0"/>
        <v>21</v>
      </c>
      <c r="I13" s="55">
        <v>16</v>
      </c>
      <c r="J13" s="56">
        <f t="shared" si="1"/>
        <v>5</v>
      </c>
      <c r="K13" s="56">
        <f t="shared" si="2"/>
        <v>1</v>
      </c>
      <c r="L13" s="57">
        <v>1</v>
      </c>
      <c r="M13" s="57">
        <v>0</v>
      </c>
      <c r="N13" s="56">
        <f t="shared" si="3"/>
        <v>2</v>
      </c>
      <c r="O13" s="58">
        <v>2</v>
      </c>
      <c r="P13" s="58">
        <v>0</v>
      </c>
      <c r="Q13" s="59">
        <v>0</v>
      </c>
      <c r="R13" s="45"/>
      <c r="S13" s="131">
        <f t="shared" si="4"/>
        <v>1</v>
      </c>
      <c r="T13" s="132">
        <v>1</v>
      </c>
      <c r="U13" s="132">
        <v>0</v>
      </c>
      <c r="V13" s="132">
        <v>0</v>
      </c>
      <c r="W13" s="56">
        <f t="shared" si="5"/>
        <v>0</v>
      </c>
      <c r="X13" s="133">
        <v>0</v>
      </c>
      <c r="Y13" s="133">
        <v>0</v>
      </c>
      <c r="Z13" s="133">
        <v>0</v>
      </c>
      <c r="AA13" s="56">
        <f t="shared" si="6"/>
        <v>1</v>
      </c>
      <c r="AB13" s="134">
        <v>1</v>
      </c>
      <c r="AC13" s="134">
        <v>0</v>
      </c>
      <c r="AD13" s="134">
        <v>0</v>
      </c>
      <c r="AE13" s="29"/>
      <c r="AF13" s="26"/>
      <c r="AG13" s="26"/>
      <c r="AH13" s="187" t="s">
        <v>4</v>
      </c>
      <c r="AI13" s="187"/>
      <c r="AJ13" s="187"/>
      <c r="AK13" s="21">
        <f t="shared" si="7"/>
        <v>0</v>
      </c>
      <c r="AL13" s="21">
        <f t="shared" si="8"/>
        <v>0</v>
      </c>
      <c r="AM13" s="21">
        <f t="shared" si="9"/>
        <v>0</v>
      </c>
      <c r="AN13" s="21">
        <f t="shared" si="10"/>
        <v>0</v>
      </c>
      <c r="AO13" s="21">
        <f t="shared" si="11"/>
        <v>0</v>
      </c>
      <c r="AP13" s="21">
        <f t="shared" si="12"/>
        <v>0</v>
      </c>
      <c r="AQ13" s="30"/>
      <c r="AR13" s="30"/>
    </row>
    <row r="14" spans="1:44" s="24" customFormat="1" ht="12.6" customHeight="1" x14ac:dyDescent="0.15">
      <c r="B14" s="25"/>
      <c r="C14" s="25"/>
      <c r="D14" s="187" t="s">
        <v>33</v>
      </c>
      <c r="E14" s="187"/>
      <c r="F14" s="187"/>
      <c r="G14" s="204"/>
      <c r="H14" s="46">
        <f t="shared" si="0"/>
        <v>1246</v>
      </c>
      <c r="I14" s="55">
        <v>723</v>
      </c>
      <c r="J14" s="56">
        <f t="shared" si="1"/>
        <v>523</v>
      </c>
      <c r="K14" s="56">
        <f t="shared" si="2"/>
        <v>164</v>
      </c>
      <c r="L14" s="57">
        <v>146</v>
      </c>
      <c r="M14" s="57">
        <v>18</v>
      </c>
      <c r="N14" s="56">
        <f t="shared" si="3"/>
        <v>94</v>
      </c>
      <c r="O14" s="58">
        <v>76</v>
      </c>
      <c r="P14" s="58">
        <v>12</v>
      </c>
      <c r="Q14" s="59">
        <v>6</v>
      </c>
      <c r="R14" s="45"/>
      <c r="S14" s="131">
        <f t="shared" si="4"/>
        <v>63</v>
      </c>
      <c r="T14" s="132">
        <v>48</v>
      </c>
      <c r="U14" s="132">
        <v>7</v>
      </c>
      <c r="V14" s="132">
        <v>8</v>
      </c>
      <c r="W14" s="56">
        <f t="shared" si="5"/>
        <v>53</v>
      </c>
      <c r="X14" s="133">
        <v>37</v>
      </c>
      <c r="Y14" s="133">
        <v>13</v>
      </c>
      <c r="Z14" s="133">
        <v>3</v>
      </c>
      <c r="AA14" s="56">
        <f t="shared" si="6"/>
        <v>149</v>
      </c>
      <c r="AB14" s="134">
        <v>117</v>
      </c>
      <c r="AC14" s="134">
        <v>30</v>
      </c>
      <c r="AD14" s="134">
        <v>2</v>
      </c>
      <c r="AE14" s="29"/>
      <c r="AF14" s="26"/>
      <c r="AG14" s="187" t="s">
        <v>33</v>
      </c>
      <c r="AH14" s="187"/>
      <c r="AI14" s="187"/>
      <c r="AJ14" s="187"/>
      <c r="AK14" s="21">
        <f t="shared" si="7"/>
        <v>0</v>
      </c>
      <c r="AL14" s="21">
        <f t="shared" si="8"/>
        <v>0</v>
      </c>
      <c r="AM14" s="21">
        <f t="shared" si="9"/>
        <v>0</v>
      </c>
      <c r="AN14" s="21">
        <f t="shared" si="10"/>
        <v>0</v>
      </c>
      <c r="AO14" s="21">
        <f t="shared" si="11"/>
        <v>0</v>
      </c>
      <c r="AP14" s="21">
        <f t="shared" si="12"/>
        <v>0</v>
      </c>
      <c r="AQ14" s="30"/>
      <c r="AR14" s="30"/>
    </row>
    <row r="15" spans="1:44" s="24" customFormat="1" ht="12.6" customHeight="1" x14ac:dyDescent="0.15">
      <c r="B15" s="25"/>
      <c r="C15" s="25"/>
      <c r="D15" s="25"/>
      <c r="E15" s="187" t="s">
        <v>5</v>
      </c>
      <c r="F15" s="187"/>
      <c r="G15" s="204"/>
      <c r="H15" s="46">
        <f t="shared" si="0"/>
        <v>25</v>
      </c>
      <c r="I15" s="55">
        <v>14</v>
      </c>
      <c r="J15" s="56">
        <f t="shared" si="1"/>
        <v>11</v>
      </c>
      <c r="K15" s="56">
        <f t="shared" si="2"/>
        <v>3</v>
      </c>
      <c r="L15" s="57">
        <v>2</v>
      </c>
      <c r="M15" s="57">
        <v>1</v>
      </c>
      <c r="N15" s="56">
        <f t="shared" si="3"/>
        <v>4</v>
      </c>
      <c r="O15" s="58">
        <v>3</v>
      </c>
      <c r="P15" s="58">
        <v>0</v>
      </c>
      <c r="Q15" s="59">
        <v>1</v>
      </c>
      <c r="R15" s="45"/>
      <c r="S15" s="131">
        <f t="shared" si="4"/>
        <v>1</v>
      </c>
      <c r="T15" s="132">
        <v>1</v>
      </c>
      <c r="U15" s="132">
        <v>0</v>
      </c>
      <c r="V15" s="132">
        <v>0</v>
      </c>
      <c r="W15" s="56">
        <f t="shared" si="5"/>
        <v>0</v>
      </c>
      <c r="X15" s="133">
        <v>0</v>
      </c>
      <c r="Y15" s="133">
        <v>0</v>
      </c>
      <c r="Z15" s="133">
        <v>0</v>
      </c>
      <c r="AA15" s="56">
        <f t="shared" si="6"/>
        <v>3</v>
      </c>
      <c r="AB15" s="134">
        <v>3</v>
      </c>
      <c r="AC15" s="134">
        <v>0</v>
      </c>
      <c r="AD15" s="134">
        <v>0</v>
      </c>
      <c r="AE15" s="29"/>
      <c r="AF15" s="26"/>
      <c r="AG15" s="26"/>
      <c r="AH15" s="187" t="s">
        <v>5</v>
      </c>
      <c r="AI15" s="187"/>
      <c r="AJ15" s="187"/>
      <c r="AK15" s="21">
        <f t="shared" si="7"/>
        <v>0</v>
      </c>
      <c r="AL15" s="21">
        <f t="shared" si="8"/>
        <v>0</v>
      </c>
      <c r="AM15" s="21">
        <f t="shared" si="9"/>
        <v>0</v>
      </c>
      <c r="AN15" s="21">
        <f t="shared" si="10"/>
        <v>0</v>
      </c>
      <c r="AO15" s="21">
        <f t="shared" si="11"/>
        <v>0</v>
      </c>
      <c r="AP15" s="21">
        <f t="shared" si="12"/>
        <v>0</v>
      </c>
      <c r="AQ15" s="30"/>
      <c r="AR15" s="30"/>
    </row>
    <row r="16" spans="1:44" s="24" customFormat="1" ht="12.6" customHeight="1" x14ac:dyDescent="0.15">
      <c r="B16" s="25"/>
      <c r="C16" s="25"/>
      <c r="D16" s="25"/>
      <c r="E16" s="187" t="s">
        <v>6</v>
      </c>
      <c r="F16" s="187"/>
      <c r="G16" s="204"/>
      <c r="H16" s="46">
        <f t="shared" si="0"/>
        <v>570</v>
      </c>
      <c r="I16" s="55">
        <v>309</v>
      </c>
      <c r="J16" s="56">
        <f t="shared" si="1"/>
        <v>261</v>
      </c>
      <c r="K16" s="56">
        <f t="shared" si="2"/>
        <v>80</v>
      </c>
      <c r="L16" s="57">
        <v>73</v>
      </c>
      <c r="M16" s="57">
        <v>7</v>
      </c>
      <c r="N16" s="56">
        <f t="shared" si="3"/>
        <v>44</v>
      </c>
      <c r="O16" s="58">
        <v>37</v>
      </c>
      <c r="P16" s="58">
        <v>4</v>
      </c>
      <c r="Q16" s="59">
        <v>3</v>
      </c>
      <c r="R16" s="45"/>
      <c r="S16" s="131">
        <f t="shared" si="4"/>
        <v>32</v>
      </c>
      <c r="T16" s="132">
        <v>23</v>
      </c>
      <c r="U16" s="132">
        <v>4</v>
      </c>
      <c r="V16" s="132">
        <v>5</v>
      </c>
      <c r="W16" s="56">
        <f t="shared" si="5"/>
        <v>27</v>
      </c>
      <c r="X16" s="133">
        <v>18</v>
      </c>
      <c r="Y16" s="133">
        <v>7</v>
      </c>
      <c r="Z16" s="133">
        <v>2</v>
      </c>
      <c r="AA16" s="56">
        <f t="shared" si="6"/>
        <v>78</v>
      </c>
      <c r="AB16" s="134">
        <v>64</v>
      </c>
      <c r="AC16" s="134">
        <v>13</v>
      </c>
      <c r="AD16" s="134">
        <v>1</v>
      </c>
      <c r="AE16" s="29"/>
      <c r="AF16" s="26"/>
      <c r="AG16" s="26"/>
      <c r="AH16" s="187" t="s">
        <v>6</v>
      </c>
      <c r="AI16" s="187"/>
      <c r="AJ16" s="187"/>
      <c r="AK16" s="21">
        <f t="shared" si="7"/>
        <v>0</v>
      </c>
      <c r="AL16" s="21">
        <f t="shared" si="8"/>
        <v>0</v>
      </c>
      <c r="AM16" s="21">
        <f t="shared" si="9"/>
        <v>0</v>
      </c>
      <c r="AN16" s="21">
        <f t="shared" si="10"/>
        <v>0</v>
      </c>
      <c r="AO16" s="21">
        <f t="shared" si="11"/>
        <v>0</v>
      </c>
      <c r="AP16" s="21">
        <f t="shared" si="12"/>
        <v>0</v>
      </c>
      <c r="AQ16" s="30"/>
      <c r="AR16" s="30"/>
    </row>
    <row r="17" spans="2:44" s="24" customFormat="1" ht="12.6" customHeight="1" x14ac:dyDescent="0.15">
      <c r="B17" s="25"/>
      <c r="C17" s="25"/>
      <c r="D17" s="25"/>
      <c r="E17" s="187" t="s">
        <v>118</v>
      </c>
      <c r="F17" s="187"/>
      <c r="G17" s="204"/>
      <c r="H17" s="46">
        <f t="shared" si="0"/>
        <v>34</v>
      </c>
      <c r="I17" s="55">
        <v>22</v>
      </c>
      <c r="J17" s="56">
        <f t="shared" si="1"/>
        <v>12</v>
      </c>
      <c r="K17" s="56">
        <f t="shared" si="2"/>
        <v>4</v>
      </c>
      <c r="L17" s="57">
        <v>4</v>
      </c>
      <c r="M17" s="57">
        <v>0</v>
      </c>
      <c r="N17" s="56">
        <f t="shared" si="3"/>
        <v>5</v>
      </c>
      <c r="O17" s="58">
        <v>4</v>
      </c>
      <c r="P17" s="58">
        <v>1</v>
      </c>
      <c r="Q17" s="59">
        <v>0</v>
      </c>
      <c r="R17" s="45"/>
      <c r="S17" s="131">
        <f t="shared" si="4"/>
        <v>1</v>
      </c>
      <c r="T17" s="132">
        <v>1</v>
      </c>
      <c r="U17" s="132">
        <v>0</v>
      </c>
      <c r="V17" s="132">
        <v>0</v>
      </c>
      <c r="W17" s="56">
        <f t="shared" si="5"/>
        <v>1</v>
      </c>
      <c r="X17" s="133">
        <v>0</v>
      </c>
      <c r="Y17" s="133">
        <v>1</v>
      </c>
      <c r="Z17" s="133">
        <v>0</v>
      </c>
      <c r="AA17" s="56">
        <f t="shared" si="6"/>
        <v>1</v>
      </c>
      <c r="AB17" s="134">
        <v>1</v>
      </c>
      <c r="AC17" s="134">
        <v>0</v>
      </c>
      <c r="AD17" s="134">
        <v>0</v>
      </c>
      <c r="AE17" s="29"/>
      <c r="AF17" s="26"/>
      <c r="AG17" s="26"/>
      <c r="AH17" s="187" t="s">
        <v>118</v>
      </c>
      <c r="AI17" s="187"/>
      <c r="AJ17" s="187"/>
      <c r="AK17" s="21">
        <f t="shared" si="7"/>
        <v>0</v>
      </c>
      <c r="AL17" s="21">
        <f t="shared" si="8"/>
        <v>0</v>
      </c>
      <c r="AM17" s="21">
        <f t="shared" si="9"/>
        <v>0</v>
      </c>
      <c r="AN17" s="21">
        <f t="shared" si="10"/>
        <v>0</v>
      </c>
      <c r="AO17" s="21">
        <f t="shared" si="11"/>
        <v>0</v>
      </c>
      <c r="AP17" s="21">
        <f t="shared" si="12"/>
        <v>0</v>
      </c>
      <c r="AQ17" s="30"/>
      <c r="AR17" s="30"/>
    </row>
    <row r="18" spans="2:44" s="24" customFormat="1" ht="12.6" customHeight="1" x14ac:dyDescent="0.15">
      <c r="B18" s="25"/>
      <c r="C18" s="25"/>
      <c r="D18" s="25"/>
      <c r="E18" s="187" t="s">
        <v>7</v>
      </c>
      <c r="F18" s="187"/>
      <c r="G18" s="204"/>
      <c r="H18" s="46">
        <f t="shared" si="0"/>
        <v>617</v>
      </c>
      <c r="I18" s="55">
        <v>378</v>
      </c>
      <c r="J18" s="56">
        <f t="shared" si="1"/>
        <v>239</v>
      </c>
      <c r="K18" s="56">
        <f t="shared" si="2"/>
        <v>77</v>
      </c>
      <c r="L18" s="57">
        <v>67</v>
      </c>
      <c r="M18" s="57">
        <v>10</v>
      </c>
      <c r="N18" s="56">
        <f t="shared" si="3"/>
        <v>41</v>
      </c>
      <c r="O18" s="58">
        <v>32</v>
      </c>
      <c r="P18" s="58">
        <v>7</v>
      </c>
      <c r="Q18" s="59">
        <v>2</v>
      </c>
      <c r="R18" s="45"/>
      <c r="S18" s="131">
        <f t="shared" si="4"/>
        <v>29</v>
      </c>
      <c r="T18" s="132">
        <v>23</v>
      </c>
      <c r="U18" s="132">
        <v>3</v>
      </c>
      <c r="V18" s="132">
        <v>3</v>
      </c>
      <c r="W18" s="56">
        <f t="shared" si="5"/>
        <v>25</v>
      </c>
      <c r="X18" s="133">
        <v>19</v>
      </c>
      <c r="Y18" s="133">
        <v>5</v>
      </c>
      <c r="Z18" s="133">
        <v>1</v>
      </c>
      <c r="AA18" s="56">
        <f t="shared" si="6"/>
        <v>67</v>
      </c>
      <c r="AB18" s="134">
        <v>49</v>
      </c>
      <c r="AC18" s="134">
        <v>17</v>
      </c>
      <c r="AD18" s="134">
        <v>1</v>
      </c>
      <c r="AE18" s="29"/>
      <c r="AF18" s="26"/>
      <c r="AG18" s="26"/>
      <c r="AH18" s="187" t="s">
        <v>7</v>
      </c>
      <c r="AI18" s="187"/>
      <c r="AJ18" s="187"/>
      <c r="AK18" s="21">
        <f t="shared" si="7"/>
        <v>0</v>
      </c>
      <c r="AL18" s="21">
        <f t="shared" si="8"/>
        <v>0</v>
      </c>
      <c r="AM18" s="21">
        <f t="shared" si="9"/>
        <v>0</v>
      </c>
      <c r="AN18" s="21">
        <f t="shared" si="10"/>
        <v>0</v>
      </c>
      <c r="AO18" s="21">
        <f t="shared" si="11"/>
        <v>0</v>
      </c>
      <c r="AP18" s="21">
        <f t="shared" si="12"/>
        <v>0</v>
      </c>
      <c r="AQ18" s="30"/>
      <c r="AR18" s="30"/>
    </row>
    <row r="19" spans="2:44" s="24" customFormat="1" ht="12.6" customHeight="1" x14ac:dyDescent="0.15">
      <c r="B19" s="25"/>
      <c r="C19" s="25"/>
      <c r="D19" s="187" t="s">
        <v>34</v>
      </c>
      <c r="E19" s="187"/>
      <c r="F19" s="187"/>
      <c r="G19" s="204"/>
      <c r="H19" s="46">
        <f t="shared" si="0"/>
        <v>507</v>
      </c>
      <c r="I19" s="60">
        <v>365</v>
      </c>
      <c r="J19" s="56">
        <f t="shared" si="1"/>
        <v>142</v>
      </c>
      <c r="K19" s="56">
        <f t="shared" si="2"/>
        <v>57</v>
      </c>
      <c r="L19" s="61">
        <v>50</v>
      </c>
      <c r="M19" s="61">
        <v>7</v>
      </c>
      <c r="N19" s="56">
        <f t="shared" si="3"/>
        <v>30</v>
      </c>
      <c r="O19" s="62">
        <v>28</v>
      </c>
      <c r="P19" s="62">
        <v>1</v>
      </c>
      <c r="Q19" s="63">
        <v>1</v>
      </c>
      <c r="R19" s="45"/>
      <c r="S19" s="131">
        <f t="shared" si="4"/>
        <v>15</v>
      </c>
      <c r="T19" s="135">
        <v>11</v>
      </c>
      <c r="U19" s="135">
        <v>3</v>
      </c>
      <c r="V19" s="135">
        <v>1</v>
      </c>
      <c r="W19" s="56">
        <f t="shared" si="5"/>
        <v>9</v>
      </c>
      <c r="X19" s="136">
        <v>8</v>
      </c>
      <c r="Y19" s="136">
        <v>1</v>
      </c>
      <c r="Z19" s="136">
        <v>0</v>
      </c>
      <c r="AA19" s="56">
        <f t="shared" si="6"/>
        <v>31</v>
      </c>
      <c r="AB19" s="137">
        <v>23</v>
      </c>
      <c r="AC19" s="137">
        <v>7</v>
      </c>
      <c r="AD19" s="137">
        <v>1</v>
      </c>
      <c r="AE19" s="29"/>
      <c r="AF19" s="26"/>
      <c r="AG19" s="187" t="s">
        <v>34</v>
      </c>
      <c r="AH19" s="187"/>
      <c r="AI19" s="187"/>
      <c r="AJ19" s="187"/>
      <c r="AK19" s="21">
        <f t="shared" si="7"/>
        <v>0</v>
      </c>
      <c r="AL19" s="21">
        <f t="shared" si="8"/>
        <v>0</v>
      </c>
      <c r="AM19" s="21">
        <f t="shared" si="9"/>
        <v>0</v>
      </c>
      <c r="AN19" s="21">
        <f t="shared" si="10"/>
        <v>0</v>
      </c>
      <c r="AO19" s="21">
        <f t="shared" si="11"/>
        <v>0</v>
      </c>
      <c r="AP19" s="21">
        <f t="shared" si="12"/>
        <v>0</v>
      </c>
      <c r="AQ19" s="30"/>
      <c r="AR19" s="30"/>
    </row>
    <row r="20" spans="2:44" s="24" customFormat="1" ht="12.6" customHeight="1" x14ac:dyDescent="0.15">
      <c r="B20" s="25"/>
      <c r="C20" s="25"/>
      <c r="D20" s="187" t="s">
        <v>119</v>
      </c>
      <c r="E20" s="187"/>
      <c r="F20" s="187"/>
      <c r="G20" s="187"/>
      <c r="H20" s="46">
        <f t="shared" si="0"/>
        <v>1117</v>
      </c>
      <c r="I20" s="60">
        <v>856</v>
      </c>
      <c r="J20" s="56">
        <f t="shared" si="1"/>
        <v>261</v>
      </c>
      <c r="K20" s="56">
        <f t="shared" si="2"/>
        <v>127</v>
      </c>
      <c r="L20" s="61">
        <v>113</v>
      </c>
      <c r="M20" s="61">
        <v>14</v>
      </c>
      <c r="N20" s="56">
        <f t="shared" si="3"/>
        <v>54</v>
      </c>
      <c r="O20" s="62">
        <v>48</v>
      </c>
      <c r="P20" s="62">
        <v>5</v>
      </c>
      <c r="Q20" s="63">
        <v>1</v>
      </c>
      <c r="R20" s="45"/>
      <c r="S20" s="131">
        <f t="shared" si="4"/>
        <v>29</v>
      </c>
      <c r="T20" s="135">
        <v>20</v>
      </c>
      <c r="U20" s="135">
        <v>6</v>
      </c>
      <c r="V20" s="135">
        <v>3</v>
      </c>
      <c r="W20" s="56">
        <f t="shared" si="5"/>
        <v>18</v>
      </c>
      <c r="X20" s="136">
        <v>11</v>
      </c>
      <c r="Y20" s="136">
        <v>7</v>
      </c>
      <c r="Z20" s="136">
        <v>0</v>
      </c>
      <c r="AA20" s="56">
        <f t="shared" si="6"/>
        <v>33</v>
      </c>
      <c r="AB20" s="137">
        <v>25</v>
      </c>
      <c r="AC20" s="137">
        <v>8</v>
      </c>
      <c r="AD20" s="137">
        <v>0</v>
      </c>
      <c r="AE20" s="29"/>
      <c r="AF20" s="26"/>
      <c r="AG20" s="187" t="s">
        <v>119</v>
      </c>
      <c r="AH20" s="187"/>
      <c r="AI20" s="187"/>
      <c r="AJ20" s="187"/>
      <c r="AK20" s="21">
        <f t="shared" si="7"/>
        <v>0</v>
      </c>
      <c r="AL20" s="21">
        <f t="shared" si="8"/>
        <v>0</v>
      </c>
      <c r="AM20" s="21">
        <f t="shared" si="9"/>
        <v>0</v>
      </c>
      <c r="AN20" s="21">
        <f t="shared" si="10"/>
        <v>0</v>
      </c>
      <c r="AO20" s="21">
        <f t="shared" si="11"/>
        <v>0</v>
      </c>
      <c r="AP20" s="21">
        <f t="shared" si="12"/>
        <v>0</v>
      </c>
      <c r="AQ20" s="30"/>
      <c r="AR20" s="30"/>
    </row>
    <row r="21" spans="2:44" s="18" customFormat="1" ht="15" customHeight="1" x14ac:dyDescent="0.15">
      <c r="B21" s="31"/>
      <c r="C21" s="188" t="s">
        <v>85</v>
      </c>
      <c r="D21" s="188"/>
      <c r="E21" s="188"/>
      <c r="F21" s="188"/>
      <c r="G21" s="205"/>
      <c r="H21" s="46">
        <f t="shared" si="0"/>
        <v>42909</v>
      </c>
      <c r="I21" s="64">
        <v>31630</v>
      </c>
      <c r="J21" s="46">
        <f t="shared" si="1"/>
        <v>11279</v>
      </c>
      <c r="K21" s="46">
        <f t="shared" si="2"/>
        <v>4834</v>
      </c>
      <c r="L21" s="65">
        <v>3495</v>
      </c>
      <c r="M21" s="65">
        <v>1339</v>
      </c>
      <c r="N21" s="46">
        <f t="shared" si="3"/>
        <v>2036</v>
      </c>
      <c r="O21" s="66">
        <v>1182</v>
      </c>
      <c r="P21" s="66">
        <v>554</v>
      </c>
      <c r="Q21" s="67">
        <v>300</v>
      </c>
      <c r="R21" s="19"/>
      <c r="S21" s="124">
        <f t="shared" si="4"/>
        <v>1246</v>
      </c>
      <c r="T21" s="138">
        <v>686</v>
      </c>
      <c r="U21" s="138">
        <v>485</v>
      </c>
      <c r="V21" s="138">
        <v>75</v>
      </c>
      <c r="W21" s="46">
        <f t="shared" si="5"/>
        <v>843</v>
      </c>
      <c r="X21" s="139">
        <v>428</v>
      </c>
      <c r="Y21" s="139">
        <v>382</v>
      </c>
      <c r="Z21" s="139">
        <v>33</v>
      </c>
      <c r="AA21" s="46">
        <f t="shared" si="6"/>
        <v>2320</v>
      </c>
      <c r="AB21" s="140">
        <v>865</v>
      </c>
      <c r="AC21" s="140">
        <v>1209</v>
      </c>
      <c r="AD21" s="140">
        <v>246</v>
      </c>
      <c r="AE21" s="20"/>
      <c r="AF21" s="188" t="s">
        <v>85</v>
      </c>
      <c r="AG21" s="188"/>
      <c r="AH21" s="188"/>
      <c r="AI21" s="188"/>
      <c r="AJ21" s="188"/>
      <c r="AK21" s="21">
        <f t="shared" si="7"/>
        <v>0</v>
      </c>
      <c r="AL21" s="21">
        <f t="shared" si="8"/>
        <v>0</v>
      </c>
      <c r="AM21" s="21">
        <f t="shared" si="9"/>
        <v>0</v>
      </c>
      <c r="AN21" s="21">
        <f t="shared" si="10"/>
        <v>0</v>
      </c>
      <c r="AO21" s="21">
        <f t="shared" si="11"/>
        <v>0</v>
      </c>
      <c r="AP21" s="21">
        <f t="shared" si="12"/>
        <v>0</v>
      </c>
      <c r="AQ21" s="23"/>
      <c r="AR21" s="23"/>
    </row>
    <row r="22" spans="2:44" s="24" customFormat="1" ht="12.6" customHeight="1" x14ac:dyDescent="0.15">
      <c r="B22" s="25"/>
      <c r="C22" s="25"/>
      <c r="D22" s="187" t="s">
        <v>8</v>
      </c>
      <c r="E22" s="187"/>
      <c r="F22" s="187"/>
      <c r="G22" s="204"/>
      <c r="H22" s="46">
        <f t="shared" si="0"/>
        <v>6</v>
      </c>
      <c r="I22" s="60">
        <v>4</v>
      </c>
      <c r="J22" s="56">
        <f t="shared" si="1"/>
        <v>2</v>
      </c>
      <c r="K22" s="56">
        <f t="shared" si="2"/>
        <v>0</v>
      </c>
      <c r="L22" s="61">
        <v>0</v>
      </c>
      <c r="M22" s="61">
        <v>0</v>
      </c>
      <c r="N22" s="56">
        <f t="shared" si="3"/>
        <v>0</v>
      </c>
      <c r="O22" s="62">
        <v>0</v>
      </c>
      <c r="P22" s="62">
        <v>0</v>
      </c>
      <c r="Q22" s="63">
        <v>0</v>
      </c>
      <c r="R22" s="45"/>
      <c r="S22" s="131">
        <f t="shared" si="4"/>
        <v>0</v>
      </c>
      <c r="T22" s="135">
        <v>0</v>
      </c>
      <c r="U22" s="135">
        <v>0</v>
      </c>
      <c r="V22" s="135">
        <v>0</v>
      </c>
      <c r="W22" s="56">
        <f t="shared" si="5"/>
        <v>0</v>
      </c>
      <c r="X22" s="136">
        <v>0</v>
      </c>
      <c r="Y22" s="136">
        <v>0</v>
      </c>
      <c r="Z22" s="136">
        <v>0</v>
      </c>
      <c r="AA22" s="56">
        <f t="shared" si="6"/>
        <v>2</v>
      </c>
      <c r="AB22" s="137">
        <v>2</v>
      </c>
      <c r="AC22" s="137">
        <v>0</v>
      </c>
      <c r="AD22" s="137">
        <v>0</v>
      </c>
      <c r="AE22" s="29"/>
      <c r="AF22" s="26"/>
      <c r="AG22" s="187" t="s">
        <v>8</v>
      </c>
      <c r="AH22" s="187"/>
      <c r="AI22" s="187"/>
      <c r="AJ22" s="187"/>
      <c r="AK22" s="21">
        <f t="shared" si="7"/>
        <v>0</v>
      </c>
      <c r="AL22" s="21">
        <f t="shared" si="8"/>
        <v>0</v>
      </c>
      <c r="AM22" s="21">
        <f t="shared" si="9"/>
        <v>0</v>
      </c>
      <c r="AN22" s="21">
        <f t="shared" si="10"/>
        <v>0</v>
      </c>
      <c r="AO22" s="21">
        <f t="shared" si="11"/>
        <v>0</v>
      </c>
      <c r="AP22" s="21">
        <f t="shared" si="12"/>
        <v>0</v>
      </c>
      <c r="AQ22" s="30"/>
      <c r="AR22" s="30"/>
    </row>
    <row r="23" spans="2:44" s="24" customFormat="1" ht="12.6" customHeight="1" x14ac:dyDescent="0.15">
      <c r="B23" s="25"/>
      <c r="C23" s="26"/>
      <c r="D23" s="187" t="s">
        <v>35</v>
      </c>
      <c r="E23" s="187"/>
      <c r="F23" s="187"/>
      <c r="G23" s="204"/>
      <c r="H23" s="46">
        <f t="shared" si="0"/>
        <v>23250</v>
      </c>
      <c r="I23" s="60">
        <v>18355</v>
      </c>
      <c r="J23" s="56">
        <f t="shared" si="1"/>
        <v>4895</v>
      </c>
      <c r="K23" s="56">
        <f t="shared" si="2"/>
        <v>2294</v>
      </c>
      <c r="L23" s="61">
        <v>1745</v>
      </c>
      <c r="M23" s="61">
        <v>549</v>
      </c>
      <c r="N23" s="56">
        <f t="shared" si="3"/>
        <v>866</v>
      </c>
      <c r="O23" s="62">
        <v>541</v>
      </c>
      <c r="P23" s="62">
        <v>212</v>
      </c>
      <c r="Q23" s="63">
        <v>113</v>
      </c>
      <c r="R23" s="45"/>
      <c r="S23" s="131">
        <f t="shared" si="4"/>
        <v>520</v>
      </c>
      <c r="T23" s="135">
        <v>310</v>
      </c>
      <c r="U23" s="135">
        <v>180</v>
      </c>
      <c r="V23" s="135">
        <v>30</v>
      </c>
      <c r="W23" s="56">
        <f t="shared" si="5"/>
        <v>348</v>
      </c>
      <c r="X23" s="136">
        <v>187</v>
      </c>
      <c r="Y23" s="136">
        <v>147</v>
      </c>
      <c r="Z23" s="136">
        <v>14</v>
      </c>
      <c r="AA23" s="56">
        <f t="shared" si="6"/>
        <v>867</v>
      </c>
      <c r="AB23" s="137">
        <v>334</v>
      </c>
      <c r="AC23" s="137">
        <v>432</v>
      </c>
      <c r="AD23" s="137">
        <v>101</v>
      </c>
      <c r="AE23" s="29"/>
      <c r="AF23" s="26"/>
      <c r="AG23" s="187" t="s">
        <v>35</v>
      </c>
      <c r="AH23" s="187"/>
      <c r="AI23" s="187"/>
      <c r="AJ23" s="187"/>
      <c r="AK23" s="21">
        <f t="shared" si="7"/>
        <v>0</v>
      </c>
      <c r="AL23" s="21">
        <f t="shared" si="8"/>
        <v>0</v>
      </c>
      <c r="AM23" s="21">
        <f t="shared" si="9"/>
        <v>0</v>
      </c>
      <c r="AN23" s="21">
        <f t="shared" si="10"/>
        <v>0</v>
      </c>
      <c r="AO23" s="21">
        <f t="shared" si="11"/>
        <v>0</v>
      </c>
      <c r="AP23" s="21">
        <f t="shared" si="12"/>
        <v>0</v>
      </c>
      <c r="AQ23" s="30"/>
      <c r="AR23" s="30"/>
    </row>
    <row r="24" spans="2:44" s="24" customFormat="1" ht="12.6" customHeight="1" x14ac:dyDescent="0.15">
      <c r="B24" s="25"/>
      <c r="C24" s="26"/>
      <c r="D24" s="187" t="s">
        <v>36</v>
      </c>
      <c r="E24" s="187"/>
      <c r="F24" s="187"/>
      <c r="G24" s="204"/>
      <c r="H24" s="46">
        <f t="shared" si="0"/>
        <v>15911</v>
      </c>
      <c r="I24" s="60">
        <v>11020</v>
      </c>
      <c r="J24" s="56">
        <f t="shared" si="1"/>
        <v>4891</v>
      </c>
      <c r="K24" s="56">
        <f t="shared" si="2"/>
        <v>2052</v>
      </c>
      <c r="L24" s="61">
        <v>1304</v>
      </c>
      <c r="M24" s="61">
        <v>748</v>
      </c>
      <c r="N24" s="56">
        <f t="shared" si="3"/>
        <v>907</v>
      </c>
      <c r="O24" s="62">
        <v>418</v>
      </c>
      <c r="P24" s="62">
        <v>309</v>
      </c>
      <c r="Q24" s="63">
        <v>180</v>
      </c>
      <c r="R24" s="45"/>
      <c r="S24" s="131">
        <f t="shared" si="4"/>
        <v>549</v>
      </c>
      <c r="T24" s="135">
        <v>242</v>
      </c>
      <c r="U24" s="135">
        <v>265</v>
      </c>
      <c r="V24" s="135">
        <v>42</v>
      </c>
      <c r="W24" s="56">
        <f t="shared" si="5"/>
        <v>359</v>
      </c>
      <c r="X24" s="136">
        <v>136</v>
      </c>
      <c r="Y24" s="136">
        <v>205</v>
      </c>
      <c r="Z24" s="136">
        <v>18</v>
      </c>
      <c r="AA24" s="56">
        <f t="shared" si="6"/>
        <v>1024</v>
      </c>
      <c r="AB24" s="137">
        <v>263</v>
      </c>
      <c r="AC24" s="137">
        <v>634</v>
      </c>
      <c r="AD24" s="137">
        <v>127</v>
      </c>
      <c r="AE24" s="29"/>
      <c r="AF24" s="26"/>
      <c r="AG24" s="187" t="s">
        <v>36</v>
      </c>
      <c r="AH24" s="187"/>
      <c r="AI24" s="187"/>
      <c r="AJ24" s="187"/>
      <c r="AK24" s="21">
        <f t="shared" si="7"/>
        <v>0</v>
      </c>
      <c r="AL24" s="21">
        <f t="shared" si="8"/>
        <v>0</v>
      </c>
      <c r="AM24" s="21">
        <f t="shared" si="9"/>
        <v>0</v>
      </c>
      <c r="AN24" s="21">
        <f t="shared" si="10"/>
        <v>0</v>
      </c>
      <c r="AO24" s="21">
        <f t="shared" si="11"/>
        <v>0</v>
      </c>
      <c r="AP24" s="21">
        <f t="shared" si="12"/>
        <v>0</v>
      </c>
      <c r="AQ24" s="30"/>
      <c r="AR24" s="30"/>
    </row>
    <row r="25" spans="2:44" s="24" customFormat="1" ht="12.6" customHeight="1" x14ac:dyDescent="0.15">
      <c r="B25" s="25"/>
      <c r="C25" s="26"/>
      <c r="D25" s="26"/>
      <c r="E25" s="206" t="s">
        <v>37</v>
      </c>
      <c r="F25" s="206"/>
      <c r="G25" s="27" t="s">
        <v>9</v>
      </c>
      <c r="H25" s="46">
        <f t="shared" si="0"/>
        <v>73</v>
      </c>
      <c r="I25" s="68">
        <v>48</v>
      </c>
      <c r="J25" s="56">
        <f t="shared" si="1"/>
        <v>25</v>
      </c>
      <c r="K25" s="56">
        <f t="shared" si="2"/>
        <v>8</v>
      </c>
      <c r="L25" s="69">
        <v>6</v>
      </c>
      <c r="M25" s="69">
        <v>2</v>
      </c>
      <c r="N25" s="56">
        <f t="shared" si="3"/>
        <v>6</v>
      </c>
      <c r="O25" s="70">
        <v>5</v>
      </c>
      <c r="P25" s="71">
        <v>0</v>
      </c>
      <c r="Q25" s="72">
        <v>1</v>
      </c>
      <c r="R25" s="45"/>
      <c r="S25" s="131">
        <f t="shared" si="4"/>
        <v>1</v>
      </c>
      <c r="T25" s="141">
        <v>1</v>
      </c>
      <c r="U25" s="141">
        <v>0</v>
      </c>
      <c r="V25" s="72">
        <v>0</v>
      </c>
      <c r="W25" s="56">
        <f t="shared" si="5"/>
        <v>2</v>
      </c>
      <c r="X25" s="142">
        <v>0</v>
      </c>
      <c r="Y25" s="72">
        <v>2</v>
      </c>
      <c r="Z25" s="72">
        <v>0</v>
      </c>
      <c r="AA25" s="56">
        <f t="shared" si="6"/>
        <v>8</v>
      </c>
      <c r="AB25" s="143">
        <v>5</v>
      </c>
      <c r="AC25" s="143">
        <v>2</v>
      </c>
      <c r="AD25" s="143">
        <v>1</v>
      </c>
      <c r="AE25" s="29"/>
      <c r="AF25" s="26"/>
      <c r="AG25" s="26"/>
      <c r="AH25" s="206" t="s">
        <v>37</v>
      </c>
      <c r="AI25" s="206"/>
      <c r="AJ25" s="26" t="s">
        <v>9</v>
      </c>
      <c r="AK25" s="21">
        <f t="shared" si="7"/>
        <v>0</v>
      </c>
      <c r="AL25" s="21">
        <f t="shared" si="8"/>
        <v>0</v>
      </c>
      <c r="AM25" s="21">
        <f t="shared" si="9"/>
        <v>0</v>
      </c>
      <c r="AN25" s="21">
        <f t="shared" si="10"/>
        <v>0</v>
      </c>
      <c r="AO25" s="21">
        <f t="shared" si="11"/>
        <v>0</v>
      </c>
      <c r="AP25" s="21">
        <f t="shared" si="12"/>
        <v>0</v>
      </c>
      <c r="AQ25" s="30"/>
      <c r="AR25" s="30"/>
    </row>
    <row r="26" spans="2:44" s="24" customFormat="1" ht="12.6" customHeight="1" x14ac:dyDescent="0.15">
      <c r="B26" s="25"/>
      <c r="C26" s="26"/>
      <c r="D26" s="187" t="s">
        <v>38</v>
      </c>
      <c r="E26" s="187"/>
      <c r="F26" s="187"/>
      <c r="G26" s="204"/>
      <c r="H26" s="46">
        <f t="shared" si="0"/>
        <v>2798</v>
      </c>
      <c r="I26" s="73">
        <v>1784</v>
      </c>
      <c r="J26" s="56">
        <f t="shared" si="1"/>
        <v>1014</v>
      </c>
      <c r="K26" s="56">
        <f t="shared" si="2"/>
        <v>347</v>
      </c>
      <c r="L26" s="74">
        <v>323</v>
      </c>
      <c r="M26" s="74">
        <v>24</v>
      </c>
      <c r="N26" s="56">
        <f t="shared" si="3"/>
        <v>180</v>
      </c>
      <c r="O26" s="75">
        <v>157</v>
      </c>
      <c r="P26" s="75">
        <v>17</v>
      </c>
      <c r="Q26" s="76">
        <v>6</v>
      </c>
      <c r="R26" s="45"/>
      <c r="S26" s="131">
        <f t="shared" si="4"/>
        <v>126</v>
      </c>
      <c r="T26" s="144">
        <v>97</v>
      </c>
      <c r="U26" s="144">
        <v>26</v>
      </c>
      <c r="V26" s="144">
        <v>3</v>
      </c>
      <c r="W26" s="56">
        <f t="shared" si="5"/>
        <v>87</v>
      </c>
      <c r="X26" s="145">
        <v>69</v>
      </c>
      <c r="Y26" s="145">
        <v>18</v>
      </c>
      <c r="Z26" s="145">
        <v>0</v>
      </c>
      <c r="AA26" s="56">
        <f t="shared" si="6"/>
        <v>274</v>
      </c>
      <c r="AB26" s="146">
        <v>195</v>
      </c>
      <c r="AC26" s="146">
        <v>69</v>
      </c>
      <c r="AD26" s="146">
        <v>10</v>
      </c>
      <c r="AE26" s="29"/>
      <c r="AF26" s="26"/>
      <c r="AG26" s="187" t="s">
        <v>38</v>
      </c>
      <c r="AH26" s="187"/>
      <c r="AI26" s="187"/>
      <c r="AJ26" s="187"/>
      <c r="AK26" s="21">
        <f t="shared" si="7"/>
        <v>0</v>
      </c>
      <c r="AL26" s="21">
        <f t="shared" si="8"/>
        <v>0</v>
      </c>
      <c r="AM26" s="21">
        <f t="shared" si="9"/>
        <v>0</v>
      </c>
      <c r="AN26" s="21">
        <f t="shared" si="10"/>
        <v>0</v>
      </c>
      <c r="AO26" s="21">
        <f t="shared" si="11"/>
        <v>0</v>
      </c>
      <c r="AP26" s="21">
        <f t="shared" si="12"/>
        <v>0</v>
      </c>
      <c r="AQ26" s="30"/>
      <c r="AR26" s="30"/>
    </row>
    <row r="27" spans="2:44" s="24" customFormat="1" ht="12.6" customHeight="1" x14ac:dyDescent="0.15">
      <c r="B27" s="25"/>
      <c r="C27" s="26"/>
      <c r="D27" s="187" t="s">
        <v>39</v>
      </c>
      <c r="E27" s="187"/>
      <c r="F27" s="187"/>
      <c r="G27" s="204"/>
      <c r="H27" s="46">
        <f t="shared" si="0"/>
        <v>944</v>
      </c>
      <c r="I27" s="73">
        <v>467</v>
      </c>
      <c r="J27" s="56">
        <f t="shared" si="1"/>
        <v>477</v>
      </c>
      <c r="K27" s="56">
        <f t="shared" si="2"/>
        <v>141</v>
      </c>
      <c r="L27" s="74">
        <v>123</v>
      </c>
      <c r="M27" s="74">
        <v>18</v>
      </c>
      <c r="N27" s="56">
        <f t="shared" si="3"/>
        <v>83</v>
      </c>
      <c r="O27" s="75">
        <v>66</v>
      </c>
      <c r="P27" s="75">
        <v>16</v>
      </c>
      <c r="Q27" s="76">
        <v>1</v>
      </c>
      <c r="R27" s="45"/>
      <c r="S27" s="131">
        <f t="shared" si="4"/>
        <v>51</v>
      </c>
      <c r="T27" s="144">
        <v>37</v>
      </c>
      <c r="U27" s="144">
        <v>14</v>
      </c>
      <c r="V27" s="144">
        <v>0</v>
      </c>
      <c r="W27" s="56">
        <f t="shared" si="5"/>
        <v>49</v>
      </c>
      <c r="X27" s="145">
        <v>36</v>
      </c>
      <c r="Y27" s="145">
        <v>12</v>
      </c>
      <c r="Z27" s="145">
        <v>1</v>
      </c>
      <c r="AA27" s="56">
        <f t="shared" si="6"/>
        <v>153</v>
      </c>
      <c r="AB27" s="146">
        <v>71</v>
      </c>
      <c r="AC27" s="146">
        <v>74</v>
      </c>
      <c r="AD27" s="146">
        <v>8</v>
      </c>
      <c r="AE27" s="29"/>
      <c r="AF27" s="26"/>
      <c r="AG27" s="187" t="s">
        <v>39</v>
      </c>
      <c r="AH27" s="187"/>
      <c r="AI27" s="187"/>
      <c r="AJ27" s="187"/>
      <c r="AK27" s="21">
        <f t="shared" si="7"/>
        <v>0</v>
      </c>
      <c r="AL27" s="21">
        <f t="shared" si="8"/>
        <v>0</v>
      </c>
      <c r="AM27" s="21">
        <f t="shared" si="9"/>
        <v>0</v>
      </c>
      <c r="AN27" s="21">
        <f t="shared" si="10"/>
        <v>0</v>
      </c>
      <c r="AO27" s="21">
        <f t="shared" si="11"/>
        <v>0</v>
      </c>
      <c r="AP27" s="21">
        <f t="shared" si="12"/>
        <v>0</v>
      </c>
      <c r="AQ27" s="30"/>
      <c r="AR27" s="30"/>
    </row>
    <row r="28" spans="2:44" s="18" customFormat="1" ht="15" customHeight="1" x14ac:dyDescent="0.15">
      <c r="B28" s="31"/>
      <c r="C28" s="188" t="s">
        <v>86</v>
      </c>
      <c r="D28" s="188"/>
      <c r="E28" s="188"/>
      <c r="F28" s="188"/>
      <c r="G28" s="205"/>
      <c r="H28" s="46">
        <f t="shared" si="0"/>
        <v>76939</v>
      </c>
      <c r="I28" s="77">
        <v>55315</v>
      </c>
      <c r="J28" s="46">
        <f t="shared" si="1"/>
        <v>21624</v>
      </c>
      <c r="K28" s="46">
        <f t="shared" si="2"/>
        <v>8579</v>
      </c>
      <c r="L28" s="78">
        <v>3921</v>
      </c>
      <c r="M28" s="78">
        <v>4658</v>
      </c>
      <c r="N28" s="46">
        <f t="shared" si="3"/>
        <v>4201</v>
      </c>
      <c r="O28" s="79">
        <v>1075</v>
      </c>
      <c r="P28" s="79">
        <v>958</v>
      </c>
      <c r="Q28" s="80">
        <v>2168</v>
      </c>
      <c r="R28" s="19"/>
      <c r="S28" s="124">
        <f t="shared" si="4"/>
        <v>2613</v>
      </c>
      <c r="T28" s="147">
        <v>438</v>
      </c>
      <c r="U28" s="147">
        <v>1001</v>
      </c>
      <c r="V28" s="147">
        <v>1174</v>
      </c>
      <c r="W28" s="46">
        <f t="shared" si="5"/>
        <v>1642</v>
      </c>
      <c r="X28" s="148">
        <v>247</v>
      </c>
      <c r="Y28" s="148">
        <v>760</v>
      </c>
      <c r="Z28" s="148">
        <v>635</v>
      </c>
      <c r="AA28" s="46">
        <f t="shared" si="6"/>
        <v>4589</v>
      </c>
      <c r="AB28" s="149">
        <v>427</v>
      </c>
      <c r="AC28" s="149">
        <v>1850</v>
      </c>
      <c r="AD28" s="149">
        <v>2312</v>
      </c>
      <c r="AE28" s="20"/>
      <c r="AF28" s="188" t="s">
        <v>86</v>
      </c>
      <c r="AG28" s="188"/>
      <c r="AH28" s="188"/>
      <c r="AI28" s="188"/>
      <c r="AJ28" s="188"/>
      <c r="AK28" s="21">
        <f t="shared" si="7"/>
        <v>0</v>
      </c>
      <c r="AL28" s="21">
        <f t="shared" si="8"/>
        <v>0</v>
      </c>
      <c r="AM28" s="21">
        <f t="shared" si="9"/>
        <v>0</v>
      </c>
      <c r="AN28" s="21">
        <f t="shared" si="10"/>
        <v>0</v>
      </c>
      <c r="AO28" s="21">
        <f t="shared" si="11"/>
        <v>0</v>
      </c>
      <c r="AP28" s="21">
        <f t="shared" si="12"/>
        <v>0</v>
      </c>
      <c r="AQ28" s="23"/>
      <c r="AR28" s="23"/>
    </row>
    <row r="29" spans="2:44" s="24" customFormat="1" ht="12.6" customHeight="1" x14ac:dyDescent="0.15">
      <c r="B29" s="25"/>
      <c r="C29" s="26"/>
      <c r="D29" s="187" t="s">
        <v>40</v>
      </c>
      <c r="E29" s="187"/>
      <c r="F29" s="187"/>
      <c r="G29" s="204"/>
      <c r="H29" s="46">
        <f t="shared" si="0"/>
        <v>4827</v>
      </c>
      <c r="I29" s="73">
        <v>2641</v>
      </c>
      <c r="J29" s="56">
        <f t="shared" si="1"/>
        <v>2186</v>
      </c>
      <c r="K29" s="56">
        <f t="shared" si="2"/>
        <v>689</v>
      </c>
      <c r="L29" s="74">
        <v>316</v>
      </c>
      <c r="M29" s="74">
        <v>373</v>
      </c>
      <c r="N29" s="56">
        <f t="shared" si="3"/>
        <v>349</v>
      </c>
      <c r="O29" s="75">
        <v>104</v>
      </c>
      <c r="P29" s="75">
        <v>95</v>
      </c>
      <c r="Q29" s="76">
        <v>150</v>
      </c>
      <c r="R29" s="45"/>
      <c r="S29" s="131">
        <f t="shared" si="4"/>
        <v>247</v>
      </c>
      <c r="T29" s="144">
        <v>39</v>
      </c>
      <c r="U29" s="144">
        <v>105</v>
      </c>
      <c r="V29" s="144">
        <v>103</v>
      </c>
      <c r="W29" s="56">
        <f t="shared" si="5"/>
        <v>182</v>
      </c>
      <c r="X29" s="145">
        <v>30</v>
      </c>
      <c r="Y29" s="145">
        <v>89</v>
      </c>
      <c r="Z29" s="145">
        <v>63</v>
      </c>
      <c r="AA29" s="56">
        <f t="shared" si="6"/>
        <v>719</v>
      </c>
      <c r="AB29" s="146">
        <v>41</v>
      </c>
      <c r="AC29" s="146">
        <v>247</v>
      </c>
      <c r="AD29" s="146">
        <v>431</v>
      </c>
      <c r="AE29" s="29"/>
      <c r="AF29" s="26"/>
      <c r="AG29" s="187" t="s">
        <v>40</v>
      </c>
      <c r="AH29" s="187"/>
      <c r="AI29" s="187"/>
      <c r="AJ29" s="187"/>
      <c r="AK29" s="21">
        <f t="shared" si="7"/>
        <v>0</v>
      </c>
      <c r="AL29" s="21">
        <f t="shared" si="8"/>
        <v>0</v>
      </c>
      <c r="AM29" s="21">
        <f t="shared" si="9"/>
        <v>0</v>
      </c>
      <c r="AN29" s="21">
        <f t="shared" si="10"/>
        <v>0</v>
      </c>
      <c r="AO29" s="21">
        <f t="shared" si="11"/>
        <v>0</v>
      </c>
      <c r="AP29" s="21">
        <f t="shared" si="12"/>
        <v>0</v>
      </c>
      <c r="AQ29" s="30"/>
      <c r="AR29" s="30"/>
    </row>
    <row r="30" spans="2:44" s="24" customFormat="1" ht="12.6" customHeight="1" x14ac:dyDescent="0.15">
      <c r="B30" s="25"/>
      <c r="C30" s="26"/>
      <c r="D30" s="187" t="s">
        <v>41</v>
      </c>
      <c r="E30" s="187"/>
      <c r="F30" s="187"/>
      <c r="G30" s="204"/>
      <c r="H30" s="46">
        <f t="shared" si="0"/>
        <v>3390</v>
      </c>
      <c r="I30" s="73">
        <v>2448</v>
      </c>
      <c r="J30" s="56">
        <f t="shared" si="1"/>
        <v>942</v>
      </c>
      <c r="K30" s="56">
        <f t="shared" si="2"/>
        <v>348</v>
      </c>
      <c r="L30" s="74">
        <v>209</v>
      </c>
      <c r="M30" s="74">
        <v>139</v>
      </c>
      <c r="N30" s="56">
        <f t="shared" si="3"/>
        <v>156</v>
      </c>
      <c r="O30" s="75">
        <v>61</v>
      </c>
      <c r="P30" s="75">
        <v>46</v>
      </c>
      <c r="Q30" s="76">
        <v>49</v>
      </c>
      <c r="R30" s="45"/>
      <c r="S30" s="131">
        <f t="shared" si="4"/>
        <v>105</v>
      </c>
      <c r="T30" s="144">
        <v>34</v>
      </c>
      <c r="U30" s="144">
        <v>53</v>
      </c>
      <c r="V30" s="144">
        <v>18</v>
      </c>
      <c r="W30" s="56">
        <f t="shared" si="5"/>
        <v>84</v>
      </c>
      <c r="X30" s="145">
        <v>20</v>
      </c>
      <c r="Y30" s="145">
        <v>43</v>
      </c>
      <c r="Z30" s="145">
        <v>21</v>
      </c>
      <c r="AA30" s="56">
        <f t="shared" si="6"/>
        <v>249</v>
      </c>
      <c r="AB30" s="146">
        <v>34</v>
      </c>
      <c r="AC30" s="146">
        <v>136</v>
      </c>
      <c r="AD30" s="146">
        <v>79</v>
      </c>
      <c r="AE30" s="29"/>
      <c r="AF30" s="26"/>
      <c r="AG30" s="187" t="s">
        <v>41</v>
      </c>
      <c r="AH30" s="187"/>
      <c r="AI30" s="187"/>
      <c r="AJ30" s="187"/>
      <c r="AK30" s="21">
        <f t="shared" si="7"/>
        <v>0</v>
      </c>
      <c r="AL30" s="21">
        <f t="shared" si="8"/>
        <v>0</v>
      </c>
      <c r="AM30" s="21">
        <f t="shared" si="9"/>
        <v>0</v>
      </c>
      <c r="AN30" s="21">
        <f t="shared" si="10"/>
        <v>0</v>
      </c>
      <c r="AO30" s="21">
        <f t="shared" si="11"/>
        <v>0</v>
      </c>
      <c r="AP30" s="21">
        <f t="shared" si="12"/>
        <v>0</v>
      </c>
      <c r="AQ30" s="30"/>
      <c r="AR30" s="30"/>
    </row>
    <row r="31" spans="2:44" s="24" customFormat="1" ht="12.6" customHeight="1" x14ac:dyDescent="0.15">
      <c r="B31" s="25"/>
      <c r="C31" s="26"/>
      <c r="D31" s="187" t="s">
        <v>42</v>
      </c>
      <c r="E31" s="187"/>
      <c r="F31" s="187"/>
      <c r="G31" s="204"/>
      <c r="H31" s="46">
        <f t="shared" si="0"/>
        <v>68722</v>
      </c>
      <c r="I31" s="73">
        <v>50226</v>
      </c>
      <c r="J31" s="56">
        <f t="shared" si="1"/>
        <v>18496</v>
      </c>
      <c r="K31" s="56">
        <f t="shared" si="2"/>
        <v>7542</v>
      </c>
      <c r="L31" s="74">
        <v>3396</v>
      </c>
      <c r="M31" s="74">
        <v>4146</v>
      </c>
      <c r="N31" s="56">
        <f t="shared" si="3"/>
        <v>3696</v>
      </c>
      <c r="O31" s="75">
        <v>910</v>
      </c>
      <c r="P31" s="75">
        <v>817</v>
      </c>
      <c r="Q31" s="76">
        <v>1969</v>
      </c>
      <c r="R31" s="45"/>
      <c r="S31" s="131">
        <f t="shared" si="4"/>
        <v>2261</v>
      </c>
      <c r="T31" s="144">
        <v>365</v>
      </c>
      <c r="U31" s="144">
        <v>843</v>
      </c>
      <c r="V31" s="144">
        <v>1053</v>
      </c>
      <c r="W31" s="56">
        <f t="shared" si="5"/>
        <v>1376</v>
      </c>
      <c r="X31" s="145">
        <v>197</v>
      </c>
      <c r="Y31" s="145">
        <v>628</v>
      </c>
      <c r="Z31" s="145">
        <v>551</v>
      </c>
      <c r="AA31" s="56">
        <f t="shared" si="6"/>
        <v>3621</v>
      </c>
      <c r="AB31" s="146">
        <v>352</v>
      </c>
      <c r="AC31" s="146">
        <v>1467</v>
      </c>
      <c r="AD31" s="146">
        <v>1802</v>
      </c>
      <c r="AE31" s="29"/>
      <c r="AF31" s="26"/>
      <c r="AG31" s="187" t="s">
        <v>42</v>
      </c>
      <c r="AH31" s="187"/>
      <c r="AI31" s="187"/>
      <c r="AJ31" s="187"/>
      <c r="AK31" s="21">
        <f t="shared" si="7"/>
        <v>0</v>
      </c>
      <c r="AL31" s="21">
        <f t="shared" si="8"/>
        <v>0</v>
      </c>
      <c r="AM31" s="21">
        <f t="shared" si="9"/>
        <v>0</v>
      </c>
      <c r="AN31" s="21">
        <f t="shared" si="10"/>
        <v>0</v>
      </c>
      <c r="AO31" s="21">
        <f t="shared" si="11"/>
        <v>0</v>
      </c>
      <c r="AP31" s="21">
        <f t="shared" si="12"/>
        <v>0</v>
      </c>
      <c r="AQ31" s="30"/>
      <c r="AR31" s="30"/>
    </row>
    <row r="32" spans="2:44" s="18" customFormat="1" ht="15" customHeight="1" x14ac:dyDescent="0.15">
      <c r="B32" s="31"/>
      <c r="C32" s="188" t="s">
        <v>87</v>
      </c>
      <c r="D32" s="188"/>
      <c r="E32" s="188"/>
      <c r="F32" s="188"/>
      <c r="G32" s="205"/>
      <c r="H32" s="46">
        <f t="shared" si="0"/>
        <v>11560</v>
      </c>
      <c r="I32" s="77">
        <v>8131</v>
      </c>
      <c r="J32" s="46">
        <f t="shared" si="1"/>
        <v>3429</v>
      </c>
      <c r="K32" s="46">
        <f t="shared" si="2"/>
        <v>1268</v>
      </c>
      <c r="L32" s="78">
        <v>1037</v>
      </c>
      <c r="M32" s="78">
        <v>231</v>
      </c>
      <c r="N32" s="46">
        <f t="shared" si="3"/>
        <v>632</v>
      </c>
      <c r="O32" s="79">
        <v>458</v>
      </c>
      <c r="P32" s="79">
        <v>98</v>
      </c>
      <c r="Q32" s="80">
        <v>76</v>
      </c>
      <c r="R32" s="19"/>
      <c r="S32" s="124">
        <f t="shared" si="4"/>
        <v>385</v>
      </c>
      <c r="T32" s="147">
        <v>253</v>
      </c>
      <c r="U32" s="147">
        <v>102</v>
      </c>
      <c r="V32" s="147">
        <v>30</v>
      </c>
      <c r="W32" s="46">
        <f t="shared" si="5"/>
        <v>254</v>
      </c>
      <c r="X32" s="148">
        <v>157</v>
      </c>
      <c r="Y32" s="148">
        <v>83</v>
      </c>
      <c r="Z32" s="148">
        <v>14</v>
      </c>
      <c r="AA32" s="46">
        <f t="shared" si="6"/>
        <v>890</v>
      </c>
      <c r="AB32" s="149">
        <v>446</v>
      </c>
      <c r="AC32" s="149">
        <v>292</v>
      </c>
      <c r="AD32" s="149">
        <v>152</v>
      </c>
      <c r="AE32" s="20"/>
      <c r="AF32" s="188" t="s">
        <v>87</v>
      </c>
      <c r="AG32" s="188"/>
      <c r="AH32" s="188"/>
      <c r="AI32" s="188"/>
      <c r="AJ32" s="188"/>
      <c r="AK32" s="21">
        <f t="shared" si="7"/>
        <v>0</v>
      </c>
      <c r="AL32" s="21">
        <f t="shared" si="8"/>
        <v>0</v>
      </c>
      <c r="AM32" s="21">
        <f t="shared" si="9"/>
        <v>0</v>
      </c>
      <c r="AN32" s="21">
        <f t="shared" si="10"/>
        <v>0</v>
      </c>
      <c r="AO32" s="21">
        <f t="shared" si="11"/>
        <v>0</v>
      </c>
      <c r="AP32" s="21">
        <f t="shared" si="12"/>
        <v>0</v>
      </c>
      <c r="AQ32" s="23"/>
      <c r="AR32" s="23"/>
    </row>
    <row r="33" spans="2:44" s="24" customFormat="1" ht="12.6" customHeight="1" x14ac:dyDescent="0.15">
      <c r="B33" s="25"/>
      <c r="C33" s="26"/>
      <c r="D33" s="187" t="s">
        <v>43</v>
      </c>
      <c r="E33" s="187"/>
      <c r="F33" s="187"/>
      <c r="G33" s="204"/>
      <c r="H33" s="46">
        <f t="shared" si="0"/>
        <v>9553</v>
      </c>
      <c r="I33" s="73">
        <v>6593</v>
      </c>
      <c r="J33" s="56">
        <f t="shared" si="1"/>
        <v>2960</v>
      </c>
      <c r="K33" s="56">
        <f t="shared" si="2"/>
        <v>1053</v>
      </c>
      <c r="L33" s="74">
        <v>845</v>
      </c>
      <c r="M33" s="74">
        <v>208</v>
      </c>
      <c r="N33" s="56">
        <f t="shared" si="3"/>
        <v>544</v>
      </c>
      <c r="O33" s="75">
        <v>382</v>
      </c>
      <c r="P33" s="75">
        <v>91</v>
      </c>
      <c r="Q33" s="76">
        <v>71</v>
      </c>
      <c r="R33" s="45"/>
      <c r="S33" s="131">
        <f t="shared" si="4"/>
        <v>341</v>
      </c>
      <c r="T33" s="144">
        <v>212</v>
      </c>
      <c r="U33" s="144">
        <v>100</v>
      </c>
      <c r="V33" s="144">
        <v>29</v>
      </c>
      <c r="W33" s="56">
        <f t="shared" si="5"/>
        <v>225</v>
      </c>
      <c r="X33" s="145">
        <v>131</v>
      </c>
      <c r="Y33" s="145">
        <v>80</v>
      </c>
      <c r="Z33" s="145">
        <v>14</v>
      </c>
      <c r="AA33" s="56">
        <f t="shared" si="6"/>
        <v>797</v>
      </c>
      <c r="AB33" s="146">
        <v>359</v>
      </c>
      <c r="AC33" s="146">
        <v>286</v>
      </c>
      <c r="AD33" s="146">
        <v>152</v>
      </c>
      <c r="AE33" s="29"/>
      <c r="AF33" s="26"/>
      <c r="AG33" s="187" t="s">
        <v>43</v>
      </c>
      <c r="AH33" s="187"/>
      <c r="AI33" s="187"/>
      <c r="AJ33" s="187"/>
      <c r="AK33" s="21">
        <f t="shared" si="7"/>
        <v>0</v>
      </c>
      <c r="AL33" s="21">
        <f t="shared" si="8"/>
        <v>0</v>
      </c>
      <c r="AM33" s="21">
        <f t="shared" si="9"/>
        <v>0</v>
      </c>
      <c r="AN33" s="21">
        <f t="shared" si="10"/>
        <v>0</v>
      </c>
      <c r="AO33" s="21">
        <f t="shared" si="11"/>
        <v>0</v>
      </c>
      <c r="AP33" s="21">
        <f t="shared" si="12"/>
        <v>0</v>
      </c>
      <c r="AQ33" s="30"/>
      <c r="AR33" s="30"/>
    </row>
    <row r="34" spans="2:44" s="24" customFormat="1" ht="12.6" customHeight="1" x14ac:dyDescent="0.15">
      <c r="B34" s="25"/>
      <c r="C34" s="26"/>
      <c r="D34" s="187" t="s">
        <v>44</v>
      </c>
      <c r="E34" s="187"/>
      <c r="F34" s="187"/>
      <c r="G34" s="204"/>
      <c r="H34" s="46">
        <f t="shared" si="0"/>
        <v>921</v>
      </c>
      <c r="I34" s="73">
        <v>723</v>
      </c>
      <c r="J34" s="56">
        <f t="shared" si="1"/>
        <v>198</v>
      </c>
      <c r="K34" s="56">
        <f t="shared" si="2"/>
        <v>104</v>
      </c>
      <c r="L34" s="74">
        <v>90</v>
      </c>
      <c r="M34" s="74">
        <v>14</v>
      </c>
      <c r="N34" s="56">
        <f t="shared" si="3"/>
        <v>40</v>
      </c>
      <c r="O34" s="75">
        <v>34</v>
      </c>
      <c r="P34" s="75">
        <v>3</v>
      </c>
      <c r="Q34" s="76">
        <v>3</v>
      </c>
      <c r="R34" s="45"/>
      <c r="S34" s="131">
        <f t="shared" si="4"/>
        <v>16</v>
      </c>
      <c r="T34" s="144">
        <v>15</v>
      </c>
      <c r="U34" s="144">
        <v>1</v>
      </c>
      <c r="V34" s="144">
        <v>0</v>
      </c>
      <c r="W34" s="56">
        <f t="shared" si="5"/>
        <v>11</v>
      </c>
      <c r="X34" s="145">
        <v>10</v>
      </c>
      <c r="Y34" s="145">
        <v>1</v>
      </c>
      <c r="Z34" s="145">
        <v>0</v>
      </c>
      <c r="AA34" s="56">
        <f t="shared" si="6"/>
        <v>27</v>
      </c>
      <c r="AB34" s="146">
        <v>23</v>
      </c>
      <c r="AC34" s="146">
        <v>4</v>
      </c>
      <c r="AD34" s="146">
        <v>0</v>
      </c>
      <c r="AE34" s="29"/>
      <c r="AF34" s="26"/>
      <c r="AG34" s="187" t="s">
        <v>44</v>
      </c>
      <c r="AH34" s="187"/>
      <c r="AI34" s="187"/>
      <c r="AJ34" s="187"/>
      <c r="AK34" s="21">
        <f t="shared" si="7"/>
        <v>0</v>
      </c>
      <c r="AL34" s="21">
        <f t="shared" si="8"/>
        <v>0</v>
      </c>
      <c r="AM34" s="21">
        <f t="shared" si="9"/>
        <v>0</v>
      </c>
      <c r="AN34" s="21">
        <f t="shared" si="10"/>
        <v>0</v>
      </c>
      <c r="AO34" s="21">
        <f t="shared" si="11"/>
        <v>0</v>
      </c>
      <c r="AP34" s="21">
        <f t="shared" si="12"/>
        <v>0</v>
      </c>
      <c r="AQ34" s="30"/>
      <c r="AR34" s="30"/>
    </row>
    <row r="35" spans="2:44" s="24" customFormat="1" ht="12.6" customHeight="1" x14ac:dyDescent="0.15">
      <c r="B35" s="25"/>
      <c r="C35" s="26"/>
      <c r="D35" s="26"/>
      <c r="E35" s="187" t="s">
        <v>44</v>
      </c>
      <c r="F35" s="187"/>
      <c r="G35" s="204"/>
      <c r="H35" s="46">
        <f t="shared" si="0"/>
        <v>293</v>
      </c>
      <c r="I35" s="81">
        <v>185</v>
      </c>
      <c r="J35" s="56">
        <f t="shared" si="1"/>
        <v>108</v>
      </c>
      <c r="K35" s="56">
        <f t="shared" si="2"/>
        <v>46</v>
      </c>
      <c r="L35" s="82">
        <v>40</v>
      </c>
      <c r="M35" s="82">
        <v>6</v>
      </c>
      <c r="N35" s="56">
        <f t="shared" si="3"/>
        <v>25</v>
      </c>
      <c r="O35" s="83">
        <v>23</v>
      </c>
      <c r="P35" s="83">
        <v>1</v>
      </c>
      <c r="Q35" s="84">
        <v>1</v>
      </c>
      <c r="R35" s="45"/>
      <c r="S35" s="131">
        <f t="shared" si="4"/>
        <v>11</v>
      </c>
      <c r="T35" s="150">
        <v>10</v>
      </c>
      <c r="U35" s="150">
        <v>1</v>
      </c>
      <c r="V35" s="72">
        <v>0</v>
      </c>
      <c r="W35" s="56">
        <f t="shared" si="5"/>
        <v>5</v>
      </c>
      <c r="X35" s="151">
        <v>5</v>
      </c>
      <c r="Y35" s="151">
        <v>0</v>
      </c>
      <c r="Z35" s="72">
        <v>0</v>
      </c>
      <c r="AA35" s="56">
        <f t="shared" si="6"/>
        <v>21</v>
      </c>
      <c r="AB35" s="152">
        <v>17</v>
      </c>
      <c r="AC35" s="152">
        <v>4</v>
      </c>
      <c r="AD35" s="152">
        <v>0</v>
      </c>
      <c r="AE35" s="29"/>
      <c r="AF35" s="26"/>
      <c r="AG35" s="26"/>
      <c r="AH35" s="187" t="s">
        <v>44</v>
      </c>
      <c r="AI35" s="187"/>
      <c r="AJ35" s="187"/>
      <c r="AK35" s="21">
        <f t="shared" si="7"/>
        <v>0</v>
      </c>
      <c r="AL35" s="21">
        <f t="shared" si="8"/>
        <v>0</v>
      </c>
      <c r="AM35" s="21">
        <f t="shared" si="9"/>
        <v>0</v>
      </c>
      <c r="AN35" s="21">
        <f t="shared" si="10"/>
        <v>0</v>
      </c>
      <c r="AO35" s="21">
        <f t="shared" si="11"/>
        <v>0</v>
      </c>
      <c r="AP35" s="21">
        <f t="shared" si="12"/>
        <v>0</v>
      </c>
      <c r="AQ35" s="30"/>
      <c r="AR35" s="30"/>
    </row>
    <row r="36" spans="2:44" s="24" customFormat="1" ht="12.6" customHeight="1" x14ac:dyDescent="0.15">
      <c r="B36" s="25"/>
      <c r="C36" s="26"/>
      <c r="D36" s="26"/>
      <c r="E36" s="187" t="s">
        <v>45</v>
      </c>
      <c r="F36" s="187"/>
      <c r="G36" s="204"/>
      <c r="H36" s="46">
        <f t="shared" si="0"/>
        <v>628</v>
      </c>
      <c r="I36" s="81">
        <v>538</v>
      </c>
      <c r="J36" s="56">
        <f t="shared" si="1"/>
        <v>90</v>
      </c>
      <c r="K36" s="56">
        <f t="shared" si="2"/>
        <v>58</v>
      </c>
      <c r="L36" s="82">
        <v>50</v>
      </c>
      <c r="M36" s="82">
        <v>8</v>
      </c>
      <c r="N36" s="56">
        <f t="shared" si="3"/>
        <v>15</v>
      </c>
      <c r="O36" s="83">
        <v>11</v>
      </c>
      <c r="P36" s="83">
        <v>2</v>
      </c>
      <c r="Q36" s="84">
        <v>2</v>
      </c>
      <c r="R36" s="45"/>
      <c r="S36" s="131">
        <f t="shared" si="4"/>
        <v>5</v>
      </c>
      <c r="T36" s="150">
        <v>5</v>
      </c>
      <c r="U36" s="150">
        <v>0</v>
      </c>
      <c r="V36" s="72">
        <v>0</v>
      </c>
      <c r="W36" s="56">
        <f t="shared" si="5"/>
        <v>6</v>
      </c>
      <c r="X36" s="151">
        <v>5</v>
      </c>
      <c r="Y36" s="151">
        <v>1</v>
      </c>
      <c r="Z36" s="72">
        <v>0</v>
      </c>
      <c r="AA36" s="56">
        <f t="shared" si="6"/>
        <v>6</v>
      </c>
      <c r="AB36" s="152">
        <v>6</v>
      </c>
      <c r="AC36" s="152">
        <v>0</v>
      </c>
      <c r="AD36" s="152">
        <v>0</v>
      </c>
      <c r="AE36" s="29"/>
      <c r="AF36" s="26"/>
      <c r="AG36" s="26"/>
      <c r="AH36" s="187" t="s">
        <v>45</v>
      </c>
      <c r="AI36" s="187"/>
      <c r="AJ36" s="187"/>
      <c r="AK36" s="21">
        <f t="shared" si="7"/>
        <v>0</v>
      </c>
      <c r="AL36" s="21">
        <f t="shared" si="8"/>
        <v>0</v>
      </c>
      <c r="AM36" s="21">
        <f t="shared" si="9"/>
        <v>0</v>
      </c>
      <c r="AN36" s="21">
        <f t="shared" si="10"/>
        <v>0</v>
      </c>
      <c r="AO36" s="21">
        <f t="shared" si="11"/>
        <v>0</v>
      </c>
      <c r="AP36" s="21">
        <f t="shared" si="12"/>
        <v>0</v>
      </c>
      <c r="AQ36" s="30"/>
      <c r="AR36" s="30"/>
    </row>
    <row r="37" spans="2:44" s="24" customFormat="1" ht="12.6" customHeight="1" x14ac:dyDescent="0.15">
      <c r="B37" s="25"/>
      <c r="C37" s="26"/>
      <c r="D37" s="187" t="s">
        <v>46</v>
      </c>
      <c r="E37" s="187"/>
      <c r="F37" s="187"/>
      <c r="G37" s="204"/>
      <c r="H37" s="46">
        <f t="shared" si="0"/>
        <v>931</v>
      </c>
      <c r="I37" s="85">
        <v>677</v>
      </c>
      <c r="J37" s="56">
        <f t="shared" si="1"/>
        <v>254</v>
      </c>
      <c r="K37" s="56">
        <f t="shared" si="2"/>
        <v>100</v>
      </c>
      <c r="L37" s="85">
        <v>91</v>
      </c>
      <c r="M37" s="85">
        <v>9</v>
      </c>
      <c r="N37" s="56">
        <f t="shared" si="3"/>
        <v>45</v>
      </c>
      <c r="O37" s="85">
        <v>39</v>
      </c>
      <c r="P37" s="85">
        <v>4</v>
      </c>
      <c r="Q37" s="56">
        <v>2</v>
      </c>
      <c r="R37" s="45"/>
      <c r="S37" s="131">
        <f t="shared" si="4"/>
        <v>26</v>
      </c>
      <c r="T37" s="56">
        <v>24</v>
      </c>
      <c r="U37" s="56">
        <v>1</v>
      </c>
      <c r="V37" s="56">
        <v>1</v>
      </c>
      <c r="W37" s="56">
        <f t="shared" si="5"/>
        <v>18</v>
      </c>
      <c r="X37" s="56">
        <v>16</v>
      </c>
      <c r="Y37" s="56">
        <v>2</v>
      </c>
      <c r="Z37" s="56">
        <v>0</v>
      </c>
      <c r="AA37" s="56">
        <f t="shared" si="6"/>
        <v>65</v>
      </c>
      <c r="AB37" s="56">
        <v>63</v>
      </c>
      <c r="AC37" s="56">
        <v>2</v>
      </c>
      <c r="AD37" s="56">
        <v>0</v>
      </c>
      <c r="AE37" s="29"/>
      <c r="AF37" s="26"/>
      <c r="AG37" s="187" t="s">
        <v>46</v>
      </c>
      <c r="AH37" s="187"/>
      <c r="AI37" s="187"/>
      <c r="AJ37" s="187"/>
      <c r="AK37" s="21">
        <f t="shared" si="7"/>
        <v>0</v>
      </c>
      <c r="AL37" s="21">
        <f t="shared" si="8"/>
        <v>0</v>
      </c>
      <c r="AM37" s="21">
        <f t="shared" si="9"/>
        <v>0</v>
      </c>
      <c r="AN37" s="21">
        <f t="shared" si="10"/>
        <v>0</v>
      </c>
      <c r="AO37" s="21">
        <f t="shared" si="11"/>
        <v>0</v>
      </c>
      <c r="AP37" s="21">
        <f t="shared" si="12"/>
        <v>0</v>
      </c>
      <c r="AQ37" s="30"/>
      <c r="AR37" s="30"/>
    </row>
    <row r="38" spans="2:44" s="24" customFormat="1" ht="12.6" customHeight="1" x14ac:dyDescent="0.15">
      <c r="B38" s="25"/>
      <c r="C38" s="26"/>
      <c r="D38" s="26"/>
      <c r="E38" s="209" t="s">
        <v>10</v>
      </c>
      <c r="F38" s="209"/>
      <c r="G38" s="210"/>
      <c r="H38" s="46">
        <f t="shared" si="0"/>
        <v>43</v>
      </c>
      <c r="I38" s="86">
        <v>35</v>
      </c>
      <c r="J38" s="56">
        <f t="shared" si="1"/>
        <v>8</v>
      </c>
      <c r="K38" s="56">
        <f t="shared" si="2"/>
        <v>5</v>
      </c>
      <c r="L38" s="87">
        <v>5</v>
      </c>
      <c r="M38" s="87">
        <v>0</v>
      </c>
      <c r="N38" s="56">
        <f t="shared" si="3"/>
        <v>1</v>
      </c>
      <c r="O38" s="88">
        <v>1</v>
      </c>
      <c r="P38" s="88">
        <v>0</v>
      </c>
      <c r="Q38" s="89">
        <v>0</v>
      </c>
      <c r="R38" s="45"/>
      <c r="S38" s="131">
        <f t="shared" si="4"/>
        <v>1</v>
      </c>
      <c r="T38" s="153">
        <v>1</v>
      </c>
      <c r="U38" s="153">
        <v>0</v>
      </c>
      <c r="V38" s="153">
        <v>0</v>
      </c>
      <c r="W38" s="56">
        <f t="shared" si="5"/>
        <v>0</v>
      </c>
      <c r="X38" s="154">
        <v>0</v>
      </c>
      <c r="Y38" s="154">
        <v>0</v>
      </c>
      <c r="Z38" s="154">
        <v>0</v>
      </c>
      <c r="AA38" s="56">
        <f t="shared" si="6"/>
        <v>1</v>
      </c>
      <c r="AB38" s="155">
        <v>1</v>
      </c>
      <c r="AC38" s="155">
        <v>0</v>
      </c>
      <c r="AD38" s="155">
        <v>0</v>
      </c>
      <c r="AE38" s="29"/>
      <c r="AF38" s="26"/>
      <c r="AG38" s="26"/>
      <c r="AH38" s="209" t="s">
        <v>10</v>
      </c>
      <c r="AI38" s="209"/>
      <c r="AJ38" s="209"/>
      <c r="AK38" s="21">
        <f t="shared" si="7"/>
        <v>0</v>
      </c>
      <c r="AL38" s="21">
        <f t="shared" si="8"/>
        <v>0</v>
      </c>
      <c r="AM38" s="21">
        <f t="shared" si="9"/>
        <v>0</v>
      </c>
      <c r="AN38" s="21">
        <f t="shared" si="10"/>
        <v>0</v>
      </c>
      <c r="AO38" s="21">
        <f t="shared" si="11"/>
        <v>0</v>
      </c>
      <c r="AP38" s="21">
        <f t="shared" si="12"/>
        <v>0</v>
      </c>
      <c r="AQ38" s="30"/>
      <c r="AR38" s="30"/>
    </row>
    <row r="39" spans="2:44" s="24" customFormat="1" ht="12.6" customHeight="1" x14ac:dyDescent="0.15">
      <c r="B39" s="25"/>
      <c r="C39" s="26"/>
      <c r="D39" s="26"/>
      <c r="E39" s="187" t="s">
        <v>11</v>
      </c>
      <c r="F39" s="187"/>
      <c r="G39" s="204"/>
      <c r="H39" s="46">
        <f t="shared" si="0"/>
        <v>838</v>
      </c>
      <c r="I39" s="86">
        <v>609</v>
      </c>
      <c r="J39" s="56">
        <f t="shared" si="1"/>
        <v>229</v>
      </c>
      <c r="K39" s="56">
        <f t="shared" si="2"/>
        <v>89</v>
      </c>
      <c r="L39" s="87">
        <v>81</v>
      </c>
      <c r="M39" s="87">
        <v>8</v>
      </c>
      <c r="N39" s="56">
        <f t="shared" si="3"/>
        <v>41</v>
      </c>
      <c r="O39" s="88">
        <v>36</v>
      </c>
      <c r="P39" s="88">
        <v>3</v>
      </c>
      <c r="Q39" s="89">
        <v>2</v>
      </c>
      <c r="R39" s="45"/>
      <c r="S39" s="131">
        <f t="shared" si="4"/>
        <v>23</v>
      </c>
      <c r="T39" s="153">
        <v>21</v>
      </c>
      <c r="U39" s="153">
        <v>1</v>
      </c>
      <c r="V39" s="153">
        <v>1</v>
      </c>
      <c r="W39" s="56">
        <f t="shared" si="5"/>
        <v>17</v>
      </c>
      <c r="X39" s="154">
        <v>16</v>
      </c>
      <c r="Y39" s="154">
        <v>1</v>
      </c>
      <c r="Z39" s="154">
        <v>0</v>
      </c>
      <c r="AA39" s="56">
        <f t="shared" si="6"/>
        <v>59</v>
      </c>
      <c r="AB39" s="155">
        <v>58</v>
      </c>
      <c r="AC39" s="155">
        <v>1</v>
      </c>
      <c r="AD39" s="155">
        <v>0</v>
      </c>
      <c r="AE39" s="29"/>
      <c r="AF39" s="26"/>
      <c r="AG39" s="26"/>
      <c r="AH39" s="187" t="s">
        <v>11</v>
      </c>
      <c r="AI39" s="187"/>
      <c r="AJ39" s="187"/>
      <c r="AK39" s="21">
        <f t="shared" si="7"/>
        <v>0</v>
      </c>
      <c r="AL39" s="21">
        <f t="shared" si="8"/>
        <v>0</v>
      </c>
      <c r="AM39" s="21">
        <f t="shared" si="9"/>
        <v>0</v>
      </c>
      <c r="AN39" s="21">
        <f t="shared" si="10"/>
        <v>0</v>
      </c>
      <c r="AO39" s="21">
        <f t="shared" si="11"/>
        <v>0</v>
      </c>
      <c r="AP39" s="21">
        <f t="shared" si="12"/>
        <v>0</v>
      </c>
      <c r="AQ39" s="30"/>
      <c r="AR39" s="30"/>
    </row>
    <row r="40" spans="2:44" s="24" customFormat="1" ht="12.6" customHeight="1" x14ac:dyDescent="0.15">
      <c r="B40" s="25"/>
      <c r="C40" s="26"/>
      <c r="D40" s="26"/>
      <c r="E40" s="187" t="s">
        <v>113</v>
      </c>
      <c r="F40" s="187"/>
      <c r="G40" s="204"/>
      <c r="H40" s="46">
        <f t="shared" si="0"/>
        <v>3</v>
      </c>
      <c r="I40" s="86">
        <v>1</v>
      </c>
      <c r="J40" s="56">
        <f t="shared" si="1"/>
        <v>2</v>
      </c>
      <c r="K40" s="56">
        <f t="shared" si="2"/>
        <v>0</v>
      </c>
      <c r="L40" s="87">
        <v>0</v>
      </c>
      <c r="M40" s="87">
        <v>0</v>
      </c>
      <c r="N40" s="56">
        <f t="shared" si="3"/>
        <v>1</v>
      </c>
      <c r="O40" s="88">
        <v>0</v>
      </c>
      <c r="P40" s="88">
        <v>1</v>
      </c>
      <c r="Q40" s="89">
        <v>0</v>
      </c>
      <c r="R40" s="45"/>
      <c r="S40" s="131">
        <f t="shared" si="4"/>
        <v>0</v>
      </c>
      <c r="T40" s="153">
        <v>0</v>
      </c>
      <c r="U40" s="153">
        <v>0</v>
      </c>
      <c r="V40" s="153">
        <v>0</v>
      </c>
      <c r="W40" s="56">
        <f t="shared" si="5"/>
        <v>1</v>
      </c>
      <c r="X40" s="154">
        <v>0</v>
      </c>
      <c r="Y40" s="154">
        <v>1</v>
      </c>
      <c r="Z40" s="154">
        <v>0</v>
      </c>
      <c r="AA40" s="56">
        <f t="shared" si="6"/>
        <v>0</v>
      </c>
      <c r="AB40" s="155">
        <v>0</v>
      </c>
      <c r="AC40" s="155">
        <v>0</v>
      </c>
      <c r="AD40" s="155">
        <v>0</v>
      </c>
      <c r="AE40" s="29"/>
      <c r="AF40" s="26"/>
      <c r="AG40" s="26"/>
      <c r="AH40" s="187" t="s">
        <v>113</v>
      </c>
      <c r="AI40" s="187"/>
      <c r="AJ40" s="187"/>
      <c r="AK40" s="21">
        <f t="shared" si="7"/>
        <v>0</v>
      </c>
      <c r="AL40" s="21">
        <f t="shared" si="8"/>
        <v>0</v>
      </c>
      <c r="AM40" s="21">
        <f t="shared" si="9"/>
        <v>0</v>
      </c>
      <c r="AN40" s="21">
        <f t="shared" si="10"/>
        <v>0</v>
      </c>
      <c r="AO40" s="21">
        <f t="shared" si="11"/>
        <v>0</v>
      </c>
      <c r="AP40" s="21">
        <f t="shared" si="12"/>
        <v>0</v>
      </c>
      <c r="AQ40" s="30"/>
      <c r="AR40" s="30"/>
    </row>
    <row r="41" spans="2:44" s="24" customFormat="1" ht="12.6" customHeight="1" x14ac:dyDescent="0.15">
      <c r="B41" s="25"/>
      <c r="C41" s="26"/>
      <c r="D41" s="26"/>
      <c r="E41" s="187" t="s">
        <v>12</v>
      </c>
      <c r="F41" s="187"/>
      <c r="G41" s="204"/>
      <c r="H41" s="46">
        <f t="shared" si="0"/>
        <v>26</v>
      </c>
      <c r="I41" s="86">
        <v>16</v>
      </c>
      <c r="J41" s="56">
        <f t="shared" si="1"/>
        <v>10</v>
      </c>
      <c r="K41" s="56">
        <f t="shared" si="2"/>
        <v>3</v>
      </c>
      <c r="L41" s="87">
        <v>3</v>
      </c>
      <c r="M41" s="87">
        <v>0</v>
      </c>
      <c r="N41" s="56">
        <f t="shared" si="3"/>
        <v>2</v>
      </c>
      <c r="O41" s="88">
        <v>2</v>
      </c>
      <c r="P41" s="88">
        <v>0</v>
      </c>
      <c r="Q41" s="89">
        <v>0</v>
      </c>
      <c r="R41" s="45"/>
      <c r="S41" s="131">
        <f t="shared" si="4"/>
        <v>2</v>
      </c>
      <c r="T41" s="153">
        <v>2</v>
      </c>
      <c r="U41" s="153">
        <v>0</v>
      </c>
      <c r="V41" s="153">
        <v>0</v>
      </c>
      <c r="W41" s="56">
        <f t="shared" si="5"/>
        <v>0</v>
      </c>
      <c r="X41" s="154">
        <v>0</v>
      </c>
      <c r="Y41" s="154">
        <v>0</v>
      </c>
      <c r="Z41" s="154">
        <v>0</v>
      </c>
      <c r="AA41" s="56">
        <f t="shared" si="6"/>
        <v>3</v>
      </c>
      <c r="AB41" s="155">
        <v>2</v>
      </c>
      <c r="AC41" s="155">
        <v>1</v>
      </c>
      <c r="AD41" s="155">
        <v>0</v>
      </c>
      <c r="AE41" s="29"/>
      <c r="AF41" s="26"/>
      <c r="AG41" s="26"/>
      <c r="AH41" s="187" t="s">
        <v>12</v>
      </c>
      <c r="AI41" s="187"/>
      <c r="AJ41" s="187"/>
      <c r="AK41" s="21">
        <f t="shared" si="7"/>
        <v>0</v>
      </c>
      <c r="AL41" s="21">
        <f t="shared" si="8"/>
        <v>0</v>
      </c>
      <c r="AM41" s="21">
        <f t="shared" si="9"/>
        <v>0</v>
      </c>
      <c r="AN41" s="21">
        <f t="shared" si="10"/>
        <v>0</v>
      </c>
      <c r="AO41" s="21">
        <f t="shared" si="11"/>
        <v>0</v>
      </c>
      <c r="AP41" s="21">
        <f t="shared" si="12"/>
        <v>0</v>
      </c>
      <c r="AQ41" s="30"/>
      <c r="AR41" s="30"/>
    </row>
    <row r="42" spans="2:44" s="24" customFormat="1" ht="12.6" customHeight="1" x14ac:dyDescent="0.15">
      <c r="B42" s="25"/>
      <c r="C42" s="26"/>
      <c r="D42" s="26"/>
      <c r="E42" s="207" t="s">
        <v>47</v>
      </c>
      <c r="F42" s="207"/>
      <c r="G42" s="208"/>
      <c r="H42" s="46">
        <f t="shared" si="0"/>
        <v>21</v>
      </c>
      <c r="I42" s="86">
        <v>16</v>
      </c>
      <c r="J42" s="56">
        <f t="shared" si="1"/>
        <v>5</v>
      </c>
      <c r="K42" s="56">
        <f t="shared" si="2"/>
        <v>3</v>
      </c>
      <c r="L42" s="87">
        <v>2</v>
      </c>
      <c r="M42" s="87">
        <v>1</v>
      </c>
      <c r="N42" s="56">
        <f t="shared" si="3"/>
        <v>0</v>
      </c>
      <c r="O42" s="88">
        <v>0</v>
      </c>
      <c r="P42" s="88">
        <v>0</v>
      </c>
      <c r="Q42" s="89">
        <v>0</v>
      </c>
      <c r="R42" s="45"/>
      <c r="S42" s="131">
        <f t="shared" si="4"/>
        <v>0</v>
      </c>
      <c r="T42" s="153">
        <v>0</v>
      </c>
      <c r="U42" s="153">
        <v>0</v>
      </c>
      <c r="V42" s="153">
        <v>0</v>
      </c>
      <c r="W42" s="56">
        <f t="shared" si="5"/>
        <v>0</v>
      </c>
      <c r="X42" s="154">
        <v>0</v>
      </c>
      <c r="Y42" s="154">
        <v>0</v>
      </c>
      <c r="Z42" s="154">
        <v>0</v>
      </c>
      <c r="AA42" s="56">
        <f t="shared" si="6"/>
        <v>2</v>
      </c>
      <c r="AB42" s="155">
        <v>2</v>
      </c>
      <c r="AC42" s="155">
        <v>0</v>
      </c>
      <c r="AD42" s="155">
        <v>0</v>
      </c>
      <c r="AE42" s="29"/>
      <c r="AF42" s="26"/>
      <c r="AG42" s="26"/>
      <c r="AH42" s="207" t="s">
        <v>47</v>
      </c>
      <c r="AI42" s="207"/>
      <c r="AJ42" s="207"/>
      <c r="AK42" s="21">
        <f t="shared" si="7"/>
        <v>0</v>
      </c>
      <c r="AL42" s="21">
        <f t="shared" si="8"/>
        <v>0</v>
      </c>
      <c r="AM42" s="21">
        <f t="shared" si="9"/>
        <v>0</v>
      </c>
      <c r="AN42" s="21">
        <f t="shared" si="10"/>
        <v>0</v>
      </c>
      <c r="AO42" s="21">
        <f t="shared" si="11"/>
        <v>0</v>
      </c>
      <c r="AP42" s="21">
        <f t="shared" si="12"/>
        <v>0</v>
      </c>
      <c r="AQ42" s="30"/>
      <c r="AR42" s="30"/>
    </row>
    <row r="43" spans="2:44" s="24" customFormat="1" ht="12.6" customHeight="1" x14ac:dyDescent="0.15">
      <c r="B43" s="25"/>
      <c r="C43" s="26"/>
      <c r="D43" s="187" t="s">
        <v>48</v>
      </c>
      <c r="E43" s="187"/>
      <c r="F43" s="187"/>
      <c r="G43" s="204"/>
      <c r="H43" s="46">
        <f t="shared" si="0"/>
        <v>95</v>
      </c>
      <c r="I43" s="90">
        <v>87</v>
      </c>
      <c r="J43" s="56">
        <f t="shared" si="1"/>
        <v>8</v>
      </c>
      <c r="K43" s="56">
        <f t="shared" si="2"/>
        <v>4</v>
      </c>
      <c r="L43" s="91">
        <v>4</v>
      </c>
      <c r="M43" s="71">
        <v>0</v>
      </c>
      <c r="N43" s="56">
        <f t="shared" si="3"/>
        <v>2</v>
      </c>
      <c r="O43" s="92">
        <v>2</v>
      </c>
      <c r="P43" s="71">
        <v>0</v>
      </c>
      <c r="Q43" s="72">
        <v>0</v>
      </c>
      <c r="R43" s="45"/>
      <c r="S43" s="131">
        <f t="shared" si="4"/>
        <v>2</v>
      </c>
      <c r="T43" s="72">
        <v>2</v>
      </c>
      <c r="U43" s="72">
        <v>0</v>
      </c>
      <c r="V43" s="72">
        <v>0</v>
      </c>
      <c r="W43" s="56">
        <f t="shared" si="5"/>
        <v>0</v>
      </c>
      <c r="X43" s="156">
        <v>0</v>
      </c>
      <c r="Y43" s="72">
        <v>0</v>
      </c>
      <c r="Z43" s="72">
        <v>0</v>
      </c>
      <c r="AA43" s="56">
        <f t="shared" si="6"/>
        <v>0</v>
      </c>
      <c r="AB43" s="72">
        <v>0</v>
      </c>
      <c r="AC43" s="72">
        <v>0</v>
      </c>
      <c r="AD43" s="72">
        <v>0</v>
      </c>
      <c r="AE43" s="29"/>
      <c r="AF43" s="26"/>
      <c r="AG43" s="187" t="s">
        <v>48</v>
      </c>
      <c r="AH43" s="187"/>
      <c r="AI43" s="187"/>
      <c r="AJ43" s="187"/>
      <c r="AK43" s="21">
        <f t="shared" si="7"/>
        <v>0</v>
      </c>
      <c r="AL43" s="21">
        <f t="shared" si="8"/>
        <v>0</v>
      </c>
      <c r="AM43" s="21">
        <f t="shared" si="9"/>
        <v>0</v>
      </c>
      <c r="AN43" s="21">
        <f t="shared" si="10"/>
        <v>0</v>
      </c>
      <c r="AO43" s="21">
        <f t="shared" si="11"/>
        <v>0</v>
      </c>
      <c r="AP43" s="21">
        <f t="shared" si="12"/>
        <v>0</v>
      </c>
      <c r="AQ43" s="30"/>
      <c r="AR43" s="30"/>
    </row>
    <row r="44" spans="2:44" s="24" customFormat="1" ht="12.6" customHeight="1" x14ac:dyDescent="0.15">
      <c r="B44" s="25"/>
      <c r="C44" s="26"/>
      <c r="D44" s="26"/>
      <c r="E44" s="206" t="s">
        <v>49</v>
      </c>
      <c r="F44" s="206"/>
      <c r="G44" s="27" t="s">
        <v>13</v>
      </c>
      <c r="H44" s="46">
        <f t="shared" si="0"/>
        <v>79</v>
      </c>
      <c r="I44" s="90">
        <v>71</v>
      </c>
      <c r="J44" s="56">
        <f t="shared" si="1"/>
        <v>8</v>
      </c>
      <c r="K44" s="56">
        <f t="shared" si="2"/>
        <v>4</v>
      </c>
      <c r="L44" s="91">
        <v>4</v>
      </c>
      <c r="M44" s="71">
        <v>0</v>
      </c>
      <c r="N44" s="56">
        <f t="shared" si="3"/>
        <v>2</v>
      </c>
      <c r="O44" s="92">
        <v>2</v>
      </c>
      <c r="P44" s="71">
        <v>0</v>
      </c>
      <c r="Q44" s="72">
        <v>0</v>
      </c>
      <c r="R44" s="45"/>
      <c r="S44" s="131">
        <f t="shared" si="4"/>
        <v>2</v>
      </c>
      <c r="T44" s="72">
        <v>2</v>
      </c>
      <c r="U44" s="72">
        <v>0</v>
      </c>
      <c r="V44" s="72">
        <v>0</v>
      </c>
      <c r="W44" s="56">
        <f t="shared" si="5"/>
        <v>0</v>
      </c>
      <c r="X44" s="156">
        <v>0</v>
      </c>
      <c r="Y44" s="72">
        <v>0</v>
      </c>
      <c r="Z44" s="72">
        <v>0</v>
      </c>
      <c r="AA44" s="56">
        <f t="shared" si="6"/>
        <v>0</v>
      </c>
      <c r="AB44" s="72">
        <v>0</v>
      </c>
      <c r="AC44" s="72">
        <v>0</v>
      </c>
      <c r="AD44" s="72">
        <v>0</v>
      </c>
      <c r="AE44" s="29"/>
      <c r="AF44" s="26"/>
      <c r="AG44" s="26"/>
      <c r="AH44" s="206" t="s">
        <v>49</v>
      </c>
      <c r="AI44" s="206"/>
      <c r="AJ44" s="26" t="s">
        <v>13</v>
      </c>
      <c r="AK44" s="21">
        <f t="shared" si="7"/>
        <v>0</v>
      </c>
      <c r="AL44" s="21">
        <f t="shared" si="8"/>
        <v>0</v>
      </c>
      <c r="AM44" s="21">
        <f t="shared" si="9"/>
        <v>0</v>
      </c>
      <c r="AN44" s="21">
        <f t="shared" si="10"/>
        <v>0</v>
      </c>
      <c r="AO44" s="21">
        <f t="shared" si="11"/>
        <v>0</v>
      </c>
      <c r="AP44" s="21">
        <f t="shared" si="12"/>
        <v>0</v>
      </c>
      <c r="AQ44" s="30"/>
      <c r="AR44" s="30"/>
    </row>
    <row r="45" spans="2:44" s="24" customFormat="1" ht="12.6" customHeight="1" x14ac:dyDescent="0.15">
      <c r="B45" s="25"/>
      <c r="C45" s="26"/>
      <c r="D45" s="187" t="s">
        <v>50</v>
      </c>
      <c r="E45" s="187"/>
      <c r="F45" s="187"/>
      <c r="G45" s="204"/>
      <c r="H45" s="46">
        <f t="shared" si="0"/>
        <v>0</v>
      </c>
      <c r="I45" s="71">
        <v>0</v>
      </c>
      <c r="J45" s="56">
        <f t="shared" si="1"/>
        <v>0</v>
      </c>
      <c r="K45" s="56">
        <f t="shared" si="2"/>
        <v>0</v>
      </c>
      <c r="L45" s="93">
        <v>0</v>
      </c>
      <c r="M45" s="71">
        <v>0</v>
      </c>
      <c r="N45" s="56">
        <f t="shared" si="3"/>
        <v>0</v>
      </c>
      <c r="O45" s="71">
        <v>0</v>
      </c>
      <c r="P45" s="71">
        <v>0</v>
      </c>
      <c r="Q45" s="72">
        <v>0</v>
      </c>
      <c r="R45" s="45"/>
      <c r="S45" s="131">
        <f t="shared" si="4"/>
        <v>0</v>
      </c>
      <c r="T45" s="72">
        <v>0</v>
      </c>
      <c r="U45" s="72">
        <v>0</v>
      </c>
      <c r="V45" s="72">
        <v>0</v>
      </c>
      <c r="W45" s="56">
        <f t="shared" si="5"/>
        <v>0</v>
      </c>
      <c r="X45" s="72">
        <v>0</v>
      </c>
      <c r="Y45" s="72">
        <v>0</v>
      </c>
      <c r="Z45" s="72">
        <v>0</v>
      </c>
      <c r="AA45" s="56">
        <f t="shared" si="6"/>
        <v>0</v>
      </c>
      <c r="AB45" s="72">
        <v>0</v>
      </c>
      <c r="AC45" s="72">
        <v>0</v>
      </c>
      <c r="AD45" s="72">
        <v>0</v>
      </c>
      <c r="AE45" s="29"/>
      <c r="AF45" s="26"/>
      <c r="AG45" s="187" t="s">
        <v>50</v>
      </c>
      <c r="AH45" s="187"/>
      <c r="AI45" s="187"/>
      <c r="AJ45" s="187"/>
      <c r="AK45" s="21">
        <f t="shared" si="7"/>
        <v>0</v>
      </c>
      <c r="AL45" s="21">
        <f t="shared" si="8"/>
        <v>0</v>
      </c>
      <c r="AM45" s="21">
        <f t="shared" si="9"/>
        <v>0</v>
      </c>
      <c r="AN45" s="21">
        <f t="shared" si="10"/>
        <v>0</v>
      </c>
      <c r="AO45" s="21">
        <f t="shared" si="11"/>
        <v>0</v>
      </c>
      <c r="AP45" s="21">
        <f t="shared" si="12"/>
        <v>0</v>
      </c>
      <c r="AQ45" s="30"/>
      <c r="AR45" s="30"/>
    </row>
    <row r="46" spans="2:44" s="24" customFormat="1" ht="12.6" customHeight="1" x14ac:dyDescent="0.15">
      <c r="B46" s="25"/>
      <c r="C46" s="26"/>
      <c r="D46" s="187" t="s">
        <v>51</v>
      </c>
      <c r="E46" s="187"/>
      <c r="F46" s="187"/>
      <c r="G46" s="204"/>
      <c r="H46" s="46">
        <f t="shared" si="0"/>
        <v>60</v>
      </c>
      <c r="I46" s="94">
        <v>51</v>
      </c>
      <c r="J46" s="56">
        <f t="shared" si="1"/>
        <v>9</v>
      </c>
      <c r="K46" s="56">
        <f t="shared" si="2"/>
        <v>7</v>
      </c>
      <c r="L46" s="93">
        <v>7</v>
      </c>
      <c r="M46" s="71">
        <v>0</v>
      </c>
      <c r="N46" s="56">
        <f t="shared" si="3"/>
        <v>1</v>
      </c>
      <c r="O46" s="71">
        <v>1</v>
      </c>
      <c r="P46" s="71">
        <v>0</v>
      </c>
      <c r="Q46" s="72">
        <v>0</v>
      </c>
      <c r="R46" s="45"/>
      <c r="S46" s="131">
        <f t="shared" si="4"/>
        <v>0</v>
      </c>
      <c r="T46" s="72">
        <v>0</v>
      </c>
      <c r="U46" s="72">
        <v>0</v>
      </c>
      <c r="V46" s="72">
        <v>0</v>
      </c>
      <c r="W46" s="56">
        <f t="shared" si="5"/>
        <v>0</v>
      </c>
      <c r="X46" s="72">
        <v>0</v>
      </c>
      <c r="Y46" s="72">
        <v>0</v>
      </c>
      <c r="Z46" s="72">
        <v>0</v>
      </c>
      <c r="AA46" s="56">
        <f t="shared" si="6"/>
        <v>1</v>
      </c>
      <c r="AB46" s="72">
        <v>1</v>
      </c>
      <c r="AC46" s="72">
        <v>0</v>
      </c>
      <c r="AD46" s="72">
        <v>0</v>
      </c>
      <c r="AE46" s="29"/>
      <c r="AF46" s="26"/>
      <c r="AG46" s="187" t="s">
        <v>51</v>
      </c>
      <c r="AH46" s="187"/>
      <c r="AI46" s="187"/>
      <c r="AJ46" s="187"/>
      <c r="AK46" s="21">
        <f t="shared" si="7"/>
        <v>0</v>
      </c>
      <c r="AL46" s="21">
        <f t="shared" si="8"/>
        <v>0</v>
      </c>
      <c r="AM46" s="21">
        <f t="shared" si="9"/>
        <v>0</v>
      </c>
      <c r="AN46" s="21">
        <f t="shared" si="10"/>
        <v>0</v>
      </c>
      <c r="AO46" s="21">
        <f t="shared" si="11"/>
        <v>0</v>
      </c>
      <c r="AP46" s="21">
        <f t="shared" si="12"/>
        <v>0</v>
      </c>
      <c r="AQ46" s="30"/>
      <c r="AR46" s="30"/>
    </row>
    <row r="47" spans="2:44" s="18" customFormat="1" ht="15" customHeight="1" x14ac:dyDescent="0.15">
      <c r="B47" s="31"/>
      <c r="C47" s="188" t="s">
        <v>88</v>
      </c>
      <c r="D47" s="188"/>
      <c r="E47" s="188"/>
      <c r="F47" s="188"/>
      <c r="G47" s="205"/>
      <c r="H47" s="46">
        <f t="shared" si="0"/>
        <v>4953</v>
      </c>
      <c r="I47" s="95">
        <v>3645</v>
      </c>
      <c r="J47" s="46">
        <f t="shared" si="1"/>
        <v>1308</v>
      </c>
      <c r="K47" s="46">
        <f t="shared" si="2"/>
        <v>651</v>
      </c>
      <c r="L47" s="96">
        <v>473</v>
      </c>
      <c r="M47" s="96">
        <v>178</v>
      </c>
      <c r="N47" s="46">
        <f t="shared" si="3"/>
        <v>236</v>
      </c>
      <c r="O47" s="97">
        <v>135</v>
      </c>
      <c r="P47" s="97">
        <v>46</v>
      </c>
      <c r="Q47" s="98">
        <v>55</v>
      </c>
      <c r="R47" s="19"/>
      <c r="S47" s="124">
        <f t="shared" si="4"/>
        <v>148</v>
      </c>
      <c r="T47" s="157">
        <v>84</v>
      </c>
      <c r="U47" s="157">
        <v>50</v>
      </c>
      <c r="V47" s="157">
        <v>14</v>
      </c>
      <c r="W47" s="46">
        <f t="shared" si="5"/>
        <v>71</v>
      </c>
      <c r="X47" s="158">
        <v>29</v>
      </c>
      <c r="Y47" s="158">
        <v>31</v>
      </c>
      <c r="Z47" s="158">
        <v>11</v>
      </c>
      <c r="AA47" s="46">
        <f t="shared" si="6"/>
        <v>202</v>
      </c>
      <c r="AB47" s="159">
        <v>88</v>
      </c>
      <c r="AC47" s="159">
        <v>83</v>
      </c>
      <c r="AD47" s="159">
        <v>31</v>
      </c>
      <c r="AE47" s="20"/>
      <c r="AF47" s="188" t="s">
        <v>88</v>
      </c>
      <c r="AG47" s="188"/>
      <c r="AH47" s="188"/>
      <c r="AI47" s="188"/>
      <c r="AJ47" s="188"/>
      <c r="AK47" s="21">
        <f t="shared" si="7"/>
        <v>0</v>
      </c>
      <c r="AL47" s="21">
        <f t="shared" si="8"/>
        <v>0</v>
      </c>
      <c r="AM47" s="21">
        <f t="shared" si="9"/>
        <v>0</v>
      </c>
      <c r="AN47" s="21">
        <f t="shared" si="10"/>
        <v>0</v>
      </c>
      <c r="AO47" s="21">
        <f t="shared" si="11"/>
        <v>0</v>
      </c>
      <c r="AP47" s="21">
        <f t="shared" si="12"/>
        <v>0</v>
      </c>
      <c r="AQ47" s="23"/>
      <c r="AR47" s="23"/>
    </row>
    <row r="48" spans="2:44" s="24" customFormat="1" ht="12.6" customHeight="1" x14ac:dyDescent="0.15">
      <c r="B48" s="25"/>
      <c r="C48" s="26"/>
      <c r="D48" s="187" t="s">
        <v>52</v>
      </c>
      <c r="E48" s="187"/>
      <c r="F48" s="187"/>
      <c r="G48" s="204"/>
      <c r="H48" s="46">
        <f t="shared" si="0"/>
        <v>501</v>
      </c>
      <c r="I48" s="99">
        <v>352</v>
      </c>
      <c r="J48" s="56">
        <f t="shared" si="1"/>
        <v>149</v>
      </c>
      <c r="K48" s="56">
        <f t="shared" si="2"/>
        <v>73</v>
      </c>
      <c r="L48" s="100">
        <v>53</v>
      </c>
      <c r="M48" s="100">
        <v>20</v>
      </c>
      <c r="N48" s="56">
        <f t="shared" si="3"/>
        <v>40</v>
      </c>
      <c r="O48" s="101">
        <v>25</v>
      </c>
      <c r="P48" s="101">
        <v>7</v>
      </c>
      <c r="Q48" s="102">
        <v>8</v>
      </c>
      <c r="R48" s="45"/>
      <c r="S48" s="131">
        <f t="shared" si="4"/>
        <v>14</v>
      </c>
      <c r="T48" s="160">
        <v>10</v>
      </c>
      <c r="U48" s="160">
        <v>4</v>
      </c>
      <c r="V48" s="160">
        <v>0</v>
      </c>
      <c r="W48" s="56">
        <f t="shared" si="5"/>
        <v>7</v>
      </c>
      <c r="X48" s="161">
        <v>5</v>
      </c>
      <c r="Y48" s="161">
        <v>1</v>
      </c>
      <c r="Z48" s="161">
        <v>1</v>
      </c>
      <c r="AA48" s="56">
        <f t="shared" si="6"/>
        <v>15</v>
      </c>
      <c r="AB48" s="162">
        <v>12</v>
      </c>
      <c r="AC48" s="162">
        <v>2</v>
      </c>
      <c r="AD48" s="162">
        <v>1</v>
      </c>
      <c r="AE48" s="29"/>
      <c r="AF48" s="26"/>
      <c r="AG48" s="187" t="s">
        <v>52</v>
      </c>
      <c r="AH48" s="187"/>
      <c r="AI48" s="187"/>
      <c r="AJ48" s="187"/>
      <c r="AK48" s="21">
        <f t="shared" si="7"/>
        <v>0</v>
      </c>
      <c r="AL48" s="21">
        <f t="shared" si="8"/>
        <v>0</v>
      </c>
      <c r="AM48" s="21">
        <f t="shared" si="9"/>
        <v>0</v>
      </c>
      <c r="AN48" s="21">
        <f t="shared" si="10"/>
        <v>0</v>
      </c>
      <c r="AO48" s="21">
        <f t="shared" si="11"/>
        <v>0</v>
      </c>
      <c r="AP48" s="21">
        <f t="shared" si="12"/>
        <v>0</v>
      </c>
      <c r="AQ48" s="30"/>
      <c r="AR48" s="30"/>
    </row>
    <row r="49" spans="1:44" s="24" customFormat="1" ht="12.6" customHeight="1" x14ac:dyDescent="0.15">
      <c r="B49" s="25"/>
      <c r="C49" s="26"/>
      <c r="D49" s="26"/>
      <c r="E49" s="207" t="s">
        <v>53</v>
      </c>
      <c r="F49" s="187"/>
      <c r="G49" s="204"/>
      <c r="H49" s="46">
        <f t="shared" si="0"/>
        <v>245</v>
      </c>
      <c r="I49" s="103">
        <v>183</v>
      </c>
      <c r="J49" s="56">
        <f t="shared" si="1"/>
        <v>62</v>
      </c>
      <c r="K49" s="56">
        <f t="shared" si="2"/>
        <v>36</v>
      </c>
      <c r="L49" s="104">
        <v>26</v>
      </c>
      <c r="M49" s="104">
        <v>10</v>
      </c>
      <c r="N49" s="56">
        <f t="shared" si="3"/>
        <v>13</v>
      </c>
      <c r="O49" s="105">
        <v>11</v>
      </c>
      <c r="P49" s="105">
        <v>2</v>
      </c>
      <c r="Q49" s="106">
        <v>0</v>
      </c>
      <c r="R49" s="45"/>
      <c r="S49" s="131">
        <f t="shared" si="4"/>
        <v>3</v>
      </c>
      <c r="T49" s="163">
        <v>3</v>
      </c>
      <c r="U49" s="163">
        <v>0</v>
      </c>
      <c r="V49" s="72">
        <v>0</v>
      </c>
      <c r="W49" s="56">
        <f t="shared" si="5"/>
        <v>3</v>
      </c>
      <c r="X49" s="164">
        <v>2</v>
      </c>
      <c r="Y49" s="164">
        <v>0</v>
      </c>
      <c r="Z49" s="164">
        <v>1</v>
      </c>
      <c r="AA49" s="56">
        <f t="shared" si="6"/>
        <v>7</v>
      </c>
      <c r="AB49" s="165">
        <v>6</v>
      </c>
      <c r="AC49" s="165">
        <v>1</v>
      </c>
      <c r="AD49" s="165">
        <v>0</v>
      </c>
      <c r="AE49" s="29"/>
      <c r="AF49" s="26"/>
      <c r="AG49" s="26"/>
      <c r="AH49" s="207" t="s">
        <v>53</v>
      </c>
      <c r="AI49" s="187"/>
      <c r="AJ49" s="187"/>
      <c r="AK49" s="21">
        <f t="shared" si="7"/>
        <v>0</v>
      </c>
      <c r="AL49" s="21">
        <f t="shared" si="8"/>
        <v>0</v>
      </c>
      <c r="AM49" s="21">
        <f t="shared" si="9"/>
        <v>0</v>
      </c>
      <c r="AN49" s="21">
        <f t="shared" si="10"/>
        <v>0</v>
      </c>
      <c r="AO49" s="21">
        <f t="shared" si="11"/>
        <v>0</v>
      </c>
      <c r="AP49" s="21">
        <f t="shared" si="12"/>
        <v>0</v>
      </c>
      <c r="AQ49" s="30"/>
      <c r="AR49" s="30"/>
    </row>
    <row r="50" spans="1:44" s="24" customFormat="1" ht="12.6" customHeight="1" x14ac:dyDescent="0.15">
      <c r="B50" s="25"/>
      <c r="C50" s="26"/>
      <c r="D50" s="26"/>
      <c r="E50" s="207" t="s">
        <v>54</v>
      </c>
      <c r="F50" s="187"/>
      <c r="G50" s="204"/>
      <c r="H50" s="46">
        <f t="shared" si="0"/>
        <v>173</v>
      </c>
      <c r="I50" s="103">
        <v>118</v>
      </c>
      <c r="J50" s="56">
        <f t="shared" si="1"/>
        <v>55</v>
      </c>
      <c r="K50" s="56">
        <f t="shared" si="2"/>
        <v>27</v>
      </c>
      <c r="L50" s="104">
        <v>21</v>
      </c>
      <c r="M50" s="104">
        <v>6</v>
      </c>
      <c r="N50" s="56">
        <f t="shared" si="3"/>
        <v>15</v>
      </c>
      <c r="O50" s="105">
        <v>9</v>
      </c>
      <c r="P50" s="105">
        <v>1</v>
      </c>
      <c r="Q50" s="106">
        <v>5</v>
      </c>
      <c r="R50" s="45"/>
      <c r="S50" s="131">
        <f t="shared" si="4"/>
        <v>7</v>
      </c>
      <c r="T50" s="163">
        <v>4</v>
      </c>
      <c r="U50" s="163">
        <v>3</v>
      </c>
      <c r="V50" s="72">
        <v>0</v>
      </c>
      <c r="W50" s="56">
        <f t="shared" si="5"/>
        <v>3</v>
      </c>
      <c r="X50" s="164">
        <v>2</v>
      </c>
      <c r="Y50" s="164">
        <v>1</v>
      </c>
      <c r="Z50" s="164">
        <v>0</v>
      </c>
      <c r="AA50" s="56">
        <f t="shared" si="6"/>
        <v>3</v>
      </c>
      <c r="AB50" s="165">
        <v>3</v>
      </c>
      <c r="AC50" s="165">
        <v>0</v>
      </c>
      <c r="AD50" s="165">
        <v>0</v>
      </c>
      <c r="AE50" s="29"/>
      <c r="AF50" s="26"/>
      <c r="AG50" s="26"/>
      <c r="AH50" s="207" t="s">
        <v>54</v>
      </c>
      <c r="AI50" s="187"/>
      <c r="AJ50" s="187"/>
      <c r="AK50" s="21">
        <f t="shared" si="7"/>
        <v>0</v>
      </c>
      <c r="AL50" s="21">
        <f t="shared" si="8"/>
        <v>0</v>
      </c>
      <c r="AM50" s="21">
        <f t="shared" si="9"/>
        <v>0</v>
      </c>
      <c r="AN50" s="21">
        <f t="shared" si="10"/>
        <v>0</v>
      </c>
      <c r="AO50" s="21">
        <f t="shared" si="11"/>
        <v>0</v>
      </c>
      <c r="AP50" s="21">
        <f t="shared" si="12"/>
        <v>0</v>
      </c>
      <c r="AQ50" s="30"/>
      <c r="AR50" s="30"/>
    </row>
    <row r="51" spans="1:44" s="24" customFormat="1" ht="12.6" customHeight="1" x14ac:dyDescent="0.15">
      <c r="B51" s="25"/>
      <c r="C51" s="26"/>
      <c r="D51" s="26"/>
      <c r="E51" s="207" t="s">
        <v>55</v>
      </c>
      <c r="F51" s="187"/>
      <c r="G51" s="204"/>
      <c r="H51" s="46">
        <f t="shared" si="0"/>
        <v>83</v>
      </c>
      <c r="I51" s="103">
        <v>51</v>
      </c>
      <c r="J51" s="56">
        <f t="shared" si="1"/>
        <v>32</v>
      </c>
      <c r="K51" s="56">
        <f t="shared" si="2"/>
        <v>10</v>
      </c>
      <c r="L51" s="104">
        <v>6</v>
      </c>
      <c r="M51" s="104">
        <v>4</v>
      </c>
      <c r="N51" s="56">
        <f t="shared" si="3"/>
        <v>12</v>
      </c>
      <c r="O51" s="105">
        <v>5</v>
      </c>
      <c r="P51" s="105">
        <v>4</v>
      </c>
      <c r="Q51" s="106">
        <v>3</v>
      </c>
      <c r="R51" s="45"/>
      <c r="S51" s="131">
        <f t="shared" si="4"/>
        <v>4</v>
      </c>
      <c r="T51" s="163">
        <v>3</v>
      </c>
      <c r="U51" s="163">
        <v>1</v>
      </c>
      <c r="V51" s="72">
        <v>0</v>
      </c>
      <c r="W51" s="56">
        <f t="shared" si="5"/>
        <v>1</v>
      </c>
      <c r="X51" s="164">
        <v>1</v>
      </c>
      <c r="Y51" s="164">
        <v>0</v>
      </c>
      <c r="Z51" s="164">
        <v>0</v>
      </c>
      <c r="AA51" s="56">
        <f t="shared" si="6"/>
        <v>5</v>
      </c>
      <c r="AB51" s="165">
        <v>3</v>
      </c>
      <c r="AC51" s="165">
        <v>1</v>
      </c>
      <c r="AD51" s="165">
        <v>1</v>
      </c>
      <c r="AE51" s="29"/>
      <c r="AF51" s="26"/>
      <c r="AG51" s="26"/>
      <c r="AH51" s="207" t="s">
        <v>55</v>
      </c>
      <c r="AI51" s="187"/>
      <c r="AJ51" s="187"/>
      <c r="AK51" s="21">
        <f t="shared" si="7"/>
        <v>0</v>
      </c>
      <c r="AL51" s="21">
        <f t="shared" si="8"/>
        <v>0</v>
      </c>
      <c r="AM51" s="21">
        <f t="shared" si="9"/>
        <v>0</v>
      </c>
      <c r="AN51" s="21">
        <f t="shared" si="10"/>
        <v>0</v>
      </c>
      <c r="AO51" s="21">
        <f t="shared" si="11"/>
        <v>0</v>
      </c>
      <c r="AP51" s="21">
        <f t="shared" si="12"/>
        <v>0</v>
      </c>
      <c r="AQ51" s="30"/>
      <c r="AR51" s="30"/>
    </row>
    <row r="52" spans="1:44" s="24" customFormat="1" ht="12.6" customHeight="1" x14ac:dyDescent="0.15">
      <c r="B52" s="25"/>
      <c r="C52" s="26"/>
      <c r="D52" s="187" t="s">
        <v>60</v>
      </c>
      <c r="E52" s="187"/>
      <c r="F52" s="187"/>
      <c r="G52" s="204"/>
      <c r="H52" s="46">
        <f t="shared" si="0"/>
        <v>4452</v>
      </c>
      <c r="I52" s="107">
        <v>3293</v>
      </c>
      <c r="J52" s="56">
        <f t="shared" si="1"/>
        <v>1159</v>
      </c>
      <c r="K52" s="56">
        <f t="shared" si="2"/>
        <v>578</v>
      </c>
      <c r="L52" s="108">
        <v>420</v>
      </c>
      <c r="M52" s="108">
        <v>158</v>
      </c>
      <c r="N52" s="56">
        <f t="shared" si="3"/>
        <v>196</v>
      </c>
      <c r="O52" s="109">
        <v>110</v>
      </c>
      <c r="P52" s="109">
        <v>39</v>
      </c>
      <c r="Q52" s="110">
        <v>47</v>
      </c>
      <c r="R52" s="45"/>
      <c r="S52" s="131">
        <f t="shared" si="4"/>
        <v>134</v>
      </c>
      <c r="T52" s="166">
        <v>74</v>
      </c>
      <c r="U52" s="166">
        <v>46</v>
      </c>
      <c r="V52" s="166">
        <v>14</v>
      </c>
      <c r="W52" s="56">
        <f t="shared" si="5"/>
        <v>64</v>
      </c>
      <c r="X52" s="167">
        <v>24</v>
      </c>
      <c r="Y52" s="167">
        <v>30</v>
      </c>
      <c r="Z52" s="167">
        <v>10</v>
      </c>
      <c r="AA52" s="56">
        <f t="shared" si="6"/>
        <v>187</v>
      </c>
      <c r="AB52" s="168">
        <v>76</v>
      </c>
      <c r="AC52" s="168">
        <v>81</v>
      </c>
      <c r="AD52" s="168">
        <v>30</v>
      </c>
      <c r="AE52" s="29"/>
      <c r="AF52" s="26"/>
      <c r="AG52" s="187" t="s">
        <v>68</v>
      </c>
      <c r="AH52" s="187"/>
      <c r="AI52" s="187"/>
      <c r="AJ52" s="187"/>
      <c r="AK52" s="21">
        <f t="shared" si="7"/>
        <v>0</v>
      </c>
      <c r="AL52" s="21">
        <f t="shared" si="8"/>
        <v>0</v>
      </c>
      <c r="AM52" s="21">
        <f t="shared" si="9"/>
        <v>0</v>
      </c>
      <c r="AN52" s="21">
        <f t="shared" si="10"/>
        <v>0</v>
      </c>
      <c r="AO52" s="21">
        <f t="shared" si="11"/>
        <v>0</v>
      </c>
      <c r="AP52" s="21">
        <f t="shared" si="12"/>
        <v>0</v>
      </c>
      <c r="AQ52" s="30"/>
      <c r="AR52" s="30"/>
    </row>
    <row r="53" spans="1:44" s="24" customFormat="1" ht="12.6" customHeight="1" x14ac:dyDescent="0.15">
      <c r="C53" s="32"/>
      <c r="D53" s="32"/>
      <c r="E53" s="206" t="s">
        <v>61</v>
      </c>
      <c r="F53" s="206"/>
      <c r="G53" s="27" t="s">
        <v>14</v>
      </c>
      <c r="H53" s="46">
        <f t="shared" si="0"/>
        <v>2637</v>
      </c>
      <c r="I53" s="107">
        <v>1991</v>
      </c>
      <c r="J53" s="56">
        <f t="shared" si="1"/>
        <v>646</v>
      </c>
      <c r="K53" s="56">
        <f t="shared" si="2"/>
        <v>324</v>
      </c>
      <c r="L53" s="108">
        <v>266</v>
      </c>
      <c r="M53" s="108">
        <v>58</v>
      </c>
      <c r="N53" s="56">
        <f t="shared" si="3"/>
        <v>120</v>
      </c>
      <c r="O53" s="109">
        <v>77</v>
      </c>
      <c r="P53" s="109">
        <v>22</v>
      </c>
      <c r="Q53" s="110">
        <v>21</v>
      </c>
      <c r="R53" s="45"/>
      <c r="S53" s="131">
        <f t="shared" si="4"/>
        <v>65</v>
      </c>
      <c r="T53" s="166">
        <v>39</v>
      </c>
      <c r="U53" s="166">
        <v>21</v>
      </c>
      <c r="V53" s="166">
        <v>5</v>
      </c>
      <c r="W53" s="56">
        <f t="shared" si="5"/>
        <v>35</v>
      </c>
      <c r="X53" s="167">
        <v>15</v>
      </c>
      <c r="Y53" s="167">
        <v>13</v>
      </c>
      <c r="Z53" s="167">
        <v>7</v>
      </c>
      <c r="AA53" s="56">
        <f t="shared" si="6"/>
        <v>102</v>
      </c>
      <c r="AB53" s="168">
        <v>50</v>
      </c>
      <c r="AC53" s="168">
        <v>47</v>
      </c>
      <c r="AD53" s="168">
        <v>5</v>
      </c>
      <c r="AE53" s="33"/>
      <c r="AF53" s="32"/>
      <c r="AG53" s="32"/>
      <c r="AH53" s="206" t="s">
        <v>69</v>
      </c>
      <c r="AI53" s="206"/>
      <c r="AJ53" s="26" t="s">
        <v>14</v>
      </c>
      <c r="AK53" s="21">
        <f t="shared" si="7"/>
        <v>0</v>
      </c>
      <c r="AL53" s="21">
        <f t="shared" si="8"/>
        <v>0</v>
      </c>
      <c r="AM53" s="21">
        <f t="shared" si="9"/>
        <v>0</v>
      </c>
      <c r="AN53" s="21">
        <f t="shared" si="10"/>
        <v>0</v>
      </c>
      <c r="AO53" s="21">
        <f t="shared" si="11"/>
        <v>0</v>
      </c>
      <c r="AP53" s="21">
        <f t="shared" si="12"/>
        <v>0</v>
      </c>
      <c r="AQ53" s="30"/>
      <c r="AR53" s="30"/>
    </row>
    <row r="54" spans="1:44" s="24" customFormat="1" ht="12.6" customHeight="1" x14ac:dyDescent="0.15">
      <c r="C54" s="32"/>
      <c r="D54" s="32"/>
      <c r="E54" s="218" t="s">
        <v>56</v>
      </c>
      <c r="F54" s="218"/>
      <c r="G54" s="27" t="s">
        <v>15</v>
      </c>
      <c r="H54" s="46">
        <f t="shared" si="0"/>
        <v>1313</v>
      </c>
      <c r="I54" s="107">
        <v>885</v>
      </c>
      <c r="J54" s="56">
        <f t="shared" si="1"/>
        <v>428</v>
      </c>
      <c r="K54" s="56">
        <f t="shared" si="2"/>
        <v>198</v>
      </c>
      <c r="L54" s="108">
        <v>109</v>
      </c>
      <c r="M54" s="108">
        <v>89</v>
      </c>
      <c r="N54" s="56">
        <f t="shared" si="3"/>
        <v>63</v>
      </c>
      <c r="O54" s="109">
        <v>23</v>
      </c>
      <c r="P54" s="109">
        <v>16</v>
      </c>
      <c r="Q54" s="110">
        <v>24</v>
      </c>
      <c r="R54" s="45"/>
      <c r="S54" s="131">
        <f t="shared" si="4"/>
        <v>58</v>
      </c>
      <c r="T54" s="166">
        <v>26</v>
      </c>
      <c r="U54" s="166">
        <v>23</v>
      </c>
      <c r="V54" s="166">
        <v>9</v>
      </c>
      <c r="W54" s="56">
        <f t="shared" si="5"/>
        <v>28</v>
      </c>
      <c r="X54" s="167">
        <v>9</v>
      </c>
      <c r="Y54" s="167">
        <v>16</v>
      </c>
      <c r="Z54" s="167">
        <v>3</v>
      </c>
      <c r="AA54" s="56">
        <f t="shared" si="6"/>
        <v>81</v>
      </c>
      <c r="AB54" s="168">
        <v>23</v>
      </c>
      <c r="AC54" s="168">
        <v>33</v>
      </c>
      <c r="AD54" s="168">
        <v>25</v>
      </c>
      <c r="AE54" s="33"/>
      <c r="AF54" s="32"/>
      <c r="AG54" s="32"/>
      <c r="AH54" s="218" t="s">
        <v>56</v>
      </c>
      <c r="AI54" s="218"/>
      <c r="AJ54" s="26" t="s">
        <v>15</v>
      </c>
      <c r="AK54" s="21">
        <f t="shared" si="7"/>
        <v>0</v>
      </c>
      <c r="AL54" s="21">
        <f t="shared" si="8"/>
        <v>0</v>
      </c>
      <c r="AM54" s="21">
        <f t="shared" si="9"/>
        <v>0</v>
      </c>
      <c r="AN54" s="21">
        <f t="shared" si="10"/>
        <v>0</v>
      </c>
      <c r="AO54" s="21">
        <f t="shared" si="11"/>
        <v>0</v>
      </c>
      <c r="AP54" s="21">
        <f t="shared" si="12"/>
        <v>0</v>
      </c>
      <c r="AQ54" s="30"/>
      <c r="AR54" s="30"/>
    </row>
    <row r="55" spans="1:44" s="18" customFormat="1" ht="15" customHeight="1" x14ac:dyDescent="0.15">
      <c r="C55" s="188" t="s">
        <v>89</v>
      </c>
      <c r="D55" s="188"/>
      <c r="E55" s="188"/>
      <c r="F55" s="188"/>
      <c r="G55" s="205"/>
      <c r="H55" s="46">
        <f t="shared" si="0"/>
        <v>20179</v>
      </c>
      <c r="I55" s="111">
        <v>14978</v>
      </c>
      <c r="J55" s="46">
        <f t="shared" si="1"/>
        <v>5201</v>
      </c>
      <c r="K55" s="46">
        <f t="shared" si="2"/>
        <v>2144</v>
      </c>
      <c r="L55" s="112">
        <v>1876</v>
      </c>
      <c r="M55" s="112">
        <v>268</v>
      </c>
      <c r="N55" s="46">
        <f t="shared" si="3"/>
        <v>958</v>
      </c>
      <c r="O55" s="113">
        <v>772</v>
      </c>
      <c r="P55" s="113">
        <v>121</v>
      </c>
      <c r="Q55" s="114">
        <v>65</v>
      </c>
      <c r="R55" s="19"/>
      <c r="S55" s="124">
        <f t="shared" si="4"/>
        <v>590</v>
      </c>
      <c r="T55" s="169">
        <v>461</v>
      </c>
      <c r="U55" s="169">
        <v>113</v>
      </c>
      <c r="V55" s="169">
        <v>16</v>
      </c>
      <c r="W55" s="46">
        <f t="shared" si="5"/>
        <v>362</v>
      </c>
      <c r="X55" s="170">
        <v>269</v>
      </c>
      <c r="Y55" s="170">
        <v>80</v>
      </c>
      <c r="Z55" s="170">
        <v>13</v>
      </c>
      <c r="AA55" s="46">
        <f t="shared" si="6"/>
        <v>1147</v>
      </c>
      <c r="AB55" s="171">
        <v>772</v>
      </c>
      <c r="AC55" s="171">
        <v>323</v>
      </c>
      <c r="AD55" s="171">
        <v>52</v>
      </c>
      <c r="AE55" s="34"/>
      <c r="AF55" s="188" t="s">
        <v>89</v>
      </c>
      <c r="AG55" s="188"/>
      <c r="AH55" s="188"/>
      <c r="AI55" s="188"/>
      <c r="AJ55" s="188"/>
      <c r="AK55" s="21">
        <f t="shared" si="7"/>
        <v>0</v>
      </c>
      <c r="AL55" s="21">
        <f t="shared" si="8"/>
        <v>0</v>
      </c>
      <c r="AM55" s="21">
        <f t="shared" si="9"/>
        <v>0</v>
      </c>
      <c r="AN55" s="21">
        <f t="shared" si="10"/>
        <v>0</v>
      </c>
      <c r="AO55" s="21">
        <f t="shared" si="11"/>
        <v>0</v>
      </c>
      <c r="AP55" s="21">
        <f t="shared" si="12"/>
        <v>0</v>
      </c>
      <c r="AQ55" s="23"/>
      <c r="AR55" s="23"/>
    </row>
    <row r="56" spans="1:44" s="24" customFormat="1" ht="12.6" customHeight="1" x14ac:dyDescent="0.15">
      <c r="D56" s="206" t="s">
        <v>57</v>
      </c>
      <c r="E56" s="206"/>
      <c r="F56" s="187" t="s">
        <v>58</v>
      </c>
      <c r="G56" s="204"/>
      <c r="H56" s="46">
        <f t="shared" si="0"/>
        <v>7629</v>
      </c>
      <c r="I56" s="115">
        <v>6262</v>
      </c>
      <c r="J56" s="56">
        <f t="shared" si="1"/>
        <v>1367</v>
      </c>
      <c r="K56" s="56">
        <f t="shared" si="2"/>
        <v>633</v>
      </c>
      <c r="L56" s="116">
        <v>571</v>
      </c>
      <c r="M56" s="116">
        <v>62</v>
      </c>
      <c r="N56" s="56">
        <f t="shared" si="3"/>
        <v>250</v>
      </c>
      <c r="O56" s="117">
        <v>206</v>
      </c>
      <c r="P56" s="117">
        <v>28</v>
      </c>
      <c r="Q56" s="118">
        <v>16</v>
      </c>
      <c r="R56" s="45"/>
      <c r="S56" s="131">
        <f t="shared" si="4"/>
        <v>172</v>
      </c>
      <c r="T56" s="172">
        <v>136</v>
      </c>
      <c r="U56" s="172">
        <v>34</v>
      </c>
      <c r="V56" s="172">
        <v>2</v>
      </c>
      <c r="W56" s="56">
        <f t="shared" si="5"/>
        <v>82</v>
      </c>
      <c r="X56" s="173">
        <v>60</v>
      </c>
      <c r="Y56" s="173">
        <v>18</v>
      </c>
      <c r="Z56" s="173">
        <v>4</v>
      </c>
      <c r="AA56" s="56">
        <f t="shared" si="6"/>
        <v>230</v>
      </c>
      <c r="AB56" s="174">
        <v>152</v>
      </c>
      <c r="AC56" s="174">
        <v>70</v>
      </c>
      <c r="AD56" s="174">
        <v>8</v>
      </c>
      <c r="AE56" s="33"/>
      <c r="AF56" s="32"/>
      <c r="AG56" s="206" t="s">
        <v>57</v>
      </c>
      <c r="AH56" s="206"/>
      <c r="AI56" s="187" t="s">
        <v>58</v>
      </c>
      <c r="AJ56" s="187"/>
      <c r="AK56" s="21">
        <f t="shared" si="7"/>
        <v>0</v>
      </c>
      <c r="AL56" s="21">
        <f t="shared" si="8"/>
        <v>0</v>
      </c>
      <c r="AM56" s="21">
        <f t="shared" si="9"/>
        <v>0</v>
      </c>
      <c r="AN56" s="21">
        <f t="shared" si="10"/>
        <v>0</v>
      </c>
      <c r="AO56" s="21">
        <f t="shared" si="11"/>
        <v>0</v>
      </c>
      <c r="AP56" s="21">
        <f t="shared" si="12"/>
        <v>0</v>
      </c>
      <c r="AQ56" s="30"/>
      <c r="AR56" s="30"/>
    </row>
    <row r="57" spans="1:44" s="24" customFormat="1" ht="12.6" customHeight="1" x14ac:dyDescent="0.15">
      <c r="D57" s="206" t="s">
        <v>62</v>
      </c>
      <c r="E57" s="206"/>
      <c r="F57" s="187" t="s">
        <v>63</v>
      </c>
      <c r="G57" s="204"/>
      <c r="H57" s="46">
        <f t="shared" si="0"/>
        <v>1489</v>
      </c>
      <c r="I57" s="115">
        <v>846</v>
      </c>
      <c r="J57" s="56">
        <f t="shared" si="1"/>
        <v>643</v>
      </c>
      <c r="K57" s="56">
        <f t="shared" si="2"/>
        <v>207</v>
      </c>
      <c r="L57" s="116">
        <v>180</v>
      </c>
      <c r="M57" s="116">
        <v>27</v>
      </c>
      <c r="N57" s="56">
        <f t="shared" si="3"/>
        <v>107</v>
      </c>
      <c r="O57" s="117">
        <v>83</v>
      </c>
      <c r="P57" s="117">
        <v>23</v>
      </c>
      <c r="Q57" s="118">
        <v>1</v>
      </c>
      <c r="R57" s="45"/>
      <c r="S57" s="131">
        <f t="shared" si="4"/>
        <v>64</v>
      </c>
      <c r="T57" s="172">
        <v>47</v>
      </c>
      <c r="U57" s="172">
        <v>16</v>
      </c>
      <c r="V57" s="172">
        <v>1</v>
      </c>
      <c r="W57" s="56">
        <f t="shared" si="5"/>
        <v>57</v>
      </c>
      <c r="X57" s="173">
        <v>46</v>
      </c>
      <c r="Y57" s="173">
        <v>11</v>
      </c>
      <c r="Z57" s="173">
        <v>0</v>
      </c>
      <c r="AA57" s="56">
        <f t="shared" si="6"/>
        <v>208</v>
      </c>
      <c r="AB57" s="174">
        <v>140</v>
      </c>
      <c r="AC57" s="174">
        <v>62</v>
      </c>
      <c r="AD57" s="174">
        <v>6</v>
      </c>
      <c r="AE57" s="33"/>
      <c r="AF57" s="32"/>
      <c r="AG57" s="206" t="s">
        <v>62</v>
      </c>
      <c r="AH57" s="206"/>
      <c r="AI57" s="187" t="s">
        <v>63</v>
      </c>
      <c r="AJ57" s="187"/>
      <c r="AK57" s="21">
        <f t="shared" si="7"/>
        <v>0</v>
      </c>
      <c r="AL57" s="21">
        <f t="shared" si="8"/>
        <v>0</v>
      </c>
      <c r="AM57" s="21">
        <f t="shared" si="9"/>
        <v>0</v>
      </c>
      <c r="AN57" s="21">
        <f t="shared" si="10"/>
        <v>0</v>
      </c>
      <c r="AO57" s="21">
        <f t="shared" si="11"/>
        <v>0</v>
      </c>
      <c r="AP57" s="21">
        <f t="shared" si="12"/>
        <v>0</v>
      </c>
      <c r="AQ57" s="30"/>
      <c r="AR57" s="30"/>
    </row>
    <row r="58" spans="1:44" s="24" customFormat="1" ht="12.6" customHeight="1" x14ac:dyDescent="0.15">
      <c r="D58" s="206" t="s">
        <v>64</v>
      </c>
      <c r="E58" s="206"/>
      <c r="F58" s="187" t="s">
        <v>16</v>
      </c>
      <c r="G58" s="204"/>
      <c r="H58" s="46">
        <f t="shared" si="0"/>
        <v>2678</v>
      </c>
      <c r="I58" s="115">
        <v>1827</v>
      </c>
      <c r="J58" s="56">
        <f t="shared" si="1"/>
        <v>851</v>
      </c>
      <c r="K58" s="56">
        <f t="shared" si="2"/>
        <v>336</v>
      </c>
      <c r="L58" s="116">
        <v>252</v>
      </c>
      <c r="M58" s="116">
        <v>84</v>
      </c>
      <c r="N58" s="56">
        <f t="shared" si="3"/>
        <v>165</v>
      </c>
      <c r="O58" s="117">
        <v>101</v>
      </c>
      <c r="P58" s="117">
        <v>32</v>
      </c>
      <c r="Q58" s="118">
        <v>32</v>
      </c>
      <c r="R58" s="45"/>
      <c r="S58" s="131">
        <f t="shared" si="4"/>
        <v>88</v>
      </c>
      <c r="T58" s="172">
        <v>57</v>
      </c>
      <c r="U58" s="172">
        <v>22</v>
      </c>
      <c r="V58" s="172">
        <v>9</v>
      </c>
      <c r="W58" s="56">
        <f t="shared" si="5"/>
        <v>66</v>
      </c>
      <c r="X58" s="173">
        <v>40</v>
      </c>
      <c r="Y58" s="173">
        <v>19</v>
      </c>
      <c r="Z58" s="173">
        <v>7</v>
      </c>
      <c r="AA58" s="56">
        <f t="shared" si="6"/>
        <v>196</v>
      </c>
      <c r="AB58" s="174">
        <v>94</v>
      </c>
      <c r="AC58" s="174">
        <v>75</v>
      </c>
      <c r="AD58" s="174">
        <v>27</v>
      </c>
      <c r="AE58" s="33"/>
      <c r="AF58" s="32"/>
      <c r="AG58" s="206" t="s">
        <v>37</v>
      </c>
      <c r="AH58" s="206"/>
      <c r="AI58" s="187" t="s">
        <v>16</v>
      </c>
      <c r="AJ58" s="187"/>
      <c r="AK58" s="21">
        <f t="shared" si="7"/>
        <v>0</v>
      </c>
      <c r="AL58" s="21">
        <f t="shared" si="8"/>
        <v>0</v>
      </c>
      <c r="AM58" s="21">
        <f t="shared" si="9"/>
        <v>0</v>
      </c>
      <c r="AN58" s="21">
        <f t="shared" si="10"/>
        <v>0</v>
      </c>
      <c r="AO58" s="21">
        <f t="shared" si="11"/>
        <v>0</v>
      </c>
      <c r="AP58" s="21">
        <f t="shared" si="12"/>
        <v>0</v>
      </c>
      <c r="AQ58" s="30"/>
      <c r="AR58" s="30"/>
    </row>
    <row r="59" spans="1:44" s="24" customFormat="1" ht="12.6" customHeight="1" x14ac:dyDescent="0.15">
      <c r="D59" s="206" t="s">
        <v>62</v>
      </c>
      <c r="E59" s="206"/>
      <c r="F59" s="187" t="s">
        <v>65</v>
      </c>
      <c r="G59" s="204"/>
      <c r="H59" s="46">
        <f t="shared" si="0"/>
        <v>310</v>
      </c>
      <c r="I59" s="115">
        <v>193</v>
      </c>
      <c r="J59" s="56">
        <f t="shared" si="1"/>
        <v>117</v>
      </c>
      <c r="K59" s="56">
        <f t="shared" si="2"/>
        <v>41</v>
      </c>
      <c r="L59" s="116">
        <v>39</v>
      </c>
      <c r="M59" s="116">
        <v>2</v>
      </c>
      <c r="N59" s="56">
        <f t="shared" si="3"/>
        <v>23</v>
      </c>
      <c r="O59" s="117">
        <v>18</v>
      </c>
      <c r="P59" s="117">
        <v>3</v>
      </c>
      <c r="Q59" s="118">
        <v>2</v>
      </c>
      <c r="R59" s="45"/>
      <c r="S59" s="131">
        <f t="shared" si="4"/>
        <v>15</v>
      </c>
      <c r="T59" s="172">
        <v>15</v>
      </c>
      <c r="U59" s="172">
        <v>0</v>
      </c>
      <c r="V59" s="172">
        <v>0</v>
      </c>
      <c r="W59" s="56">
        <f t="shared" si="5"/>
        <v>9</v>
      </c>
      <c r="X59" s="173">
        <v>9</v>
      </c>
      <c r="Y59" s="173">
        <v>0</v>
      </c>
      <c r="Z59" s="173">
        <v>0</v>
      </c>
      <c r="AA59" s="56">
        <f t="shared" si="6"/>
        <v>29</v>
      </c>
      <c r="AB59" s="174">
        <v>27</v>
      </c>
      <c r="AC59" s="174">
        <v>2</v>
      </c>
      <c r="AD59" s="174">
        <v>0</v>
      </c>
      <c r="AE59" s="33"/>
      <c r="AF59" s="32"/>
      <c r="AG59" s="206" t="s">
        <v>62</v>
      </c>
      <c r="AH59" s="206"/>
      <c r="AI59" s="187" t="s">
        <v>65</v>
      </c>
      <c r="AJ59" s="187"/>
      <c r="AK59" s="21">
        <f t="shared" si="7"/>
        <v>0</v>
      </c>
      <c r="AL59" s="21">
        <f t="shared" si="8"/>
        <v>0</v>
      </c>
      <c r="AM59" s="21">
        <f t="shared" si="9"/>
        <v>0</v>
      </c>
      <c r="AN59" s="21">
        <f t="shared" si="10"/>
        <v>0</v>
      </c>
      <c r="AO59" s="21">
        <f t="shared" si="11"/>
        <v>0</v>
      </c>
      <c r="AP59" s="21">
        <f t="shared" si="12"/>
        <v>0</v>
      </c>
      <c r="AQ59" s="30"/>
      <c r="AR59" s="30"/>
    </row>
    <row r="60" spans="1:44" s="24" customFormat="1" ht="12.6" customHeight="1" x14ac:dyDescent="0.15">
      <c r="D60" s="206" t="s">
        <v>66</v>
      </c>
      <c r="E60" s="206"/>
      <c r="F60" s="221" t="s">
        <v>112</v>
      </c>
      <c r="G60" s="222"/>
      <c r="H60" s="46">
        <f t="shared" si="0"/>
        <v>357</v>
      </c>
      <c r="I60" s="115">
        <v>277</v>
      </c>
      <c r="J60" s="56">
        <f t="shared" si="1"/>
        <v>80</v>
      </c>
      <c r="K60" s="56">
        <f t="shared" si="2"/>
        <v>39</v>
      </c>
      <c r="L60" s="116">
        <v>37</v>
      </c>
      <c r="M60" s="116">
        <v>2</v>
      </c>
      <c r="N60" s="56">
        <f t="shared" si="3"/>
        <v>15</v>
      </c>
      <c r="O60" s="117">
        <v>15</v>
      </c>
      <c r="P60" s="117">
        <v>0</v>
      </c>
      <c r="Q60" s="118">
        <v>0</v>
      </c>
      <c r="R60" s="45"/>
      <c r="S60" s="131">
        <f t="shared" si="4"/>
        <v>10</v>
      </c>
      <c r="T60" s="172">
        <v>9</v>
      </c>
      <c r="U60" s="172">
        <v>1</v>
      </c>
      <c r="V60" s="172">
        <v>0</v>
      </c>
      <c r="W60" s="56">
        <f t="shared" si="5"/>
        <v>4</v>
      </c>
      <c r="X60" s="173">
        <v>4</v>
      </c>
      <c r="Y60" s="173">
        <v>0</v>
      </c>
      <c r="Z60" s="173">
        <v>0</v>
      </c>
      <c r="AA60" s="56">
        <f t="shared" si="6"/>
        <v>12</v>
      </c>
      <c r="AB60" s="174">
        <v>12</v>
      </c>
      <c r="AC60" s="174">
        <v>0</v>
      </c>
      <c r="AD60" s="174">
        <v>0</v>
      </c>
      <c r="AE60" s="33"/>
      <c r="AF60" s="32"/>
      <c r="AG60" s="206" t="s">
        <v>70</v>
      </c>
      <c r="AH60" s="206"/>
      <c r="AI60" s="221" t="s">
        <v>112</v>
      </c>
      <c r="AJ60" s="221"/>
      <c r="AK60" s="21">
        <f t="shared" si="7"/>
        <v>0</v>
      </c>
      <c r="AL60" s="21">
        <f t="shared" si="8"/>
        <v>0</v>
      </c>
      <c r="AM60" s="21">
        <f t="shared" si="9"/>
        <v>0</v>
      </c>
      <c r="AN60" s="21">
        <f t="shared" si="10"/>
        <v>0</v>
      </c>
      <c r="AO60" s="21">
        <f t="shared" si="11"/>
        <v>0</v>
      </c>
      <c r="AP60" s="21">
        <f t="shared" si="12"/>
        <v>0</v>
      </c>
      <c r="AQ60" s="30"/>
      <c r="AR60" s="30"/>
    </row>
    <row r="61" spans="1:44" s="24" customFormat="1" ht="12.6" customHeight="1" x14ac:dyDescent="0.15">
      <c r="D61" s="206" t="s">
        <v>66</v>
      </c>
      <c r="E61" s="206"/>
      <c r="F61" s="187" t="s">
        <v>17</v>
      </c>
      <c r="G61" s="204"/>
      <c r="H61" s="46">
        <f t="shared" si="0"/>
        <v>394</v>
      </c>
      <c r="I61" s="115">
        <v>280</v>
      </c>
      <c r="J61" s="56">
        <f t="shared" si="1"/>
        <v>114</v>
      </c>
      <c r="K61" s="56">
        <f t="shared" si="2"/>
        <v>38</v>
      </c>
      <c r="L61" s="116">
        <v>36</v>
      </c>
      <c r="M61" s="116">
        <v>2</v>
      </c>
      <c r="N61" s="56">
        <f t="shared" si="3"/>
        <v>23</v>
      </c>
      <c r="O61" s="117">
        <v>20</v>
      </c>
      <c r="P61" s="117">
        <v>2</v>
      </c>
      <c r="Q61" s="118">
        <v>1</v>
      </c>
      <c r="R61" s="45"/>
      <c r="S61" s="131">
        <f t="shared" si="4"/>
        <v>12</v>
      </c>
      <c r="T61" s="172">
        <v>7</v>
      </c>
      <c r="U61" s="172">
        <v>4</v>
      </c>
      <c r="V61" s="172">
        <v>1</v>
      </c>
      <c r="W61" s="56">
        <f t="shared" si="5"/>
        <v>8</v>
      </c>
      <c r="X61" s="173">
        <v>6</v>
      </c>
      <c r="Y61" s="173">
        <v>2</v>
      </c>
      <c r="Z61" s="173">
        <v>0</v>
      </c>
      <c r="AA61" s="56">
        <f t="shared" si="6"/>
        <v>33</v>
      </c>
      <c r="AB61" s="174">
        <v>24</v>
      </c>
      <c r="AC61" s="174">
        <v>7</v>
      </c>
      <c r="AD61" s="174">
        <v>2</v>
      </c>
      <c r="AE61" s="33"/>
      <c r="AF61" s="32"/>
      <c r="AG61" s="206" t="s">
        <v>70</v>
      </c>
      <c r="AH61" s="206"/>
      <c r="AI61" s="187" t="s">
        <v>17</v>
      </c>
      <c r="AJ61" s="187"/>
      <c r="AK61" s="21">
        <f t="shared" si="7"/>
        <v>0</v>
      </c>
      <c r="AL61" s="21">
        <f t="shared" si="8"/>
        <v>0</v>
      </c>
      <c r="AM61" s="21">
        <f t="shared" si="9"/>
        <v>0</v>
      </c>
      <c r="AN61" s="21">
        <f t="shared" si="10"/>
        <v>0</v>
      </c>
      <c r="AO61" s="21">
        <f t="shared" si="11"/>
        <v>0</v>
      </c>
      <c r="AP61" s="21">
        <f t="shared" si="12"/>
        <v>0</v>
      </c>
      <c r="AQ61" s="30"/>
      <c r="AR61" s="30"/>
    </row>
    <row r="62" spans="1:44" s="24" customFormat="1" ht="12.6" customHeight="1" thickBot="1" x14ac:dyDescent="0.2">
      <c r="B62" s="35"/>
      <c r="C62" s="35"/>
      <c r="D62" s="219" t="s">
        <v>56</v>
      </c>
      <c r="E62" s="219"/>
      <c r="F62" s="220" t="s">
        <v>18</v>
      </c>
      <c r="G62" s="223"/>
      <c r="H62" s="46">
        <f t="shared" si="0"/>
        <v>4203</v>
      </c>
      <c r="I62" s="119">
        <v>2872</v>
      </c>
      <c r="J62" s="120">
        <f t="shared" si="1"/>
        <v>1331</v>
      </c>
      <c r="K62" s="120">
        <f t="shared" si="2"/>
        <v>543</v>
      </c>
      <c r="L62" s="121">
        <v>481</v>
      </c>
      <c r="M62" s="121">
        <v>62</v>
      </c>
      <c r="N62" s="120">
        <f t="shared" si="3"/>
        <v>266</v>
      </c>
      <c r="O62" s="122">
        <v>227</v>
      </c>
      <c r="P62" s="122">
        <v>30</v>
      </c>
      <c r="Q62" s="123">
        <v>9</v>
      </c>
      <c r="R62" s="45"/>
      <c r="S62" s="131">
        <f t="shared" si="4"/>
        <v>162</v>
      </c>
      <c r="T62" s="175">
        <v>130</v>
      </c>
      <c r="U62" s="175">
        <v>29</v>
      </c>
      <c r="V62" s="175">
        <v>3</v>
      </c>
      <c r="W62" s="56">
        <f t="shared" si="5"/>
        <v>89</v>
      </c>
      <c r="X62" s="176">
        <v>63</v>
      </c>
      <c r="Y62" s="176">
        <v>24</v>
      </c>
      <c r="Z62" s="176">
        <v>2</v>
      </c>
      <c r="AA62" s="56">
        <f t="shared" si="6"/>
        <v>271</v>
      </c>
      <c r="AB62" s="177">
        <v>174</v>
      </c>
      <c r="AC62" s="177">
        <v>88</v>
      </c>
      <c r="AD62" s="177">
        <v>9</v>
      </c>
      <c r="AE62" s="36"/>
      <c r="AF62" s="35"/>
      <c r="AG62" s="219" t="s">
        <v>56</v>
      </c>
      <c r="AH62" s="219"/>
      <c r="AI62" s="220" t="s">
        <v>18</v>
      </c>
      <c r="AJ62" s="220"/>
      <c r="AK62" s="21">
        <f t="shared" si="7"/>
        <v>0</v>
      </c>
      <c r="AL62" s="21">
        <f t="shared" si="8"/>
        <v>0</v>
      </c>
      <c r="AM62" s="21">
        <f t="shared" si="9"/>
        <v>0</v>
      </c>
      <c r="AN62" s="21">
        <f t="shared" si="10"/>
        <v>0</v>
      </c>
      <c r="AO62" s="21">
        <f t="shared" si="11"/>
        <v>0</v>
      </c>
      <c r="AP62" s="21">
        <f t="shared" si="12"/>
        <v>0</v>
      </c>
      <c r="AQ62" s="30"/>
      <c r="AR62" s="30"/>
    </row>
    <row r="63" spans="1:44" s="2" customFormat="1" ht="12.75" customHeight="1" x14ac:dyDescent="0.15">
      <c r="A63" s="1"/>
      <c r="B63" s="224" t="s">
        <v>115</v>
      </c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6"/>
      <c r="S63" s="180" t="s">
        <v>95</v>
      </c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L63" s="37"/>
      <c r="AM63" s="37"/>
      <c r="AN63" s="37"/>
      <c r="AO63" s="37"/>
      <c r="AP63" s="37"/>
      <c r="AQ63" s="37"/>
      <c r="AR63" s="37"/>
    </row>
    <row r="64" spans="1:44" s="2" customFormat="1" ht="12.75" customHeight="1" x14ac:dyDescent="0.15">
      <c r="A64" s="1"/>
      <c r="B64" s="211" t="s">
        <v>90</v>
      </c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6"/>
      <c r="S64" s="181" t="s">
        <v>114</v>
      </c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L64" s="37"/>
      <c r="AM64" s="37"/>
      <c r="AN64" s="37"/>
      <c r="AO64" s="37"/>
      <c r="AP64" s="37"/>
      <c r="AQ64" s="37"/>
      <c r="AR64" s="37"/>
    </row>
    <row r="65" spans="1:44" s="2" customFormat="1" ht="12.75" customHeight="1" x14ac:dyDescent="0.15">
      <c r="A65" s="1"/>
      <c r="B65" s="211" t="s">
        <v>91</v>
      </c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6"/>
      <c r="S65" s="39"/>
      <c r="T65" s="40"/>
      <c r="U65" s="40"/>
      <c r="V65" s="40"/>
      <c r="W65" s="39"/>
      <c r="X65" s="40"/>
      <c r="Y65" s="40"/>
      <c r="Z65" s="40"/>
      <c r="AA65" s="39"/>
      <c r="AB65" s="40"/>
      <c r="AC65" s="40"/>
      <c r="AD65" s="40"/>
      <c r="AE65" s="7"/>
      <c r="AF65" s="7"/>
      <c r="AG65" s="41"/>
      <c r="AH65" s="41"/>
      <c r="AI65" s="42"/>
      <c r="AJ65" s="42"/>
      <c r="AL65" s="37"/>
      <c r="AM65" s="37"/>
      <c r="AN65" s="37"/>
      <c r="AO65" s="37"/>
      <c r="AP65" s="37"/>
      <c r="AQ65" s="37"/>
      <c r="AR65" s="37"/>
    </row>
    <row r="66" spans="1:44" s="2" customFormat="1" ht="12.75" customHeight="1" x14ac:dyDescent="0.15">
      <c r="A66" s="1"/>
      <c r="B66" s="211" t="s">
        <v>92</v>
      </c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6"/>
      <c r="S66" s="39"/>
      <c r="T66" s="40"/>
      <c r="U66" s="40"/>
      <c r="V66" s="40"/>
      <c r="W66" s="39"/>
      <c r="X66" s="40"/>
      <c r="Y66" s="40"/>
      <c r="Z66" s="40"/>
      <c r="AA66" s="39"/>
      <c r="AB66" s="40"/>
      <c r="AC66" s="40"/>
      <c r="AD66" s="40"/>
      <c r="AE66" s="7"/>
      <c r="AF66" s="7"/>
      <c r="AG66" s="41"/>
      <c r="AH66" s="41"/>
      <c r="AI66" s="42"/>
      <c r="AJ66" s="42"/>
      <c r="AL66" s="37"/>
      <c r="AM66" s="37"/>
      <c r="AN66" s="37"/>
      <c r="AO66" s="37"/>
      <c r="AP66" s="37"/>
      <c r="AQ66" s="37"/>
      <c r="AR66" s="37"/>
    </row>
    <row r="67" spans="1:44" s="2" customFormat="1" ht="12.75" customHeight="1" x14ac:dyDescent="0.15">
      <c r="A67" s="1"/>
      <c r="B67" s="211" t="s">
        <v>93</v>
      </c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6"/>
      <c r="S67" s="39"/>
      <c r="T67" s="40"/>
      <c r="U67" s="40"/>
      <c r="V67" s="40"/>
      <c r="W67" s="39"/>
      <c r="X67" s="40"/>
      <c r="Y67" s="40"/>
      <c r="Z67" s="40"/>
      <c r="AA67" s="39"/>
      <c r="AB67" s="40"/>
      <c r="AC67" s="40"/>
      <c r="AD67" s="40"/>
      <c r="AE67" s="7"/>
      <c r="AF67" s="7"/>
      <c r="AG67" s="41"/>
      <c r="AH67" s="41"/>
      <c r="AI67" s="42"/>
      <c r="AJ67" s="42"/>
      <c r="AL67" s="37"/>
      <c r="AM67" s="37"/>
      <c r="AN67" s="37"/>
      <c r="AO67" s="37"/>
      <c r="AP67" s="37"/>
      <c r="AQ67" s="37"/>
      <c r="AR67" s="37"/>
    </row>
    <row r="68" spans="1:44" x14ac:dyDescent="0.15"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44" x14ac:dyDescent="0.15">
      <c r="G69" s="43" t="s">
        <v>96</v>
      </c>
      <c r="H69" s="43"/>
    </row>
    <row r="70" spans="1:44" x14ac:dyDescent="0.15">
      <c r="G70" s="43" t="s">
        <v>97</v>
      </c>
      <c r="H70" s="44">
        <f>SUM(H8,H21,H28,H32,H47,H55)-H7</f>
        <v>0</v>
      </c>
      <c r="I70" s="44">
        <f t="shared" ref="I70:Q70" si="13">SUM(I8,I21,I28,I32,I47,I55)-I7</f>
        <v>0</v>
      </c>
      <c r="J70" s="44">
        <f t="shared" si="13"/>
        <v>0</v>
      </c>
      <c r="K70" s="44">
        <f t="shared" si="13"/>
        <v>0</v>
      </c>
      <c r="L70" s="44">
        <f t="shared" si="13"/>
        <v>0</v>
      </c>
      <c r="M70" s="44">
        <f t="shared" si="13"/>
        <v>0</v>
      </c>
      <c r="N70" s="44">
        <f t="shared" si="13"/>
        <v>0</v>
      </c>
      <c r="O70" s="44">
        <f t="shared" si="13"/>
        <v>0</v>
      </c>
      <c r="P70" s="44">
        <f t="shared" si="13"/>
        <v>0</v>
      </c>
      <c r="Q70" s="44">
        <f t="shared" si="13"/>
        <v>0</v>
      </c>
      <c r="R70" s="30"/>
      <c r="S70" s="44">
        <f t="shared" ref="S70:AD70" si="14">SUM(S8,S21,S28,S32,S47,S55)-S7</f>
        <v>0</v>
      </c>
      <c r="T70" s="44">
        <f t="shared" si="14"/>
        <v>0</v>
      </c>
      <c r="U70" s="44">
        <f t="shared" si="14"/>
        <v>0</v>
      </c>
      <c r="V70" s="44">
        <f t="shared" si="14"/>
        <v>0</v>
      </c>
      <c r="W70" s="44">
        <f t="shared" si="14"/>
        <v>0</v>
      </c>
      <c r="X70" s="44">
        <f t="shared" si="14"/>
        <v>0</v>
      </c>
      <c r="Y70" s="44">
        <f t="shared" si="14"/>
        <v>0</v>
      </c>
      <c r="Z70" s="44">
        <f t="shared" si="14"/>
        <v>0</v>
      </c>
      <c r="AA70" s="44">
        <f t="shared" si="14"/>
        <v>0</v>
      </c>
      <c r="AB70" s="44">
        <f t="shared" si="14"/>
        <v>0</v>
      </c>
      <c r="AC70" s="44">
        <f t="shared" si="14"/>
        <v>0</v>
      </c>
      <c r="AD70" s="44">
        <f t="shared" si="14"/>
        <v>0</v>
      </c>
    </row>
    <row r="71" spans="1:44" x14ac:dyDescent="0.15">
      <c r="G71" s="43" t="s">
        <v>98</v>
      </c>
      <c r="H71" s="44">
        <f>SUM(H9,H14,H19,H20)-H8</f>
        <v>0</v>
      </c>
      <c r="I71" s="44">
        <f t="shared" ref="I71:Q71" si="15">SUM(I9,I14,I19,I20)-I8</f>
        <v>0</v>
      </c>
      <c r="J71" s="44">
        <f t="shared" si="15"/>
        <v>0</v>
      </c>
      <c r="K71" s="44">
        <f t="shared" si="15"/>
        <v>0</v>
      </c>
      <c r="L71" s="44">
        <f t="shared" si="15"/>
        <v>0</v>
      </c>
      <c r="M71" s="44">
        <f t="shared" si="15"/>
        <v>0</v>
      </c>
      <c r="N71" s="44">
        <f t="shared" si="15"/>
        <v>0</v>
      </c>
      <c r="O71" s="44">
        <f t="shared" si="15"/>
        <v>0</v>
      </c>
      <c r="P71" s="44">
        <f t="shared" si="15"/>
        <v>0</v>
      </c>
      <c r="Q71" s="44">
        <f t="shared" si="15"/>
        <v>0</v>
      </c>
      <c r="R71" s="30"/>
      <c r="S71" s="44">
        <f t="shared" ref="S71:AD71" si="16">SUM(S9,S14,S19,S20)-S8</f>
        <v>0</v>
      </c>
      <c r="T71" s="44">
        <f t="shared" si="16"/>
        <v>0</v>
      </c>
      <c r="U71" s="44">
        <f t="shared" si="16"/>
        <v>0</v>
      </c>
      <c r="V71" s="44">
        <f t="shared" si="16"/>
        <v>0</v>
      </c>
      <c r="W71" s="44">
        <f t="shared" si="16"/>
        <v>0</v>
      </c>
      <c r="X71" s="44">
        <f t="shared" si="16"/>
        <v>0</v>
      </c>
      <c r="Y71" s="44">
        <f t="shared" si="16"/>
        <v>0</v>
      </c>
      <c r="Z71" s="44">
        <f t="shared" si="16"/>
        <v>0</v>
      </c>
      <c r="AA71" s="44">
        <f t="shared" si="16"/>
        <v>0</v>
      </c>
      <c r="AB71" s="44">
        <f t="shared" si="16"/>
        <v>0</v>
      </c>
      <c r="AC71" s="44">
        <f t="shared" si="16"/>
        <v>0</v>
      </c>
      <c r="AD71" s="44">
        <f t="shared" si="16"/>
        <v>0</v>
      </c>
    </row>
    <row r="72" spans="1:44" x14ac:dyDescent="0.15">
      <c r="G72" s="43" t="s">
        <v>2</v>
      </c>
      <c r="H72" s="44">
        <f>SUM(H10:H13)-H9</f>
        <v>0</v>
      </c>
      <c r="I72" s="44">
        <f t="shared" ref="I72:Q72" si="17">SUM(I10:I13)-I9</f>
        <v>0</v>
      </c>
      <c r="J72" s="44">
        <f t="shared" si="17"/>
        <v>0</v>
      </c>
      <c r="K72" s="44">
        <f t="shared" si="17"/>
        <v>0</v>
      </c>
      <c r="L72" s="44">
        <f t="shared" si="17"/>
        <v>0</v>
      </c>
      <c r="M72" s="44">
        <f t="shared" si="17"/>
        <v>0</v>
      </c>
      <c r="N72" s="44">
        <f t="shared" si="17"/>
        <v>0</v>
      </c>
      <c r="O72" s="44">
        <f t="shared" si="17"/>
        <v>0</v>
      </c>
      <c r="P72" s="44">
        <f t="shared" si="17"/>
        <v>0</v>
      </c>
      <c r="Q72" s="44">
        <f t="shared" si="17"/>
        <v>0</v>
      </c>
      <c r="R72" s="30"/>
      <c r="S72" s="44">
        <f t="shared" ref="S72:AD72" si="18">SUM(S10:S13)-S9</f>
        <v>0</v>
      </c>
      <c r="T72" s="44">
        <f t="shared" si="18"/>
        <v>0</v>
      </c>
      <c r="U72" s="44">
        <f t="shared" si="18"/>
        <v>0</v>
      </c>
      <c r="V72" s="44">
        <f t="shared" si="18"/>
        <v>0</v>
      </c>
      <c r="W72" s="44">
        <f t="shared" si="18"/>
        <v>0</v>
      </c>
      <c r="X72" s="44">
        <f t="shared" si="18"/>
        <v>0</v>
      </c>
      <c r="Y72" s="44">
        <f t="shared" si="18"/>
        <v>0</v>
      </c>
      <c r="Z72" s="44">
        <f t="shared" si="18"/>
        <v>0</v>
      </c>
      <c r="AA72" s="44">
        <f t="shared" si="18"/>
        <v>0</v>
      </c>
      <c r="AB72" s="44">
        <f t="shared" si="18"/>
        <v>0</v>
      </c>
      <c r="AC72" s="44">
        <f t="shared" si="18"/>
        <v>0</v>
      </c>
      <c r="AD72" s="44">
        <f t="shared" si="18"/>
        <v>0</v>
      </c>
    </row>
    <row r="73" spans="1:44" x14ac:dyDescent="0.15">
      <c r="G73" s="43" t="s">
        <v>99</v>
      </c>
      <c r="H73" s="44">
        <f>SUM(H15:H18)-H14</f>
        <v>0</v>
      </c>
      <c r="I73" s="44">
        <f t="shared" ref="I73:Q73" si="19">SUM(I15:I18)-I14</f>
        <v>0</v>
      </c>
      <c r="J73" s="44">
        <f t="shared" si="19"/>
        <v>0</v>
      </c>
      <c r="K73" s="44">
        <f t="shared" si="19"/>
        <v>0</v>
      </c>
      <c r="L73" s="44">
        <f t="shared" si="19"/>
        <v>0</v>
      </c>
      <c r="M73" s="44">
        <f t="shared" si="19"/>
        <v>0</v>
      </c>
      <c r="N73" s="44">
        <f t="shared" si="19"/>
        <v>0</v>
      </c>
      <c r="O73" s="44">
        <f t="shared" si="19"/>
        <v>0</v>
      </c>
      <c r="P73" s="44">
        <f t="shared" si="19"/>
        <v>0</v>
      </c>
      <c r="Q73" s="44">
        <f t="shared" si="19"/>
        <v>0</v>
      </c>
      <c r="R73" s="30"/>
      <c r="S73" s="44">
        <f t="shared" ref="S73:AD73" si="20">SUM(S15:S18)-S14</f>
        <v>0</v>
      </c>
      <c r="T73" s="44">
        <f t="shared" si="20"/>
        <v>0</v>
      </c>
      <c r="U73" s="44">
        <f t="shared" si="20"/>
        <v>0</v>
      </c>
      <c r="V73" s="44">
        <f t="shared" si="20"/>
        <v>0</v>
      </c>
      <c r="W73" s="44">
        <f t="shared" si="20"/>
        <v>0</v>
      </c>
      <c r="X73" s="44">
        <f t="shared" si="20"/>
        <v>0</v>
      </c>
      <c r="Y73" s="44">
        <f t="shared" si="20"/>
        <v>0</v>
      </c>
      <c r="Z73" s="44">
        <f t="shared" si="20"/>
        <v>0</v>
      </c>
      <c r="AA73" s="44">
        <f t="shared" si="20"/>
        <v>0</v>
      </c>
      <c r="AB73" s="44">
        <f t="shared" si="20"/>
        <v>0</v>
      </c>
      <c r="AC73" s="44">
        <f t="shared" si="20"/>
        <v>0</v>
      </c>
      <c r="AD73" s="44">
        <f t="shared" si="20"/>
        <v>0</v>
      </c>
    </row>
    <row r="74" spans="1:44" x14ac:dyDescent="0.15">
      <c r="G74" s="43" t="s">
        <v>100</v>
      </c>
      <c r="H74" s="44">
        <f>SUM(H22:H24,H26:H27)-H21</f>
        <v>0</v>
      </c>
      <c r="I74" s="44">
        <f t="shared" ref="I74:Q74" si="21">SUM(I22:I24,I26:I27)-I21</f>
        <v>0</v>
      </c>
      <c r="J74" s="44">
        <f t="shared" si="21"/>
        <v>0</v>
      </c>
      <c r="K74" s="44">
        <f t="shared" si="21"/>
        <v>0</v>
      </c>
      <c r="L74" s="44">
        <f t="shared" si="21"/>
        <v>0</v>
      </c>
      <c r="M74" s="44">
        <f t="shared" si="21"/>
        <v>0</v>
      </c>
      <c r="N74" s="44">
        <f t="shared" si="21"/>
        <v>0</v>
      </c>
      <c r="O74" s="44">
        <f t="shared" si="21"/>
        <v>0</v>
      </c>
      <c r="P74" s="44">
        <f t="shared" si="21"/>
        <v>0</v>
      </c>
      <c r="Q74" s="44">
        <f t="shared" si="21"/>
        <v>0</v>
      </c>
      <c r="R74" s="30"/>
      <c r="S74" s="44">
        <f t="shared" ref="S74:AD74" si="22">SUM(S22:S24,S26:S27)-S21</f>
        <v>0</v>
      </c>
      <c r="T74" s="44">
        <f t="shared" si="22"/>
        <v>0</v>
      </c>
      <c r="U74" s="44">
        <f t="shared" si="22"/>
        <v>0</v>
      </c>
      <c r="V74" s="44">
        <f t="shared" si="22"/>
        <v>0</v>
      </c>
      <c r="W74" s="44">
        <f t="shared" si="22"/>
        <v>0</v>
      </c>
      <c r="X74" s="44">
        <f t="shared" si="22"/>
        <v>0</v>
      </c>
      <c r="Y74" s="44">
        <f t="shared" si="22"/>
        <v>0</v>
      </c>
      <c r="Z74" s="44">
        <f t="shared" si="22"/>
        <v>0</v>
      </c>
      <c r="AA74" s="44">
        <f t="shared" si="22"/>
        <v>0</v>
      </c>
      <c r="AB74" s="44">
        <f t="shared" si="22"/>
        <v>0</v>
      </c>
      <c r="AC74" s="44">
        <f t="shared" si="22"/>
        <v>0</v>
      </c>
      <c r="AD74" s="44">
        <f t="shared" si="22"/>
        <v>0</v>
      </c>
    </row>
    <row r="75" spans="1:44" x14ac:dyDescent="0.15">
      <c r="G75" s="43" t="s">
        <v>101</v>
      </c>
      <c r="H75" s="44">
        <f>SUM(H29:H31)-H28</f>
        <v>0</v>
      </c>
      <c r="I75" s="44">
        <f t="shared" ref="I75:Q75" si="23">SUM(I29:I31)-I28</f>
        <v>0</v>
      </c>
      <c r="J75" s="44">
        <f t="shared" si="23"/>
        <v>0</v>
      </c>
      <c r="K75" s="44">
        <f t="shared" si="23"/>
        <v>0</v>
      </c>
      <c r="L75" s="44">
        <f t="shared" si="23"/>
        <v>0</v>
      </c>
      <c r="M75" s="44">
        <f t="shared" si="23"/>
        <v>0</v>
      </c>
      <c r="N75" s="44">
        <f t="shared" si="23"/>
        <v>0</v>
      </c>
      <c r="O75" s="44">
        <f t="shared" si="23"/>
        <v>0</v>
      </c>
      <c r="P75" s="44">
        <f t="shared" si="23"/>
        <v>0</v>
      </c>
      <c r="Q75" s="44">
        <f t="shared" si="23"/>
        <v>0</v>
      </c>
      <c r="R75" s="30"/>
      <c r="S75" s="44">
        <f t="shared" ref="S75:AD75" si="24">SUM(S29:S31)-S28</f>
        <v>0</v>
      </c>
      <c r="T75" s="44">
        <f t="shared" si="24"/>
        <v>0</v>
      </c>
      <c r="U75" s="44">
        <f t="shared" si="24"/>
        <v>0</v>
      </c>
      <c r="V75" s="44">
        <f t="shared" si="24"/>
        <v>0</v>
      </c>
      <c r="W75" s="44">
        <f t="shared" si="24"/>
        <v>0</v>
      </c>
      <c r="X75" s="44">
        <f t="shared" si="24"/>
        <v>0</v>
      </c>
      <c r="Y75" s="44">
        <f t="shared" si="24"/>
        <v>0</v>
      </c>
      <c r="Z75" s="44">
        <f t="shared" si="24"/>
        <v>0</v>
      </c>
      <c r="AA75" s="44">
        <f t="shared" si="24"/>
        <v>0</v>
      </c>
      <c r="AB75" s="44">
        <f t="shared" si="24"/>
        <v>0</v>
      </c>
      <c r="AC75" s="44">
        <f t="shared" si="24"/>
        <v>0</v>
      </c>
      <c r="AD75" s="44">
        <f t="shared" si="24"/>
        <v>0</v>
      </c>
    </row>
    <row r="76" spans="1:44" x14ac:dyDescent="0.15">
      <c r="G76" s="43" t="s">
        <v>102</v>
      </c>
      <c r="H76" s="44">
        <f>SUM(H33:H34,H37,H43,H45:H46)-H32</f>
        <v>0</v>
      </c>
      <c r="I76" s="44">
        <f t="shared" ref="I76:Q76" si="25">SUM(I33:I34,I37,I43,I45:I46)-I32</f>
        <v>0</v>
      </c>
      <c r="J76" s="44">
        <f t="shared" si="25"/>
        <v>0</v>
      </c>
      <c r="K76" s="44">
        <f t="shared" si="25"/>
        <v>0</v>
      </c>
      <c r="L76" s="44">
        <f t="shared" si="25"/>
        <v>0</v>
      </c>
      <c r="M76" s="44">
        <f t="shared" si="25"/>
        <v>0</v>
      </c>
      <c r="N76" s="44">
        <f t="shared" si="25"/>
        <v>0</v>
      </c>
      <c r="O76" s="44">
        <f t="shared" si="25"/>
        <v>0</v>
      </c>
      <c r="P76" s="44">
        <f t="shared" si="25"/>
        <v>0</v>
      </c>
      <c r="Q76" s="44">
        <f t="shared" si="25"/>
        <v>0</v>
      </c>
      <c r="R76" s="30"/>
      <c r="S76" s="44">
        <f t="shared" ref="S76:AD76" si="26">SUM(S33:S34,S37,S43,S45:S46)-S32</f>
        <v>0</v>
      </c>
      <c r="T76" s="44">
        <f t="shared" si="26"/>
        <v>0</v>
      </c>
      <c r="U76" s="44">
        <f t="shared" si="26"/>
        <v>0</v>
      </c>
      <c r="V76" s="44">
        <f t="shared" si="26"/>
        <v>0</v>
      </c>
      <c r="W76" s="44">
        <f t="shared" si="26"/>
        <v>0</v>
      </c>
      <c r="X76" s="44">
        <f t="shared" si="26"/>
        <v>0</v>
      </c>
      <c r="Y76" s="44">
        <f t="shared" si="26"/>
        <v>0</v>
      </c>
      <c r="Z76" s="44">
        <f t="shared" si="26"/>
        <v>0</v>
      </c>
      <c r="AA76" s="44">
        <f t="shared" si="26"/>
        <v>0</v>
      </c>
      <c r="AB76" s="44">
        <f t="shared" si="26"/>
        <v>0</v>
      </c>
      <c r="AC76" s="44">
        <f t="shared" si="26"/>
        <v>0</v>
      </c>
      <c r="AD76" s="44">
        <f t="shared" si="26"/>
        <v>0</v>
      </c>
    </row>
    <row r="77" spans="1:44" x14ac:dyDescent="0.15">
      <c r="G77" s="43" t="s">
        <v>103</v>
      </c>
      <c r="H77" s="44">
        <f>SUM(H35:H36)-H34</f>
        <v>0</v>
      </c>
      <c r="I77" s="44">
        <f t="shared" ref="I77:Q77" si="27">SUM(I35:I36)-I34</f>
        <v>0</v>
      </c>
      <c r="J77" s="44">
        <f t="shared" si="27"/>
        <v>0</v>
      </c>
      <c r="K77" s="44">
        <f t="shared" si="27"/>
        <v>0</v>
      </c>
      <c r="L77" s="44">
        <f t="shared" si="27"/>
        <v>0</v>
      </c>
      <c r="M77" s="44">
        <f t="shared" si="27"/>
        <v>0</v>
      </c>
      <c r="N77" s="44">
        <f t="shared" si="27"/>
        <v>0</v>
      </c>
      <c r="O77" s="44">
        <f t="shared" si="27"/>
        <v>0</v>
      </c>
      <c r="P77" s="44">
        <f t="shared" si="27"/>
        <v>0</v>
      </c>
      <c r="Q77" s="44">
        <f t="shared" si="27"/>
        <v>0</v>
      </c>
      <c r="R77" s="30"/>
      <c r="S77" s="44">
        <f t="shared" ref="S77:AD77" si="28">SUM(S35:S36)-S34</f>
        <v>0</v>
      </c>
      <c r="T77" s="44">
        <f t="shared" si="28"/>
        <v>0</v>
      </c>
      <c r="U77" s="44">
        <f t="shared" si="28"/>
        <v>0</v>
      </c>
      <c r="V77" s="44">
        <f t="shared" si="28"/>
        <v>0</v>
      </c>
      <c r="W77" s="44">
        <f t="shared" si="28"/>
        <v>0</v>
      </c>
      <c r="X77" s="44">
        <f t="shared" si="28"/>
        <v>0</v>
      </c>
      <c r="Y77" s="44">
        <f t="shared" si="28"/>
        <v>0</v>
      </c>
      <c r="Z77" s="44">
        <f t="shared" si="28"/>
        <v>0</v>
      </c>
      <c r="AA77" s="44">
        <f t="shared" si="28"/>
        <v>0</v>
      </c>
      <c r="AB77" s="44">
        <f t="shared" si="28"/>
        <v>0</v>
      </c>
      <c r="AC77" s="44">
        <f t="shared" si="28"/>
        <v>0</v>
      </c>
      <c r="AD77" s="44">
        <f t="shared" si="28"/>
        <v>0</v>
      </c>
    </row>
    <row r="78" spans="1:44" x14ac:dyDescent="0.15">
      <c r="G78" s="43" t="s">
        <v>104</v>
      </c>
      <c r="H78" s="44">
        <f>SUM(H38:H42)-H37</f>
        <v>0</v>
      </c>
      <c r="I78" s="44">
        <f t="shared" ref="I78:Q78" si="29">SUM(I38:I42)-I37</f>
        <v>0</v>
      </c>
      <c r="J78" s="44">
        <f t="shared" si="29"/>
        <v>0</v>
      </c>
      <c r="K78" s="44">
        <f t="shared" si="29"/>
        <v>0</v>
      </c>
      <c r="L78" s="44">
        <f t="shared" si="29"/>
        <v>0</v>
      </c>
      <c r="M78" s="44">
        <f t="shared" si="29"/>
        <v>0</v>
      </c>
      <c r="N78" s="44">
        <f t="shared" si="29"/>
        <v>0</v>
      </c>
      <c r="O78" s="44">
        <f t="shared" si="29"/>
        <v>0</v>
      </c>
      <c r="P78" s="44">
        <f t="shared" si="29"/>
        <v>0</v>
      </c>
      <c r="Q78" s="44">
        <f t="shared" si="29"/>
        <v>0</v>
      </c>
      <c r="R78" s="30"/>
      <c r="S78" s="44">
        <f t="shared" ref="S78:AD78" si="30">SUM(S38:S42)-S37</f>
        <v>0</v>
      </c>
      <c r="T78" s="44">
        <f t="shared" si="30"/>
        <v>0</v>
      </c>
      <c r="U78" s="44">
        <f t="shared" si="30"/>
        <v>0</v>
      </c>
      <c r="V78" s="44">
        <f t="shared" si="30"/>
        <v>0</v>
      </c>
      <c r="W78" s="44">
        <f t="shared" si="30"/>
        <v>0</v>
      </c>
      <c r="X78" s="44">
        <f t="shared" si="30"/>
        <v>0</v>
      </c>
      <c r="Y78" s="44">
        <f t="shared" si="30"/>
        <v>0</v>
      </c>
      <c r="Z78" s="44">
        <f t="shared" si="30"/>
        <v>0</v>
      </c>
      <c r="AA78" s="44">
        <f t="shared" si="30"/>
        <v>0</v>
      </c>
      <c r="AB78" s="44">
        <f t="shared" si="30"/>
        <v>0</v>
      </c>
      <c r="AC78" s="44">
        <f t="shared" si="30"/>
        <v>0</v>
      </c>
      <c r="AD78" s="44">
        <f t="shared" si="30"/>
        <v>0</v>
      </c>
    </row>
    <row r="79" spans="1:44" x14ac:dyDescent="0.15">
      <c r="G79" s="43" t="s">
        <v>105</v>
      </c>
      <c r="H79" s="44">
        <f>SUM(H49:H51)-H48</f>
        <v>0</v>
      </c>
      <c r="I79" s="44">
        <f t="shared" ref="I79:Q79" si="31">SUM(I49:I51)-I48</f>
        <v>0</v>
      </c>
      <c r="J79" s="44">
        <f t="shared" si="31"/>
        <v>0</v>
      </c>
      <c r="K79" s="44">
        <f t="shared" si="31"/>
        <v>0</v>
      </c>
      <c r="L79" s="44">
        <f t="shared" si="31"/>
        <v>0</v>
      </c>
      <c r="M79" s="44">
        <f t="shared" si="31"/>
        <v>0</v>
      </c>
      <c r="N79" s="44">
        <f t="shared" si="31"/>
        <v>0</v>
      </c>
      <c r="O79" s="44">
        <f t="shared" si="31"/>
        <v>0</v>
      </c>
      <c r="P79" s="44">
        <f t="shared" si="31"/>
        <v>0</v>
      </c>
      <c r="Q79" s="44">
        <f t="shared" si="31"/>
        <v>0</v>
      </c>
      <c r="S79" s="44">
        <f t="shared" ref="S79:AD79" si="32">SUM(S49:S51)-S48</f>
        <v>0</v>
      </c>
      <c r="T79" s="44">
        <f t="shared" si="32"/>
        <v>0</v>
      </c>
      <c r="U79" s="44">
        <f t="shared" si="32"/>
        <v>0</v>
      </c>
      <c r="V79" s="44">
        <f t="shared" si="32"/>
        <v>0</v>
      </c>
      <c r="W79" s="44">
        <f t="shared" si="32"/>
        <v>0</v>
      </c>
      <c r="X79" s="44">
        <f t="shared" si="32"/>
        <v>0</v>
      </c>
      <c r="Y79" s="44">
        <f t="shared" si="32"/>
        <v>0</v>
      </c>
      <c r="Z79" s="44">
        <f t="shared" si="32"/>
        <v>0</v>
      </c>
      <c r="AA79" s="44">
        <f t="shared" si="32"/>
        <v>0</v>
      </c>
      <c r="AB79" s="44">
        <f t="shared" si="32"/>
        <v>0</v>
      </c>
      <c r="AC79" s="44">
        <f t="shared" si="32"/>
        <v>0</v>
      </c>
      <c r="AD79" s="44">
        <f t="shared" si="32"/>
        <v>0</v>
      </c>
    </row>
    <row r="80" spans="1:44" x14ac:dyDescent="0.15">
      <c r="H80" s="30"/>
      <c r="I80" s="30"/>
      <c r="J80" s="30"/>
      <c r="K80" s="30"/>
      <c r="L80" s="30"/>
      <c r="M80" s="30"/>
      <c r="N80" s="30"/>
      <c r="O80" s="30"/>
      <c r="P80" s="30"/>
      <c r="Q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</row>
    <row r="81" spans="8:30" x14ac:dyDescent="0.15">
      <c r="H81" s="30"/>
      <c r="I81" s="30"/>
      <c r="J81" s="30"/>
      <c r="K81" s="30"/>
      <c r="L81" s="30"/>
      <c r="M81" s="30"/>
      <c r="N81" s="30"/>
      <c r="O81" s="30"/>
      <c r="P81" s="30"/>
      <c r="Q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</row>
    <row r="82" spans="8:30" x14ac:dyDescent="0.15">
      <c r="H82" s="30"/>
      <c r="I82" s="30"/>
      <c r="J82" s="30"/>
      <c r="K82" s="30"/>
      <c r="L82" s="30"/>
      <c r="M82" s="30"/>
      <c r="N82" s="30"/>
      <c r="O82" s="30"/>
      <c r="P82" s="30"/>
      <c r="Q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</row>
    <row r="83" spans="8:30" x14ac:dyDescent="0.15">
      <c r="H83" s="30"/>
      <c r="I83" s="30"/>
      <c r="J83" s="30"/>
      <c r="K83" s="30"/>
      <c r="L83" s="30"/>
      <c r="M83" s="30"/>
      <c r="N83" s="30"/>
      <c r="O83" s="30"/>
      <c r="P83" s="30"/>
      <c r="Q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</row>
    <row r="84" spans="8:30" x14ac:dyDescent="0.15">
      <c r="H84" s="30"/>
      <c r="I84" s="30"/>
      <c r="J84" s="30"/>
      <c r="K84" s="30"/>
      <c r="L84" s="30"/>
      <c r="M84" s="30"/>
      <c r="N84" s="30"/>
      <c r="O84" s="30"/>
      <c r="P84" s="30"/>
      <c r="Q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</row>
    <row r="85" spans="8:30" x14ac:dyDescent="0.15">
      <c r="H85" s="30"/>
      <c r="I85" s="30"/>
      <c r="J85" s="30"/>
      <c r="K85" s="30"/>
      <c r="L85" s="30"/>
      <c r="M85" s="30"/>
      <c r="N85" s="30"/>
      <c r="O85" s="30"/>
      <c r="P85" s="30"/>
      <c r="Q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</row>
  </sheetData>
  <mergeCells count="147">
    <mergeCell ref="B65:Q65"/>
    <mergeCell ref="B66:Q66"/>
    <mergeCell ref="B67:Q67"/>
    <mergeCell ref="F60:G60"/>
    <mergeCell ref="D62:E62"/>
    <mergeCell ref="F62:G62"/>
    <mergeCell ref="B63:Q63"/>
    <mergeCell ref="AH40:AJ40"/>
    <mergeCell ref="AH41:AJ41"/>
    <mergeCell ref="AG45:AJ45"/>
    <mergeCell ref="AF55:AJ55"/>
    <mergeCell ref="AG43:AJ43"/>
    <mergeCell ref="AF47:AJ47"/>
    <mergeCell ref="AG61:AH61"/>
    <mergeCell ref="AI61:AJ61"/>
    <mergeCell ref="AG59:AH59"/>
    <mergeCell ref="AI59:AJ59"/>
    <mergeCell ref="AG60:AH60"/>
    <mergeCell ref="AI60:AJ60"/>
    <mergeCell ref="D61:E61"/>
    <mergeCell ref="F61:G61"/>
    <mergeCell ref="D58:E58"/>
    <mergeCell ref="F58:G58"/>
    <mergeCell ref="D59:E59"/>
    <mergeCell ref="F59:G59"/>
    <mergeCell ref="D57:E57"/>
    <mergeCell ref="D60:E60"/>
    <mergeCell ref="B64:Q64"/>
    <mergeCell ref="F57:G57"/>
    <mergeCell ref="D56:E56"/>
    <mergeCell ref="F56:G56"/>
    <mergeCell ref="AE4:AJ6"/>
    <mergeCell ref="AH50:AJ50"/>
    <mergeCell ref="AH51:AJ51"/>
    <mergeCell ref="AG52:AJ52"/>
    <mergeCell ref="AG46:AJ46"/>
    <mergeCell ref="AF32:AJ32"/>
    <mergeCell ref="AG33:AJ33"/>
    <mergeCell ref="D52:G52"/>
    <mergeCell ref="E54:F54"/>
    <mergeCell ref="C55:G55"/>
    <mergeCell ref="AG62:AH62"/>
    <mergeCell ref="AI62:AJ62"/>
    <mergeCell ref="AH53:AI53"/>
    <mergeCell ref="AG57:AH57"/>
    <mergeCell ref="AI57:AJ57"/>
    <mergeCell ref="AH54:AI54"/>
    <mergeCell ref="AG58:AH58"/>
    <mergeCell ref="AG30:AJ30"/>
    <mergeCell ref="AG31:AJ31"/>
    <mergeCell ref="AG24:AJ24"/>
    <mergeCell ref="AH25:AI25"/>
    <mergeCell ref="AG26:AJ26"/>
    <mergeCell ref="AG27:AJ27"/>
    <mergeCell ref="AG34:AJ34"/>
    <mergeCell ref="AI58:AJ58"/>
    <mergeCell ref="AG56:AH56"/>
    <mergeCell ref="AI56:AJ56"/>
    <mergeCell ref="AH35:AJ35"/>
    <mergeCell ref="AG48:AJ48"/>
    <mergeCell ref="AH49:AJ49"/>
    <mergeCell ref="AH36:AJ36"/>
    <mergeCell ref="AG37:AJ37"/>
    <mergeCell ref="AH42:AJ42"/>
    <mergeCell ref="AH44:AI44"/>
    <mergeCell ref="AH38:AJ38"/>
    <mergeCell ref="AH39:AJ39"/>
    <mergeCell ref="E38:G38"/>
    <mergeCell ref="D34:G34"/>
    <mergeCell ref="E35:G35"/>
    <mergeCell ref="C28:G28"/>
    <mergeCell ref="D29:G29"/>
    <mergeCell ref="D30:G30"/>
    <mergeCell ref="D31:G31"/>
    <mergeCell ref="C32:G32"/>
    <mergeCell ref="D33:G33"/>
    <mergeCell ref="D24:G24"/>
    <mergeCell ref="E25:F25"/>
    <mergeCell ref="D26:G26"/>
    <mergeCell ref="D27:G27"/>
    <mergeCell ref="D20:G20"/>
    <mergeCell ref="C21:G21"/>
    <mergeCell ref="D22:G22"/>
    <mergeCell ref="D23:G23"/>
    <mergeCell ref="E53:F53"/>
    <mergeCell ref="E49:G49"/>
    <mergeCell ref="E50:G50"/>
    <mergeCell ref="D45:G45"/>
    <mergeCell ref="D46:G46"/>
    <mergeCell ref="D43:G43"/>
    <mergeCell ref="E40:G40"/>
    <mergeCell ref="E41:G41"/>
    <mergeCell ref="E36:G36"/>
    <mergeCell ref="E39:G39"/>
    <mergeCell ref="E51:G51"/>
    <mergeCell ref="E42:G42"/>
    <mergeCell ref="E44:F44"/>
    <mergeCell ref="C47:G47"/>
    <mergeCell ref="D48:G48"/>
    <mergeCell ref="D37:G37"/>
    <mergeCell ref="E16:G16"/>
    <mergeCell ref="E17:G17"/>
    <mergeCell ref="E18:G18"/>
    <mergeCell ref="D19:G19"/>
    <mergeCell ref="B7:G7"/>
    <mergeCell ref="C8:G8"/>
    <mergeCell ref="D9:G9"/>
    <mergeCell ref="E10:G10"/>
    <mergeCell ref="E11:G11"/>
    <mergeCell ref="E12:G12"/>
    <mergeCell ref="E13:G13"/>
    <mergeCell ref="D14:G14"/>
    <mergeCell ref="E15:G15"/>
    <mergeCell ref="N5:Q5"/>
    <mergeCell ref="K5:M5"/>
    <mergeCell ref="S5:V5"/>
    <mergeCell ref="W5:Z5"/>
    <mergeCell ref="AA5:AD5"/>
    <mergeCell ref="B4:G6"/>
    <mergeCell ref="AH12:AJ12"/>
    <mergeCell ref="AH13:AJ13"/>
    <mergeCell ref="H4:H6"/>
    <mergeCell ref="I4:I6"/>
    <mergeCell ref="I2:P2"/>
    <mergeCell ref="T2:AB2"/>
    <mergeCell ref="S63:AJ63"/>
    <mergeCell ref="S64:AJ64"/>
    <mergeCell ref="J4:Q4"/>
    <mergeCell ref="S4:AD4"/>
    <mergeCell ref="J5:J6"/>
    <mergeCell ref="AH11:AJ11"/>
    <mergeCell ref="AG9:AJ9"/>
    <mergeCell ref="AH10:AJ10"/>
    <mergeCell ref="AG14:AJ14"/>
    <mergeCell ref="AH15:AJ15"/>
    <mergeCell ref="AG20:AJ20"/>
    <mergeCell ref="AF21:AJ21"/>
    <mergeCell ref="AG22:AJ22"/>
    <mergeCell ref="AG23:AJ23"/>
    <mergeCell ref="AH16:AJ16"/>
    <mergeCell ref="AH17:AJ17"/>
    <mergeCell ref="AH18:AJ18"/>
    <mergeCell ref="AG19:AJ19"/>
    <mergeCell ref="AE7:AJ7"/>
    <mergeCell ref="AF8:AJ8"/>
    <mergeCell ref="AF28:AJ28"/>
    <mergeCell ref="AG29:AJ2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2021-07-27T01:27:48Z</cp:lastPrinted>
  <dcterms:created xsi:type="dcterms:W3CDTF">2002-04-12T04:06:59Z</dcterms:created>
  <dcterms:modified xsi:type="dcterms:W3CDTF">2022-07-11T00:54:11Z</dcterms:modified>
</cp:coreProperties>
</file>