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07CB623F-9722-4E7C-830B-F883624C940D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'01'!$B$2:$K$55,'01'!$M$2:$W$55</definedName>
    <definedName name="_xlnm.Print_Area" localSheetId="1">'02'!$B$2:$J$55,'02'!$M$2:$Y$55</definedName>
  </definedNames>
  <calcPr calcId="191029"/>
</workbook>
</file>

<file path=xl/calcChain.xml><?xml version="1.0" encoding="utf-8"?>
<calcChain xmlns="http://schemas.openxmlformats.org/spreadsheetml/2006/main">
  <c r="M6" i="2" l="1"/>
  <c r="P55" i="1" l="1"/>
  <c r="AA55" i="1" s="1"/>
  <c r="P54" i="1"/>
  <c r="AA54" i="1" s="1"/>
  <c r="P53" i="1"/>
  <c r="AA53" i="1" s="1"/>
  <c r="P52" i="1"/>
  <c r="AA52" i="1" s="1"/>
  <c r="P51" i="1"/>
  <c r="AA51" i="1" s="1"/>
  <c r="P50" i="1"/>
  <c r="AA50" i="1" s="1"/>
  <c r="P49" i="1"/>
  <c r="AA49" i="1" s="1"/>
  <c r="P48" i="1"/>
  <c r="AA48" i="1" s="1"/>
  <c r="P47" i="1"/>
  <c r="AA47" i="1" s="1"/>
  <c r="P46" i="1"/>
  <c r="AA46" i="1" s="1"/>
  <c r="P45" i="1"/>
  <c r="AA45" i="1" s="1"/>
  <c r="P44" i="1"/>
  <c r="AA44" i="1" s="1"/>
  <c r="P43" i="1"/>
  <c r="AA43" i="1" s="1"/>
  <c r="P42" i="1"/>
  <c r="AA42" i="1" s="1"/>
  <c r="P41" i="1"/>
  <c r="AA41" i="1" s="1"/>
  <c r="P40" i="1"/>
  <c r="AA40" i="1" s="1"/>
  <c r="P39" i="1"/>
  <c r="AA39" i="1" s="1"/>
  <c r="P38" i="1"/>
  <c r="AA38" i="1" s="1"/>
  <c r="P37" i="1"/>
  <c r="AA37" i="1" s="1"/>
  <c r="P36" i="1"/>
  <c r="AA36" i="1" s="1"/>
  <c r="P35" i="1"/>
  <c r="AA35" i="1" s="1"/>
  <c r="P34" i="1"/>
  <c r="AA34" i="1" s="1"/>
  <c r="P33" i="1"/>
  <c r="AA33" i="1" s="1"/>
  <c r="P32" i="1"/>
  <c r="AA32" i="1" s="1"/>
  <c r="P31" i="1"/>
  <c r="AA31" i="1" s="1"/>
  <c r="P30" i="1"/>
  <c r="AA30" i="1" s="1"/>
  <c r="P29" i="1"/>
  <c r="AA29" i="1" s="1"/>
  <c r="P28" i="1"/>
  <c r="AA28" i="1" s="1"/>
  <c r="P27" i="1"/>
  <c r="AA27" i="1" s="1"/>
  <c r="P26" i="1"/>
  <c r="AA26" i="1" s="1"/>
  <c r="P25" i="1"/>
  <c r="AA25" i="1" s="1"/>
  <c r="P24" i="1"/>
  <c r="AA24" i="1" s="1"/>
  <c r="P23" i="1"/>
  <c r="P22" i="1"/>
  <c r="AA22" i="1" s="1"/>
  <c r="P21" i="1"/>
  <c r="AA21" i="1" s="1"/>
  <c r="P20" i="1"/>
  <c r="AA20" i="1" s="1"/>
  <c r="P19" i="1"/>
  <c r="AA19" i="1" s="1"/>
  <c r="P18" i="1"/>
  <c r="AA18" i="1" s="1"/>
  <c r="P17" i="1"/>
  <c r="AA17" i="1" s="1"/>
  <c r="P16" i="1"/>
  <c r="AA16" i="1" s="1"/>
  <c r="P15" i="1"/>
  <c r="P14" i="1"/>
  <c r="AA14" i="1" s="1"/>
  <c r="P13" i="1"/>
  <c r="P12" i="1"/>
  <c r="AA12" i="1" s="1"/>
  <c r="P11" i="1"/>
  <c r="AA11" i="1" s="1"/>
  <c r="P10" i="1"/>
  <c r="AA10" i="1" s="1"/>
  <c r="P9" i="1"/>
  <c r="AA9" i="1" s="1"/>
  <c r="P8" i="1"/>
  <c r="AA8" i="1" s="1"/>
  <c r="P7" i="1"/>
  <c r="P6" i="1"/>
  <c r="AA6" i="1" s="1"/>
  <c r="M6" i="1"/>
  <c r="Z6" i="1" s="1"/>
  <c r="E6" i="2"/>
  <c r="AB6" i="1" s="1"/>
  <c r="F57" i="2"/>
  <c r="G57" i="2"/>
  <c r="H57" i="2"/>
  <c r="I57" i="2"/>
  <c r="J57" i="2"/>
  <c r="N57" i="2"/>
  <c r="O57" i="2"/>
  <c r="P57" i="2"/>
  <c r="Q57" i="2"/>
  <c r="S57" i="2"/>
  <c r="T57" i="2"/>
  <c r="U57" i="2"/>
  <c r="V57" i="2"/>
  <c r="F58" i="2"/>
  <c r="G58" i="2"/>
  <c r="H58" i="2"/>
  <c r="I58" i="2"/>
  <c r="J58" i="2"/>
  <c r="N58" i="2"/>
  <c r="O58" i="2"/>
  <c r="P58" i="2"/>
  <c r="Q58" i="2"/>
  <c r="S58" i="2"/>
  <c r="T58" i="2"/>
  <c r="U58" i="2"/>
  <c r="V58" i="2"/>
  <c r="F59" i="2"/>
  <c r="G59" i="2"/>
  <c r="H59" i="2"/>
  <c r="I59" i="2"/>
  <c r="J59" i="2"/>
  <c r="N59" i="2"/>
  <c r="O59" i="2"/>
  <c r="P59" i="2"/>
  <c r="Q59" i="2"/>
  <c r="S59" i="2"/>
  <c r="T59" i="2"/>
  <c r="U59" i="2"/>
  <c r="V59" i="2"/>
  <c r="F60" i="2"/>
  <c r="G60" i="2"/>
  <c r="H60" i="2"/>
  <c r="I60" i="2"/>
  <c r="J60" i="2"/>
  <c r="N60" i="2"/>
  <c r="O60" i="2"/>
  <c r="P60" i="2"/>
  <c r="Q60" i="2"/>
  <c r="S60" i="2"/>
  <c r="T60" i="2"/>
  <c r="U60" i="2"/>
  <c r="V60" i="2"/>
  <c r="M27" i="1"/>
  <c r="Z27" i="1" s="1"/>
  <c r="M28" i="1"/>
  <c r="Z28" i="1" s="1"/>
  <c r="M29" i="1"/>
  <c r="Z29" i="1" s="1"/>
  <c r="M30" i="1"/>
  <c r="Z30" i="1" s="1"/>
  <c r="M31" i="1"/>
  <c r="Z31" i="1" s="1"/>
  <c r="M32" i="1"/>
  <c r="Z32" i="1" s="1"/>
  <c r="M33" i="1"/>
  <c r="Z33" i="1" s="1"/>
  <c r="M34" i="1"/>
  <c r="Z34" i="1" s="1"/>
  <c r="M35" i="1"/>
  <c r="Z35" i="1" s="1"/>
  <c r="M36" i="1"/>
  <c r="Z36" i="1" s="1"/>
  <c r="M37" i="1"/>
  <c r="Z37" i="1" s="1"/>
  <c r="M38" i="1"/>
  <c r="Z38" i="1" s="1"/>
  <c r="M39" i="1"/>
  <c r="Z39" i="1" s="1"/>
  <c r="M40" i="1"/>
  <c r="Z40" i="1" s="1"/>
  <c r="M41" i="1"/>
  <c r="Z41" i="1" s="1"/>
  <c r="M42" i="1"/>
  <c r="Z42" i="1" s="1"/>
  <c r="M43" i="1"/>
  <c r="Z43" i="1" s="1"/>
  <c r="M44" i="1"/>
  <c r="Z44" i="1" s="1"/>
  <c r="M45" i="1"/>
  <c r="Z45" i="1" s="1"/>
  <c r="M46" i="1"/>
  <c r="Z46" i="1" s="1"/>
  <c r="M47" i="1"/>
  <c r="Z47" i="1" s="1"/>
  <c r="M48" i="1"/>
  <c r="Z48" i="1" s="1"/>
  <c r="M49" i="1"/>
  <c r="Z49" i="1" s="1"/>
  <c r="M50" i="1"/>
  <c r="Z50" i="1" s="1"/>
  <c r="M51" i="1"/>
  <c r="Z51" i="1" s="1"/>
  <c r="M52" i="1"/>
  <c r="Z52" i="1" s="1"/>
  <c r="M53" i="1"/>
  <c r="Z53" i="1" s="1"/>
  <c r="M54" i="1"/>
  <c r="Z54" i="1" s="1"/>
  <c r="M55" i="1"/>
  <c r="Z55" i="1" s="1"/>
  <c r="M14" i="1"/>
  <c r="Z14" i="1" s="1"/>
  <c r="M15" i="1"/>
  <c r="Z15" i="1" s="1"/>
  <c r="M16" i="1"/>
  <c r="M17" i="1"/>
  <c r="Z17" i="1" s="1"/>
  <c r="M18" i="1"/>
  <c r="Z18" i="1" s="1"/>
  <c r="M19" i="1"/>
  <c r="Z19" i="1" s="1"/>
  <c r="M20" i="1"/>
  <c r="Z20" i="1" s="1"/>
  <c r="M21" i="1"/>
  <c r="Z21" i="1" s="1"/>
  <c r="M22" i="1"/>
  <c r="Z22" i="1" s="1"/>
  <c r="M23" i="1"/>
  <c r="Z23" i="1" s="1"/>
  <c r="M24" i="1"/>
  <c r="M25" i="1"/>
  <c r="Z25" i="1" s="1"/>
  <c r="M26" i="1"/>
  <c r="Z26" i="1" s="1"/>
  <c r="M7" i="1"/>
  <c r="Z7" i="1" s="1"/>
  <c r="M8" i="1"/>
  <c r="M9" i="1"/>
  <c r="Z9" i="1" s="1"/>
  <c r="M10" i="1"/>
  <c r="Z10" i="1" s="1"/>
  <c r="M11" i="1"/>
  <c r="Z11" i="1" s="1"/>
  <c r="M12" i="1"/>
  <c r="M13" i="1"/>
  <c r="Z13" i="1" s="1"/>
  <c r="E6" i="1"/>
  <c r="AC6" i="1" s="1"/>
  <c r="E55" i="1"/>
  <c r="AC55" i="1" s="1"/>
  <c r="E54" i="1"/>
  <c r="E53" i="1"/>
  <c r="AC53" i="1" s="1"/>
  <c r="E52" i="1"/>
  <c r="AC52" i="1" s="1"/>
  <c r="E51" i="1"/>
  <c r="AC51" i="1" s="1"/>
  <c r="E50" i="1"/>
  <c r="AC50" i="1" s="1"/>
  <c r="E49" i="1"/>
  <c r="AC49" i="1" s="1"/>
  <c r="E48" i="1"/>
  <c r="E47" i="1"/>
  <c r="AC47" i="1" s="1"/>
  <c r="E46" i="1"/>
  <c r="AC46" i="1" s="1"/>
  <c r="E45" i="1"/>
  <c r="AC45" i="1" s="1"/>
  <c r="E44" i="1"/>
  <c r="AC44" i="1" s="1"/>
  <c r="E43" i="1"/>
  <c r="AC43" i="1" s="1"/>
  <c r="E42" i="1"/>
  <c r="AC42" i="1" s="1"/>
  <c r="E41" i="1"/>
  <c r="AC41" i="1" s="1"/>
  <c r="E40" i="1"/>
  <c r="AC40" i="1" s="1"/>
  <c r="E39" i="1"/>
  <c r="AC39" i="1" s="1"/>
  <c r="E38" i="1"/>
  <c r="AC38" i="1" s="1"/>
  <c r="E37" i="1"/>
  <c r="AC37" i="1" s="1"/>
  <c r="E36" i="1"/>
  <c r="AC36" i="1" s="1"/>
  <c r="E35" i="1"/>
  <c r="AC35" i="1" s="1"/>
  <c r="E34" i="1"/>
  <c r="AC34" i="1" s="1"/>
  <c r="E33" i="1"/>
  <c r="AC33" i="1" s="1"/>
  <c r="E32" i="1"/>
  <c r="AC32" i="1" s="1"/>
  <c r="E31" i="1"/>
  <c r="E30" i="1"/>
  <c r="AC30" i="1" s="1"/>
  <c r="E29" i="1"/>
  <c r="AC29" i="1" s="1"/>
  <c r="E28" i="1"/>
  <c r="AC28" i="1" s="1"/>
  <c r="E27" i="1"/>
  <c r="AC27" i="1" s="1"/>
  <c r="E26" i="1"/>
  <c r="E25" i="1"/>
  <c r="AC25" i="1" s="1"/>
  <c r="E24" i="1"/>
  <c r="AC24" i="1" s="1"/>
  <c r="E23" i="1"/>
  <c r="AC23" i="1" s="1"/>
  <c r="E22" i="1"/>
  <c r="AC22" i="1" s="1"/>
  <c r="E21" i="1"/>
  <c r="AC21" i="1" s="1"/>
  <c r="E20" i="1"/>
  <c r="AC20" i="1" s="1"/>
  <c r="E19" i="1"/>
  <c r="AC19" i="1" s="1"/>
  <c r="E18" i="1"/>
  <c r="AC18" i="1" s="1"/>
  <c r="E17" i="1"/>
  <c r="AC17" i="1" s="1"/>
  <c r="E16" i="1"/>
  <c r="AC16" i="1" s="1"/>
  <c r="E15" i="1"/>
  <c r="AC15" i="1" s="1"/>
  <c r="E14" i="1"/>
  <c r="AC14" i="1" s="1"/>
  <c r="E13" i="1"/>
  <c r="E12" i="1"/>
  <c r="AC12" i="1" s="1"/>
  <c r="E11" i="1"/>
  <c r="AC11" i="1" s="1"/>
  <c r="E10" i="1"/>
  <c r="AC10" i="1" s="1"/>
  <c r="E9" i="1"/>
  <c r="E8" i="1"/>
  <c r="AC8" i="1" s="1"/>
  <c r="E7" i="1"/>
  <c r="AC7" i="1" s="1"/>
  <c r="AA13" i="1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E55" i="2"/>
  <c r="AB55" i="1" s="1"/>
  <c r="E54" i="2"/>
  <c r="AB54" i="1" s="1"/>
  <c r="E53" i="2"/>
  <c r="AB53" i="1" s="1"/>
  <c r="E52" i="2"/>
  <c r="AB52" i="1" s="1"/>
  <c r="E51" i="2"/>
  <c r="AB51" i="1" s="1"/>
  <c r="E50" i="2"/>
  <c r="AB50" i="1" s="1"/>
  <c r="E49" i="2"/>
  <c r="AB49" i="1" s="1"/>
  <c r="E48" i="2"/>
  <c r="AB48" i="1" s="1"/>
  <c r="E47" i="2"/>
  <c r="AB47" i="1" s="1"/>
  <c r="E46" i="2"/>
  <c r="AB46" i="1" s="1"/>
  <c r="E45" i="2"/>
  <c r="AB45" i="1" s="1"/>
  <c r="E44" i="2"/>
  <c r="AB44" i="1" s="1"/>
  <c r="E43" i="2"/>
  <c r="AB43" i="1" s="1"/>
  <c r="E42" i="2"/>
  <c r="AB42" i="1" s="1"/>
  <c r="E41" i="2"/>
  <c r="AB41" i="1" s="1"/>
  <c r="E40" i="2"/>
  <c r="AB40" i="1" s="1"/>
  <c r="E39" i="2"/>
  <c r="AB39" i="1" s="1"/>
  <c r="E38" i="2"/>
  <c r="AB38" i="1" s="1"/>
  <c r="E37" i="2"/>
  <c r="AB37" i="1" s="1"/>
  <c r="E36" i="2"/>
  <c r="AB36" i="1" s="1"/>
  <c r="E35" i="2"/>
  <c r="AB35" i="1" s="1"/>
  <c r="E34" i="2"/>
  <c r="AB34" i="1" s="1"/>
  <c r="E33" i="2"/>
  <c r="AB33" i="1" s="1"/>
  <c r="E32" i="2"/>
  <c r="AB32" i="1" s="1"/>
  <c r="E31" i="2"/>
  <c r="AB31" i="1" s="1"/>
  <c r="E30" i="2"/>
  <c r="AB30" i="1" s="1"/>
  <c r="E29" i="2"/>
  <c r="E28" i="2"/>
  <c r="AB28" i="1" s="1"/>
  <c r="E27" i="2"/>
  <c r="AB27" i="1" s="1"/>
  <c r="E26" i="2"/>
  <c r="AB26" i="1" s="1"/>
  <c r="E25" i="2"/>
  <c r="AB25" i="1" s="1"/>
  <c r="E24" i="2"/>
  <c r="AB24" i="1" s="1"/>
  <c r="E23" i="2"/>
  <c r="AB23" i="1" s="1"/>
  <c r="E22" i="2"/>
  <c r="AB22" i="1" s="1"/>
  <c r="E21" i="2"/>
  <c r="AB21" i="1" s="1"/>
  <c r="E20" i="2"/>
  <c r="AB20" i="1" s="1"/>
  <c r="E19" i="2"/>
  <c r="AB19" i="1" s="1"/>
  <c r="E18" i="2"/>
  <c r="AB18" i="1" s="1"/>
  <c r="E17" i="2"/>
  <c r="AB17" i="1" s="1"/>
  <c r="E16" i="2"/>
  <c r="AB16" i="1" s="1"/>
  <c r="E15" i="2"/>
  <c r="AB15" i="1" s="1"/>
  <c r="E14" i="2"/>
  <c r="AB14" i="1" s="1"/>
  <c r="E13" i="2"/>
  <c r="AB13" i="1" s="1"/>
  <c r="E12" i="2"/>
  <c r="AB12" i="1" s="1"/>
  <c r="E11" i="2"/>
  <c r="AB11" i="1" s="1"/>
  <c r="E10" i="2"/>
  <c r="AB10" i="1" s="1"/>
  <c r="E9" i="2"/>
  <c r="AB9" i="1" s="1"/>
  <c r="E8" i="2"/>
  <c r="AB8" i="1" s="1"/>
  <c r="E7" i="2"/>
  <c r="F55" i="1"/>
  <c r="Y55" i="1" s="1"/>
  <c r="F54" i="1"/>
  <c r="Y54" i="1" s="1"/>
  <c r="F53" i="1"/>
  <c r="Y53" i="1" s="1"/>
  <c r="F52" i="1"/>
  <c r="Y52" i="1" s="1"/>
  <c r="F51" i="1"/>
  <c r="Y51" i="1" s="1"/>
  <c r="F50" i="1"/>
  <c r="Y50" i="1" s="1"/>
  <c r="F49" i="1"/>
  <c r="Y49" i="1" s="1"/>
  <c r="F48" i="1"/>
  <c r="Y48" i="1" s="1"/>
  <c r="F47" i="1"/>
  <c r="F46" i="1"/>
  <c r="Y46" i="1" s="1"/>
  <c r="F45" i="1"/>
  <c r="Y45" i="1" s="1"/>
  <c r="F44" i="1"/>
  <c r="Y44" i="1" s="1"/>
  <c r="F43" i="1"/>
  <c r="Y43" i="1" s="1"/>
  <c r="F42" i="1"/>
  <c r="F41" i="1"/>
  <c r="Y41" i="1" s="1"/>
  <c r="F40" i="1"/>
  <c r="Y40" i="1" s="1"/>
  <c r="F39" i="1"/>
  <c r="F38" i="1"/>
  <c r="Y38" i="1" s="1"/>
  <c r="F37" i="1"/>
  <c r="Y37" i="1" s="1"/>
  <c r="F36" i="1"/>
  <c r="Y36" i="1" s="1"/>
  <c r="F35" i="1"/>
  <c r="Y35" i="1" s="1"/>
  <c r="F34" i="1"/>
  <c r="Y34" i="1" s="1"/>
  <c r="F33" i="1"/>
  <c r="Y33" i="1" s="1"/>
  <c r="F32" i="1"/>
  <c r="Y32" i="1" s="1"/>
  <c r="F31" i="1"/>
  <c r="Y31" i="1" s="1"/>
  <c r="F30" i="1"/>
  <c r="Y30" i="1" s="1"/>
  <c r="F29" i="1"/>
  <c r="Y29" i="1" s="1"/>
  <c r="F28" i="1"/>
  <c r="Y28" i="1" s="1"/>
  <c r="F27" i="1"/>
  <c r="Y27" i="1" s="1"/>
  <c r="F26" i="1"/>
  <c r="Y26" i="1" s="1"/>
  <c r="F25" i="1"/>
  <c r="F24" i="1"/>
  <c r="F23" i="1"/>
  <c r="Y23" i="1" s="1"/>
  <c r="F22" i="1"/>
  <c r="Y22" i="1" s="1"/>
  <c r="F21" i="1"/>
  <c r="Y21" i="1" s="1"/>
  <c r="F20" i="1"/>
  <c r="Y20" i="1" s="1"/>
  <c r="F19" i="1"/>
  <c r="Y19" i="1" s="1"/>
  <c r="F18" i="1"/>
  <c r="Y18" i="1" s="1"/>
  <c r="F17" i="1"/>
  <c r="Y17" i="1" s="1"/>
  <c r="F16" i="1"/>
  <c r="Y16" i="1" s="1"/>
  <c r="F15" i="1"/>
  <c r="Y15" i="1" s="1"/>
  <c r="F14" i="1"/>
  <c r="Y14" i="1" s="1"/>
  <c r="F13" i="1"/>
  <c r="Y13" i="1" s="1"/>
  <c r="F12" i="1"/>
  <c r="Y12" i="1" s="1"/>
  <c r="F11" i="1"/>
  <c r="Y11" i="1" s="1"/>
  <c r="F10" i="1"/>
  <c r="Y10" i="1" s="1"/>
  <c r="F9" i="1"/>
  <c r="Y9" i="1" s="1"/>
  <c r="F8" i="1"/>
  <c r="Y8" i="1" s="1"/>
  <c r="F7" i="1"/>
  <c r="Y7" i="1" s="1"/>
  <c r="F6" i="1"/>
  <c r="Y6" i="1" s="1"/>
  <c r="N57" i="1"/>
  <c r="O57" i="1"/>
  <c r="Q57" i="1"/>
  <c r="R57" i="1"/>
  <c r="S57" i="1"/>
  <c r="T57" i="1"/>
  <c r="N58" i="1"/>
  <c r="O58" i="1"/>
  <c r="Q58" i="1"/>
  <c r="R58" i="1"/>
  <c r="S58" i="1"/>
  <c r="T58" i="1"/>
  <c r="N59" i="1"/>
  <c r="O59" i="1"/>
  <c r="Q59" i="1"/>
  <c r="R59" i="1"/>
  <c r="S59" i="1"/>
  <c r="T59" i="1"/>
  <c r="N60" i="1"/>
  <c r="O60" i="1"/>
  <c r="Q60" i="1"/>
  <c r="R60" i="1"/>
  <c r="S60" i="1"/>
  <c r="T60" i="1"/>
  <c r="G57" i="1"/>
  <c r="H57" i="1"/>
  <c r="I57" i="1"/>
  <c r="J57" i="1"/>
  <c r="K57" i="1"/>
  <c r="G58" i="1"/>
  <c r="H58" i="1"/>
  <c r="I58" i="1"/>
  <c r="J58" i="1"/>
  <c r="K58" i="1"/>
  <c r="G59" i="1"/>
  <c r="H59" i="1"/>
  <c r="I59" i="1"/>
  <c r="J59" i="1"/>
  <c r="K59" i="1"/>
  <c r="G60" i="1"/>
  <c r="H60" i="1"/>
  <c r="I60" i="1"/>
  <c r="J60" i="1"/>
  <c r="K60" i="1"/>
  <c r="P57" i="1" l="1"/>
  <c r="E58" i="2"/>
  <c r="E59" i="2"/>
  <c r="AA7" i="1"/>
  <c r="P59" i="1"/>
  <c r="M59" i="1"/>
  <c r="X52" i="1"/>
  <c r="F57" i="1"/>
  <c r="X31" i="1"/>
  <c r="X9" i="1"/>
  <c r="M60" i="2"/>
  <c r="X41" i="1"/>
  <c r="X47" i="1"/>
  <c r="M57" i="2"/>
  <c r="M58" i="2"/>
  <c r="M59" i="2"/>
  <c r="E60" i="2"/>
  <c r="X26" i="1"/>
  <c r="X40" i="1"/>
  <c r="X54" i="1"/>
  <c r="X55" i="1"/>
  <c r="E57" i="2"/>
  <c r="AB7" i="1"/>
  <c r="AC9" i="1"/>
  <c r="P60" i="1"/>
  <c r="P58" i="1"/>
  <c r="X16" i="1"/>
  <c r="X39" i="1"/>
  <c r="X51" i="1"/>
  <c r="X10" i="1"/>
  <c r="X27" i="1"/>
  <c r="AC26" i="1"/>
  <c r="X6" i="1"/>
  <c r="M58" i="1"/>
  <c r="X25" i="1"/>
  <c r="M60" i="1"/>
  <c r="X35" i="1"/>
  <c r="AC31" i="1"/>
  <c r="F58" i="1"/>
  <c r="X49" i="1"/>
  <c r="X11" i="1"/>
  <c r="X23" i="1"/>
  <c r="X48" i="1"/>
  <c r="X20" i="1"/>
  <c r="X14" i="1"/>
  <c r="X22" i="1"/>
  <c r="X44" i="1"/>
  <c r="X24" i="1"/>
  <c r="X37" i="1"/>
  <c r="X33" i="1"/>
  <c r="E57" i="1"/>
  <c r="X17" i="1"/>
  <c r="X21" i="1"/>
  <c r="X45" i="1"/>
  <c r="X19" i="1"/>
  <c r="Y24" i="1"/>
  <c r="X32" i="1"/>
  <c r="X43" i="1"/>
  <c r="X42" i="1"/>
  <c r="Y47" i="1"/>
  <c r="X18" i="1"/>
  <c r="X12" i="1"/>
  <c r="X13" i="1"/>
  <c r="X30" i="1"/>
  <c r="Y39" i="1"/>
  <c r="E60" i="1"/>
  <c r="X36" i="1"/>
  <c r="AC54" i="1"/>
  <c r="X15" i="1"/>
  <c r="M57" i="1"/>
  <c r="X7" i="1"/>
  <c r="X50" i="1"/>
  <c r="E59" i="1"/>
  <c r="X29" i="1"/>
  <c r="X38" i="1"/>
  <c r="X46" i="1"/>
  <c r="X28" i="1"/>
  <c r="X34" i="1"/>
  <c r="F60" i="1"/>
  <c r="Y25" i="1"/>
  <c r="Y42" i="1"/>
  <c r="AB29" i="1"/>
  <c r="AC13" i="1"/>
  <c r="AC48" i="1"/>
  <c r="Z8" i="1"/>
  <c r="Z24" i="1"/>
  <c r="Z16" i="1"/>
  <c r="AA15" i="1"/>
  <c r="AA23" i="1"/>
  <c r="X53" i="1"/>
  <c r="Z12" i="1"/>
  <c r="X8" i="1"/>
  <c r="E58" i="1"/>
  <c r="F59" i="1"/>
</calcChain>
</file>

<file path=xl/sharedStrings.xml><?xml version="1.0" encoding="utf-8"?>
<sst xmlns="http://schemas.openxmlformats.org/spreadsheetml/2006/main" count="263" uniqueCount="100">
  <si>
    <t>その他</t>
  </si>
  <si>
    <t>計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</si>
  <si>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</si>
  <si>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</si>
  <si>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</si>
  <si>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</si>
  <si>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</si>
  <si>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</si>
  <si>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</si>
  <si>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</si>
  <si>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</si>
  <si>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</si>
  <si>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</si>
  <si>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</si>
  <si>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</si>
  <si>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</si>
  <si>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</si>
  <si>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</si>
  <si>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</si>
  <si>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</si>
  <si>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</si>
  <si>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</si>
  <si>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</si>
  <si>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</si>
  <si>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</si>
  <si>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</si>
  <si>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</si>
  <si>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</si>
  <si>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</si>
  <si>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</si>
  <si>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</si>
  <si>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</si>
  <si>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</si>
  <si>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</si>
  <si>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地域係</t>
    <rPh sb="0" eb="1">
      <t>チ</t>
    </rPh>
    <rPh sb="1" eb="2">
      <t>イキ</t>
    </rPh>
    <rPh sb="2" eb="3">
      <t>カカリ</t>
    </rPh>
    <phoneticPr fontId="1"/>
  </si>
  <si>
    <t>その他の活動</t>
    <rPh sb="4" eb="6">
      <t>カツドウ</t>
    </rPh>
    <phoneticPr fontId="1"/>
  </si>
  <si>
    <t>総　数</t>
    <phoneticPr fontId="1"/>
  </si>
  <si>
    <t>鉄道警察隊</t>
    <rPh sb="0" eb="2">
      <t>テツドウ</t>
    </rPh>
    <rPh sb="2" eb="5">
      <t>ケイサツタイ</t>
    </rPh>
    <phoneticPr fontId="1"/>
  </si>
  <si>
    <t>端緒を得た係別　検挙人員</t>
    <phoneticPr fontId="1"/>
  </si>
  <si>
    <t xml:space="preserve">      　  被疑者特定の
      　  端緒を得た係
 手　　口</t>
    <phoneticPr fontId="1"/>
  </si>
  <si>
    <t xml:space="preserve"> 被疑者特定の
 端緒を得た係
 　　　 　　 手　　口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</si>
  <si>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</si>
  <si>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</si>
  <si>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</si>
  <si>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</si>
  <si>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</si>
  <si>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</si>
  <si>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</si>
  <si>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</si>
  <si>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</si>
  <si>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</si>
  <si>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</si>
  <si>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</si>
  <si>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</si>
  <si>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</si>
  <si>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</si>
  <si>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</si>
  <si>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計</t>
    <rPh sb="0" eb="1">
      <t>ケイ</t>
    </rPh>
    <phoneticPr fontId="1"/>
  </si>
  <si>
    <t>強行犯係</t>
    <rPh sb="0" eb="2">
      <t>キョウコウ</t>
    </rPh>
    <rPh sb="2" eb="3">
      <t>ハン</t>
    </rPh>
    <rPh sb="3" eb="4">
      <t>カカリ</t>
    </rPh>
    <phoneticPr fontId="1"/>
  </si>
  <si>
    <t>盗犯係</t>
    <rPh sb="0" eb="2">
      <t>トウハン</t>
    </rPh>
    <rPh sb="2" eb="3">
      <t>カカリ</t>
    </rPh>
    <phoneticPr fontId="1"/>
  </si>
  <si>
    <t>知能犯係</t>
    <rPh sb="0" eb="3">
      <t>チノウハン</t>
    </rPh>
    <rPh sb="3" eb="4">
      <t>カカリ</t>
    </rPh>
    <phoneticPr fontId="1"/>
  </si>
  <si>
    <t>暴力犯係</t>
    <rPh sb="0" eb="2">
      <t>ボウリョク</t>
    </rPh>
    <rPh sb="2" eb="3">
      <t>ハン</t>
    </rPh>
    <rPh sb="3" eb="4">
      <t>カカリ</t>
    </rPh>
    <phoneticPr fontId="1"/>
  </si>
  <si>
    <t>鑑識係</t>
    <rPh sb="0" eb="2">
      <t>カンシキ</t>
    </rPh>
    <rPh sb="2" eb="3">
      <t>カカリ</t>
    </rPh>
    <phoneticPr fontId="1"/>
  </si>
  <si>
    <t>その他の係</t>
    <rPh sb="2" eb="3">
      <t>タ</t>
    </rPh>
    <rPh sb="4" eb="5">
      <t>カカリ</t>
    </rPh>
    <phoneticPr fontId="1"/>
  </si>
  <si>
    <t xml:space="preserve">      　  被疑者特定の
      　  端緒を得た係
 手　　口</t>
    <phoneticPr fontId="1"/>
  </si>
  <si>
    <t xml:space="preserve"> 被疑者特定の
 端緒を得た係
 　　　 　　 手　　口</t>
    <phoneticPr fontId="1"/>
  </si>
  <si>
    <t>防犯・生活安全係</t>
    <rPh sb="0" eb="2">
      <t>ボウハン</t>
    </rPh>
    <rPh sb="3" eb="5">
      <t>セイカツ</t>
    </rPh>
    <rPh sb="5" eb="7">
      <t>アンゼン</t>
    </rPh>
    <rPh sb="7" eb="8">
      <t>カカリ</t>
    </rPh>
    <phoneticPr fontId="1"/>
  </si>
  <si>
    <t>少年係</t>
    <rPh sb="0" eb="2">
      <t>ショウネン</t>
    </rPh>
    <rPh sb="2" eb="3">
      <t>カカリ</t>
    </rPh>
    <phoneticPr fontId="1"/>
  </si>
  <si>
    <t>福祉犯係</t>
    <rPh sb="0" eb="2">
      <t>フクシ</t>
    </rPh>
    <rPh sb="2" eb="3">
      <t>ハン</t>
    </rPh>
    <rPh sb="3" eb="4">
      <t>カカリ</t>
    </rPh>
    <phoneticPr fontId="1"/>
  </si>
  <si>
    <t>保安係</t>
    <rPh sb="0" eb="2">
      <t>ホアン</t>
    </rPh>
    <rPh sb="2" eb="3">
      <t>カカリ</t>
    </rPh>
    <phoneticPr fontId="1"/>
  </si>
  <si>
    <t>　端緒を得た係別　検挙人員（つづき）</t>
    <phoneticPr fontId="1"/>
  </si>
  <si>
    <t>交通部門の係</t>
    <rPh sb="0" eb="2">
      <t>コウツウ</t>
    </rPh>
    <rPh sb="2" eb="4">
      <t>ブモン</t>
    </rPh>
    <rPh sb="5" eb="6">
      <t>カカリ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</si>
  <si>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</si>
  <si>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</si>
  <si>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</si>
  <si>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</si>
  <si>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</si>
  <si>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地域</t>
    <rPh sb="0" eb="2">
      <t>チイキ</t>
    </rPh>
    <phoneticPr fontId="1"/>
  </si>
  <si>
    <t>鉄警</t>
    <rPh sb="0" eb="1">
      <t>テツ</t>
    </rPh>
    <rPh sb="1" eb="2">
      <t>イマシ</t>
    </rPh>
    <phoneticPr fontId="1"/>
  </si>
  <si>
    <t>刑事</t>
    <rPh sb="0" eb="2">
      <t>ケイジ</t>
    </rPh>
    <phoneticPr fontId="1"/>
  </si>
  <si>
    <t>生安</t>
    <rPh sb="0" eb="1">
      <t>セイ</t>
    </rPh>
    <rPh sb="1" eb="2">
      <t>アン</t>
    </rPh>
    <phoneticPr fontId="1"/>
  </si>
  <si>
    <t>30 窃盗　手口別　被疑者特定の</t>
    <rPh sb="3" eb="5">
      <t>セットウ</t>
    </rPh>
    <phoneticPr fontId="1"/>
  </si>
  <si>
    <t>国際捜査係</t>
    <rPh sb="0" eb="2">
      <t>コクサイ</t>
    </rPh>
    <rPh sb="2" eb="4">
      <t>ソウサ</t>
    </rPh>
    <rPh sb="4" eb="5">
      <t>カカリ</t>
    </rPh>
    <phoneticPr fontId="1"/>
  </si>
  <si>
    <t>薬物銃器対策係</t>
    <rPh sb="0" eb="2">
      <t>ヤクブツ</t>
    </rPh>
    <rPh sb="2" eb="4">
      <t>ジュウキ</t>
    </rPh>
    <rPh sb="4" eb="6">
      <t>タイサク</t>
    </rPh>
    <rPh sb="6" eb="7">
      <t>カカリ</t>
    </rPh>
    <phoneticPr fontId="1"/>
  </si>
  <si>
    <t>組織犯罪対策部門</t>
    <rPh sb="0" eb="2">
      <t>ソシキ</t>
    </rPh>
    <rPh sb="2" eb="4">
      <t>ハンザイ</t>
    </rPh>
    <rPh sb="4" eb="6">
      <t>タイサク</t>
    </rPh>
    <rPh sb="6" eb="8">
      <t>ブモン</t>
    </rPh>
    <phoneticPr fontId="1"/>
  </si>
  <si>
    <t>刑事部門</t>
    <phoneticPr fontId="1"/>
  </si>
  <si>
    <t>警備・公安係</t>
    <phoneticPr fontId="1"/>
  </si>
  <si>
    <t>生活安全部門</t>
    <phoneticPr fontId="1"/>
  </si>
  <si>
    <t>さい銭ねらい</t>
    <rPh sb="2" eb="3">
      <t>セン</t>
    </rPh>
    <phoneticPr fontId="1"/>
  </si>
  <si>
    <t>警乗活動</t>
    <rPh sb="0" eb="2">
      <t>ケイジョウ</t>
    </rPh>
    <phoneticPr fontId="1"/>
  </si>
  <si>
    <t>検挙250</t>
    <rPh sb="0" eb="2">
      <t>ケンキョ</t>
    </rPh>
    <phoneticPr fontId="1"/>
  </si>
  <si>
    <t>検挙251</t>
    <rPh sb="0" eb="2">
      <t>ケンキョ</t>
    </rPh>
    <phoneticPr fontId="1"/>
  </si>
  <si>
    <t>検挙252</t>
    <rPh sb="0" eb="2">
      <t>ケンキョ</t>
    </rPh>
    <phoneticPr fontId="1"/>
  </si>
  <si>
    <t>検挙253</t>
    <rPh sb="0" eb="2">
      <t>ケンキョ</t>
    </rPh>
    <phoneticPr fontId="1"/>
  </si>
  <si>
    <t>交番（署所在地）所管区活動</t>
    <phoneticPr fontId="1"/>
  </si>
  <si>
    <t>駐在所所管区活動</t>
    <phoneticPr fontId="1"/>
  </si>
  <si>
    <t>警ら用無線自動車活動</t>
    <phoneticPr fontId="1"/>
  </si>
  <si>
    <t>その他の地域警察活動</t>
    <phoneticPr fontId="1"/>
  </si>
  <si>
    <t>地域警察活動以外</t>
    <phoneticPr fontId="1"/>
  </si>
  <si>
    <t>サイバー犯罪捜査担当係</t>
    <rPh sb="4" eb="6">
      <t>ハンザイ</t>
    </rPh>
    <rPh sb="6" eb="8">
      <t>ソウサ</t>
    </rPh>
    <rPh sb="8" eb="10">
      <t>タントウ</t>
    </rPh>
    <rPh sb="10" eb="11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</si>
</sst>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13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2" fillId="26" borderId="3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9" fillId="28" borderId="33" applyNumberFormat="0" applyFon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7" fillId="30" borderId="3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3" fillId="30" borderId="4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0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 justifyLastLine="1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Alignment="1" applyProtection="1">
      <alignment horizontal="center" vertical="center" wrapText="1" justifyLastLine="1"/>
    </xf>
    <xf numFmtId="38" fontId="6" fillId="0" borderId="5" xfId="0" applyNumberFormat="1" applyFont="1" applyFill="1" applyBorder="1" applyAlignment="1" applyProtection="1">
      <alignment vertical="center"/>
    </xf>
    <xf numFmtId="38" fontId="6" fillId="0" borderId="5" xfId="162" applyNumberFormat="1" applyFont="1" applyFill="1" applyBorder="1" applyAlignment="1">
      <alignment horizontal="right" vertical="center" wrapText="1"/>
    </xf>
    <xf numFmtId="38" fontId="6" fillId="0" borderId="16" xfId="162" applyNumberFormat="1" applyFont="1" applyFill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7" xfId="162" applyNumberFormat="1" applyFont="1" applyFill="1" applyBorder="1" applyAlignment="1">
      <alignment horizontal="right" vertical="center" wrapText="1"/>
    </xf>
    <xf numFmtId="38" fontId="6" fillId="0" borderId="9" xfId="162" applyNumberFormat="1" applyFont="1" applyFill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</xf>
    <xf numFmtId="38" fontId="0" fillId="0" borderId="7" xfId="162" applyNumberFormat="1" applyFont="1" applyFill="1" applyBorder="1" applyAlignment="1">
      <alignment horizontal="right" vertical="center" wrapText="1"/>
    </xf>
    <xf numFmtId="38" fontId="0" fillId="0" borderId="9" xfId="162" applyNumberFormat="1" applyFont="1" applyFill="1" applyBorder="1" applyAlignment="1">
      <alignment horizontal="right" vertical="center" wrapText="1"/>
    </xf>
    <xf numFmtId="38" fontId="6" fillId="0" borderId="12" xfId="0" applyNumberFormat="1" applyFont="1" applyFill="1" applyBorder="1" applyAlignment="1" applyProtection="1">
      <alignment vertical="center"/>
    </xf>
    <xf numFmtId="38" fontId="0" fillId="0" borderId="12" xfId="0" applyNumberFormat="1" applyFont="1" applyFill="1" applyBorder="1" applyAlignment="1" applyProtection="1">
      <alignment vertical="center"/>
    </xf>
    <xf numFmtId="38" fontId="0" fillId="0" borderId="12" xfId="162" applyNumberFormat="1" applyFont="1" applyFill="1" applyBorder="1" applyAlignment="1">
      <alignment horizontal="right" vertical="center" wrapText="1"/>
    </xf>
    <xf numFmtId="38" fontId="0" fillId="0" borderId="13" xfId="162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>
      <alignment vertical="center"/>
    </xf>
    <xf numFmtId="38" fontId="6" fillId="0" borderId="5" xfId="163" applyNumberFormat="1" applyFont="1" applyFill="1" applyBorder="1" applyAlignment="1">
      <alignment horizontal="right" vertical="center" wrapText="1"/>
    </xf>
    <xf numFmtId="38" fontId="6" fillId="0" borderId="5" xfId="164" applyNumberFormat="1" applyFont="1" applyFill="1" applyBorder="1" applyAlignment="1">
      <alignment horizontal="right" vertical="center" wrapText="1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7" xfId="163" applyNumberFormat="1" applyFont="1" applyFill="1" applyBorder="1" applyAlignment="1">
      <alignment horizontal="right" vertical="center" wrapText="1"/>
    </xf>
    <xf numFmtId="38" fontId="6" fillId="0" borderId="7" xfId="164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7" xfId="163" applyNumberFormat="1" applyFont="1" applyFill="1" applyBorder="1" applyAlignment="1">
      <alignment horizontal="right" vertical="center" wrapText="1"/>
    </xf>
    <xf numFmtId="38" fontId="0" fillId="0" borderId="7" xfId="164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</xf>
    <xf numFmtId="38" fontId="0" fillId="0" borderId="12" xfId="163" applyNumberFormat="1" applyFont="1" applyFill="1" applyBorder="1" applyAlignment="1">
      <alignment horizontal="right" vertical="center" wrapText="1"/>
    </xf>
    <xf numFmtId="38" fontId="0" fillId="0" borderId="12" xfId="164" applyNumberFormat="1" applyFont="1" applyFill="1" applyBorder="1" applyAlignment="1">
      <alignment horizontal="right" vertical="center" wrapText="1"/>
    </xf>
    <xf numFmtId="38" fontId="6" fillId="0" borderId="5" xfId="165" applyNumberFormat="1" applyFont="1" applyFill="1" applyBorder="1" applyAlignment="1">
      <alignment horizontal="right" vertical="center" wrapText="1"/>
    </xf>
    <xf numFmtId="38" fontId="6" fillId="0" borderId="16" xfId="165" applyNumberFormat="1" applyFont="1" applyFill="1" applyBorder="1" applyAlignment="1">
      <alignment horizontal="right" vertical="center" wrapText="1"/>
    </xf>
    <xf numFmtId="38" fontId="6" fillId="0" borderId="7" xfId="165" applyNumberFormat="1" applyFont="1" applyFill="1" applyBorder="1" applyAlignment="1">
      <alignment horizontal="right" vertical="center" wrapText="1"/>
    </xf>
    <xf numFmtId="38" fontId="6" fillId="0" borderId="9" xfId="165" applyNumberFormat="1" applyFont="1" applyFill="1" applyBorder="1" applyAlignment="1">
      <alignment horizontal="right" vertical="center" wrapText="1"/>
    </xf>
    <xf numFmtId="38" fontId="0" fillId="0" borderId="7" xfId="165" applyNumberFormat="1" applyFont="1" applyFill="1" applyBorder="1" applyAlignment="1">
      <alignment horizontal="right" vertical="center" wrapText="1"/>
    </xf>
    <xf numFmtId="38" fontId="0" fillId="0" borderId="9" xfId="165" applyNumberFormat="1" applyFont="1" applyFill="1" applyBorder="1" applyAlignment="1">
      <alignment horizontal="right" vertical="center" wrapText="1"/>
    </xf>
    <xf numFmtId="38" fontId="0" fillId="0" borderId="12" xfId="165" applyNumberFormat="1" applyFont="1" applyFill="1" applyBorder="1" applyAlignment="1">
      <alignment horizontal="right" vertical="center" wrapText="1"/>
    </xf>
    <xf numFmtId="38" fontId="0" fillId="0" borderId="13" xfId="165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/>
    <xf numFmtId="38" fontId="6" fillId="0" borderId="5" xfId="166" applyNumberFormat="1" applyFont="1" applyFill="1" applyBorder="1" applyAlignment="1">
      <alignment horizontal="right" vertical="center" wrapText="1"/>
    </xf>
    <xf numFmtId="38" fontId="6" fillId="0" borderId="8" xfId="0" applyNumberFormat="1" applyFont="1" applyFill="1" applyBorder="1" applyAlignment="1" applyProtection="1"/>
    <xf numFmtId="38" fontId="6" fillId="0" borderId="7" xfId="166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protection locked="0"/>
    </xf>
    <xf numFmtId="38" fontId="0" fillId="0" borderId="7" xfId="166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horizontal="right"/>
      <protection locked="0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0" fillId="0" borderId="12" xfId="166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distributed" vertical="center"/>
    </xf>
    <xf numFmtId="0" fontId="3" fillId="0" borderId="18" xfId="0" applyFont="1" applyFill="1" applyBorder="1" applyAlignment="1" applyProtection="1">
      <alignment horizontal="distributed" vertical="center" wrapText="1" justifyLastLine="1"/>
    </xf>
    <xf numFmtId="0" fontId="3" fillId="0" borderId="19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Alignment="1" applyProtection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8" fillId="0" borderId="25" xfId="0" applyFont="1" applyFill="1" applyBorder="1" applyAlignment="1" applyProtection="1">
      <alignment vertical="center" wrapText="1"/>
    </xf>
    <xf numFmtId="0" fontId="8" fillId="0" borderId="26" xfId="0" applyFont="1" applyFill="1" applyBorder="1" applyAlignment="1" applyProtection="1">
      <alignment vertical="center" wrapText="1"/>
    </xf>
    <xf numFmtId="0" fontId="8" fillId="0" borderId="27" xfId="0" applyFont="1" applyFill="1" applyBorder="1" applyAlignment="1" applyProtection="1">
      <alignment vertical="center" wrapText="1"/>
    </xf>
    <xf numFmtId="0" fontId="8" fillId="0" borderId="28" xfId="0" applyFont="1" applyFill="1" applyBorder="1" applyAlignment="1" applyProtection="1">
      <alignment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17" xfId="0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19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horizontal="distributed" vertical="center"/>
    </xf>
    <xf numFmtId="0" fontId="4" fillId="0" borderId="29" xfId="0" applyFont="1" applyFill="1" applyBorder="1" applyAlignment="1" applyProtection="1">
      <alignment horizontal="center" vertical="center" wrapText="1" justifyLastLine="1"/>
    </xf>
    <xf numFmtId="0" fontId="4" fillId="0" borderId="4" xfId="0" applyFont="1" applyFill="1" applyBorder="1" applyAlignment="1" applyProtection="1">
      <alignment horizontal="center" vertical="center" wrapText="1" justifyLastLine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7" xfId="0" applyFill="1" applyBorder="1" applyAlignment="1" applyProtection="1">
      <alignment horizontal="distributed" vertical="center" wrapText="1" justifyLastLine="1"/>
    </xf>
    <xf numFmtId="0" fontId="0" fillId="0" borderId="18" xfId="0" applyFill="1" applyBorder="1" applyAlignment="1" applyProtection="1">
      <alignment horizontal="distributed" vertical="center" wrapText="1" justifyLastLine="1"/>
    </xf>
    <xf numFmtId="0" fontId="0" fillId="0" borderId="29" xfId="0" applyFill="1" applyBorder="1" applyAlignment="1" applyProtection="1">
      <alignment horizontal="center" vertical="center" wrapText="1" justifyLastLine="1"/>
    </xf>
    <xf numFmtId="0" fontId="0" fillId="0" borderId="30" xfId="0" applyFill="1" applyBorder="1" applyAlignment="1" applyProtection="1">
      <alignment horizontal="distributed" vertical="center" wrapText="1" justifyLastLine="1"/>
    </xf>
    <xf numFmtId="0" fontId="0" fillId="0" borderId="31" xfId="0" applyFill="1" applyBorder="1" applyAlignment="1" applyProtection="1">
      <alignment horizontal="distributed" vertical="center" wrapText="1" justifyLastLine="1"/>
    </xf>
  </cellXfs>
  <cellStyles count="213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1 6" xfId="5" xr:uid="{00000000-0005-0000-0000-000004000000}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2 5" xfId="9" xr:uid="{00000000-0005-0000-0000-000008000000}"/>
    <cellStyle name="20% - アクセント 2 6" xfId="10" xr:uid="{00000000-0005-0000-0000-000009000000}"/>
    <cellStyle name="20% - アクセント 3 2" xfId="11" xr:uid="{00000000-0005-0000-0000-00000A000000}"/>
    <cellStyle name="20% - アクセント 3 3" xfId="12" xr:uid="{00000000-0005-0000-0000-00000B000000}"/>
    <cellStyle name="20% - アクセント 3 4" xfId="13" xr:uid="{00000000-0005-0000-0000-00000C000000}"/>
    <cellStyle name="20% - アクセント 3 5" xfId="14" xr:uid="{00000000-0005-0000-0000-00000D000000}"/>
    <cellStyle name="20% - アクセント 3 6" xfId="15" xr:uid="{00000000-0005-0000-0000-00000E000000}"/>
    <cellStyle name="20% - アクセント 4 2" xfId="16" xr:uid="{00000000-0005-0000-0000-00000F000000}"/>
    <cellStyle name="20% - アクセント 4 3" xfId="17" xr:uid="{00000000-0005-0000-0000-000010000000}"/>
    <cellStyle name="20% - アクセント 4 4" xfId="18" xr:uid="{00000000-0005-0000-0000-000011000000}"/>
    <cellStyle name="20% - アクセント 4 5" xfId="19" xr:uid="{00000000-0005-0000-0000-000012000000}"/>
    <cellStyle name="20% - アクセント 4 6" xfId="20" xr:uid="{00000000-0005-0000-0000-000013000000}"/>
    <cellStyle name="20% - アクセント 5 2" xfId="21" xr:uid="{00000000-0005-0000-0000-000014000000}"/>
    <cellStyle name="20% - アクセント 5 3" xfId="22" xr:uid="{00000000-0005-0000-0000-000015000000}"/>
    <cellStyle name="20% - アクセント 5 4" xfId="23" xr:uid="{00000000-0005-0000-0000-000016000000}"/>
    <cellStyle name="20% - アクセント 5 5" xfId="24" xr:uid="{00000000-0005-0000-0000-000017000000}"/>
    <cellStyle name="20% - アクセント 5 6" xfId="25" xr:uid="{00000000-0005-0000-0000-000018000000}"/>
    <cellStyle name="20% - アクセント 6 2" xfId="26" xr:uid="{00000000-0005-0000-0000-000019000000}"/>
    <cellStyle name="20% - アクセント 6 3" xfId="27" xr:uid="{00000000-0005-0000-0000-00001A000000}"/>
    <cellStyle name="20% - アクセント 6 4" xfId="28" xr:uid="{00000000-0005-0000-0000-00001B000000}"/>
    <cellStyle name="20% - アクセント 6 5" xfId="29" xr:uid="{00000000-0005-0000-0000-00001C000000}"/>
    <cellStyle name="20% - アクセント 6 6" xfId="30" xr:uid="{00000000-0005-0000-0000-00001D000000}"/>
    <cellStyle name="40% - アクセント 1 2" xfId="31" xr:uid="{00000000-0005-0000-0000-00001E000000}"/>
    <cellStyle name="40% - アクセント 1 3" xfId="32" xr:uid="{00000000-0005-0000-0000-00001F000000}"/>
    <cellStyle name="40% - アクセント 1 4" xfId="33" xr:uid="{00000000-0005-0000-0000-000020000000}"/>
    <cellStyle name="40% - アクセント 1 5" xfId="34" xr:uid="{00000000-0005-0000-0000-000021000000}"/>
    <cellStyle name="40% - アクセント 1 6" xfId="35" xr:uid="{00000000-0005-0000-0000-000022000000}"/>
    <cellStyle name="40% - アクセント 2 2" xfId="36" xr:uid="{00000000-0005-0000-0000-000023000000}"/>
    <cellStyle name="40% - アクセント 2 3" xfId="37" xr:uid="{00000000-0005-0000-0000-000024000000}"/>
    <cellStyle name="40% - アクセント 2 4" xfId="38" xr:uid="{00000000-0005-0000-0000-000025000000}"/>
    <cellStyle name="40% - アクセント 2 5" xfId="39" xr:uid="{00000000-0005-0000-0000-000026000000}"/>
    <cellStyle name="40% - アクセント 2 6" xfId="40" xr:uid="{00000000-0005-0000-0000-000027000000}"/>
    <cellStyle name="40% - アクセント 3 2" xfId="41" xr:uid="{00000000-0005-0000-0000-000028000000}"/>
    <cellStyle name="40% - アクセント 3 3" xfId="42" xr:uid="{00000000-0005-0000-0000-000029000000}"/>
    <cellStyle name="40% - アクセント 3 4" xfId="43" xr:uid="{00000000-0005-0000-0000-00002A000000}"/>
    <cellStyle name="40% - アクセント 3 5" xfId="44" xr:uid="{00000000-0005-0000-0000-00002B000000}"/>
    <cellStyle name="40% - アクセント 3 6" xfId="45" xr:uid="{00000000-0005-0000-0000-00002C000000}"/>
    <cellStyle name="40% - アクセント 4 2" xfId="46" xr:uid="{00000000-0005-0000-0000-00002D000000}"/>
    <cellStyle name="40% - アクセント 4 3" xfId="47" xr:uid="{00000000-0005-0000-0000-00002E000000}"/>
    <cellStyle name="40% - アクセント 4 4" xfId="48" xr:uid="{00000000-0005-0000-0000-00002F000000}"/>
    <cellStyle name="40% - アクセント 4 5" xfId="49" xr:uid="{00000000-0005-0000-0000-000030000000}"/>
    <cellStyle name="40% - アクセント 4 6" xfId="50" xr:uid="{00000000-0005-0000-0000-000031000000}"/>
    <cellStyle name="40% - アクセント 5 2" xfId="51" xr:uid="{00000000-0005-0000-0000-000032000000}"/>
    <cellStyle name="40% - アクセント 5 3" xfId="52" xr:uid="{00000000-0005-0000-0000-000033000000}"/>
    <cellStyle name="40% - アクセント 5 4" xfId="53" xr:uid="{00000000-0005-0000-0000-000034000000}"/>
    <cellStyle name="40% - アクセント 5 5" xfId="54" xr:uid="{00000000-0005-0000-0000-000035000000}"/>
    <cellStyle name="40% - アクセント 5 6" xfId="55" xr:uid="{00000000-0005-0000-0000-000036000000}"/>
    <cellStyle name="40% - アクセント 6 2" xfId="56" xr:uid="{00000000-0005-0000-0000-000037000000}"/>
    <cellStyle name="40% - アクセント 6 3" xfId="57" xr:uid="{00000000-0005-0000-0000-000038000000}"/>
    <cellStyle name="40% - アクセント 6 4" xfId="58" xr:uid="{00000000-0005-0000-0000-000039000000}"/>
    <cellStyle name="40% - アクセント 6 5" xfId="59" xr:uid="{00000000-0005-0000-0000-00003A000000}"/>
    <cellStyle name="40% - アクセント 6 6" xfId="60" xr:uid="{00000000-0005-0000-0000-00003B000000}"/>
    <cellStyle name="60% - アクセント 1 2" xfId="61" xr:uid="{00000000-0005-0000-0000-00003C000000}"/>
    <cellStyle name="60% - アクセント 1 3" xfId="62" xr:uid="{00000000-0005-0000-0000-00003D000000}"/>
    <cellStyle name="60% - アクセント 1 4" xfId="63" xr:uid="{00000000-0005-0000-0000-00003E000000}"/>
    <cellStyle name="60% - アクセント 1 5" xfId="64" xr:uid="{00000000-0005-0000-0000-00003F000000}"/>
    <cellStyle name="60% - アクセント 1 6" xfId="65" xr:uid="{00000000-0005-0000-0000-000040000000}"/>
    <cellStyle name="60% - アクセント 2 2" xfId="66" xr:uid="{00000000-0005-0000-0000-000041000000}"/>
    <cellStyle name="60% - アクセント 2 3" xfId="67" xr:uid="{00000000-0005-0000-0000-000042000000}"/>
    <cellStyle name="60% - アクセント 2 4" xfId="68" xr:uid="{00000000-0005-0000-0000-000043000000}"/>
    <cellStyle name="60% - アクセント 2 5" xfId="69" xr:uid="{00000000-0005-0000-0000-000044000000}"/>
    <cellStyle name="60% - アクセント 2 6" xfId="70" xr:uid="{00000000-0005-0000-0000-000045000000}"/>
    <cellStyle name="60% - アクセント 3 2" xfId="71" xr:uid="{00000000-0005-0000-0000-000046000000}"/>
    <cellStyle name="60% - アクセント 3 3" xfId="72" xr:uid="{00000000-0005-0000-0000-000047000000}"/>
    <cellStyle name="60% - アクセント 3 4" xfId="73" xr:uid="{00000000-0005-0000-0000-000048000000}"/>
    <cellStyle name="60% - アクセント 3 5" xfId="74" xr:uid="{00000000-0005-0000-0000-000049000000}"/>
    <cellStyle name="60% - アクセント 3 6" xfId="75" xr:uid="{00000000-0005-0000-0000-00004A000000}"/>
    <cellStyle name="60% - アクセント 4 2" xfId="76" xr:uid="{00000000-0005-0000-0000-00004B000000}"/>
    <cellStyle name="60% - アクセント 4 3" xfId="77" xr:uid="{00000000-0005-0000-0000-00004C000000}"/>
    <cellStyle name="60% - アクセント 4 4" xfId="78" xr:uid="{00000000-0005-0000-0000-00004D000000}"/>
    <cellStyle name="60% - アクセント 4 5" xfId="79" xr:uid="{00000000-0005-0000-0000-00004E000000}"/>
    <cellStyle name="60% - アクセント 4 6" xfId="80" xr:uid="{00000000-0005-0000-0000-00004F000000}"/>
    <cellStyle name="60% - アクセント 5 2" xfId="81" xr:uid="{00000000-0005-0000-0000-000050000000}"/>
    <cellStyle name="60% - アクセント 5 3" xfId="82" xr:uid="{00000000-0005-0000-0000-000051000000}"/>
    <cellStyle name="60% - アクセント 5 4" xfId="83" xr:uid="{00000000-0005-0000-0000-000052000000}"/>
    <cellStyle name="60% - アクセント 5 5" xfId="84" xr:uid="{00000000-0005-0000-0000-000053000000}"/>
    <cellStyle name="60% - アクセント 5 6" xfId="85" xr:uid="{00000000-0005-0000-0000-000054000000}"/>
    <cellStyle name="60% - アクセント 6 2" xfId="86" xr:uid="{00000000-0005-0000-0000-000055000000}"/>
    <cellStyle name="60% - アクセント 6 3" xfId="87" xr:uid="{00000000-0005-0000-0000-000056000000}"/>
    <cellStyle name="60% - アクセント 6 4" xfId="88" xr:uid="{00000000-0005-0000-0000-000057000000}"/>
    <cellStyle name="60% - アクセント 6 5" xfId="89" xr:uid="{00000000-0005-0000-0000-000058000000}"/>
    <cellStyle name="60% - アクセント 6 6" xfId="90" xr:uid="{00000000-0005-0000-0000-000059000000}"/>
    <cellStyle name="アクセント 1 2" xfId="91" xr:uid="{00000000-0005-0000-0000-00005A000000}"/>
    <cellStyle name="アクセント 1 3" xfId="92" xr:uid="{00000000-0005-0000-0000-00005B000000}"/>
    <cellStyle name="アクセント 1 4" xfId="93" xr:uid="{00000000-0005-0000-0000-00005C000000}"/>
    <cellStyle name="アクセント 1 5" xfId="94" xr:uid="{00000000-0005-0000-0000-00005D000000}"/>
    <cellStyle name="アクセント 1 6" xfId="95" xr:uid="{00000000-0005-0000-0000-00005E000000}"/>
    <cellStyle name="アクセント 2 2" xfId="96" xr:uid="{00000000-0005-0000-0000-00005F000000}"/>
    <cellStyle name="アクセント 2 3" xfId="97" xr:uid="{00000000-0005-0000-0000-000060000000}"/>
    <cellStyle name="アクセント 2 4" xfId="98" xr:uid="{00000000-0005-0000-0000-000061000000}"/>
    <cellStyle name="アクセント 2 5" xfId="99" xr:uid="{00000000-0005-0000-0000-000062000000}"/>
    <cellStyle name="アクセント 2 6" xfId="100" xr:uid="{00000000-0005-0000-0000-000063000000}"/>
    <cellStyle name="アクセント 3 2" xfId="101" xr:uid="{00000000-0005-0000-0000-000064000000}"/>
    <cellStyle name="アクセント 3 3" xfId="102" xr:uid="{00000000-0005-0000-0000-000065000000}"/>
    <cellStyle name="アクセント 3 4" xfId="103" xr:uid="{00000000-0005-0000-0000-000066000000}"/>
    <cellStyle name="アクセント 3 5" xfId="104" xr:uid="{00000000-0005-0000-0000-000067000000}"/>
    <cellStyle name="アクセント 3 6" xfId="105" xr:uid="{00000000-0005-0000-0000-000068000000}"/>
    <cellStyle name="アクセント 4 2" xfId="106" xr:uid="{00000000-0005-0000-0000-000069000000}"/>
    <cellStyle name="アクセント 4 3" xfId="107" xr:uid="{00000000-0005-0000-0000-00006A000000}"/>
    <cellStyle name="アクセント 4 4" xfId="108" xr:uid="{00000000-0005-0000-0000-00006B000000}"/>
    <cellStyle name="アクセント 4 5" xfId="109" xr:uid="{00000000-0005-0000-0000-00006C000000}"/>
    <cellStyle name="アクセント 4 6" xfId="110" xr:uid="{00000000-0005-0000-0000-00006D000000}"/>
    <cellStyle name="アクセント 5 2" xfId="111" xr:uid="{00000000-0005-0000-0000-00006E000000}"/>
    <cellStyle name="アクセント 5 3" xfId="112" xr:uid="{00000000-0005-0000-0000-00006F000000}"/>
    <cellStyle name="アクセント 5 4" xfId="113" xr:uid="{00000000-0005-0000-0000-000070000000}"/>
    <cellStyle name="アクセント 5 5" xfId="114" xr:uid="{00000000-0005-0000-0000-000071000000}"/>
    <cellStyle name="アクセント 5 6" xfId="115" xr:uid="{00000000-0005-0000-0000-000072000000}"/>
    <cellStyle name="アクセント 6 2" xfId="116" xr:uid="{00000000-0005-0000-0000-000073000000}"/>
    <cellStyle name="アクセント 6 3" xfId="117" xr:uid="{00000000-0005-0000-0000-000074000000}"/>
    <cellStyle name="アクセント 6 4" xfId="118" xr:uid="{00000000-0005-0000-0000-000075000000}"/>
    <cellStyle name="アクセント 6 5" xfId="119" xr:uid="{00000000-0005-0000-0000-000076000000}"/>
    <cellStyle name="アクセント 6 6" xfId="120" xr:uid="{00000000-0005-0000-0000-000077000000}"/>
    <cellStyle name="タイトル 2" xfId="121" xr:uid="{00000000-0005-0000-0000-000078000000}"/>
    <cellStyle name="タイトル 3" xfId="122" xr:uid="{00000000-0005-0000-0000-000079000000}"/>
    <cellStyle name="タイトル 4" xfId="123" xr:uid="{00000000-0005-0000-0000-00007A000000}"/>
    <cellStyle name="タイトル 5" xfId="124" xr:uid="{00000000-0005-0000-0000-00007B000000}"/>
    <cellStyle name="タイトル 6" xfId="125" xr:uid="{00000000-0005-0000-0000-00007C000000}"/>
    <cellStyle name="チェック セル 2" xfId="126" xr:uid="{00000000-0005-0000-0000-00007D000000}"/>
    <cellStyle name="チェック セル 3" xfId="127" xr:uid="{00000000-0005-0000-0000-00007E000000}"/>
    <cellStyle name="チェック セル 4" xfId="128" xr:uid="{00000000-0005-0000-0000-00007F000000}"/>
    <cellStyle name="チェック セル 5" xfId="129" xr:uid="{00000000-0005-0000-0000-000080000000}"/>
    <cellStyle name="チェック セル 6" xfId="130" xr:uid="{00000000-0005-0000-0000-000081000000}"/>
    <cellStyle name="どちらでもない 2" xfId="131" xr:uid="{00000000-0005-0000-0000-000082000000}"/>
    <cellStyle name="どちらでもない 3" xfId="132" xr:uid="{00000000-0005-0000-0000-000083000000}"/>
    <cellStyle name="どちらでもない 4" xfId="133" xr:uid="{00000000-0005-0000-0000-000084000000}"/>
    <cellStyle name="どちらでもない 5" xfId="134" xr:uid="{00000000-0005-0000-0000-000085000000}"/>
    <cellStyle name="どちらでもない 6" xfId="135" xr:uid="{00000000-0005-0000-0000-000086000000}"/>
    <cellStyle name="ハイパーリンク" xfId="136" builtinId="8" customBuiltin="1"/>
    <cellStyle name="メモ 2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メモ 6" xfId="141" xr:uid="{00000000-0005-0000-0000-00008C000000}"/>
    <cellStyle name="リンク セル 2" xfId="142" xr:uid="{00000000-0005-0000-0000-00008D000000}"/>
    <cellStyle name="リンク セル 3" xfId="143" xr:uid="{00000000-0005-0000-0000-00008E000000}"/>
    <cellStyle name="リンク セル 4" xfId="144" xr:uid="{00000000-0005-0000-0000-00008F000000}"/>
    <cellStyle name="リンク セル 5" xfId="145" xr:uid="{00000000-0005-0000-0000-000090000000}"/>
    <cellStyle name="リンク セル 6" xfId="146" xr:uid="{00000000-0005-0000-0000-000091000000}"/>
    <cellStyle name="悪い 2" xfId="147" xr:uid="{00000000-0005-0000-0000-000092000000}"/>
    <cellStyle name="悪い 3" xfId="148" xr:uid="{00000000-0005-0000-0000-000093000000}"/>
    <cellStyle name="悪い 4" xfId="149" xr:uid="{00000000-0005-0000-0000-000094000000}"/>
    <cellStyle name="悪い 5" xfId="150" xr:uid="{00000000-0005-0000-0000-000095000000}"/>
    <cellStyle name="悪い 6" xfId="151" xr:uid="{00000000-0005-0000-0000-000096000000}"/>
    <cellStyle name="計算 2" xfId="152" xr:uid="{00000000-0005-0000-0000-000097000000}"/>
    <cellStyle name="計算 3" xfId="153" xr:uid="{00000000-0005-0000-0000-000098000000}"/>
    <cellStyle name="計算 4" xfId="154" xr:uid="{00000000-0005-0000-0000-000099000000}"/>
    <cellStyle name="計算 5" xfId="155" xr:uid="{00000000-0005-0000-0000-00009A000000}"/>
    <cellStyle name="計算 6" xfId="156" xr:uid="{00000000-0005-0000-0000-00009B000000}"/>
    <cellStyle name="警告文 2" xfId="157" xr:uid="{00000000-0005-0000-0000-00009C000000}"/>
    <cellStyle name="警告文 3" xfId="158" xr:uid="{00000000-0005-0000-0000-00009D000000}"/>
    <cellStyle name="警告文 4" xfId="159" xr:uid="{00000000-0005-0000-0000-00009E000000}"/>
    <cellStyle name="警告文 5" xfId="160" xr:uid="{00000000-0005-0000-0000-00009F000000}"/>
    <cellStyle name="警告文 6" xfId="161" xr:uid="{00000000-0005-0000-0000-0000A0000000}"/>
    <cellStyle name="桁区切り 2" xfId="162" xr:uid="{00000000-0005-0000-0000-0000A1000000}"/>
    <cellStyle name="桁区切り 3" xfId="163" xr:uid="{00000000-0005-0000-0000-0000A2000000}"/>
    <cellStyle name="桁区切り 4" xfId="164" xr:uid="{00000000-0005-0000-0000-0000A3000000}"/>
    <cellStyle name="桁区切り 5" xfId="165" xr:uid="{00000000-0005-0000-0000-0000A4000000}"/>
    <cellStyle name="桁区切り 6" xfId="166" xr:uid="{00000000-0005-0000-0000-0000A5000000}"/>
    <cellStyle name="見出し 1 2" xfId="167" xr:uid="{00000000-0005-0000-0000-0000A6000000}"/>
    <cellStyle name="見出し 1 3" xfId="168" xr:uid="{00000000-0005-0000-0000-0000A7000000}"/>
    <cellStyle name="見出し 1 4" xfId="169" xr:uid="{00000000-0005-0000-0000-0000A8000000}"/>
    <cellStyle name="見出し 1 5" xfId="170" xr:uid="{00000000-0005-0000-0000-0000A9000000}"/>
    <cellStyle name="見出し 1 6" xfId="171" xr:uid="{00000000-0005-0000-0000-0000AA000000}"/>
    <cellStyle name="見出し 2 2" xfId="172" xr:uid="{00000000-0005-0000-0000-0000AB000000}"/>
    <cellStyle name="見出し 2 3" xfId="173" xr:uid="{00000000-0005-0000-0000-0000AC000000}"/>
    <cellStyle name="見出し 2 4" xfId="174" xr:uid="{00000000-0005-0000-0000-0000AD000000}"/>
    <cellStyle name="見出し 2 5" xfId="175" xr:uid="{00000000-0005-0000-0000-0000AE000000}"/>
    <cellStyle name="見出し 2 6" xfId="176" xr:uid="{00000000-0005-0000-0000-0000AF000000}"/>
    <cellStyle name="見出し 3 2" xfId="177" xr:uid="{00000000-0005-0000-0000-0000B0000000}"/>
    <cellStyle name="見出し 3 3" xfId="178" xr:uid="{00000000-0005-0000-0000-0000B1000000}"/>
    <cellStyle name="見出し 3 4" xfId="179" xr:uid="{00000000-0005-0000-0000-0000B2000000}"/>
    <cellStyle name="見出し 3 5" xfId="180" xr:uid="{00000000-0005-0000-0000-0000B3000000}"/>
    <cellStyle name="見出し 3 6" xfId="181" xr:uid="{00000000-0005-0000-0000-0000B4000000}"/>
    <cellStyle name="見出し 4 2" xfId="182" xr:uid="{00000000-0005-0000-0000-0000B5000000}"/>
    <cellStyle name="見出し 4 3" xfId="183" xr:uid="{00000000-0005-0000-0000-0000B6000000}"/>
    <cellStyle name="見出し 4 4" xfId="184" xr:uid="{00000000-0005-0000-0000-0000B7000000}"/>
    <cellStyle name="見出し 4 5" xfId="185" xr:uid="{00000000-0005-0000-0000-0000B8000000}"/>
    <cellStyle name="見出し 4 6" xfId="186" xr:uid="{00000000-0005-0000-0000-0000B9000000}"/>
    <cellStyle name="集計 2" xfId="187" xr:uid="{00000000-0005-0000-0000-0000BA000000}"/>
    <cellStyle name="集計 3" xfId="188" xr:uid="{00000000-0005-0000-0000-0000BB000000}"/>
    <cellStyle name="集計 4" xfId="189" xr:uid="{00000000-0005-0000-0000-0000BC000000}"/>
    <cellStyle name="集計 5" xfId="190" xr:uid="{00000000-0005-0000-0000-0000BD000000}"/>
    <cellStyle name="集計 6" xfId="191" xr:uid="{00000000-0005-0000-0000-0000BE000000}"/>
    <cellStyle name="出力 2" xfId="192" xr:uid="{00000000-0005-0000-0000-0000BF000000}"/>
    <cellStyle name="出力 3" xfId="193" xr:uid="{00000000-0005-0000-0000-0000C0000000}"/>
    <cellStyle name="出力 4" xfId="194" xr:uid="{00000000-0005-0000-0000-0000C1000000}"/>
    <cellStyle name="出力 5" xfId="195" xr:uid="{00000000-0005-0000-0000-0000C2000000}"/>
    <cellStyle name="出力 6" xfId="196" xr:uid="{00000000-0005-0000-0000-0000C3000000}"/>
    <cellStyle name="説明文 2" xfId="197" xr:uid="{00000000-0005-0000-0000-0000C4000000}"/>
    <cellStyle name="説明文 3" xfId="198" xr:uid="{00000000-0005-0000-0000-0000C5000000}"/>
    <cellStyle name="説明文 4" xfId="199" xr:uid="{00000000-0005-0000-0000-0000C6000000}"/>
    <cellStyle name="説明文 5" xfId="200" xr:uid="{00000000-0005-0000-0000-0000C7000000}"/>
    <cellStyle name="説明文 6" xfId="201" xr:uid="{00000000-0005-0000-0000-0000C8000000}"/>
    <cellStyle name="入力 2" xfId="202" xr:uid="{00000000-0005-0000-0000-0000C9000000}"/>
    <cellStyle name="入力 3" xfId="203" xr:uid="{00000000-0005-0000-0000-0000CA000000}"/>
    <cellStyle name="入力 4" xfId="204" xr:uid="{00000000-0005-0000-0000-0000CB000000}"/>
    <cellStyle name="入力 5" xfId="205" xr:uid="{00000000-0005-0000-0000-0000CC000000}"/>
    <cellStyle name="入力 6" xfId="206" xr:uid="{00000000-0005-0000-0000-0000CD000000}"/>
    <cellStyle name="標準" xfId="0" builtinId="0"/>
    <cellStyle name="表示済みのハイパーリンク" xfId="207" builtinId="9" customBuiltin="1"/>
    <cellStyle name="良い 2" xfId="208" xr:uid="{00000000-0005-0000-0000-0000D0000000}"/>
    <cellStyle name="良い 3" xfId="209" xr:uid="{00000000-0005-0000-0000-0000D1000000}"/>
    <cellStyle name="良い 4" xfId="210" xr:uid="{00000000-0005-0000-0000-0000D2000000}"/>
    <cellStyle name="良い 5" xfId="211" xr:uid="{00000000-0005-0000-0000-0000D3000000}"/>
    <cellStyle name="良い 6" xfId="212" xr:uid="{00000000-0005-0000-0000-0000D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C69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2" x14ac:dyDescent="0.15"/>
  <cols>
    <col min="1" max="3" width="2.6640625" style="1" customWidth="1"/>
    <col min="4" max="4" width="16.44140625" style="1" customWidth="1"/>
    <col min="5" max="11" width="11.33203125" style="2" customWidth="1"/>
    <col min="12" max="12" width="2.33203125" style="2" customWidth="1"/>
    <col min="13" max="20" width="9.6640625" style="2" customWidth="1"/>
    <col min="21" max="22" width="2.6640625" style="2" customWidth="1"/>
    <col min="23" max="23" width="15.6640625" style="2" customWidth="1"/>
    <col min="24" max="16384" width="9.109375" style="2"/>
  </cols>
  <sheetData>
    <row r="1" spans="1:29" x14ac:dyDescent="0.15">
      <c r="B1" s="50" t="s">
        <v>90</v>
      </c>
      <c r="M1" s="51" t="s">
        <v>91</v>
      </c>
    </row>
    <row r="2" spans="1:29" s="3" customFormat="1" ht="14.4" x14ac:dyDescent="0.15">
      <c r="E2" s="100" t="s">
        <v>81</v>
      </c>
      <c r="F2" s="100"/>
      <c r="G2" s="100"/>
      <c r="H2" s="100"/>
      <c r="I2" s="100"/>
      <c r="J2" s="100"/>
      <c r="L2" s="4"/>
      <c r="N2" s="100" t="s">
        <v>38</v>
      </c>
      <c r="O2" s="100"/>
      <c r="P2" s="100"/>
      <c r="Q2" s="100"/>
      <c r="R2" s="100"/>
      <c r="S2" s="100"/>
      <c r="T2" s="100"/>
    </row>
    <row r="3" spans="1:29" ht="12.6" thickBot="1" x14ac:dyDescent="0.2"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9" ht="12.9" customHeight="1" x14ac:dyDescent="0.15">
      <c r="A4" s="7"/>
      <c r="B4" s="105" t="s">
        <v>39</v>
      </c>
      <c r="C4" s="105"/>
      <c r="D4" s="106"/>
      <c r="E4" s="109" t="s">
        <v>36</v>
      </c>
      <c r="F4" s="111" t="s">
        <v>34</v>
      </c>
      <c r="G4" s="101"/>
      <c r="H4" s="101"/>
      <c r="I4" s="101"/>
      <c r="J4" s="101"/>
      <c r="K4" s="101"/>
      <c r="L4" s="8"/>
      <c r="M4" s="101" t="s">
        <v>37</v>
      </c>
      <c r="N4" s="101"/>
      <c r="O4" s="102"/>
      <c r="P4" s="113" t="s">
        <v>84</v>
      </c>
      <c r="Q4" s="114"/>
      <c r="R4" s="114"/>
      <c r="S4" s="114"/>
      <c r="T4" s="115"/>
      <c r="U4" s="116" t="s">
        <v>40</v>
      </c>
      <c r="V4" s="117"/>
      <c r="W4" s="117"/>
      <c r="X4" s="9" t="s">
        <v>76</v>
      </c>
      <c r="Y4" s="9"/>
      <c r="Z4" s="9"/>
      <c r="AA4" s="9"/>
      <c r="AB4" s="9"/>
    </row>
    <row r="5" spans="1:29" ht="39" customHeight="1" x14ac:dyDescent="0.15">
      <c r="A5" s="7"/>
      <c r="B5" s="107"/>
      <c r="C5" s="107"/>
      <c r="D5" s="108"/>
      <c r="E5" s="110"/>
      <c r="F5" s="10" t="s">
        <v>1</v>
      </c>
      <c r="G5" s="11" t="s">
        <v>94</v>
      </c>
      <c r="H5" s="11" t="s">
        <v>95</v>
      </c>
      <c r="I5" s="11" t="s">
        <v>96</v>
      </c>
      <c r="J5" s="11" t="s">
        <v>97</v>
      </c>
      <c r="K5" s="11" t="s">
        <v>98</v>
      </c>
      <c r="L5" s="12"/>
      <c r="M5" s="13" t="s">
        <v>1</v>
      </c>
      <c r="N5" s="14" t="s">
        <v>89</v>
      </c>
      <c r="O5" s="14" t="s">
        <v>35</v>
      </c>
      <c r="P5" s="15" t="s">
        <v>57</v>
      </c>
      <c r="Q5" s="16" t="s">
        <v>61</v>
      </c>
      <c r="R5" s="16" t="s">
        <v>82</v>
      </c>
      <c r="S5" s="16" t="s">
        <v>83</v>
      </c>
      <c r="T5" s="15" t="s">
        <v>63</v>
      </c>
      <c r="U5" s="118"/>
      <c r="V5" s="119"/>
      <c r="W5" s="119"/>
      <c r="X5" s="17" t="s">
        <v>72</v>
      </c>
      <c r="Y5" s="17" t="s">
        <v>77</v>
      </c>
      <c r="Z5" s="17" t="s">
        <v>78</v>
      </c>
      <c r="AA5" s="17" t="s">
        <v>79</v>
      </c>
      <c r="AB5" s="17" t="s">
        <v>80</v>
      </c>
      <c r="AC5" s="18" t="s">
        <v>72</v>
      </c>
    </row>
    <row r="6" spans="1:29" s="22" customFormat="1" ht="12.9" customHeight="1" x14ac:dyDescent="0.15">
      <c r="A6" s="7"/>
      <c r="B6" s="103" t="s">
        <v>2</v>
      </c>
      <c r="C6" s="103"/>
      <c r="D6" s="104"/>
      <c r="E6" s="57">
        <f>SUM(G6:K6,N6:O6,Q6:T6,'02'!F6:K6,'02'!N6:V6)</f>
        <v>84360</v>
      </c>
      <c r="F6" s="57">
        <f>SUM(G6:K6)</f>
        <v>66854</v>
      </c>
      <c r="G6" s="58">
        <v>53946</v>
      </c>
      <c r="H6" s="58">
        <v>1645</v>
      </c>
      <c r="I6" s="58">
        <v>9861</v>
      </c>
      <c r="J6" s="58">
        <v>1132</v>
      </c>
      <c r="K6" s="59">
        <v>270</v>
      </c>
      <c r="L6" s="19"/>
      <c r="M6" s="70">
        <f>SUM(N6:O6)</f>
        <v>34</v>
      </c>
      <c r="N6" s="71">
        <v>7</v>
      </c>
      <c r="O6" s="71">
        <v>27</v>
      </c>
      <c r="P6" s="57">
        <f>SUM(Q6:T6)</f>
        <v>208</v>
      </c>
      <c r="Q6" s="72">
        <v>106</v>
      </c>
      <c r="R6" s="72">
        <v>59</v>
      </c>
      <c r="S6" s="72">
        <v>9</v>
      </c>
      <c r="T6" s="72">
        <v>34</v>
      </c>
      <c r="U6" s="120" t="s">
        <v>2</v>
      </c>
      <c r="V6" s="121"/>
      <c r="W6" s="121"/>
      <c r="X6" s="20">
        <f>SUM(F6,M6,P6,'02'!E6,'02'!M6,'02'!T6:V6)-'01'!E6</f>
        <v>0</v>
      </c>
      <c r="Y6" s="20">
        <f>SUM(G6:K6)-F6</f>
        <v>0</v>
      </c>
      <c r="Z6" s="20">
        <f>SUM(N6:O6)-M6</f>
        <v>0</v>
      </c>
      <c r="AA6" s="20">
        <f t="shared" ref="AA6:AA54" si="0">SUM(Q6:T6)-P6</f>
        <v>0</v>
      </c>
      <c r="AB6" s="20">
        <f>SUM('02'!F6:K6)-'02'!E6</f>
        <v>0</v>
      </c>
      <c r="AC6" s="21">
        <f>SUM(G6:K6,N6:O6,Q6:T6,'02'!F6:J6,'02'!N6:V6)-'01'!E6</f>
        <v>0</v>
      </c>
    </row>
    <row r="7" spans="1:29" s="22" customFormat="1" ht="12.9" customHeight="1" x14ac:dyDescent="0.15">
      <c r="A7" s="7"/>
      <c r="B7" s="23"/>
      <c r="C7" s="103" t="s">
        <v>3</v>
      </c>
      <c r="D7" s="104"/>
      <c r="E7" s="60">
        <f>SUM(G7:K7,N7:O7,Q7:T7,'02'!F7:K7,'02'!N7:V7)</f>
        <v>5167</v>
      </c>
      <c r="F7" s="60">
        <f t="shared" ref="F7:F55" si="1">SUM(G7:K7)</f>
        <v>1246</v>
      </c>
      <c r="G7" s="61">
        <v>865</v>
      </c>
      <c r="H7" s="61">
        <v>79</v>
      </c>
      <c r="I7" s="61">
        <v>237</v>
      </c>
      <c r="J7" s="61">
        <v>51</v>
      </c>
      <c r="K7" s="62">
        <v>14</v>
      </c>
      <c r="L7" s="19"/>
      <c r="M7" s="73">
        <f t="shared" ref="M7:M55" si="2">SUM(N7:O7)</f>
        <v>0</v>
      </c>
      <c r="N7" s="74">
        <v>0</v>
      </c>
      <c r="O7" s="74">
        <v>0</v>
      </c>
      <c r="P7" s="60">
        <f t="shared" ref="P7:P55" si="3">SUM(Q7:T7)</f>
        <v>17</v>
      </c>
      <c r="Q7" s="75">
        <v>14</v>
      </c>
      <c r="R7" s="75">
        <v>1</v>
      </c>
      <c r="S7" s="75">
        <v>2</v>
      </c>
      <c r="T7" s="75">
        <v>0</v>
      </c>
      <c r="U7" s="24"/>
      <c r="V7" s="112" t="s">
        <v>3</v>
      </c>
      <c r="W7" s="112"/>
      <c r="X7" s="20">
        <f>SUM(F7,M7,P7,'02'!E7,'02'!M7,'02'!T7:V7)-'01'!E7</f>
        <v>0</v>
      </c>
      <c r="Y7" s="20">
        <f t="shared" ref="Y7:Y55" si="4">SUM(G7:K7)-F7</f>
        <v>0</v>
      </c>
      <c r="Z7" s="20">
        <f t="shared" ref="Z7:Z55" si="5">SUM(N7:O7)-M7</f>
        <v>0</v>
      </c>
      <c r="AA7" s="20">
        <f t="shared" si="0"/>
        <v>0</v>
      </c>
      <c r="AB7" s="20">
        <f>SUM('02'!F7:K7)-'02'!E7</f>
        <v>0</v>
      </c>
      <c r="AC7" s="21">
        <f>SUM(G7:K7,N7:O7,Q7:T7,'02'!F7:J7,'02'!N7:V7)-'01'!E7</f>
        <v>0</v>
      </c>
    </row>
    <row r="8" spans="1:29" ht="12.9" customHeight="1" x14ac:dyDescent="0.15">
      <c r="A8" s="7"/>
      <c r="B8" s="25"/>
      <c r="C8" s="25"/>
      <c r="D8" s="26" t="s">
        <v>41</v>
      </c>
      <c r="E8" s="60">
        <f>SUM(G8:K8,N8:O8,Q8:T8,'02'!F8:K8,'02'!N8:V8)</f>
        <v>1333</v>
      </c>
      <c r="F8" s="63">
        <f t="shared" si="1"/>
        <v>265</v>
      </c>
      <c r="G8" s="64">
        <v>189</v>
      </c>
      <c r="H8" s="64">
        <v>14</v>
      </c>
      <c r="I8" s="64">
        <v>47</v>
      </c>
      <c r="J8" s="64">
        <v>11</v>
      </c>
      <c r="K8" s="65">
        <v>4</v>
      </c>
      <c r="L8" s="52"/>
      <c r="M8" s="76">
        <f t="shared" si="2"/>
        <v>0</v>
      </c>
      <c r="N8" s="77">
        <v>0</v>
      </c>
      <c r="O8" s="77">
        <v>0</v>
      </c>
      <c r="P8" s="63">
        <f t="shared" si="3"/>
        <v>8</v>
      </c>
      <c r="Q8" s="78">
        <v>6</v>
      </c>
      <c r="R8" s="78">
        <v>1</v>
      </c>
      <c r="S8" s="78">
        <v>1</v>
      </c>
      <c r="T8" s="78">
        <v>0</v>
      </c>
      <c r="U8" s="28"/>
      <c r="V8" s="29"/>
      <c r="W8" s="30" t="s">
        <v>41</v>
      </c>
      <c r="X8" s="20">
        <f>SUM(F8,M8,P8,'02'!E8,'02'!M8,'02'!T8:V8)-'01'!E8</f>
        <v>0</v>
      </c>
      <c r="Y8" s="20">
        <f t="shared" si="4"/>
        <v>0</v>
      </c>
      <c r="Z8" s="20">
        <f t="shared" si="5"/>
        <v>0</v>
      </c>
      <c r="AA8" s="20">
        <f t="shared" si="0"/>
        <v>0</v>
      </c>
      <c r="AB8" s="20">
        <f>SUM('02'!F8:K8)-'02'!E8</f>
        <v>0</v>
      </c>
      <c r="AC8" s="21">
        <f>SUM(G8:K8,N8:O8,Q8:T8,'02'!F8:J8,'02'!N8:V8)-'01'!E8</f>
        <v>0</v>
      </c>
    </row>
    <row r="9" spans="1:29" ht="12.9" customHeight="1" x14ac:dyDescent="0.15">
      <c r="A9" s="7"/>
      <c r="B9" s="25"/>
      <c r="C9" s="25"/>
      <c r="D9" s="26" t="s">
        <v>42</v>
      </c>
      <c r="E9" s="60">
        <f>SUM(G9:K9,N9:O9,Q9:T9,'02'!F9:K9,'02'!N9:V9)</f>
        <v>360</v>
      </c>
      <c r="F9" s="63">
        <f t="shared" si="1"/>
        <v>79</v>
      </c>
      <c r="G9" s="64">
        <v>42</v>
      </c>
      <c r="H9" s="64">
        <v>5</v>
      </c>
      <c r="I9" s="64">
        <v>22</v>
      </c>
      <c r="J9" s="64">
        <v>8</v>
      </c>
      <c r="K9" s="65">
        <v>2</v>
      </c>
      <c r="L9" s="52"/>
      <c r="M9" s="76">
        <f t="shared" si="2"/>
        <v>0</v>
      </c>
      <c r="N9" s="77">
        <v>0</v>
      </c>
      <c r="O9" s="77">
        <v>0</v>
      </c>
      <c r="P9" s="63">
        <f t="shared" si="3"/>
        <v>0</v>
      </c>
      <c r="Q9" s="78">
        <v>0</v>
      </c>
      <c r="R9" s="78">
        <v>0</v>
      </c>
      <c r="S9" s="78">
        <v>0</v>
      </c>
      <c r="T9" s="78">
        <v>0</v>
      </c>
      <c r="U9" s="28"/>
      <c r="V9" s="29"/>
      <c r="W9" s="30" t="s">
        <v>42</v>
      </c>
      <c r="X9" s="20">
        <f>SUM(F9,M9,P9,'02'!E9,'02'!M9,'02'!T9:V9)-'01'!E9</f>
        <v>0</v>
      </c>
      <c r="Y9" s="20">
        <f t="shared" si="4"/>
        <v>0</v>
      </c>
      <c r="Z9" s="20">
        <f t="shared" si="5"/>
        <v>0</v>
      </c>
      <c r="AA9" s="20">
        <f t="shared" si="0"/>
        <v>0</v>
      </c>
      <c r="AB9" s="20">
        <f>SUM('02'!F9:K9)-'02'!E9</f>
        <v>0</v>
      </c>
      <c r="AC9" s="21">
        <f>SUM(G9:K9,N9:O9,Q9:T9,'02'!F9:J9,'02'!N9:V9)-'01'!E9</f>
        <v>0</v>
      </c>
    </row>
    <row r="10" spans="1:29" ht="12.9" customHeight="1" x14ac:dyDescent="0.15">
      <c r="A10" s="7"/>
      <c r="B10" s="25"/>
      <c r="C10" s="25"/>
      <c r="D10" s="26" t="s">
        <v>4</v>
      </c>
      <c r="E10" s="60">
        <f>SUM(G10:K10,N10:O10,Q10:T10,'02'!F10:K10,'02'!N10:V10)</f>
        <v>201</v>
      </c>
      <c r="F10" s="63">
        <f t="shared" si="1"/>
        <v>89</v>
      </c>
      <c r="G10" s="64">
        <v>66</v>
      </c>
      <c r="H10" s="64">
        <v>5</v>
      </c>
      <c r="I10" s="64">
        <v>15</v>
      </c>
      <c r="J10" s="64">
        <v>3</v>
      </c>
      <c r="K10" s="65">
        <v>0</v>
      </c>
      <c r="L10" s="52"/>
      <c r="M10" s="76">
        <f t="shared" si="2"/>
        <v>0</v>
      </c>
      <c r="N10" s="77">
        <v>0</v>
      </c>
      <c r="O10" s="77">
        <v>0</v>
      </c>
      <c r="P10" s="63">
        <f t="shared" si="3"/>
        <v>0</v>
      </c>
      <c r="Q10" s="78">
        <v>0</v>
      </c>
      <c r="R10" s="78">
        <v>0</v>
      </c>
      <c r="S10" s="78">
        <v>0</v>
      </c>
      <c r="T10" s="78">
        <v>0</v>
      </c>
      <c r="U10" s="28"/>
      <c r="V10" s="29"/>
      <c r="W10" s="30" t="s">
        <v>4</v>
      </c>
      <c r="X10" s="20">
        <f>SUM(F10,M10,P10,'02'!E10,'02'!M10,'02'!T10:V10)-'01'!E10</f>
        <v>0</v>
      </c>
      <c r="Y10" s="20">
        <f t="shared" si="4"/>
        <v>0</v>
      </c>
      <c r="Z10" s="20">
        <f t="shared" si="5"/>
        <v>0</v>
      </c>
      <c r="AA10" s="20">
        <f t="shared" si="0"/>
        <v>0</v>
      </c>
      <c r="AB10" s="20">
        <f>SUM('02'!F10:K10)-'02'!E10</f>
        <v>0</v>
      </c>
      <c r="AC10" s="21">
        <f>SUM(G10:K10,N10:O10,Q10:T10,'02'!F10:J10,'02'!N10:V10)-'01'!E10</f>
        <v>0</v>
      </c>
    </row>
    <row r="11" spans="1:29" ht="12.9" customHeight="1" x14ac:dyDescent="0.15">
      <c r="A11" s="7"/>
      <c r="B11" s="25"/>
      <c r="C11" s="25"/>
      <c r="D11" s="26" t="s">
        <v>43</v>
      </c>
      <c r="E11" s="60">
        <f>SUM(G11:K11,N11:O11,Q11:T11,'02'!F11:K11,'02'!N11:V11)</f>
        <v>6</v>
      </c>
      <c r="F11" s="63">
        <f t="shared" si="1"/>
        <v>3</v>
      </c>
      <c r="G11" s="64">
        <v>3</v>
      </c>
      <c r="H11" s="64">
        <v>0</v>
      </c>
      <c r="I11" s="64">
        <v>0</v>
      </c>
      <c r="J11" s="64">
        <v>0</v>
      </c>
      <c r="K11" s="65">
        <v>0</v>
      </c>
      <c r="L11" s="52"/>
      <c r="M11" s="76">
        <f t="shared" si="2"/>
        <v>0</v>
      </c>
      <c r="N11" s="77">
        <v>0</v>
      </c>
      <c r="O11" s="77">
        <v>0</v>
      </c>
      <c r="P11" s="63">
        <f t="shared" si="3"/>
        <v>0</v>
      </c>
      <c r="Q11" s="78">
        <v>0</v>
      </c>
      <c r="R11" s="78">
        <v>0</v>
      </c>
      <c r="S11" s="78">
        <v>0</v>
      </c>
      <c r="T11" s="78">
        <v>0</v>
      </c>
      <c r="U11" s="28"/>
      <c r="V11" s="29"/>
      <c r="W11" s="30" t="s">
        <v>43</v>
      </c>
      <c r="X11" s="20">
        <f>SUM(F11,M11,P11,'02'!E11,'02'!M11,'02'!T11:V11)-'01'!E11</f>
        <v>0</v>
      </c>
      <c r="Y11" s="20">
        <f t="shared" si="4"/>
        <v>0</v>
      </c>
      <c r="Z11" s="20">
        <f t="shared" si="5"/>
        <v>0</v>
      </c>
      <c r="AA11" s="20">
        <f t="shared" si="0"/>
        <v>0</v>
      </c>
      <c r="AB11" s="20">
        <f>SUM('02'!F11:K11)-'02'!E11</f>
        <v>0</v>
      </c>
      <c r="AC11" s="21">
        <f>SUM(G11:K11,N11:O11,Q11:T11,'02'!F11:J11,'02'!N11:V11)-'01'!E11</f>
        <v>0</v>
      </c>
    </row>
    <row r="12" spans="1:29" ht="12.9" customHeight="1" x14ac:dyDescent="0.15">
      <c r="A12" s="7"/>
      <c r="B12" s="25"/>
      <c r="C12" s="25"/>
      <c r="D12" s="26" t="s">
        <v>5</v>
      </c>
      <c r="E12" s="60">
        <f>SUM(G12:K12,N12:O12,Q12:T12,'02'!F12:K12,'02'!N12:V12)</f>
        <v>198</v>
      </c>
      <c r="F12" s="63">
        <f t="shared" si="1"/>
        <v>15</v>
      </c>
      <c r="G12" s="64">
        <v>13</v>
      </c>
      <c r="H12" s="64">
        <v>1</v>
      </c>
      <c r="I12" s="64">
        <v>1</v>
      </c>
      <c r="J12" s="64">
        <v>0</v>
      </c>
      <c r="K12" s="65">
        <v>0</v>
      </c>
      <c r="L12" s="52"/>
      <c r="M12" s="76">
        <f t="shared" si="2"/>
        <v>0</v>
      </c>
      <c r="N12" s="77">
        <v>0</v>
      </c>
      <c r="O12" s="77">
        <v>0</v>
      </c>
      <c r="P12" s="63">
        <f t="shared" si="3"/>
        <v>0</v>
      </c>
      <c r="Q12" s="78">
        <v>0</v>
      </c>
      <c r="R12" s="78">
        <v>0</v>
      </c>
      <c r="S12" s="78">
        <v>0</v>
      </c>
      <c r="T12" s="78">
        <v>0</v>
      </c>
      <c r="U12" s="28"/>
      <c r="V12" s="29"/>
      <c r="W12" s="30" t="s">
        <v>5</v>
      </c>
      <c r="X12" s="20">
        <f>SUM(F12,M12,P12,'02'!E12,'02'!M12,'02'!T12:V12)-'01'!E12</f>
        <v>0</v>
      </c>
      <c r="Y12" s="20">
        <f t="shared" si="4"/>
        <v>0</v>
      </c>
      <c r="Z12" s="20">
        <f t="shared" si="5"/>
        <v>0</v>
      </c>
      <c r="AA12" s="20">
        <f t="shared" si="0"/>
        <v>0</v>
      </c>
      <c r="AB12" s="20">
        <f>SUM('02'!F12:K12)-'02'!E12</f>
        <v>0</v>
      </c>
      <c r="AC12" s="21">
        <f>SUM(G12:K12,N12:O12,Q12:T12,'02'!F12:J12,'02'!N12:V12)-'01'!E12</f>
        <v>0</v>
      </c>
    </row>
    <row r="13" spans="1:29" ht="12.9" customHeight="1" x14ac:dyDescent="0.15">
      <c r="A13" s="7"/>
      <c r="B13" s="25"/>
      <c r="C13" s="25"/>
      <c r="D13" s="26" t="s">
        <v>44</v>
      </c>
      <c r="E13" s="60">
        <f>SUM(G13:K13,N13:O13,Q13:T13,'02'!F13:K13,'02'!N13:V13)</f>
        <v>59</v>
      </c>
      <c r="F13" s="63">
        <f t="shared" si="1"/>
        <v>22</v>
      </c>
      <c r="G13" s="64">
        <v>17</v>
      </c>
      <c r="H13" s="64">
        <v>0</v>
      </c>
      <c r="I13" s="64">
        <v>4</v>
      </c>
      <c r="J13" s="64">
        <v>1</v>
      </c>
      <c r="K13" s="65">
        <v>0</v>
      </c>
      <c r="L13" s="52"/>
      <c r="M13" s="76">
        <f t="shared" si="2"/>
        <v>0</v>
      </c>
      <c r="N13" s="77">
        <v>0</v>
      </c>
      <c r="O13" s="77">
        <v>0</v>
      </c>
      <c r="P13" s="63">
        <f t="shared" si="3"/>
        <v>0</v>
      </c>
      <c r="Q13" s="78">
        <v>0</v>
      </c>
      <c r="R13" s="78">
        <v>0</v>
      </c>
      <c r="S13" s="78">
        <v>0</v>
      </c>
      <c r="T13" s="78">
        <v>0</v>
      </c>
      <c r="U13" s="28"/>
      <c r="V13" s="29"/>
      <c r="W13" s="30" t="s">
        <v>44</v>
      </c>
      <c r="X13" s="20">
        <f>SUM(F13,M13,P13,'02'!E13,'02'!M13,'02'!T13:V13)-'01'!E13</f>
        <v>0</v>
      </c>
      <c r="Y13" s="20">
        <f t="shared" si="4"/>
        <v>0</v>
      </c>
      <c r="Z13" s="20">
        <f t="shared" si="5"/>
        <v>0</v>
      </c>
      <c r="AA13" s="20">
        <f t="shared" si="0"/>
        <v>0</v>
      </c>
      <c r="AB13" s="20">
        <f>SUM('02'!F13:K13)-'02'!E13</f>
        <v>0</v>
      </c>
      <c r="AC13" s="21">
        <f>SUM(G13:K13,N13:O13,Q13:T13,'02'!F13:J13,'02'!N13:V13)-'01'!E13</f>
        <v>0</v>
      </c>
    </row>
    <row r="14" spans="1:29" ht="12.9" customHeight="1" x14ac:dyDescent="0.15">
      <c r="A14" s="7"/>
      <c r="B14" s="25"/>
      <c r="C14" s="25"/>
      <c r="D14" s="31" t="s">
        <v>6</v>
      </c>
      <c r="E14" s="60">
        <f>SUM(G14:K14,N14:O14,Q14:T14,'02'!F14:K14,'02'!N14:V14)</f>
        <v>25</v>
      </c>
      <c r="F14" s="63">
        <f t="shared" si="1"/>
        <v>6</v>
      </c>
      <c r="G14" s="64">
        <v>3</v>
      </c>
      <c r="H14" s="64">
        <v>0</v>
      </c>
      <c r="I14" s="64">
        <v>3</v>
      </c>
      <c r="J14" s="64">
        <v>0</v>
      </c>
      <c r="K14" s="65">
        <v>0</v>
      </c>
      <c r="L14" s="52"/>
      <c r="M14" s="76">
        <f t="shared" si="2"/>
        <v>0</v>
      </c>
      <c r="N14" s="77">
        <v>0</v>
      </c>
      <c r="O14" s="77">
        <v>0</v>
      </c>
      <c r="P14" s="63">
        <f t="shared" si="3"/>
        <v>0</v>
      </c>
      <c r="Q14" s="78">
        <v>0</v>
      </c>
      <c r="R14" s="78">
        <v>0</v>
      </c>
      <c r="S14" s="78">
        <v>0</v>
      </c>
      <c r="T14" s="78">
        <v>0</v>
      </c>
      <c r="U14" s="28"/>
      <c r="V14" s="29"/>
      <c r="W14" s="32" t="s">
        <v>6</v>
      </c>
      <c r="X14" s="20">
        <f>SUM(F14,M14,P14,'02'!E14,'02'!M14,'02'!T14:V14)-'01'!E14</f>
        <v>0</v>
      </c>
      <c r="Y14" s="20">
        <f t="shared" si="4"/>
        <v>0</v>
      </c>
      <c r="Z14" s="20">
        <f t="shared" si="5"/>
        <v>0</v>
      </c>
      <c r="AA14" s="20">
        <f t="shared" si="0"/>
        <v>0</v>
      </c>
      <c r="AB14" s="20">
        <f>SUM('02'!F14:K14)-'02'!E14</f>
        <v>0</v>
      </c>
      <c r="AC14" s="21">
        <f>SUM(G14:K14,N14:O14,Q14:T14,'02'!F14:J14,'02'!N14:V14)-'01'!E14</f>
        <v>0</v>
      </c>
    </row>
    <row r="15" spans="1:29" ht="12.9" customHeight="1" x14ac:dyDescent="0.15">
      <c r="A15" s="7"/>
      <c r="B15" s="25"/>
      <c r="C15" s="25"/>
      <c r="D15" s="26" t="s">
        <v>7</v>
      </c>
      <c r="E15" s="60">
        <f>SUM(G15:K15,N15:O15,Q15:T15,'02'!F15:K15,'02'!N15:V15)</f>
        <v>97</v>
      </c>
      <c r="F15" s="63">
        <f t="shared" si="1"/>
        <v>34</v>
      </c>
      <c r="G15" s="64">
        <v>27</v>
      </c>
      <c r="H15" s="64">
        <v>2</v>
      </c>
      <c r="I15" s="64">
        <v>5</v>
      </c>
      <c r="J15" s="64">
        <v>0</v>
      </c>
      <c r="K15" s="65">
        <v>0</v>
      </c>
      <c r="L15" s="52"/>
      <c r="M15" s="76">
        <f t="shared" si="2"/>
        <v>0</v>
      </c>
      <c r="N15" s="77">
        <v>0</v>
      </c>
      <c r="O15" s="77">
        <v>0</v>
      </c>
      <c r="P15" s="63">
        <f t="shared" si="3"/>
        <v>0</v>
      </c>
      <c r="Q15" s="78">
        <v>0</v>
      </c>
      <c r="R15" s="78">
        <v>0</v>
      </c>
      <c r="S15" s="78">
        <v>0</v>
      </c>
      <c r="T15" s="78">
        <v>0</v>
      </c>
      <c r="U15" s="28"/>
      <c r="V15" s="29"/>
      <c r="W15" s="30" t="s">
        <v>7</v>
      </c>
      <c r="X15" s="20">
        <f>SUM(F15,M15,P15,'02'!E15,'02'!M15,'02'!T15:V15)-'01'!E15</f>
        <v>0</v>
      </c>
      <c r="Y15" s="20">
        <f t="shared" si="4"/>
        <v>0</v>
      </c>
      <c r="Z15" s="20">
        <f t="shared" si="5"/>
        <v>0</v>
      </c>
      <c r="AA15" s="20">
        <f t="shared" si="0"/>
        <v>0</v>
      </c>
      <c r="AB15" s="20">
        <f>SUM('02'!F15:K15)-'02'!E15</f>
        <v>0</v>
      </c>
      <c r="AC15" s="21">
        <f>SUM(G15:K15,N15:O15,Q15:T15,'02'!F15:J15,'02'!N15:V15)-'01'!E15</f>
        <v>0</v>
      </c>
    </row>
    <row r="16" spans="1:29" ht="12.9" customHeight="1" x14ac:dyDescent="0.15">
      <c r="A16" s="7"/>
      <c r="B16" s="25"/>
      <c r="C16" s="25"/>
      <c r="D16" s="26" t="s">
        <v>8</v>
      </c>
      <c r="E16" s="60">
        <f>SUM(G16:K16,N16:O16,Q16:T16,'02'!F16:K16,'02'!N16:V16)</f>
        <v>38</v>
      </c>
      <c r="F16" s="63">
        <f t="shared" si="1"/>
        <v>8</v>
      </c>
      <c r="G16" s="64">
        <v>8</v>
      </c>
      <c r="H16" s="64">
        <v>0</v>
      </c>
      <c r="I16" s="64">
        <v>0</v>
      </c>
      <c r="J16" s="64">
        <v>0</v>
      </c>
      <c r="K16" s="65">
        <v>0</v>
      </c>
      <c r="L16" s="52"/>
      <c r="M16" s="76">
        <f t="shared" si="2"/>
        <v>0</v>
      </c>
      <c r="N16" s="77">
        <v>0</v>
      </c>
      <c r="O16" s="77">
        <v>0</v>
      </c>
      <c r="P16" s="63">
        <f t="shared" si="3"/>
        <v>1</v>
      </c>
      <c r="Q16" s="78">
        <v>1</v>
      </c>
      <c r="R16" s="78">
        <v>0</v>
      </c>
      <c r="S16" s="78">
        <v>0</v>
      </c>
      <c r="T16" s="78">
        <v>0</v>
      </c>
      <c r="U16" s="28"/>
      <c r="V16" s="29"/>
      <c r="W16" s="30" t="s">
        <v>8</v>
      </c>
      <c r="X16" s="20">
        <f>SUM(F16,M16,P16,'02'!E16,'02'!M16,'02'!T16:V16)-'01'!E16</f>
        <v>0</v>
      </c>
      <c r="Y16" s="20">
        <f t="shared" si="4"/>
        <v>0</v>
      </c>
      <c r="Z16" s="20">
        <f t="shared" si="5"/>
        <v>0</v>
      </c>
      <c r="AA16" s="20">
        <f t="shared" si="0"/>
        <v>0</v>
      </c>
      <c r="AB16" s="20">
        <f>SUM('02'!F16:K16)-'02'!E16</f>
        <v>0</v>
      </c>
      <c r="AC16" s="21">
        <f>SUM(G16:K16,N16:O16,Q16:T16,'02'!F16:J16,'02'!N16:V16)-'01'!E16</f>
        <v>0</v>
      </c>
    </row>
    <row r="17" spans="1:29" ht="12.9" customHeight="1" x14ac:dyDescent="0.15">
      <c r="A17" s="7"/>
      <c r="B17" s="25"/>
      <c r="C17" s="25"/>
      <c r="D17" s="26" t="s">
        <v>9</v>
      </c>
      <c r="E17" s="60">
        <f>SUM(G17:K17,N17:O17,Q17:T17,'02'!F17:K17,'02'!N17:V17)</f>
        <v>7</v>
      </c>
      <c r="F17" s="63">
        <f t="shared" si="1"/>
        <v>1</v>
      </c>
      <c r="G17" s="64">
        <v>1</v>
      </c>
      <c r="H17" s="64">
        <v>0</v>
      </c>
      <c r="I17" s="64">
        <v>0</v>
      </c>
      <c r="J17" s="64">
        <v>0</v>
      </c>
      <c r="K17" s="65">
        <v>0</v>
      </c>
      <c r="L17" s="52"/>
      <c r="M17" s="76">
        <f t="shared" si="2"/>
        <v>0</v>
      </c>
      <c r="N17" s="77">
        <v>0</v>
      </c>
      <c r="O17" s="77">
        <v>0</v>
      </c>
      <c r="P17" s="63">
        <f t="shared" si="3"/>
        <v>0</v>
      </c>
      <c r="Q17" s="78">
        <v>0</v>
      </c>
      <c r="R17" s="78">
        <v>0</v>
      </c>
      <c r="S17" s="78">
        <v>0</v>
      </c>
      <c r="T17" s="78">
        <v>0</v>
      </c>
      <c r="U17" s="28"/>
      <c r="V17" s="29"/>
      <c r="W17" s="30" t="s">
        <v>9</v>
      </c>
      <c r="X17" s="20">
        <f>SUM(F17,M17,P17,'02'!E17,'02'!M17,'02'!T17:V17)-'01'!E17</f>
        <v>0</v>
      </c>
      <c r="Y17" s="20">
        <f t="shared" si="4"/>
        <v>0</v>
      </c>
      <c r="Z17" s="20">
        <f t="shared" si="5"/>
        <v>0</v>
      </c>
      <c r="AA17" s="20">
        <f t="shared" si="0"/>
        <v>0</v>
      </c>
      <c r="AB17" s="20">
        <f>SUM('02'!F17:K17)-'02'!E17</f>
        <v>0</v>
      </c>
      <c r="AC17" s="21">
        <f>SUM(G17:K17,N17:O17,Q17:T17,'02'!F17:J17,'02'!N17:V17)-'01'!E17</f>
        <v>0</v>
      </c>
    </row>
    <row r="18" spans="1:29" ht="12.9" customHeight="1" x14ac:dyDescent="0.15">
      <c r="A18" s="7"/>
      <c r="B18" s="25"/>
      <c r="C18" s="25"/>
      <c r="D18" s="26" t="s">
        <v>10</v>
      </c>
      <c r="E18" s="60">
        <f>SUM(G18:K18,N18:O18,Q18:T18,'02'!F18:K18,'02'!N18:V18)</f>
        <v>459</v>
      </c>
      <c r="F18" s="63">
        <f t="shared" si="1"/>
        <v>106</v>
      </c>
      <c r="G18" s="64">
        <v>75</v>
      </c>
      <c r="H18" s="64">
        <v>3</v>
      </c>
      <c r="I18" s="64">
        <v>25</v>
      </c>
      <c r="J18" s="64">
        <v>1</v>
      </c>
      <c r="K18" s="65">
        <v>2</v>
      </c>
      <c r="L18" s="52"/>
      <c r="M18" s="76">
        <f t="shared" si="2"/>
        <v>0</v>
      </c>
      <c r="N18" s="77">
        <v>0</v>
      </c>
      <c r="O18" s="77">
        <v>0</v>
      </c>
      <c r="P18" s="63">
        <f t="shared" si="3"/>
        <v>0</v>
      </c>
      <c r="Q18" s="78">
        <v>0</v>
      </c>
      <c r="R18" s="78">
        <v>0</v>
      </c>
      <c r="S18" s="78">
        <v>0</v>
      </c>
      <c r="T18" s="78">
        <v>0</v>
      </c>
      <c r="U18" s="28"/>
      <c r="V18" s="29"/>
      <c r="W18" s="30" t="s">
        <v>10</v>
      </c>
      <c r="X18" s="20">
        <f>SUM(F18,M18,P18,'02'!E18,'02'!M18,'02'!T18:V18)-'01'!E18</f>
        <v>0</v>
      </c>
      <c r="Y18" s="20">
        <f t="shared" si="4"/>
        <v>0</v>
      </c>
      <c r="Z18" s="20">
        <f t="shared" si="5"/>
        <v>0</v>
      </c>
      <c r="AA18" s="20">
        <f t="shared" si="0"/>
        <v>0</v>
      </c>
      <c r="AB18" s="20">
        <f>SUM('02'!F18:K18)-'02'!E18</f>
        <v>0</v>
      </c>
      <c r="AC18" s="21">
        <f>SUM(G18:K18,N18:O18,Q18:T18,'02'!F18:J18,'02'!N18:V18)-'01'!E18</f>
        <v>0</v>
      </c>
    </row>
    <row r="19" spans="1:29" ht="12.9" customHeight="1" x14ac:dyDescent="0.15">
      <c r="A19" s="7"/>
      <c r="B19" s="25"/>
      <c r="C19" s="25"/>
      <c r="D19" s="26" t="s">
        <v>11</v>
      </c>
      <c r="E19" s="60">
        <f>SUM(G19:K19,N19:O19,Q19:T19,'02'!F19:K19,'02'!N19:V19)</f>
        <v>660</v>
      </c>
      <c r="F19" s="63">
        <f t="shared" si="1"/>
        <v>137</v>
      </c>
      <c r="G19" s="64">
        <v>105</v>
      </c>
      <c r="H19" s="64">
        <v>4</v>
      </c>
      <c r="I19" s="64">
        <v>20</v>
      </c>
      <c r="J19" s="64">
        <v>3</v>
      </c>
      <c r="K19" s="65">
        <v>5</v>
      </c>
      <c r="L19" s="52"/>
      <c r="M19" s="76">
        <f t="shared" si="2"/>
        <v>0</v>
      </c>
      <c r="N19" s="77">
        <v>0</v>
      </c>
      <c r="O19" s="77">
        <v>0</v>
      </c>
      <c r="P19" s="63">
        <f t="shared" si="3"/>
        <v>0</v>
      </c>
      <c r="Q19" s="78">
        <v>0</v>
      </c>
      <c r="R19" s="78">
        <v>0</v>
      </c>
      <c r="S19" s="78">
        <v>0</v>
      </c>
      <c r="T19" s="78">
        <v>0</v>
      </c>
      <c r="U19" s="28"/>
      <c r="V19" s="29"/>
      <c r="W19" s="30" t="s">
        <v>11</v>
      </c>
      <c r="X19" s="20">
        <f>SUM(F19,M19,P19,'02'!E19,'02'!M19,'02'!T19:V19)-'01'!E19</f>
        <v>0</v>
      </c>
      <c r="Y19" s="20">
        <f t="shared" si="4"/>
        <v>0</v>
      </c>
      <c r="Z19" s="20">
        <f t="shared" si="5"/>
        <v>0</v>
      </c>
      <c r="AA19" s="20">
        <f t="shared" si="0"/>
        <v>0</v>
      </c>
      <c r="AB19" s="20">
        <f>SUM('02'!F19:K19)-'02'!E19</f>
        <v>0</v>
      </c>
      <c r="AC19" s="21">
        <f>SUM(G19:K19,N19:O19,Q19:T19,'02'!F19:J19,'02'!N19:V19)-'01'!E19</f>
        <v>0</v>
      </c>
    </row>
    <row r="20" spans="1:29" ht="12.9" customHeight="1" x14ac:dyDescent="0.15">
      <c r="A20" s="7"/>
      <c r="B20" s="25"/>
      <c r="C20" s="25"/>
      <c r="D20" s="26" t="s">
        <v>12</v>
      </c>
      <c r="E20" s="60">
        <f>SUM(G20:K20,N20:O20,Q20:T20,'02'!F20:K20,'02'!N20:V20)</f>
        <v>114</v>
      </c>
      <c r="F20" s="63">
        <f t="shared" si="1"/>
        <v>26</v>
      </c>
      <c r="G20" s="64">
        <v>17</v>
      </c>
      <c r="H20" s="64">
        <v>1</v>
      </c>
      <c r="I20" s="64">
        <v>7</v>
      </c>
      <c r="J20" s="64">
        <v>1</v>
      </c>
      <c r="K20" s="65">
        <v>0</v>
      </c>
      <c r="L20" s="52"/>
      <c r="M20" s="76">
        <f t="shared" si="2"/>
        <v>0</v>
      </c>
      <c r="N20" s="77">
        <v>0</v>
      </c>
      <c r="O20" s="77">
        <v>0</v>
      </c>
      <c r="P20" s="63">
        <f t="shared" si="3"/>
        <v>0</v>
      </c>
      <c r="Q20" s="78">
        <v>0</v>
      </c>
      <c r="R20" s="78">
        <v>0</v>
      </c>
      <c r="S20" s="78">
        <v>0</v>
      </c>
      <c r="T20" s="78">
        <v>0</v>
      </c>
      <c r="U20" s="28"/>
      <c r="V20" s="29"/>
      <c r="W20" s="30" t="s">
        <v>12</v>
      </c>
      <c r="X20" s="20">
        <f>SUM(F20,M20,P20,'02'!E20,'02'!M20,'02'!T20:V20)-'01'!E20</f>
        <v>0</v>
      </c>
      <c r="Y20" s="20">
        <f t="shared" si="4"/>
        <v>0</v>
      </c>
      <c r="Z20" s="20">
        <f t="shared" si="5"/>
        <v>0</v>
      </c>
      <c r="AA20" s="20">
        <f t="shared" si="0"/>
        <v>0</v>
      </c>
      <c r="AB20" s="20">
        <f>SUM('02'!F20:K20)-'02'!E20</f>
        <v>0</v>
      </c>
      <c r="AC20" s="21">
        <f>SUM(G20:K20,N20:O20,Q20:T20,'02'!F20:J20,'02'!N20:V20)-'01'!E20</f>
        <v>0</v>
      </c>
    </row>
    <row r="21" spans="1:29" ht="12.9" customHeight="1" x14ac:dyDescent="0.15">
      <c r="A21" s="33"/>
      <c r="B21" s="25"/>
      <c r="C21" s="25"/>
      <c r="D21" s="26" t="s">
        <v>13</v>
      </c>
      <c r="E21" s="60">
        <f>SUM(G21:K21,N21:O21,Q21:T21,'02'!F21:K21,'02'!N21:V21)</f>
        <v>96</v>
      </c>
      <c r="F21" s="63">
        <f t="shared" si="1"/>
        <v>24</v>
      </c>
      <c r="G21" s="64">
        <v>20</v>
      </c>
      <c r="H21" s="64">
        <v>1</v>
      </c>
      <c r="I21" s="64">
        <v>1</v>
      </c>
      <c r="J21" s="64">
        <v>2</v>
      </c>
      <c r="K21" s="65">
        <v>0</v>
      </c>
      <c r="L21" s="52"/>
      <c r="M21" s="76">
        <f t="shared" si="2"/>
        <v>0</v>
      </c>
      <c r="N21" s="77">
        <v>0</v>
      </c>
      <c r="O21" s="77">
        <v>0</v>
      </c>
      <c r="P21" s="63">
        <f t="shared" si="3"/>
        <v>4</v>
      </c>
      <c r="Q21" s="78">
        <v>4</v>
      </c>
      <c r="R21" s="78">
        <v>0</v>
      </c>
      <c r="S21" s="78">
        <v>0</v>
      </c>
      <c r="T21" s="78">
        <v>0</v>
      </c>
      <c r="U21" s="28"/>
      <c r="V21" s="29"/>
      <c r="W21" s="30" t="s">
        <v>13</v>
      </c>
      <c r="X21" s="20">
        <f>SUM(F21,M21,P21,'02'!E21,'02'!M21,'02'!T21:V21)-'01'!E21</f>
        <v>0</v>
      </c>
      <c r="Y21" s="20">
        <f t="shared" si="4"/>
        <v>0</v>
      </c>
      <c r="Z21" s="20">
        <f t="shared" si="5"/>
        <v>0</v>
      </c>
      <c r="AA21" s="20">
        <f t="shared" si="0"/>
        <v>0</v>
      </c>
      <c r="AB21" s="20">
        <f>SUM('02'!F21:K21)-'02'!E21</f>
        <v>0</v>
      </c>
      <c r="AC21" s="21">
        <f>SUM(G21:K21,N21:O21,Q21:T21,'02'!F21:J21,'02'!N21:V21)-'01'!E21</f>
        <v>0</v>
      </c>
    </row>
    <row r="22" spans="1:29" ht="12.9" customHeight="1" x14ac:dyDescent="0.15">
      <c r="A22" s="7"/>
      <c r="B22" s="25"/>
      <c r="C22" s="25"/>
      <c r="D22" s="26" t="s">
        <v>14</v>
      </c>
      <c r="E22" s="60">
        <f>SUM(G22:K22,N22:O22,Q22:T22,'02'!F22:K22,'02'!N22:V22)</f>
        <v>649</v>
      </c>
      <c r="F22" s="63">
        <f t="shared" si="1"/>
        <v>180</v>
      </c>
      <c r="G22" s="64">
        <v>116</v>
      </c>
      <c r="H22" s="64">
        <v>18</v>
      </c>
      <c r="I22" s="64">
        <v>38</v>
      </c>
      <c r="J22" s="64">
        <v>8</v>
      </c>
      <c r="K22" s="65">
        <v>0</v>
      </c>
      <c r="L22" s="52"/>
      <c r="M22" s="76">
        <f t="shared" si="2"/>
        <v>0</v>
      </c>
      <c r="N22" s="77">
        <v>0</v>
      </c>
      <c r="O22" s="77">
        <v>0</v>
      </c>
      <c r="P22" s="63">
        <f t="shared" si="3"/>
        <v>2</v>
      </c>
      <c r="Q22" s="78">
        <v>1</v>
      </c>
      <c r="R22" s="78">
        <v>0</v>
      </c>
      <c r="S22" s="78">
        <v>1</v>
      </c>
      <c r="T22" s="78">
        <v>0</v>
      </c>
      <c r="U22" s="28"/>
      <c r="V22" s="29"/>
      <c r="W22" s="30" t="s">
        <v>14</v>
      </c>
      <c r="X22" s="20">
        <f>SUM(F22,M22,P22,'02'!E22,'02'!M22,'02'!T22:V22)-'01'!E22</f>
        <v>0</v>
      </c>
      <c r="Y22" s="20">
        <f t="shared" si="4"/>
        <v>0</v>
      </c>
      <c r="Z22" s="20">
        <f t="shared" si="5"/>
        <v>0</v>
      </c>
      <c r="AA22" s="20">
        <f t="shared" si="0"/>
        <v>0</v>
      </c>
      <c r="AB22" s="20">
        <f>SUM('02'!F22:K22)-'02'!E22</f>
        <v>0</v>
      </c>
      <c r="AC22" s="21">
        <f>SUM(G22:K22,N22:O22,Q22:T22,'02'!F22:J22,'02'!N22:V22)-'01'!E22</f>
        <v>0</v>
      </c>
    </row>
    <row r="23" spans="1:29" s="22" customFormat="1" ht="12.9" customHeight="1" x14ac:dyDescent="0.15">
      <c r="A23" s="7"/>
      <c r="B23" s="25"/>
      <c r="C23" s="25"/>
      <c r="D23" s="26" t="s">
        <v>0</v>
      </c>
      <c r="E23" s="60">
        <f>SUM(G23:K23,N23:O23,Q23:T23,'02'!F23:K23,'02'!N23:V23)</f>
        <v>865</v>
      </c>
      <c r="F23" s="63">
        <f t="shared" si="1"/>
        <v>251</v>
      </c>
      <c r="G23" s="64">
        <v>163</v>
      </c>
      <c r="H23" s="64">
        <v>25</v>
      </c>
      <c r="I23" s="64">
        <v>49</v>
      </c>
      <c r="J23" s="64">
        <v>13</v>
      </c>
      <c r="K23" s="65">
        <v>1</v>
      </c>
      <c r="L23" s="53"/>
      <c r="M23" s="76">
        <f t="shared" si="2"/>
        <v>0</v>
      </c>
      <c r="N23" s="77">
        <v>0</v>
      </c>
      <c r="O23" s="77">
        <v>0</v>
      </c>
      <c r="P23" s="63">
        <f t="shared" si="3"/>
        <v>2</v>
      </c>
      <c r="Q23" s="78">
        <v>2</v>
      </c>
      <c r="R23" s="78">
        <v>0</v>
      </c>
      <c r="S23" s="78">
        <v>0</v>
      </c>
      <c r="T23" s="78">
        <v>0</v>
      </c>
      <c r="U23" s="28"/>
      <c r="V23" s="29"/>
      <c r="W23" s="30" t="s">
        <v>0</v>
      </c>
      <c r="X23" s="20">
        <f>SUM(F23,M23,P23,'02'!E23,'02'!M23,'02'!T23:V23)-'01'!E23</f>
        <v>0</v>
      </c>
      <c r="Y23" s="20">
        <f t="shared" si="4"/>
        <v>0</v>
      </c>
      <c r="Z23" s="20">
        <f t="shared" si="5"/>
        <v>0</v>
      </c>
      <c r="AA23" s="20">
        <f t="shared" si="0"/>
        <v>0</v>
      </c>
      <c r="AB23" s="20">
        <f>SUM('02'!F23:K23)-'02'!E23</f>
        <v>0</v>
      </c>
      <c r="AC23" s="21">
        <f>SUM(G23:K23,N23:O23,Q23:T23,'02'!F23:J23,'02'!N23:V23)-'01'!E23</f>
        <v>0</v>
      </c>
    </row>
    <row r="24" spans="1:29" ht="12.9" customHeight="1" x14ac:dyDescent="0.15">
      <c r="A24" s="7"/>
      <c r="B24" s="23"/>
      <c r="C24" s="103" t="s">
        <v>15</v>
      </c>
      <c r="D24" s="104"/>
      <c r="E24" s="60">
        <f>SUM(G24:K24,N24:O24,Q24:T24,'02'!F24:K24,'02'!N24:V24)</f>
        <v>5604</v>
      </c>
      <c r="F24" s="60">
        <f t="shared" si="1"/>
        <v>4516</v>
      </c>
      <c r="G24" s="61">
        <v>2941</v>
      </c>
      <c r="H24" s="61">
        <v>79</v>
      </c>
      <c r="I24" s="61">
        <v>1391</v>
      </c>
      <c r="J24" s="61">
        <v>92</v>
      </c>
      <c r="K24" s="62">
        <v>13</v>
      </c>
      <c r="L24" s="27"/>
      <c r="M24" s="73">
        <f t="shared" si="2"/>
        <v>4</v>
      </c>
      <c r="N24" s="74">
        <v>0</v>
      </c>
      <c r="O24" s="74">
        <v>4</v>
      </c>
      <c r="P24" s="60">
        <f t="shared" si="3"/>
        <v>11</v>
      </c>
      <c r="Q24" s="75">
        <v>9</v>
      </c>
      <c r="R24" s="75">
        <v>0</v>
      </c>
      <c r="S24" s="75">
        <v>0</v>
      </c>
      <c r="T24" s="75">
        <v>2</v>
      </c>
      <c r="U24" s="24"/>
      <c r="V24" s="112" t="s">
        <v>15</v>
      </c>
      <c r="W24" s="112"/>
      <c r="X24" s="20">
        <f>SUM(F24,M24,P24,'02'!E24,'02'!M24,'02'!T24:V24)-'01'!E24</f>
        <v>0</v>
      </c>
      <c r="Y24" s="20">
        <f t="shared" si="4"/>
        <v>0</v>
      </c>
      <c r="Z24" s="20">
        <f t="shared" si="5"/>
        <v>0</v>
      </c>
      <c r="AA24" s="20">
        <f t="shared" si="0"/>
        <v>0</v>
      </c>
      <c r="AB24" s="20">
        <f>SUM('02'!F24:K24)-'02'!E24</f>
        <v>0</v>
      </c>
      <c r="AC24" s="21">
        <f>SUM(G24:K24,N24:O24,Q24:T24,'02'!F24:J24,'02'!N24:V24)-'01'!E24</f>
        <v>0</v>
      </c>
    </row>
    <row r="25" spans="1:29" ht="12.9" customHeight="1" x14ac:dyDescent="0.15">
      <c r="A25" s="33"/>
      <c r="B25" s="25"/>
      <c r="C25" s="25"/>
      <c r="D25" s="26" t="s">
        <v>16</v>
      </c>
      <c r="E25" s="60">
        <f>SUM(G25:K25,N25:O25,Q25:T25,'02'!F25:K25,'02'!N25:V25)</f>
        <v>634</v>
      </c>
      <c r="F25" s="63">
        <f t="shared" si="1"/>
        <v>217</v>
      </c>
      <c r="G25" s="64">
        <v>107</v>
      </c>
      <c r="H25" s="64">
        <v>10</v>
      </c>
      <c r="I25" s="64">
        <v>88</v>
      </c>
      <c r="J25" s="64">
        <v>8</v>
      </c>
      <c r="K25" s="65">
        <v>4</v>
      </c>
      <c r="L25" s="52"/>
      <c r="M25" s="76">
        <f t="shared" si="2"/>
        <v>0</v>
      </c>
      <c r="N25" s="77">
        <v>0</v>
      </c>
      <c r="O25" s="77">
        <v>0</v>
      </c>
      <c r="P25" s="63">
        <f t="shared" si="3"/>
        <v>6</v>
      </c>
      <c r="Q25" s="78">
        <v>5</v>
      </c>
      <c r="R25" s="78">
        <v>0</v>
      </c>
      <c r="S25" s="78">
        <v>0</v>
      </c>
      <c r="T25" s="78">
        <v>1</v>
      </c>
      <c r="U25" s="28"/>
      <c r="V25" s="29"/>
      <c r="W25" s="30" t="s">
        <v>16</v>
      </c>
      <c r="X25" s="20">
        <f>SUM(F25,M25,P25,'02'!E25,'02'!M25,'02'!T25:V25)-'01'!E25</f>
        <v>0</v>
      </c>
      <c r="Y25" s="20">
        <f t="shared" si="4"/>
        <v>0</v>
      </c>
      <c r="Z25" s="20">
        <f t="shared" si="5"/>
        <v>0</v>
      </c>
      <c r="AA25" s="20">
        <f t="shared" si="0"/>
        <v>0</v>
      </c>
      <c r="AB25" s="20">
        <f>SUM('02'!F25:K25)-'02'!E25</f>
        <v>0</v>
      </c>
      <c r="AC25" s="21">
        <f>SUM(G25:K25,N25:O25,Q25:T25,'02'!F25:J25,'02'!N25:V25)-'01'!E25</f>
        <v>0</v>
      </c>
    </row>
    <row r="26" spans="1:29" ht="12.9" customHeight="1" x14ac:dyDescent="0.15">
      <c r="A26" s="7"/>
      <c r="B26" s="25"/>
      <c r="C26" s="25"/>
      <c r="D26" s="26" t="s">
        <v>17</v>
      </c>
      <c r="E26" s="60">
        <f>SUM(G26:K26,N26:O26,Q26:T26,'02'!F26:K26,'02'!N26:V26)</f>
        <v>727</v>
      </c>
      <c r="F26" s="63">
        <f t="shared" si="1"/>
        <v>430</v>
      </c>
      <c r="G26" s="64">
        <v>292</v>
      </c>
      <c r="H26" s="64">
        <v>9</v>
      </c>
      <c r="I26" s="64">
        <v>114</v>
      </c>
      <c r="J26" s="64">
        <v>12</v>
      </c>
      <c r="K26" s="65">
        <v>3</v>
      </c>
      <c r="L26" s="52"/>
      <c r="M26" s="76">
        <f t="shared" si="2"/>
        <v>0</v>
      </c>
      <c r="N26" s="77">
        <v>0</v>
      </c>
      <c r="O26" s="77">
        <v>0</v>
      </c>
      <c r="P26" s="63">
        <f t="shared" si="3"/>
        <v>1</v>
      </c>
      <c r="Q26" s="78">
        <v>1</v>
      </c>
      <c r="R26" s="78">
        <v>0</v>
      </c>
      <c r="S26" s="78">
        <v>0</v>
      </c>
      <c r="T26" s="78">
        <v>0</v>
      </c>
      <c r="U26" s="28"/>
      <c r="V26" s="29"/>
      <c r="W26" s="30" t="s">
        <v>17</v>
      </c>
      <c r="X26" s="20">
        <f>SUM(F26,M26,P26,'02'!E26,'02'!M26,'02'!T26:V26)-'01'!E26</f>
        <v>0</v>
      </c>
      <c r="Y26" s="20">
        <f t="shared" si="4"/>
        <v>0</v>
      </c>
      <c r="Z26" s="20">
        <f t="shared" si="5"/>
        <v>0</v>
      </c>
      <c r="AA26" s="20">
        <f t="shared" si="0"/>
        <v>0</v>
      </c>
      <c r="AB26" s="20">
        <f>SUM('02'!F26:K26)-'02'!E26</f>
        <v>0</v>
      </c>
      <c r="AC26" s="21">
        <f>SUM(G26:K26,N26:O26,Q26:T26,'02'!F26:J26,'02'!N26:V26)-'01'!E26</f>
        <v>0</v>
      </c>
    </row>
    <row r="27" spans="1:29" s="22" customFormat="1" ht="12.9" customHeight="1" x14ac:dyDescent="0.15">
      <c r="A27" s="7"/>
      <c r="B27" s="25"/>
      <c r="C27" s="25"/>
      <c r="D27" s="26" t="s">
        <v>18</v>
      </c>
      <c r="E27" s="60">
        <f>SUM(G27:K27,N27:O27,Q27:T27,'02'!F27:K27,'02'!N27:V27)</f>
        <v>4243</v>
      </c>
      <c r="F27" s="63">
        <f t="shared" si="1"/>
        <v>3869</v>
      </c>
      <c r="G27" s="64">
        <v>2542</v>
      </c>
      <c r="H27" s="64">
        <v>60</v>
      </c>
      <c r="I27" s="64">
        <v>1189</v>
      </c>
      <c r="J27" s="64">
        <v>72</v>
      </c>
      <c r="K27" s="65">
        <v>6</v>
      </c>
      <c r="L27" s="53"/>
      <c r="M27" s="76">
        <f t="shared" si="2"/>
        <v>4</v>
      </c>
      <c r="N27" s="77">
        <v>0</v>
      </c>
      <c r="O27" s="77">
        <v>4</v>
      </c>
      <c r="P27" s="63">
        <f t="shared" si="3"/>
        <v>4</v>
      </c>
      <c r="Q27" s="78">
        <v>3</v>
      </c>
      <c r="R27" s="78">
        <v>0</v>
      </c>
      <c r="S27" s="78">
        <v>0</v>
      </c>
      <c r="T27" s="78">
        <v>1</v>
      </c>
      <c r="U27" s="28"/>
      <c r="V27" s="29"/>
      <c r="W27" s="30" t="s">
        <v>18</v>
      </c>
      <c r="X27" s="20">
        <f>SUM(F27,M27,P27,'02'!E27,'02'!M27,'02'!T27:V27)-'01'!E27</f>
        <v>0</v>
      </c>
      <c r="Y27" s="20">
        <f t="shared" si="4"/>
        <v>0</v>
      </c>
      <c r="Z27" s="20">
        <f t="shared" si="5"/>
        <v>0</v>
      </c>
      <c r="AA27" s="20">
        <f t="shared" si="0"/>
        <v>0</v>
      </c>
      <c r="AB27" s="20">
        <f>SUM('02'!F27:K27)-'02'!E27</f>
        <v>0</v>
      </c>
      <c r="AC27" s="21">
        <f>SUM(G27:K27,N27:O27,Q27:T27,'02'!F27:J27,'02'!N27:V27)-'01'!E27</f>
        <v>0</v>
      </c>
    </row>
    <row r="28" spans="1:29" ht="12.9" customHeight="1" x14ac:dyDescent="0.15">
      <c r="A28" s="7"/>
      <c r="B28" s="23"/>
      <c r="C28" s="103" t="s">
        <v>19</v>
      </c>
      <c r="D28" s="104"/>
      <c r="E28" s="60">
        <f>SUM(G28:K28,N28:O28,Q28:T28,'02'!F28:K28,'02'!N28:V28)</f>
        <v>73589</v>
      </c>
      <c r="F28" s="60">
        <f t="shared" si="1"/>
        <v>61092</v>
      </c>
      <c r="G28" s="61">
        <v>50140</v>
      </c>
      <c r="H28" s="61">
        <v>1487</v>
      </c>
      <c r="I28" s="61">
        <v>8233</v>
      </c>
      <c r="J28" s="61">
        <v>989</v>
      </c>
      <c r="K28" s="62">
        <v>243</v>
      </c>
      <c r="L28" s="27"/>
      <c r="M28" s="73">
        <f t="shared" si="2"/>
        <v>30</v>
      </c>
      <c r="N28" s="74">
        <v>7</v>
      </c>
      <c r="O28" s="74">
        <v>23</v>
      </c>
      <c r="P28" s="60">
        <f t="shared" si="3"/>
        <v>180</v>
      </c>
      <c r="Q28" s="75">
        <v>83</v>
      </c>
      <c r="R28" s="75">
        <v>58</v>
      </c>
      <c r="S28" s="75">
        <v>7</v>
      </c>
      <c r="T28" s="75">
        <v>32</v>
      </c>
      <c r="U28" s="24"/>
      <c r="V28" s="112" t="s">
        <v>19</v>
      </c>
      <c r="W28" s="112"/>
      <c r="X28" s="20">
        <f>SUM(F28,M28,P28,'02'!E28,'02'!M28,'02'!T28:V28)-'01'!E28</f>
        <v>0</v>
      </c>
      <c r="Y28" s="20">
        <f t="shared" si="4"/>
        <v>0</v>
      </c>
      <c r="Z28" s="20">
        <f t="shared" si="5"/>
        <v>0</v>
      </c>
      <c r="AA28" s="20">
        <f t="shared" si="0"/>
        <v>0</v>
      </c>
      <c r="AB28" s="20">
        <f>SUM('02'!F28:K28)-'02'!E28</f>
        <v>0</v>
      </c>
      <c r="AC28" s="21">
        <f>SUM(G28:K28,N28:O28,Q28:T28,'02'!F28:J28,'02'!N28:V28)-'01'!E28</f>
        <v>0</v>
      </c>
    </row>
    <row r="29" spans="1:29" ht="12.9" customHeight="1" x14ac:dyDescent="0.15">
      <c r="A29" s="7"/>
      <c r="B29" s="25"/>
      <c r="C29" s="25"/>
      <c r="D29" s="26" t="s">
        <v>20</v>
      </c>
      <c r="E29" s="60">
        <f>SUM(G29:K29,N29:O29,Q29:T29,'02'!F29:K29,'02'!N29:V29)</f>
        <v>541</v>
      </c>
      <c r="F29" s="63">
        <f t="shared" si="1"/>
        <v>76</v>
      </c>
      <c r="G29" s="64">
        <v>45</v>
      </c>
      <c r="H29" s="64">
        <v>4</v>
      </c>
      <c r="I29" s="64">
        <v>18</v>
      </c>
      <c r="J29" s="64">
        <v>9</v>
      </c>
      <c r="K29" s="65">
        <v>0</v>
      </c>
      <c r="L29" s="52"/>
      <c r="M29" s="76">
        <f t="shared" si="2"/>
        <v>1</v>
      </c>
      <c r="N29" s="77">
        <v>0</v>
      </c>
      <c r="O29" s="77">
        <v>1</v>
      </c>
      <c r="P29" s="63">
        <f t="shared" si="3"/>
        <v>41</v>
      </c>
      <c r="Q29" s="78">
        <v>23</v>
      </c>
      <c r="R29" s="78">
        <v>6</v>
      </c>
      <c r="S29" s="78">
        <v>0</v>
      </c>
      <c r="T29" s="78">
        <v>12</v>
      </c>
      <c r="U29" s="28"/>
      <c r="V29" s="29"/>
      <c r="W29" s="30" t="s">
        <v>20</v>
      </c>
      <c r="X29" s="20">
        <f>SUM(F29,M29,P29,'02'!E29,'02'!M29,'02'!T29:V29)-'01'!E29</f>
        <v>0</v>
      </c>
      <c r="Y29" s="20">
        <f t="shared" si="4"/>
        <v>0</v>
      </c>
      <c r="Z29" s="20">
        <f t="shared" si="5"/>
        <v>0</v>
      </c>
      <c r="AA29" s="20">
        <f t="shared" si="0"/>
        <v>0</v>
      </c>
      <c r="AB29" s="20">
        <f>SUM('02'!F29:K29)-'02'!E29</f>
        <v>0</v>
      </c>
      <c r="AC29" s="21">
        <f>SUM(G29:K29,N29:O29,Q29:T29,'02'!F29:J29,'02'!N29:V29)-'01'!E29</f>
        <v>0</v>
      </c>
    </row>
    <row r="30" spans="1:29" ht="12.9" customHeight="1" x14ac:dyDescent="0.15">
      <c r="A30" s="7"/>
      <c r="B30" s="25"/>
      <c r="C30" s="25"/>
      <c r="D30" s="26" t="s">
        <v>21</v>
      </c>
      <c r="E30" s="60">
        <f>SUM(G30:K30,N30:O30,Q30:T30,'02'!F30:K30,'02'!N30:V30)</f>
        <v>0</v>
      </c>
      <c r="F30" s="63">
        <f t="shared" si="1"/>
        <v>0</v>
      </c>
      <c r="G30" s="64">
        <v>0</v>
      </c>
      <c r="H30" s="64">
        <v>0</v>
      </c>
      <c r="I30" s="64">
        <v>0</v>
      </c>
      <c r="J30" s="64">
        <v>0</v>
      </c>
      <c r="K30" s="65">
        <v>0</v>
      </c>
      <c r="L30" s="52"/>
      <c r="M30" s="76">
        <f t="shared" si="2"/>
        <v>0</v>
      </c>
      <c r="N30" s="77">
        <v>0</v>
      </c>
      <c r="O30" s="77">
        <v>0</v>
      </c>
      <c r="P30" s="63">
        <f t="shared" si="3"/>
        <v>0</v>
      </c>
      <c r="Q30" s="78">
        <v>0</v>
      </c>
      <c r="R30" s="78">
        <v>0</v>
      </c>
      <c r="S30" s="78">
        <v>0</v>
      </c>
      <c r="T30" s="78">
        <v>0</v>
      </c>
      <c r="U30" s="28"/>
      <c r="V30" s="29"/>
      <c r="W30" s="30" t="s">
        <v>21</v>
      </c>
      <c r="X30" s="20">
        <f>SUM(F30,M30,P30,'02'!E30,'02'!M30,'02'!T30:V30)-'01'!E30</f>
        <v>0</v>
      </c>
      <c r="Y30" s="20">
        <f t="shared" si="4"/>
        <v>0</v>
      </c>
      <c r="Z30" s="20">
        <f t="shared" si="5"/>
        <v>0</v>
      </c>
      <c r="AA30" s="20">
        <f t="shared" si="0"/>
        <v>0</v>
      </c>
      <c r="AB30" s="20">
        <f>SUM('02'!F30:K30)-'02'!E30</f>
        <v>0</v>
      </c>
      <c r="AC30" s="21">
        <f>SUM(G30:K30,N30:O30,Q30:T30,'02'!F30:J30,'02'!N30:V30)-'01'!E30</f>
        <v>0</v>
      </c>
    </row>
    <row r="31" spans="1:29" ht="12.9" customHeight="1" x14ac:dyDescent="0.15">
      <c r="A31" s="7"/>
      <c r="B31" s="25"/>
      <c r="C31" s="25"/>
      <c r="D31" s="26" t="s">
        <v>22</v>
      </c>
      <c r="E31" s="60">
        <f>SUM(G31:K31,N31:O31,Q31:T31,'02'!F31:K31,'02'!N31:V31)</f>
        <v>8</v>
      </c>
      <c r="F31" s="63">
        <f t="shared" si="1"/>
        <v>1</v>
      </c>
      <c r="G31" s="64">
        <v>1</v>
      </c>
      <c r="H31" s="64">
        <v>0</v>
      </c>
      <c r="I31" s="64">
        <v>0</v>
      </c>
      <c r="J31" s="64">
        <v>0</v>
      </c>
      <c r="K31" s="65">
        <v>0</v>
      </c>
      <c r="L31" s="52"/>
      <c r="M31" s="76">
        <f t="shared" si="2"/>
        <v>0</v>
      </c>
      <c r="N31" s="77">
        <v>0</v>
      </c>
      <c r="O31" s="77">
        <v>0</v>
      </c>
      <c r="P31" s="63">
        <f t="shared" si="3"/>
        <v>0</v>
      </c>
      <c r="Q31" s="78">
        <v>0</v>
      </c>
      <c r="R31" s="78">
        <v>0</v>
      </c>
      <c r="S31" s="78">
        <v>0</v>
      </c>
      <c r="T31" s="78">
        <v>0</v>
      </c>
      <c r="U31" s="28"/>
      <c r="V31" s="29"/>
      <c r="W31" s="30" t="s">
        <v>22</v>
      </c>
      <c r="X31" s="20">
        <f>SUM(F31,M31,P31,'02'!E31,'02'!M31,'02'!T31:V31)-'01'!E31</f>
        <v>0</v>
      </c>
      <c r="Y31" s="20">
        <f t="shared" si="4"/>
        <v>0</v>
      </c>
      <c r="Z31" s="20">
        <f t="shared" si="5"/>
        <v>0</v>
      </c>
      <c r="AA31" s="20">
        <f t="shared" si="0"/>
        <v>0</v>
      </c>
      <c r="AB31" s="20">
        <f>SUM('02'!F31:K31)-'02'!E31</f>
        <v>0</v>
      </c>
      <c r="AC31" s="21">
        <f>SUM(G31:K31,N31:O31,Q31:T31,'02'!F31:J31,'02'!N31:V31)-'01'!E31</f>
        <v>0</v>
      </c>
    </row>
    <row r="32" spans="1:29" ht="12.9" customHeight="1" x14ac:dyDescent="0.15">
      <c r="A32" s="7"/>
      <c r="B32" s="25"/>
      <c r="C32" s="25"/>
      <c r="D32" s="26" t="s">
        <v>23</v>
      </c>
      <c r="E32" s="60">
        <f>SUM(G32:K32,N32:O32,Q32:T32,'02'!F32:K32,'02'!N32:V32)</f>
        <v>158</v>
      </c>
      <c r="F32" s="63">
        <f t="shared" si="1"/>
        <v>94</v>
      </c>
      <c r="G32" s="64">
        <v>73</v>
      </c>
      <c r="H32" s="64">
        <v>2</v>
      </c>
      <c r="I32" s="64">
        <v>16</v>
      </c>
      <c r="J32" s="64">
        <v>3</v>
      </c>
      <c r="K32" s="65">
        <v>0</v>
      </c>
      <c r="L32" s="52"/>
      <c r="M32" s="76">
        <f t="shared" si="2"/>
        <v>0</v>
      </c>
      <c r="N32" s="77">
        <v>0</v>
      </c>
      <c r="O32" s="77">
        <v>0</v>
      </c>
      <c r="P32" s="63">
        <f t="shared" si="3"/>
        <v>0</v>
      </c>
      <c r="Q32" s="78">
        <v>0</v>
      </c>
      <c r="R32" s="78">
        <v>0</v>
      </c>
      <c r="S32" s="78">
        <v>0</v>
      </c>
      <c r="T32" s="78">
        <v>0</v>
      </c>
      <c r="U32" s="28"/>
      <c r="V32" s="29"/>
      <c r="W32" s="30" t="s">
        <v>23</v>
      </c>
      <c r="X32" s="20">
        <f>SUM(F32,M32,P32,'02'!E32,'02'!M32,'02'!T32:V32)-'01'!E32</f>
        <v>0</v>
      </c>
      <c r="Y32" s="20">
        <f t="shared" si="4"/>
        <v>0</v>
      </c>
      <c r="Z32" s="20">
        <f t="shared" si="5"/>
        <v>0</v>
      </c>
      <c r="AA32" s="20">
        <f t="shared" si="0"/>
        <v>0</v>
      </c>
      <c r="AB32" s="20">
        <f>SUM('02'!F32:K32)-'02'!E32</f>
        <v>0</v>
      </c>
      <c r="AC32" s="21">
        <f>SUM(G32:K32,N32:O32,Q32:T32,'02'!F32:J32,'02'!N32:V32)-'01'!E32</f>
        <v>0</v>
      </c>
    </row>
    <row r="33" spans="1:29" ht="12.9" customHeight="1" x14ac:dyDescent="0.15">
      <c r="A33" s="7"/>
      <c r="B33" s="25"/>
      <c r="C33" s="25"/>
      <c r="D33" s="26" t="s">
        <v>24</v>
      </c>
      <c r="E33" s="60">
        <f>SUM(G33:K33,N33:O33,Q33:T33,'02'!F33:K33,'02'!N33:V33)</f>
        <v>199</v>
      </c>
      <c r="F33" s="63">
        <f t="shared" si="1"/>
        <v>66</v>
      </c>
      <c r="G33" s="64">
        <v>56</v>
      </c>
      <c r="H33" s="64">
        <v>3</v>
      </c>
      <c r="I33" s="64">
        <v>6</v>
      </c>
      <c r="J33" s="64">
        <v>1</v>
      </c>
      <c r="K33" s="65">
        <v>0</v>
      </c>
      <c r="L33" s="52"/>
      <c r="M33" s="76">
        <f t="shared" si="2"/>
        <v>0</v>
      </c>
      <c r="N33" s="77">
        <v>0</v>
      </c>
      <c r="O33" s="77">
        <v>0</v>
      </c>
      <c r="P33" s="63">
        <f t="shared" si="3"/>
        <v>3</v>
      </c>
      <c r="Q33" s="78">
        <v>2</v>
      </c>
      <c r="R33" s="78">
        <v>0</v>
      </c>
      <c r="S33" s="78">
        <v>0</v>
      </c>
      <c r="T33" s="78">
        <v>1</v>
      </c>
      <c r="U33" s="28"/>
      <c r="V33" s="29"/>
      <c r="W33" s="30" t="s">
        <v>24</v>
      </c>
      <c r="X33" s="20">
        <f>SUM(F33,M33,P33,'02'!E33,'02'!M33,'02'!T33:V33)-'01'!E33</f>
        <v>0</v>
      </c>
      <c r="Y33" s="20">
        <f t="shared" si="4"/>
        <v>0</v>
      </c>
      <c r="Z33" s="20">
        <f t="shared" si="5"/>
        <v>0</v>
      </c>
      <c r="AA33" s="20">
        <f t="shared" si="0"/>
        <v>0</v>
      </c>
      <c r="AB33" s="20">
        <f>SUM('02'!F33:K33)-'02'!E33</f>
        <v>0</v>
      </c>
      <c r="AC33" s="21">
        <f>SUM(G33:K33,N33:O33,Q33:T33,'02'!F33:J33,'02'!N33:V33)-'01'!E33</f>
        <v>0</v>
      </c>
    </row>
    <row r="34" spans="1:29" ht="12.9" customHeight="1" x14ac:dyDescent="0.15">
      <c r="A34" s="7"/>
      <c r="B34" s="25"/>
      <c r="C34" s="25"/>
      <c r="D34" s="26" t="s">
        <v>45</v>
      </c>
      <c r="E34" s="60">
        <f>SUM(G34:K34,N34:O34,Q34:T34,'02'!F34:K34,'02'!N34:V34)</f>
        <v>322</v>
      </c>
      <c r="F34" s="63">
        <f t="shared" si="1"/>
        <v>56</v>
      </c>
      <c r="G34" s="64">
        <v>35</v>
      </c>
      <c r="H34" s="64">
        <v>7</v>
      </c>
      <c r="I34" s="64">
        <v>8</v>
      </c>
      <c r="J34" s="64">
        <v>4</v>
      </c>
      <c r="K34" s="65">
        <v>2</v>
      </c>
      <c r="L34" s="52"/>
      <c r="M34" s="76">
        <f t="shared" si="2"/>
        <v>0</v>
      </c>
      <c r="N34" s="77">
        <v>0</v>
      </c>
      <c r="O34" s="77">
        <v>0</v>
      </c>
      <c r="P34" s="63">
        <f t="shared" si="3"/>
        <v>30</v>
      </c>
      <c r="Q34" s="78">
        <v>8</v>
      </c>
      <c r="R34" s="78">
        <v>15</v>
      </c>
      <c r="S34" s="78">
        <v>0</v>
      </c>
      <c r="T34" s="78">
        <v>7</v>
      </c>
      <c r="U34" s="28"/>
      <c r="V34" s="29"/>
      <c r="W34" s="30" t="s">
        <v>45</v>
      </c>
      <c r="X34" s="20">
        <f>SUM(F34,M34,P34,'02'!E34,'02'!M34,'02'!T34:V34)-'01'!E34</f>
        <v>0</v>
      </c>
      <c r="Y34" s="20">
        <f t="shared" si="4"/>
        <v>0</v>
      </c>
      <c r="Z34" s="20">
        <f t="shared" si="5"/>
        <v>0</v>
      </c>
      <c r="AA34" s="20">
        <f t="shared" si="0"/>
        <v>0</v>
      </c>
      <c r="AB34" s="20">
        <f>SUM('02'!F34:K34)-'02'!E34</f>
        <v>0</v>
      </c>
      <c r="AC34" s="21">
        <f>SUM(G34:K34,N34:O34,Q34:T34,'02'!F34:J34,'02'!N34:V34)-'01'!E34</f>
        <v>0</v>
      </c>
    </row>
    <row r="35" spans="1:29" ht="12.9" customHeight="1" x14ac:dyDescent="0.15">
      <c r="A35" s="7"/>
      <c r="B35" s="25"/>
      <c r="C35" s="25"/>
      <c r="D35" s="26" t="s">
        <v>46</v>
      </c>
      <c r="E35" s="60">
        <f>SUM(G35:K35,N35:O35,Q35:T35,'02'!F35:K35,'02'!N35:V35)</f>
        <v>1</v>
      </c>
      <c r="F35" s="63">
        <f t="shared" si="1"/>
        <v>1</v>
      </c>
      <c r="G35" s="64">
        <v>0</v>
      </c>
      <c r="H35" s="64">
        <v>0</v>
      </c>
      <c r="I35" s="64">
        <v>1</v>
      </c>
      <c r="J35" s="64">
        <v>0</v>
      </c>
      <c r="K35" s="65">
        <v>0</v>
      </c>
      <c r="L35" s="52"/>
      <c r="M35" s="76">
        <f t="shared" si="2"/>
        <v>0</v>
      </c>
      <c r="N35" s="77">
        <v>0</v>
      </c>
      <c r="O35" s="77">
        <v>0</v>
      </c>
      <c r="P35" s="63">
        <f t="shared" si="3"/>
        <v>0</v>
      </c>
      <c r="Q35" s="78">
        <v>0</v>
      </c>
      <c r="R35" s="78">
        <v>0</v>
      </c>
      <c r="S35" s="78">
        <v>0</v>
      </c>
      <c r="T35" s="78">
        <v>0</v>
      </c>
      <c r="U35" s="28"/>
      <c r="V35" s="29"/>
      <c r="W35" s="30" t="s">
        <v>46</v>
      </c>
      <c r="X35" s="20">
        <f>SUM(F35,M35,P35,'02'!E35,'02'!M35,'02'!T35:V35)-'01'!E35</f>
        <v>0</v>
      </c>
      <c r="Y35" s="20">
        <f t="shared" si="4"/>
        <v>0</v>
      </c>
      <c r="Z35" s="20">
        <f t="shared" si="5"/>
        <v>0</v>
      </c>
      <c r="AA35" s="20">
        <f t="shared" si="0"/>
        <v>0</v>
      </c>
      <c r="AB35" s="20">
        <f>SUM('02'!F35:K35)-'02'!E35</f>
        <v>0</v>
      </c>
      <c r="AC35" s="21">
        <f>SUM(G35:K35,N35:O35,Q35:T35,'02'!F35:J35,'02'!N35:V35)-'01'!E35</f>
        <v>0</v>
      </c>
    </row>
    <row r="36" spans="1:29" ht="12.9" customHeight="1" x14ac:dyDescent="0.15">
      <c r="A36" s="7"/>
      <c r="B36" s="25"/>
      <c r="C36" s="25"/>
      <c r="D36" s="26" t="s">
        <v>26</v>
      </c>
      <c r="E36" s="60">
        <f>SUM(G36:K36,N36:O36,Q36:T36,'02'!F36:K36,'02'!N36:V36)</f>
        <v>0</v>
      </c>
      <c r="F36" s="63">
        <f t="shared" si="1"/>
        <v>0</v>
      </c>
      <c r="G36" s="64">
        <v>0</v>
      </c>
      <c r="H36" s="64">
        <v>0</v>
      </c>
      <c r="I36" s="64">
        <v>0</v>
      </c>
      <c r="J36" s="64">
        <v>0</v>
      </c>
      <c r="K36" s="65">
        <v>0</v>
      </c>
      <c r="L36" s="52"/>
      <c r="M36" s="76">
        <f t="shared" si="2"/>
        <v>0</v>
      </c>
      <c r="N36" s="77">
        <v>0</v>
      </c>
      <c r="O36" s="77">
        <v>0</v>
      </c>
      <c r="P36" s="63">
        <f t="shared" si="3"/>
        <v>0</v>
      </c>
      <c r="Q36" s="78">
        <v>0</v>
      </c>
      <c r="R36" s="78">
        <v>0</v>
      </c>
      <c r="S36" s="78">
        <v>0</v>
      </c>
      <c r="T36" s="78">
        <v>0</v>
      </c>
      <c r="U36" s="28"/>
      <c r="V36" s="29"/>
      <c r="W36" s="30" t="s">
        <v>26</v>
      </c>
      <c r="X36" s="20">
        <f>SUM(F36,M36,P36,'02'!E36,'02'!M36,'02'!T36:V36)-'01'!E36</f>
        <v>0</v>
      </c>
      <c r="Y36" s="20">
        <f t="shared" si="4"/>
        <v>0</v>
      </c>
      <c r="Z36" s="20">
        <f t="shared" si="5"/>
        <v>0</v>
      </c>
      <c r="AA36" s="20">
        <f t="shared" si="0"/>
        <v>0</v>
      </c>
      <c r="AB36" s="20">
        <f>SUM('02'!F36:K36)-'02'!E36</f>
        <v>0</v>
      </c>
      <c r="AC36" s="21">
        <f>SUM(G36:K36,N36:O36,Q36:T36,'02'!F36:J36,'02'!N36:V36)-'01'!E36</f>
        <v>0</v>
      </c>
    </row>
    <row r="37" spans="1:29" ht="12.9" customHeight="1" x14ac:dyDescent="0.15">
      <c r="A37" s="7"/>
      <c r="B37" s="25"/>
      <c r="C37" s="25"/>
      <c r="D37" s="26" t="s">
        <v>27</v>
      </c>
      <c r="E37" s="60">
        <f>SUM(G37:K37,N37:O37,Q37:T37,'02'!F37:K37,'02'!N37:V37)</f>
        <v>6</v>
      </c>
      <c r="F37" s="63">
        <f t="shared" si="1"/>
        <v>2</v>
      </c>
      <c r="G37" s="64">
        <v>2</v>
      </c>
      <c r="H37" s="64">
        <v>0</v>
      </c>
      <c r="I37" s="64">
        <v>0</v>
      </c>
      <c r="J37" s="64">
        <v>0</v>
      </c>
      <c r="K37" s="65">
        <v>0</v>
      </c>
      <c r="L37" s="52"/>
      <c r="M37" s="76">
        <f t="shared" si="2"/>
        <v>0</v>
      </c>
      <c r="N37" s="77">
        <v>0</v>
      </c>
      <c r="O37" s="77">
        <v>0</v>
      </c>
      <c r="P37" s="63">
        <f t="shared" si="3"/>
        <v>1</v>
      </c>
      <c r="Q37" s="78">
        <v>0</v>
      </c>
      <c r="R37" s="78">
        <v>0</v>
      </c>
      <c r="S37" s="78">
        <v>1</v>
      </c>
      <c r="T37" s="78">
        <v>0</v>
      </c>
      <c r="U37" s="28"/>
      <c r="V37" s="29"/>
      <c r="W37" s="30" t="s">
        <v>27</v>
      </c>
      <c r="X37" s="20">
        <f>SUM(F37,M37,P37,'02'!E37,'02'!M37,'02'!T37:V37)-'01'!E37</f>
        <v>0</v>
      </c>
      <c r="Y37" s="20">
        <f t="shared" si="4"/>
        <v>0</v>
      </c>
      <c r="Z37" s="20">
        <f t="shared" si="5"/>
        <v>0</v>
      </c>
      <c r="AA37" s="20">
        <f t="shared" si="0"/>
        <v>0</v>
      </c>
      <c r="AB37" s="20">
        <f>SUM('02'!F37:K37)-'02'!E37</f>
        <v>0</v>
      </c>
      <c r="AC37" s="21">
        <f>SUM(G37:K37,N37:O37,Q37:T37,'02'!F37:J37,'02'!N37:V37)-'01'!E37</f>
        <v>0</v>
      </c>
    </row>
    <row r="38" spans="1:29" ht="12.9" customHeight="1" x14ac:dyDescent="0.15">
      <c r="A38" s="7"/>
      <c r="B38" s="25"/>
      <c r="C38" s="25"/>
      <c r="D38" s="26" t="s">
        <v>47</v>
      </c>
      <c r="E38" s="60">
        <f>SUM(G38:K38,N38:O38,Q38:T38,'02'!F38:K38,'02'!N38:V38)</f>
        <v>16</v>
      </c>
      <c r="F38" s="63">
        <f t="shared" si="1"/>
        <v>11</v>
      </c>
      <c r="G38" s="64">
        <v>7</v>
      </c>
      <c r="H38" s="64">
        <v>2</v>
      </c>
      <c r="I38" s="64">
        <v>1</v>
      </c>
      <c r="J38" s="64">
        <v>0</v>
      </c>
      <c r="K38" s="65">
        <v>1</v>
      </c>
      <c r="L38" s="52"/>
      <c r="M38" s="76">
        <f t="shared" si="2"/>
        <v>0</v>
      </c>
      <c r="N38" s="77">
        <v>0</v>
      </c>
      <c r="O38" s="77">
        <v>0</v>
      </c>
      <c r="P38" s="63">
        <f t="shared" si="3"/>
        <v>1</v>
      </c>
      <c r="Q38" s="78">
        <v>1</v>
      </c>
      <c r="R38" s="78">
        <v>0</v>
      </c>
      <c r="S38" s="78">
        <v>0</v>
      </c>
      <c r="T38" s="78">
        <v>0</v>
      </c>
      <c r="U38" s="28"/>
      <c r="V38" s="29"/>
      <c r="W38" s="30" t="s">
        <v>47</v>
      </c>
      <c r="X38" s="20">
        <f>SUM(F38,M38,P38,'02'!E38,'02'!M38,'02'!T38:V38)-'01'!E38</f>
        <v>0</v>
      </c>
      <c r="Y38" s="20">
        <f t="shared" si="4"/>
        <v>0</v>
      </c>
      <c r="Z38" s="20">
        <f t="shared" si="5"/>
        <v>0</v>
      </c>
      <c r="AA38" s="20">
        <f t="shared" si="0"/>
        <v>0</v>
      </c>
      <c r="AB38" s="20">
        <f>SUM('02'!F38:K38)-'02'!E38</f>
        <v>0</v>
      </c>
      <c r="AC38" s="21">
        <f>SUM(G38:K38,N38:O38,Q38:T38,'02'!F38:J38,'02'!N38:V38)-'01'!E38</f>
        <v>0</v>
      </c>
    </row>
    <row r="39" spans="1:29" ht="12.9" customHeight="1" x14ac:dyDescent="0.15">
      <c r="A39" s="7"/>
      <c r="B39" s="25"/>
      <c r="C39" s="25"/>
      <c r="D39" s="26" t="s">
        <v>28</v>
      </c>
      <c r="E39" s="60">
        <f>SUM(G39:K39,N39:O39,Q39:T39,'02'!F39:K39,'02'!N39:V39)</f>
        <v>45</v>
      </c>
      <c r="F39" s="63">
        <f t="shared" si="1"/>
        <v>21</v>
      </c>
      <c r="G39" s="64">
        <v>16</v>
      </c>
      <c r="H39" s="64">
        <v>1</v>
      </c>
      <c r="I39" s="64">
        <v>3</v>
      </c>
      <c r="J39" s="64">
        <v>1</v>
      </c>
      <c r="K39" s="65">
        <v>0</v>
      </c>
      <c r="L39" s="52"/>
      <c r="M39" s="76">
        <f t="shared" si="2"/>
        <v>0</v>
      </c>
      <c r="N39" s="77">
        <v>0</v>
      </c>
      <c r="O39" s="77">
        <v>0</v>
      </c>
      <c r="P39" s="63">
        <f t="shared" si="3"/>
        <v>0</v>
      </c>
      <c r="Q39" s="78">
        <v>0</v>
      </c>
      <c r="R39" s="78">
        <v>0</v>
      </c>
      <c r="S39" s="78">
        <v>0</v>
      </c>
      <c r="T39" s="78">
        <v>0</v>
      </c>
      <c r="U39" s="28"/>
      <c r="V39" s="29"/>
      <c r="W39" s="30" t="s">
        <v>28</v>
      </c>
      <c r="X39" s="20">
        <f>SUM(F39,M39,P39,'02'!E39,'02'!M39,'02'!T39:V39)-'01'!E39</f>
        <v>0</v>
      </c>
      <c r="Y39" s="20">
        <f t="shared" si="4"/>
        <v>0</v>
      </c>
      <c r="Z39" s="20">
        <f t="shared" si="5"/>
        <v>0</v>
      </c>
      <c r="AA39" s="20">
        <f t="shared" si="0"/>
        <v>0</v>
      </c>
      <c r="AB39" s="20">
        <f>SUM('02'!F39:K39)-'02'!E39</f>
        <v>0</v>
      </c>
      <c r="AC39" s="21">
        <f>SUM(G39:K39,N39:O39,Q39:T39,'02'!F39:J39,'02'!N39:V39)-'01'!E39</f>
        <v>0</v>
      </c>
    </row>
    <row r="40" spans="1:29" ht="12.9" customHeight="1" x14ac:dyDescent="0.15">
      <c r="A40" s="7"/>
      <c r="B40" s="25"/>
      <c r="C40" s="25"/>
      <c r="D40" s="26" t="s">
        <v>48</v>
      </c>
      <c r="E40" s="60">
        <f>SUM(G40:K40,N40:O40,Q40:T40,'02'!F40:K40,'02'!N40:V40)</f>
        <v>20</v>
      </c>
      <c r="F40" s="63">
        <f t="shared" si="1"/>
        <v>11</v>
      </c>
      <c r="G40" s="64">
        <v>10</v>
      </c>
      <c r="H40" s="64">
        <v>0</v>
      </c>
      <c r="I40" s="64">
        <v>1</v>
      </c>
      <c r="J40" s="64">
        <v>0</v>
      </c>
      <c r="K40" s="65">
        <v>0</v>
      </c>
      <c r="L40" s="52"/>
      <c r="M40" s="76">
        <f t="shared" si="2"/>
        <v>0</v>
      </c>
      <c r="N40" s="77">
        <v>0</v>
      </c>
      <c r="O40" s="77">
        <v>0</v>
      </c>
      <c r="P40" s="63">
        <f t="shared" si="3"/>
        <v>0</v>
      </c>
      <c r="Q40" s="78">
        <v>0</v>
      </c>
      <c r="R40" s="78">
        <v>0</v>
      </c>
      <c r="S40" s="78">
        <v>0</v>
      </c>
      <c r="T40" s="78">
        <v>0</v>
      </c>
      <c r="U40" s="28"/>
      <c r="V40" s="29"/>
      <c r="W40" s="30" t="s">
        <v>48</v>
      </c>
      <c r="X40" s="20">
        <f>SUM(F40,M40,P40,'02'!E40,'02'!M40,'02'!T40:V40)-'01'!E40</f>
        <v>0</v>
      </c>
      <c r="Y40" s="20">
        <f t="shared" si="4"/>
        <v>0</v>
      </c>
      <c r="Z40" s="20">
        <f t="shared" si="5"/>
        <v>0</v>
      </c>
      <c r="AA40" s="20">
        <f t="shared" si="0"/>
        <v>0</v>
      </c>
      <c r="AB40" s="20">
        <f>SUM('02'!F40:K40)-'02'!E40</f>
        <v>0</v>
      </c>
      <c r="AC40" s="21">
        <f>SUM(G40:K40,N40:O40,Q40:T40,'02'!F40:J40,'02'!N40:V40)-'01'!E40</f>
        <v>0</v>
      </c>
    </row>
    <row r="41" spans="1:29" ht="12.9" customHeight="1" x14ac:dyDescent="0.15">
      <c r="A41" s="7"/>
      <c r="B41" s="25"/>
      <c r="C41" s="25"/>
      <c r="D41" s="26" t="s">
        <v>29</v>
      </c>
      <c r="E41" s="60">
        <f>SUM(G41:K41,N41:O41,Q41:T41,'02'!F41:K41,'02'!N41:V41)</f>
        <v>206</v>
      </c>
      <c r="F41" s="63">
        <f t="shared" si="1"/>
        <v>62</v>
      </c>
      <c r="G41" s="64">
        <v>43</v>
      </c>
      <c r="H41" s="64">
        <v>0</v>
      </c>
      <c r="I41" s="64">
        <v>16</v>
      </c>
      <c r="J41" s="64">
        <v>3</v>
      </c>
      <c r="K41" s="65">
        <v>0</v>
      </c>
      <c r="L41" s="52"/>
      <c r="M41" s="76">
        <f t="shared" si="2"/>
        <v>0</v>
      </c>
      <c r="N41" s="77">
        <v>0</v>
      </c>
      <c r="O41" s="77">
        <v>0</v>
      </c>
      <c r="P41" s="63">
        <f t="shared" si="3"/>
        <v>0</v>
      </c>
      <c r="Q41" s="78">
        <v>0</v>
      </c>
      <c r="R41" s="78">
        <v>0</v>
      </c>
      <c r="S41" s="78">
        <v>0</v>
      </c>
      <c r="T41" s="78">
        <v>0</v>
      </c>
      <c r="U41" s="28"/>
      <c r="V41" s="29"/>
      <c r="W41" s="30" t="s">
        <v>29</v>
      </c>
      <c r="X41" s="20">
        <f>SUM(F41,M41,P41,'02'!E41,'02'!M41,'02'!T41:V41)-'01'!E41</f>
        <v>0</v>
      </c>
      <c r="Y41" s="20">
        <f t="shared" si="4"/>
        <v>0</v>
      </c>
      <c r="Z41" s="20">
        <f t="shared" si="5"/>
        <v>0</v>
      </c>
      <c r="AA41" s="20">
        <f t="shared" si="0"/>
        <v>0</v>
      </c>
      <c r="AB41" s="20">
        <f>SUM('02'!F41:K41)-'02'!E41</f>
        <v>0</v>
      </c>
      <c r="AC41" s="21">
        <f>SUM(G41:K41,N41:O41,Q41:T41,'02'!F41:J41,'02'!N41:V41)-'01'!E41</f>
        <v>0</v>
      </c>
    </row>
    <row r="42" spans="1:29" ht="12.9" customHeight="1" x14ac:dyDescent="0.15">
      <c r="A42" s="7"/>
      <c r="B42" s="25"/>
      <c r="C42" s="25"/>
      <c r="D42" s="26" t="s">
        <v>30</v>
      </c>
      <c r="E42" s="60">
        <f>SUM(G42:K42,N42:O42,Q42:T42,'02'!F42:K42,'02'!N42:V42)</f>
        <v>287</v>
      </c>
      <c r="F42" s="63">
        <f t="shared" si="1"/>
        <v>113</v>
      </c>
      <c r="G42" s="64">
        <v>99</v>
      </c>
      <c r="H42" s="64">
        <v>0</v>
      </c>
      <c r="I42" s="64">
        <v>12</v>
      </c>
      <c r="J42" s="64">
        <v>2</v>
      </c>
      <c r="K42" s="65">
        <v>0</v>
      </c>
      <c r="L42" s="52"/>
      <c r="M42" s="76">
        <f t="shared" si="2"/>
        <v>7</v>
      </c>
      <c r="N42" s="77">
        <v>5</v>
      </c>
      <c r="O42" s="77">
        <v>2</v>
      </c>
      <c r="P42" s="63">
        <f t="shared" si="3"/>
        <v>1</v>
      </c>
      <c r="Q42" s="78">
        <v>1</v>
      </c>
      <c r="R42" s="78">
        <v>0</v>
      </c>
      <c r="S42" s="78">
        <v>0</v>
      </c>
      <c r="T42" s="78">
        <v>0</v>
      </c>
      <c r="U42" s="28"/>
      <c r="V42" s="29"/>
      <c r="W42" s="30" t="s">
        <v>30</v>
      </c>
      <c r="X42" s="20">
        <f>SUM(F42,M42,P42,'02'!E42,'02'!M42,'02'!T42:V42)-'01'!E42</f>
        <v>0</v>
      </c>
      <c r="Y42" s="20">
        <f t="shared" si="4"/>
        <v>0</v>
      </c>
      <c r="Z42" s="20">
        <f t="shared" si="5"/>
        <v>0</v>
      </c>
      <c r="AA42" s="20">
        <f t="shared" si="0"/>
        <v>0</v>
      </c>
      <c r="AB42" s="20">
        <f>SUM('02'!F42:K42)-'02'!E42</f>
        <v>0</v>
      </c>
      <c r="AC42" s="21">
        <f>SUM(G42:K42,N42:O42,Q42:T42,'02'!F42:J42,'02'!N42:V42)-'01'!E42</f>
        <v>0</v>
      </c>
    </row>
    <row r="43" spans="1:29" ht="12.9" customHeight="1" x14ac:dyDescent="0.15">
      <c r="A43" s="7"/>
      <c r="B43" s="25"/>
      <c r="C43" s="25"/>
      <c r="D43" s="26" t="s">
        <v>32</v>
      </c>
      <c r="E43" s="60">
        <f>SUM(G43:K43,N43:O43,Q43:T43,'02'!F43:K43,'02'!N43:V43)</f>
        <v>3129</v>
      </c>
      <c r="F43" s="63">
        <f t="shared" si="1"/>
        <v>2352</v>
      </c>
      <c r="G43" s="64">
        <v>1980</v>
      </c>
      <c r="H43" s="64">
        <v>75</v>
      </c>
      <c r="I43" s="64">
        <v>236</v>
      </c>
      <c r="J43" s="64">
        <v>51</v>
      </c>
      <c r="K43" s="65">
        <v>10</v>
      </c>
      <c r="L43" s="52"/>
      <c r="M43" s="76">
        <f t="shared" si="2"/>
        <v>8</v>
      </c>
      <c r="N43" s="77">
        <v>2</v>
      </c>
      <c r="O43" s="77">
        <v>6</v>
      </c>
      <c r="P43" s="63">
        <f t="shared" si="3"/>
        <v>7</v>
      </c>
      <c r="Q43" s="78">
        <v>4</v>
      </c>
      <c r="R43" s="78">
        <v>1</v>
      </c>
      <c r="S43" s="78">
        <v>2</v>
      </c>
      <c r="T43" s="78">
        <v>0</v>
      </c>
      <c r="U43" s="28"/>
      <c r="V43" s="29"/>
      <c r="W43" s="30" t="s">
        <v>32</v>
      </c>
      <c r="X43" s="20">
        <f>SUM(F43,M43,P43,'02'!E43,'02'!M43,'02'!T43:V43)-'01'!E43</f>
        <v>0</v>
      </c>
      <c r="Y43" s="20">
        <f t="shared" si="4"/>
        <v>0</v>
      </c>
      <c r="Z43" s="20">
        <f t="shared" si="5"/>
        <v>0</v>
      </c>
      <c r="AA43" s="20">
        <f t="shared" si="0"/>
        <v>0</v>
      </c>
      <c r="AB43" s="20">
        <f>SUM('02'!F43:K43)-'02'!E43</f>
        <v>0</v>
      </c>
      <c r="AC43" s="21">
        <f>SUM(G43:K43,N43:O43,Q43:T43,'02'!F43:J43,'02'!N43:V43)-'01'!E43</f>
        <v>0</v>
      </c>
    </row>
    <row r="44" spans="1:29" ht="12.9" customHeight="1" x14ac:dyDescent="0.15">
      <c r="A44" s="7"/>
      <c r="B44" s="25"/>
      <c r="C44" s="25"/>
      <c r="D44" s="26" t="s">
        <v>49</v>
      </c>
      <c r="E44" s="60">
        <f>SUM(G44:K44,N44:O44,Q44:T44,'02'!F44:K44,'02'!N44:V44)</f>
        <v>73</v>
      </c>
      <c r="F44" s="63">
        <f t="shared" si="1"/>
        <v>34</v>
      </c>
      <c r="G44" s="64">
        <v>30</v>
      </c>
      <c r="H44" s="64">
        <v>0</v>
      </c>
      <c r="I44" s="64">
        <v>3</v>
      </c>
      <c r="J44" s="64">
        <v>0</v>
      </c>
      <c r="K44" s="65">
        <v>1</v>
      </c>
      <c r="L44" s="52"/>
      <c r="M44" s="76">
        <f t="shared" si="2"/>
        <v>1</v>
      </c>
      <c r="N44" s="77">
        <v>0</v>
      </c>
      <c r="O44" s="77">
        <v>1</v>
      </c>
      <c r="P44" s="63">
        <f t="shared" si="3"/>
        <v>0</v>
      </c>
      <c r="Q44" s="78">
        <v>0</v>
      </c>
      <c r="R44" s="78">
        <v>0</v>
      </c>
      <c r="S44" s="78">
        <v>0</v>
      </c>
      <c r="T44" s="78">
        <v>0</v>
      </c>
      <c r="U44" s="28"/>
      <c r="V44" s="29"/>
      <c r="W44" s="30" t="s">
        <v>49</v>
      </c>
      <c r="X44" s="20">
        <f>SUM(F44,M44,P44,'02'!E44,'02'!M44,'02'!T44:V44)-'01'!E44</f>
        <v>0</v>
      </c>
      <c r="Y44" s="20">
        <f t="shared" si="4"/>
        <v>0</v>
      </c>
      <c r="Z44" s="20">
        <f t="shared" si="5"/>
        <v>0</v>
      </c>
      <c r="AA44" s="20">
        <f t="shared" si="0"/>
        <v>0</v>
      </c>
      <c r="AB44" s="20">
        <f>SUM('02'!F44:K44)-'02'!E44</f>
        <v>0</v>
      </c>
      <c r="AC44" s="21">
        <f>SUM(G44:K44,N44:O44,Q44:T44,'02'!F44:J44,'02'!N44:V44)-'01'!E44</f>
        <v>0</v>
      </c>
    </row>
    <row r="45" spans="1:29" ht="12.9" customHeight="1" x14ac:dyDescent="0.15">
      <c r="A45" s="7"/>
      <c r="B45" s="25"/>
      <c r="C45" s="25"/>
      <c r="D45" s="26" t="s">
        <v>25</v>
      </c>
      <c r="E45" s="60">
        <f>SUM(G45:K45,N45:O45,Q45:T45,'02'!F45:K45,'02'!N45:V45)</f>
        <v>1171</v>
      </c>
      <c r="F45" s="63">
        <f t="shared" si="1"/>
        <v>616</v>
      </c>
      <c r="G45" s="64">
        <v>470</v>
      </c>
      <c r="H45" s="64">
        <v>31</v>
      </c>
      <c r="I45" s="64">
        <v>92</v>
      </c>
      <c r="J45" s="64">
        <v>19</v>
      </c>
      <c r="K45" s="65">
        <v>4</v>
      </c>
      <c r="L45" s="52"/>
      <c r="M45" s="76">
        <f t="shared" si="2"/>
        <v>0</v>
      </c>
      <c r="N45" s="77">
        <v>0</v>
      </c>
      <c r="O45" s="77">
        <v>0</v>
      </c>
      <c r="P45" s="63">
        <f t="shared" si="3"/>
        <v>2</v>
      </c>
      <c r="Q45" s="78">
        <v>2</v>
      </c>
      <c r="R45" s="78">
        <v>0</v>
      </c>
      <c r="S45" s="78">
        <v>0</v>
      </c>
      <c r="T45" s="78">
        <v>0</v>
      </c>
      <c r="U45" s="28"/>
      <c r="V45" s="29"/>
      <c r="W45" s="30" t="s">
        <v>25</v>
      </c>
      <c r="X45" s="20">
        <f>SUM(F45,M45,P45,'02'!E45,'02'!M45,'02'!T45:V45)-'01'!E45</f>
        <v>0</v>
      </c>
      <c r="Y45" s="20">
        <f t="shared" si="4"/>
        <v>0</v>
      </c>
      <c r="Z45" s="20">
        <f t="shared" si="5"/>
        <v>0</v>
      </c>
      <c r="AA45" s="20">
        <f t="shared" si="0"/>
        <v>0</v>
      </c>
      <c r="AB45" s="20">
        <f>SUM('02'!F45:K45)-'02'!E45</f>
        <v>0</v>
      </c>
      <c r="AC45" s="21">
        <f>SUM(G45:K45,N45:O45,Q45:T45,'02'!F45:J45,'02'!N45:V45)-'01'!E45</f>
        <v>0</v>
      </c>
    </row>
    <row r="46" spans="1:29" ht="12.9" customHeight="1" x14ac:dyDescent="0.15">
      <c r="A46" s="7"/>
      <c r="B46" s="25"/>
      <c r="C46" s="25"/>
      <c r="D46" s="26" t="s">
        <v>50</v>
      </c>
      <c r="E46" s="60">
        <f>SUM(G46:K46,N46:O46,Q46:T46,'02'!F46:K46,'02'!N46:V46)</f>
        <v>434</v>
      </c>
      <c r="F46" s="63">
        <f t="shared" si="1"/>
        <v>273</v>
      </c>
      <c r="G46" s="64">
        <v>193</v>
      </c>
      <c r="H46" s="64">
        <v>8</v>
      </c>
      <c r="I46" s="64">
        <v>64</v>
      </c>
      <c r="J46" s="64">
        <v>6</v>
      </c>
      <c r="K46" s="65">
        <v>2</v>
      </c>
      <c r="L46" s="52"/>
      <c r="M46" s="76">
        <f t="shared" si="2"/>
        <v>0</v>
      </c>
      <c r="N46" s="77">
        <v>0</v>
      </c>
      <c r="O46" s="77">
        <v>0</v>
      </c>
      <c r="P46" s="63">
        <f t="shared" si="3"/>
        <v>0</v>
      </c>
      <c r="Q46" s="78">
        <v>0</v>
      </c>
      <c r="R46" s="78">
        <v>0</v>
      </c>
      <c r="S46" s="78">
        <v>0</v>
      </c>
      <c r="T46" s="78">
        <v>0</v>
      </c>
      <c r="U46" s="28"/>
      <c r="V46" s="29"/>
      <c r="W46" s="30" t="s">
        <v>50</v>
      </c>
      <c r="X46" s="20">
        <f>SUM(F46,M46,P46,'02'!E46,'02'!M46,'02'!T46:V46)-'01'!E46</f>
        <v>0</v>
      </c>
      <c r="Y46" s="20">
        <f t="shared" si="4"/>
        <v>0</v>
      </c>
      <c r="Z46" s="20">
        <f t="shared" si="5"/>
        <v>0</v>
      </c>
      <c r="AA46" s="20">
        <f t="shared" si="0"/>
        <v>0</v>
      </c>
      <c r="AB46" s="20">
        <f>SUM('02'!F46:K46)-'02'!E46</f>
        <v>0</v>
      </c>
      <c r="AC46" s="21">
        <f>SUM(G46:K46,N46:O46,Q46:T46,'02'!F46:J46,'02'!N46:V46)-'01'!E46</f>
        <v>0</v>
      </c>
    </row>
    <row r="47" spans="1:29" ht="12.9" customHeight="1" x14ac:dyDescent="0.15">
      <c r="A47" s="7"/>
      <c r="B47" s="25"/>
      <c r="C47" s="25"/>
      <c r="D47" s="26" t="s">
        <v>51</v>
      </c>
      <c r="E47" s="60">
        <f>SUM(G47:K47,N47:O47,Q47:T47,'02'!F47:K47,'02'!N47:V47)</f>
        <v>102</v>
      </c>
      <c r="F47" s="63">
        <f t="shared" si="1"/>
        <v>57</v>
      </c>
      <c r="G47" s="64">
        <v>51</v>
      </c>
      <c r="H47" s="64">
        <v>5</v>
      </c>
      <c r="I47" s="64">
        <v>0</v>
      </c>
      <c r="J47" s="64">
        <v>1</v>
      </c>
      <c r="K47" s="65">
        <v>0</v>
      </c>
      <c r="L47" s="52"/>
      <c r="M47" s="76">
        <f t="shared" si="2"/>
        <v>0</v>
      </c>
      <c r="N47" s="77">
        <v>0</v>
      </c>
      <c r="O47" s="77">
        <v>0</v>
      </c>
      <c r="P47" s="63">
        <f t="shared" si="3"/>
        <v>0</v>
      </c>
      <c r="Q47" s="78">
        <v>0</v>
      </c>
      <c r="R47" s="78">
        <v>0</v>
      </c>
      <c r="S47" s="78">
        <v>0</v>
      </c>
      <c r="T47" s="78">
        <v>0</v>
      </c>
      <c r="U47" s="28"/>
      <c r="V47" s="29"/>
      <c r="W47" s="30" t="s">
        <v>51</v>
      </c>
      <c r="X47" s="20">
        <f>SUM(F47,M47,P47,'02'!E47,'02'!M47,'02'!T47:V47)-'01'!E47</f>
        <v>0</v>
      </c>
      <c r="Y47" s="20">
        <f t="shared" si="4"/>
        <v>0</v>
      </c>
      <c r="Z47" s="20">
        <f t="shared" si="5"/>
        <v>0</v>
      </c>
      <c r="AA47" s="20">
        <f t="shared" si="0"/>
        <v>0</v>
      </c>
      <c r="AB47" s="20">
        <f>SUM('02'!F47:K47)-'02'!E47</f>
        <v>0</v>
      </c>
      <c r="AC47" s="21">
        <f>SUM(G47:K47,N47:O47,Q47:T47,'02'!F47:J47,'02'!N47:V47)-'01'!E47</f>
        <v>0</v>
      </c>
    </row>
    <row r="48" spans="1:29" ht="12.9" customHeight="1" x14ac:dyDescent="0.15">
      <c r="A48" s="7"/>
      <c r="B48" s="25"/>
      <c r="C48" s="25"/>
      <c r="D48" s="26" t="s">
        <v>52</v>
      </c>
      <c r="E48" s="60">
        <f>SUM(G48:K48,N48:O48,Q48:T48,'02'!F48:K48,'02'!N48:V48)</f>
        <v>122</v>
      </c>
      <c r="F48" s="63">
        <f t="shared" si="1"/>
        <v>53</v>
      </c>
      <c r="G48" s="64">
        <v>31</v>
      </c>
      <c r="H48" s="64">
        <v>5</v>
      </c>
      <c r="I48" s="64">
        <v>14</v>
      </c>
      <c r="J48" s="64">
        <v>3</v>
      </c>
      <c r="K48" s="65">
        <v>0</v>
      </c>
      <c r="L48" s="52"/>
      <c r="M48" s="76">
        <f t="shared" si="2"/>
        <v>0</v>
      </c>
      <c r="N48" s="77">
        <v>0</v>
      </c>
      <c r="O48" s="77">
        <v>0</v>
      </c>
      <c r="P48" s="63">
        <f t="shared" si="3"/>
        <v>0</v>
      </c>
      <c r="Q48" s="78">
        <v>0</v>
      </c>
      <c r="R48" s="78">
        <v>0</v>
      </c>
      <c r="S48" s="78">
        <v>0</v>
      </c>
      <c r="T48" s="78">
        <v>0</v>
      </c>
      <c r="U48" s="28"/>
      <c r="V48" s="29"/>
      <c r="W48" s="30" t="s">
        <v>52</v>
      </c>
      <c r="X48" s="20">
        <f>SUM(F48,M48,P48,'02'!E48,'02'!M48,'02'!T48:V48)-'01'!E48</f>
        <v>0</v>
      </c>
      <c r="Y48" s="20">
        <f t="shared" si="4"/>
        <v>0</v>
      </c>
      <c r="Z48" s="20">
        <f t="shared" si="5"/>
        <v>0</v>
      </c>
      <c r="AA48" s="20">
        <f t="shared" si="0"/>
        <v>0</v>
      </c>
      <c r="AB48" s="20">
        <f>SUM('02'!F48:K48)-'02'!E48</f>
        <v>0</v>
      </c>
      <c r="AC48" s="21">
        <f>SUM(G48:K48,N48:O48,Q48:T48,'02'!F48:J48,'02'!N48:V48)-'01'!E48</f>
        <v>0</v>
      </c>
    </row>
    <row r="49" spans="1:29" ht="12.9" customHeight="1" x14ac:dyDescent="0.15">
      <c r="A49" s="7"/>
      <c r="B49" s="25"/>
      <c r="C49" s="25"/>
      <c r="D49" s="26" t="s">
        <v>53</v>
      </c>
      <c r="E49" s="60">
        <f>SUM(G49:K49,N49:O49,Q49:T49,'02'!F49:K49,'02'!N49:V49)</f>
        <v>602</v>
      </c>
      <c r="F49" s="63">
        <f t="shared" si="1"/>
        <v>303</v>
      </c>
      <c r="G49" s="64">
        <v>202</v>
      </c>
      <c r="H49" s="64">
        <v>19</v>
      </c>
      <c r="I49" s="64">
        <v>67</v>
      </c>
      <c r="J49" s="64">
        <v>12</v>
      </c>
      <c r="K49" s="65">
        <v>3</v>
      </c>
      <c r="L49" s="52"/>
      <c r="M49" s="76">
        <f t="shared" si="2"/>
        <v>0</v>
      </c>
      <c r="N49" s="77">
        <v>0</v>
      </c>
      <c r="O49" s="77">
        <v>0</v>
      </c>
      <c r="P49" s="63">
        <f t="shared" si="3"/>
        <v>2</v>
      </c>
      <c r="Q49" s="78">
        <v>1</v>
      </c>
      <c r="R49" s="78">
        <v>0</v>
      </c>
      <c r="S49" s="78">
        <v>0</v>
      </c>
      <c r="T49" s="78">
        <v>1</v>
      </c>
      <c r="U49" s="28"/>
      <c r="V49" s="29"/>
      <c r="W49" s="30" t="s">
        <v>53</v>
      </c>
      <c r="X49" s="20">
        <f>SUM(F49,M49,P49,'02'!E49,'02'!M49,'02'!T49:V49)-'01'!E49</f>
        <v>0</v>
      </c>
      <c r="Y49" s="20">
        <f t="shared" si="4"/>
        <v>0</v>
      </c>
      <c r="Z49" s="20">
        <f t="shared" si="5"/>
        <v>0</v>
      </c>
      <c r="AA49" s="20">
        <f t="shared" si="0"/>
        <v>0</v>
      </c>
      <c r="AB49" s="20">
        <f>SUM('02'!F49:K49)-'02'!E49</f>
        <v>0</v>
      </c>
      <c r="AC49" s="21">
        <f>SUM(G49:K49,N49:O49,Q49:T49,'02'!F49:J49,'02'!N49:V49)-'01'!E49</f>
        <v>0</v>
      </c>
    </row>
    <row r="50" spans="1:29" ht="12.9" customHeight="1" x14ac:dyDescent="0.15">
      <c r="A50" s="7"/>
      <c r="B50" s="25"/>
      <c r="C50" s="25"/>
      <c r="D50" s="26" t="s">
        <v>54</v>
      </c>
      <c r="E50" s="60">
        <f>SUM(G50:K50,N50:O50,Q50:T50,'02'!F50:K50,'02'!N50:V50)</f>
        <v>153</v>
      </c>
      <c r="F50" s="63">
        <f t="shared" si="1"/>
        <v>76</v>
      </c>
      <c r="G50" s="64">
        <v>47</v>
      </c>
      <c r="H50" s="64">
        <v>5</v>
      </c>
      <c r="I50" s="64">
        <v>21</v>
      </c>
      <c r="J50" s="64">
        <v>1</v>
      </c>
      <c r="K50" s="65">
        <v>2</v>
      </c>
      <c r="L50" s="52"/>
      <c r="M50" s="76">
        <f t="shared" si="2"/>
        <v>0</v>
      </c>
      <c r="N50" s="77">
        <v>0</v>
      </c>
      <c r="O50" s="77">
        <v>0</v>
      </c>
      <c r="P50" s="63">
        <f t="shared" si="3"/>
        <v>0</v>
      </c>
      <c r="Q50" s="78">
        <v>0</v>
      </c>
      <c r="R50" s="78">
        <v>0</v>
      </c>
      <c r="S50" s="78">
        <v>0</v>
      </c>
      <c r="T50" s="78">
        <v>0</v>
      </c>
      <c r="U50" s="28"/>
      <c r="V50" s="29"/>
      <c r="W50" s="30" t="s">
        <v>54</v>
      </c>
      <c r="X50" s="20">
        <f>SUM(F50,M50,P50,'02'!E50,'02'!M50,'02'!T50:V50)-'01'!E50</f>
        <v>0</v>
      </c>
      <c r="Y50" s="20">
        <f t="shared" si="4"/>
        <v>0</v>
      </c>
      <c r="Z50" s="20">
        <f t="shared" si="5"/>
        <v>0</v>
      </c>
      <c r="AA50" s="20">
        <f t="shared" si="0"/>
        <v>0</v>
      </c>
      <c r="AB50" s="20">
        <f>SUM('02'!F50:K50)-'02'!E50</f>
        <v>0</v>
      </c>
      <c r="AC50" s="21">
        <f>SUM(G50:K50,N50:O50,Q50:T50,'02'!F50:J50,'02'!N50:V50)-'01'!E50</f>
        <v>0</v>
      </c>
    </row>
    <row r="51" spans="1:29" ht="12.9" customHeight="1" x14ac:dyDescent="0.15">
      <c r="A51" s="7"/>
      <c r="B51" s="25"/>
      <c r="C51" s="25"/>
      <c r="D51" s="26" t="s">
        <v>31</v>
      </c>
      <c r="E51" s="60">
        <f>SUM(G51:K51,N51:O51,Q51:T51,'02'!F51:K51,'02'!N51:V51)</f>
        <v>50369</v>
      </c>
      <c r="F51" s="63">
        <f t="shared" si="1"/>
        <v>45033</v>
      </c>
      <c r="G51" s="64">
        <v>38277</v>
      </c>
      <c r="H51" s="64">
        <v>821</v>
      </c>
      <c r="I51" s="64">
        <v>5116</v>
      </c>
      <c r="J51" s="64">
        <v>643</v>
      </c>
      <c r="K51" s="65">
        <v>176</v>
      </c>
      <c r="L51" s="52"/>
      <c r="M51" s="76">
        <f t="shared" si="2"/>
        <v>10</v>
      </c>
      <c r="N51" s="77">
        <v>0</v>
      </c>
      <c r="O51" s="77">
        <v>10</v>
      </c>
      <c r="P51" s="63">
        <f t="shared" si="3"/>
        <v>34</v>
      </c>
      <c r="Q51" s="78">
        <v>12</v>
      </c>
      <c r="R51" s="78">
        <v>16</v>
      </c>
      <c r="S51" s="78">
        <v>2</v>
      </c>
      <c r="T51" s="78">
        <v>4</v>
      </c>
      <c r="U51" s="28"/>
      <c r="V51" s="29"/>
      <c r="W51" s="30" t="s">
        <v>31</v>
      </c>
      <c r="X51" s="20">
        <f>SUM(F51,M51,P51,'02'!E51,'02'!M51,'02'!T51:V51)-'01'!E51</f>
        <v>0</v>
      </c>
      <c r="Y51" s="20">
        <f t="shared" si="4"/>
        <v>0</v>
      </c>
      <c r="Z51" s="20">
        <f t="shared" si="5"/>
        <v>0</v>
      </c>
      <c r="AA51" s="20">
        <f t="shared" si="0"/>
        <v>0</v>
      </c>
      <c r="AB51" s="20">
        <f>SUM('02'!F51:K51)-'02'!E51</f>
        <v>0</v>
      </c>
      <c r="AC51" s="21">
        <f>SUM(G51:K51,N51:O51,Q51:T51,'02'!F51:J51,'02'!N51:V51)-'01'!E51</f>
        <v>0</v>
      </c>
    </row>
    <row r="52" spans="1:29" ht="12.9" customHeight="1" x14ac:dyDescent="0.15">
      <c r="A52" s="7"/>
      <c r="B52" s="25"/>
      <c r="C52" s="25"/>
      <c r="D52" s="26" t="s">
        <v>55</v>
      </c>
      <c r="E52" s="60">
        <f>SUM(G52:K52,N52:O52,Q52:T52,'02'!F52:K52,'02'!N52:V52)</f>
        <v>1974</v>
      </c>
      <c r="F52" s="63">
        <f t="shared" si="1"/>
        <v>978</v>
      </c>
      <c r="G52" s="64">
        <v>814</v>
      </c>
      <c r="H52" s="64">
        <v>32</v>
      </c>
      <c r="I52" s="64">
        <v>100</v>
      </c>
      <c r="J52" s="64">
        <v>27</v>
      </c>
      <c r="K52" s="65">
        <v>5</v>
      </c>
      <c r="L52" s="52"/>
      <c r="M52" s="76">
        <f t="shared" si="2"/>
        <v>0</v>
      </c>
      <c r="N52" s="77">
        <v>0</v>
      </c>
      <c r="O52" s="77">
        <v>0</v>
      </c>
      <c r="P52" s="63">
        <f t="shared" si="3"/>
        <v>13</v>
      </c>
      <c r="Q52" s="78">
        <v>9</v>
      </c>
      <c r="R52" s="78">
        <v>3</v>
      </c>
      <c r="S52" s="78">
        <v>0</v>
      </c>
      <c r="T52" s="78">
        <v>1</v>
      </c>
      <c r="U52" s="28"/>
      <c r="V52" s="29"/>
      <c r="W52" s="30" t="s">
        <v>55</v>
      </c>
      <c r="X52" s="20">
        <f>SUM(F52,M52,P52,'02'!E52,'02'!M52,'02'!T52:V52)-'01'!E52</f>
        <v>0</v>
      </c>
      <c r="Y52" s="20">
        <f t="shared" si="4"/>
        <v>0</v>
      </c>
      <c r="Z52" s="20">
        <f t="shared" si="5"/>
        <v>0</v>
      </c>
      <c r="AA52" s="20">
        <f t="shared" si="0"/>
        <v>0</v>
      </c>
      <c r="AB52" s="20">
        <f>SUM('02'!F52:K52)-'02'!E52</f>
        <v>0</v>
      </c>
      <c r="AC52" s="21">
        <f>SUM(G52:K52,N52:O52,Q52:T52,'02'!F52:J52,'02'!N52:V52)-'01'!E52</f>
        <v>0</v>
      </c>
    </row>
    <row r="53" spans="1:29" ht="12.9" customHeight="1" x14ac:dyDescent="0.15">
      <c r="A53" s="7"/>
      <c r="B53" s="25"/>
      <c r="C53" s="25"/>
      <c r="D53" s="26" t="s">
        <v>56</v>
      </c>
      <c r="E53" s="60">
        <f>SUM(G53:K53,N53:O53,Q53:T53,'02'!F53:K53,'02'!N53:V53)</f>
        <v>181</v>
      </c>
      <c r="F53" s="63">
        <f t="shared" si="1"/>
        <v>65</v>
      </c>
      <c r="G53" s="64">
        <v>48</v>
      </c>
      <c r="H53" s="64">
        <v>3</v>
      </c>
      <c r="I53" s="64">
        <v>10</v>
      </c>
      <c r="J53" s="64">
        <v>4</v>
      </c>
      <c r="K53" s="65">
        <v>0</v>
      </c>
      <c r="L53" s="52"/>
      <c r="M53" s="76">
        <f t="shared" si="2"/>
        <v>0</v>
      </c>
      <c r="N53" s="77">
        <v>0</v>
      </c>
      <c r="O53" s="77">
        <v>0</v>
      </c>
      <c r="P53" s="63">
        <f t="shared" si="3"/>
        <v>1</v>
      </c>
      <c r="Q53" s="78">
        <v>0</v>
      </c>
      <c r="R53" s="78">
        <v>1</v>
      </c>
      <c r="S53" s="78">
        <v>0</v>
      </c>
      <c r="T53" s="78">
        <v>0</v>
      </c>
      <c r="U53" s="28"/>
      <c r="V53" s="29"/>
      <c r="W53" s="30" t="s">
        <v>56</v>
      </c>
      <c r="X53" s="20">
        <f>SUM(F53,M53,P53,'02'!E53,'02'!M53,'02'!T53:V53)-'01'!E53</f>
        <v>0</v>
      </c>
      <c r="Y53" s="20">
        <f t="shared" si="4"/>
        <v>0</v>
      </c>
      <c r="Z53" s="20">
        <f t="shared" si="5"/>
        <v>0</v>
      </c>
      <c r="AA53" s="20">
        <f t="shared" si="0"/>
        <v>0</v>
      </c>
      <c r="AB53" s="20">
        <f>SUM('02'!F53:K53)-'02'!E53</f>
        <v>0</v>
      </c>
      <c r="AC53" s="21">
        <f>SUM(G53:K53,N53:O53,Q53:T53,'02'!F53:J53,'02'!N53:V53)-'01'!E53</f>
        <v>0</v>
      </c>
    </row>
    <row r="54" spans="1:29" ht="12.9" customHeight="1" x14ac:dyDescent="0.15">
      <c r="A54" s="7"/>
      <c r="B54" s="25"/>
      <c r="C54" s="25"/>
      <c r="D54" s="26" t="s">
        <v>88</v>
      </c>
      <c r="E54" s="60">
        <f>SUM(G54:K54,N54:O54,Q54:T54,'02'!F54:K54,'02'!N54:V54)</f>
        <v>522</v>
      </c>
      <c r="F54" s="63">
        <f t="shared" si="1"/>
        <v>412</v>
      </c>
      <c r="G54" s="64">
        <v>258</v>
      </c>
      <c r="H54" s="64">
        <v>37</v>
      </c>
      <c r="I54" s="64">
        <v>109</v>
      </c>
      <c r="J54" s="64">
        <v>7</v>
      </c>
      <c r="K54" s="65">
        <v>1</v>
      </c>
      <c r="L54" s="52"/>
      <c r="M54" s="76">
        <f t="shared" si="2"/>
        <v>0</v>
      </c>
      <c r="N54" s="77">
        <v>0</v>
      </c>
      <c r="O54" s="77">
        <v>0</v>
      </c>
      <c r="P54" s="63">
        <f t="shared" si="3"/>
        <v>0</v>
      </c>
      <c r="Q54" s="78">
        <v>0</v>
      </c>
      <c r="R54" s="78">
        <v>0</v>
      </c>
      <c r="S54" s="78">
        <v>0</v>
      </c>
      <c r="T54" s="78">
        <v>0</v>
      </c>
      <c r="U54" s="28"/>
      <c r="V54" s="29"/>
      <c r="W54" s="30" t="s">
        <v>88</v>
      </c>
      <c r="X54" s="20">
        <f>SUM(F54,M54,P54,'02'!E54,'02'!M54,'02'!T54:V54)-'01'!E54</f>
        <v>0</v>
      </c>
      <c r="Y54" s="20">
        <f t="shared" si="4"/>
        <v>0</v>
      </c>
      <c r="Z54" s="20">
        <f t="shared" si="5"/>
        <v>0</v>
      </c>
      <c r="AA54" s="20">
        <f t="shared" si="0"/>
        <v>0</v>
      </c>
      <c r="AB54" s="20">
        <f>SUM('02'!F54:K54)-'02'!E54</f>
        <v>0</v>
      </c>
      <c r="AC54" s="21">
        <f>SUM(G54:K54,N54:O54,Q54:T54,'02'!F54:J54,'02'!N54:V54)-'01'!E54</f>
        <v>0</v>
      </c>
    </row>
    <row r="55" spans="1:29" ht="12.9" customHeight="1" thickBot="1" x14ac:dyDescent="0.2">
      <c r="A55" s="7"/>
      <c r="B55" s="34"/>
      <c r="C55" s="34"/>
      <c r="D55" s="35" t="s">
        <v>33</v>
      </c>
      <c r="E55" s="66">
        <f>SUM(G55:K55,N55:O55,Q55:T55,'02'!F55:K55,'02'!N55:V55)</f>
        <v>12948</v>
      </c>
      <c r="F55" s="67">
        <f t="shared" si="1"/>
        <v>10326</v>
      </c>
      <c r="G55" s="68">
        <v>7352</v>
      </c>
      <c r="H55" s="68">
        <v>427</v>
      </c>
      <c r="I55" s="68">
        <v>2319</v>
      </c>
      <c r="J55" s="68">
        <v>192</v>
      </c>
      <c r="K55" s="69">
        <v>36</v>
      </c>
      <c r="L55" s="52"/>
      <c r="M55" s="79">
        <f t="shared" si="2"/>
        <v>3</v>
      </c>
      <c r="N55" s="80">
        <v>0</v>
      </c>
      <c r="O55" s="80">
        <v>3</v>
      </c>
      <c r="P55" s="67">
        <f t="shared" si="3"/>
        <v>44</v>
      </c>
      <c r="Q55" s="81">
        <v>20</v>
      </c>
      <c r="R55" s="81">
        <v>16</v>
      </c>
      <c r="S55" s="81">
        <v>2</v>
      </c>
      <c r="T55" s="81">
        <v>6</v>
      </c>
      <c r="U55" s="36"/>
      <c r="V55" s="34"/>
      <c r="W55" s="37" t="s">
        <v>33</v>
      </c>
      <c r="X55" s="20">
        <f>SUM(F55,M55,P55,'02'!E55,'02'!M55,'02'!T55:V55)-'01'!E55</f>
        <v>0</v>
      </c>
      <c r="Y55" s="20">
        <f t="shared" si="4"/>
        <v>0</v>
      </c>
      <c r="Z55" s="20">
        <f t="shared" si="5"/>
        <v>0</v>
      </c>
      <c r="AA55" s="20">
        <f>SUM(Q55:T55)-P55</f>
        <v>0</v>
      </c>
      <c r="AB55" s="20">
        <f>SUM('02'!F55:K55)-'02'!E55</f>
        <v>0</v>
      </c>
      <c r="AC55" s="21">
        <f>SUM(G55:K55,N55:O55,Q55:T55,'02'!F55:J55,'02'!N55:V55)-'01'!E55</f>
        <v>0</v>
      </c>
    </row>
    <row r="56" spans="1:29" x14ac:dyDescent="0.15">
      <c r="A56" s="2"/>
      <c r="B56" s="2"/>
      <c r="C56" s="2"/>
      <c r="D56" s="2"/>
    </row>
    <row r="57" spans="1:29" x14ac:dyDescent="0.15">
      <c r="A57" s="2"/>
      <c r="B57" s="2"/>
      <c r="C57" s="2"/>
      <c r="D57" s="2" t="s">
        <v>72</v>
      </c>
      <c r="E57" s="38">
        <f>SUM(E7,E24,E28)-E6</f>
        <v>0</v>
      </c>
      <c r="F57" s="38">
        <f t="shared" ref="F57:K57" si="6">SUM(F7,F24,F28)-F6</f>
        <v>0</v>
      </c>
      <c r="G57" s="38">
        <f t="shared" si="6"/>
        <v>0</v>
      </c>
      <c r="H57" s="38">
        <f t="shared" si="6"/>
        <v>0</v>
      </c>
      <c r="I57" s="38">
        <f t="shared" si="6"/>
        <v>0</v>
      </c>
      <c r="J57" s="38">
        <f t="shared" si="6"/>
        <v>0</v>
      </c>
      <c r="K57" s="38">
        <f t="shared" si="6"/>
        <v>0</v>
      </c>
      <c r="M57" s="38">
        <f t="shared" ref="M57:T57" si="7">SUM(M7,M24,M28)-M6</f>
        <v>0</v>
      </c>
      <c r="N57" s="38">
        <f t="shared" si="7"/>
        <v>0</v>
      </c>
      <c r="O57" s="38">
        <f t="shared" si="7"/>
        <v>0</v>
      </c>
      <c r="P57" s="38">
        <f t="shared" si="7"/>
        <v>0</v>
      </c>
      <c r="Q57" s="38">
        <f t="shared" si="7"/>
        <v>0</v>
      </c>
      <c r="R57" s="38">
        <f t="shared" si="7"/>
        <v>0</v>
      </c>
      <c r="S57" s="38">
        <f t="shared" si="7"/>
        <v>0</v>
      </c>
      <c r="T57" s="38">
        <f t="shared" si="7"/>
        <v>0</v>
      </c>
    </row>
    <row r="58" spans="1:29" x14ac:dyDescent="0.15">
      <c r="A58" s="2"/>
      <c r="B58" s="2"/>
      <c r="C58" s="2"/>
      <c r="D58" s="2" t="s">
        <v>73</v>
      </c>
      <c r="E58" s="38">
        <f>SUM(E8:E23)-E7</f>
        <v>0</v>
      </c>
      <c r="F58" s="38">
        <f t="shared" ref="F58:K58" si="8">SUM(F8:F23)-F7</f>
        <v>0</v>
      </c>
      <c r="G58" s="38">
        <f t="shared" si="8"/>
        <v>0</v>
      </c>
      <c r="H58" s="38">
        <f t="shared" si="8"/>
        <v>0</v>
      </c>
      <c r="I58" s="38">
        <f t="shared" si="8"/>
        <v>0</v>
      </c>
      <c r="J58" s="38">
        <f t="shared" si="8"/>
        <v>0</v>
      </c>
      <c r="K58" s="38">
        <f t="shared" si="8"/>
        <v>0</v>
      </c>
      <c r="M58" s="38">
        <f t="shared" ref="M58:T58" si="9">SUM(M8:M23)-M7</f>
        <v>0</v>
      </c>
      <c r="N58" s="38">
        <f t="shared" si="9"/>
        <v>0</v>
      </c>
      <c r="O58" s="38">
        <f t="shared" si="9"/>
        <v>0</v>
      </c>
      <c r="P58" s="38">
        <f t="shared" si="9"/>
        <v>0</v>
      </c>
      <c r="Q58" s="38">
        <f t="shared" si="9"/>
        <v>0</v>
      </c>
      <c r="R58" s="38">
        <f t="shared" si="9"/>
        <v>0</v>
      </c>
      <c r="S58" s="38">
        <f t="shared" si="9"/>
        <v>0</v>
      </c>
      <c r="T58" s="38">
        <f t="shared" si="9"/>
        <v>0</v>
      </c>
    </row>
    <row r="59" spans="1:29" x14ac:dyDescent="0.15">
      <c r="A59" s="2"/>
      <c r="B59" s="2"/>
      <c r="C59" s="2"/>
      <c r="D59" s="2" t="s">
        <v>74</v>
      </c>
      <c r="E59" s="38">
        <f>SUM(E25:E27)-E24</f>
        <v>0</v>
      </c>
      <c r="F59" s="38">
        <f t="shared" ref="F59:K59" si="10">SUM(F25:F27)-F24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>
        <f t="shared" si="10"/>
        <v>0</v>
      </c>
      <c r="M59" s="38">
        <f t="shared" ref="M59:T59" si="11">SUM(M25:M27)-M24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</row>
    <row r="60" spans="1:29" x14ac:dyDescent="0.15">
      <c r="B60" s="2"/>
      <c r="C60" s="2"/>
      <c r="D60" s="39" t="s">
        <v>75</v>
      </c>
      <c r="E60" s="38">
        <f>SUM(E29:E55)-E28</f>
        <v>0</v>
      </c>
      <c r="F60" s="38">
        <f t="shared" ref="F60:K60" si="12">SUM(F29:F55)-F28</f>
        <v>0</v>
      </c>
      <c r="G60" s="38">
        <f t="shared" si="12"/>
        <v>0</v>
      </c>
      <c r="H60" s="38">
        <f t="shared" si="12"/>
        <v>0</v>
      </c>
      <c r="I60" s="38">
        <f t="shared" si="12"/>
        <v>0</v>
      </c>
      <c r="J60" s="38">
        <f t="shared" si="12"/>
        <v>0</v>
      </c>
      <c r="K60" s="38">
        <f t="shared" si="12"/>
        <v>0</v>
      </c>
      <c r="M60" s="38">
        <f t="shared" ref="M60:T60" si="13">SUM(M29:M55)-M28</f>
        <v>0</v>
      </c>
      <c r="N60" s="38">
        <f t="shared" si="13"/>
        <v>0</v>
      </c>
      <c r="O60" s="38">
        <f t="shared" si="13"/>
        <v>0</v>
      </c>
      <c r="P60" s="38">
        <f t="shared" si="13"/>
        <v>0</v>
      </c>
      <c r="Q60" s="38">
        <f t="shared" si="13"/>
        <v>0</v>
      </c>
      <c r="R60" s="38">
        <f t="shared" si="13"/>
        <v>0</v>
      </c>
      <c r="S60" s="38">
        <f t="shared" si="13"/>
        <v>0</v>
      </c>
      <c r="T60" s="38">
        <f t="shared" si="13"/>
        <v>0</v>
      </c>
    </row>
    <row r="61" spans="1:29" x14ac:dyDescent="0.15">
      <c r="B61" s="2"/>
      <c r="C61" s="2"/>
      <c r="D61" s="2"/>
    </row>
    <row r="62" spans="1:29" x14ac:dyDescent="0.15">
      <c r="D62" s="40"/>
    </row>
    <row r="63" spans="1:29" x14ac:dyDescent="0.15">
      <c r="D63" s="40"/>
    </row>
    <row r="64" spans="1:29" x14ac:dyDescent="0.15">
      <c r="D64" s="40"/>
    </row>
    <row r="65" spans="4:20" x14ac:dyDescent="0.15">
      <c r="D65" s="40"/>
    </row>
    <row r="66" spans="4:20" x14ac:dyDescent="0.15"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spans="4:20" x14ac:dyDescent="0.15"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spans="4:20" x14ac:dyDescent="0.15"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spans="4:20" x14ac:dyDescent="0.15">
      <c r="D69" s="40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</sheetData>
  <mergeCells count="16">
    <mergeCell ref="C28:D28"/>
    <mergeCell ref="V24:W24"/>
    <mergeCell ref="V28:W28"/>
    <mergeCell ref="P4:T4"/>
    <mergeCell ref="C7:D7"/>
    <mergeCell ref="C24:D24"/>
    <mergeCell ref="U4:W5"/>
    <mergeCell ref="U6:W6"/>
    <mergeCell ref="V7:W7"/>
    <mergeCell ref="E2:J2"/>
    <mergeCell ref="N2:T2"/>
    <mergeCell ref="M4:O4"/>
    <mergeCell ref="B6:D6"/>
    <mergeCell ref="B4:D5"/>
    <mergeCell ref="E4:E5"/>
    <mergeCell ref="F4:K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Y69"/>
  <sheetViews>
    <sheetView view="pageBreakPreview" zoomScaleNormal="100" workbookViewId="0">
      <selection activeCell="E6" sqref="E6"/>
    </sheetView>
  </sheetViews>
  <sheetFormatPr defaultColWidth="9.109375" defaultRowHeight="12" x14ac:dyDescent="0.15"/>
  <cols>
    <col min="1" max="3" width="2.6640625" style="1" customWidth="1"/>
    <col min="4" max="4" width="16.44140625" style="1" customWidth="1"/>
    <col min="5" max="11" width="10.88671875" style="2" customWidth="1"/>
    <col min="12" max="12" width="2.33203125" style="2" customWidth="1"/>
    <col min="13" max="19" width="8.6640625" style="2" customWidth="1"/>
    <col min="20" max="22" width="7.44140625" style="2" customWidth="1"/>
    <col min="23" max="24" width="2.6640625" style="2" customWidth="1"/>
    <col min="25" max="25" width="15.6640625" style="2" customWidth="1"/>
    <col min="26" max="16384" width="9.109375" style="2"/>
  </cols>
  <sheetData>
    <row r="1" spans="1:25" x14ac:dyDescent="0.15">
      <c r="B1" s="50" t="s">
        <v>92</v>
      </c>
      <c r="M1" s="51" t="s">
        <v>93</v>
      </c>
    </row>
    <row r="2" spans="1:25" s="3" customFormat="1" ht="14.4" x14ac:dyDescent="0.15">
      <c r="E2" s="100" t="s">
        <v>81</v>
      </c>
      <c r="F2" s="100"/>
      <c r="G2" s="100"/>
      <c r="H2" s="100"/>
      <c r="I2" s="100"/>
      <c r="J2" s="100"/>
      <c r="L2" s="4"/>
      <c r="M2" s="100" t="s">
        <v>70</v>
      </c>
      <c r="N2" s="100"/>
      <c r="O2" s="100"/>
      <c r="P2" s="100"/>
      <c r="Q2" s="100"/>
      <c r="R2" s="100"/>
      <c r="S2" s="100"/>
      <c r="T2" s="100"/>
      <c r="U2" s="100"/>
      <c r="V2" s="100"/>
    </row>
    <row r="3" spans="1:25" ht="12.6" thickBot="1" x14ac:dyDescent="0.2"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ht="12.9" customHeight="1" x14ac:dyDescent="0.15">
      <c r="A4" s="7"/>
      <c r="B4" s="105" t="s">
        <v>64</v>
      </c>
      <c r="C4" s="105"/>
      <c r="D4" s="106"/>
      <c r="E4" s="126" t="s">
        <v>85</v>
      </c>
      <c r="F4" s="127"/>
      <c r="G4" s="127"/>
      <c r="H4" s="127"/>
      <c r="I4" s="127"/>
      <c r="J4" s="127"/>
      <c r="K4" s="46"/>
      <c r="L4" s="8"/>
      <c r="M4" s="129" t="s">
        <v>87</v>
      </c>
      <c r="N4" s="129"/>
      <c r="O4" s="129"/>
      <c r="P4" s="129"/>
      <c r="Q4" s="129"/>
      <c r="R4" s="129"/>
      <c r="S4" s="130"/>
      <c r="T4" s="128" t="s">
        <v>86</v>
      </c>
      <c r="U4" s="122" t="s">
        <v>71</v>
      </c>
      <c r="V4" s="124" t="s">
        <v>63</v>
      </c>
      <c r="W4" s="116" t="s">
        <v>65</v>
      </c>
      <c r="X4" s="117"/>
      <c r="Y4" s="117"/>
    </row>
    <row r="5" spans="1:25" ht="39" customHeight="1" x14ac:dyDescent="0.15">
      <c r="A5" s="7"/>
      <c r="B5" s="107"/>
      <c r="C5" s="107"/>
      <c r="D5" s="108"/>
      <c r="E5" s="42" t="s">
        <v>1</v>
      </c>
      <c r="F5" s="43" t="s">
        <v>58</v>
      </c>
      <c r="G5" s="43" t="s">
        <v>59</v>
      </c>
      <c r="H5" s="43" t="s">
        <v>60</v>
      </c>
      <c r="I5" s="43" t="s">
        <v>62</v>
      </c>
      <c r="J5" s="49" t="s">
        <v>63</v>
      </c>
      <c r="K5" s="47"/>
      <c r="L5" s="12"/>
      <c r="M5" s="44" t="s">
        <v>1</v>
      </c>
      <c r="N5" s="44" t="s">
        <v>66</v>
      </c>
      <c r="O5" s="44" t="s">
        <v>67</v>
      </c>
      <c r="P5" s="44" t="s">
        <v>68</v>
      </c>
      <c r="Q5" s="44" t="s">
        <v>69</v>
      </c>
      <c r="R5" s="56" t="s">
        <v>99</v>
      </c>
      <c r="S5" s="44" t="s">
        <v>63</v>
      </c>
      <c r="T5" s="123"/>
      <c r="U5" s="123"/>
      <c r="V5" s="125"/>
      <c r="W5" s="118"/>
      <c r="X5" s="119"/>
      <c r="Y5" s="119"/>
    </row>
    <row r="6" spans="1:25" s="22" customFormat="1" ht="12.9" customHeight="1" x14ac:dyDescent="0.15">
      <c r="A6" s="7"/>
      <c r="B6" s="103" t="s">
        <v>2</v>
      </c>
      <c r="C6" s="103"/>
      <c r="D6" s="104"/>
      <c r="E6" s="57">
        <f>SUM(F6:K6)</f>
        <v>15524</v>
      </c>
      <c r="F6" s="82">
        <v>556</v>
      </c>
      <c r="G6" s="82">
        <v>13289</v>
      </c>
      <c r="H6" s="82">
        <v>602</v>
      </c>
      <c r="I6" s="82">
        <v>188</v>
      </c>
      <c r="J6" s="83">
        <v>889</v>
      </c>
      <c r="K6" s="48"/>
      <c r="L6" s="19"/>
      <c r="M6" s="90">
        <f>SUM(N6:S6)</f>
        <v>1511</v>
      </c>
      <c r="N6" s="91">
        <v>99</v>
      </c>
      <c r="O6" s="91">
        <v>1346</v>
      </c>
      <c r="P6" s="91">
        <v>9</v>
      </c>
      <c r="Q6" s="91">
        <v>18</v>
      </c>
      <c r="R6" s="91">
        <v>19</v>
      </c>
      <c r="S6" s="91">
        <v>20</v>
      </c>
      <c r="T6" s="91">
        <v>9</v>
      </c>
      <c r="U6" s="91">
        <v>33</v>
      </c>
      <c r="V6" s="91">
        <v>187</v>
      </c>
      <c r="W6" s="120" t="s">
        <v>2</v>
      </c>
      <c r="X6" s="121"/>
      <c r="Y6" s="121"/>
    </row>
    <row r="7" spans="1:25" s="22" customFormat="1" ht="12.9" customHeight="1" x14ac:dyDescent="0.15">
      <c r="A7" s="7"/>
      <c r="B7" s="23"/>
      <c r="C7" s="103" t="s">
        <v>3</v>
      </c>
      <c r="D7" s="104"/>
      <c r="E7" s="60">
        <f t="shared" ref="E7:E55" si="0">SUM(F7:K7)</f>
        <v>3825</v>
      </c>
      <c r="F7" s="84">
        <v>147</v>
      </c>
      <c r="G7" s="84">
        <v>3477</v>
      </c>
      <c r="H7" s="84">
        <v>11</v>
      </c>
      <c r="I7" s="84">
        <v>59</v>
      </c>
      <c r="J7" s="85">
        <v>131</v>
      </c>
      <c r="K7" s="48"/>
      <c r="L7" s="19"/>
      <c r="M7" s="92">
        <f t="shared" ref="M7:M55" si="1">SUM(N7:S7)</f>
        <v>72</v>
      </c>
      <c r="N7" s="93">
        <v>6</v>
      </c>
      <c r="O7" s="93">
        <v>65</v>
      </c>
      <c r="P7" s="93">
        <v>0</v>
      </c>
      <c r="Q7" s="93">
        <v>1</v>
      </c>
      <c r="R7" s="93">
        <v>0</v>
      </c>
      <c r="S7" s="93">
        <v>0</v>
      </c>
      <c r="T7" s="93">
        <v>0</v>
      </c>
      <c r="U7" s="93">
        <v>1</v>
      </c>
      <c r="V7" s="93">
        <v>6</v>
      </c>
      <c r="W7" s="24"/>
      <c r="X7" s="112" t="s">
        <v>3</v>
      </c>
      <c r="Y7" s="112"/>
    </row>
    <row r="8" spans="1:25" ht="12.9" customHeight="1" x14ac:dyDescent="0.15">
      <c r="A8" s="7"/>
      <c r="B8" s="25"/>
      <c r="C8" s="25"/>
      <c r="D8" s="26" t="s">
        <v>41</v>
      </c>
      <c r="E8" s="63">
        <f t="shared" si="0"/>
        <v>1035</v>
      </c>
      <c r="F8" s="86">
        <v>49</v>
      </c>
      <c r="G8" s="86">
        <v>931</v>
      </c>
      <c r="H8" s="86">
        <v>4</v>
      </c>
      <c r="I8" s="86">
        <v>17</v>
      </c>
      <c r="J8" s="87">
        <v>34</v>
      </c>
      <c r="K8" s="54"/>
      <c r="L8" s="52"/>
      <c r="M8" s="94">
        <f t="shared" si="1"/>
        <v>23</v>
      </c>
      <c r="N8" s="95">
        <v>1</v>
      </c>
      <c r="O8" s="95">
        <v>21</v>
      </c>
      <c r="P8" s="95">
        <v>0</v>
      </c>
      <c r="Q8" s="95">
        <v>1</v>
      </c>
      <c r="R8" s="95">
        <v>0</v>
      </c>
      <c r="S8" s="95">
        <v>0</v>
      </c>
      <c r="T8" s="95">
        <v>0</v>
      </c>
      <c r="U8" s="95">
        <v>0</v>
      </c>
      <c r="V8" s="95">
        <v>2</v>
      </c>
      <c r="W8" s="28"/>
      <c r="X8" s="29"/>
      <c r="Y8" s="30" t="s">
        <v>41</v>
      </c>
    </row>
    <row r="9" spans="1:25" ht="12.9" customHeight="1" x14ac:dyDescent="0.15">
      <c r="A9" s="7"/>
      <c r="B9" s="25"/>
      <c r="C9" s="25"/>
      <c r="D9" s="26" t="s">
        <v>42</v>
      </c>
      <c r="E9" s="63">
        <f t="shared" si="0"/>
        <v>277</v>
      </c>
      <c r="F9" s="86">
        <v>15</v>
      </c>
      <c r="G9" s="86">
        <v>241</v>
      </c>
      <c r="H9" s="86">
        <v>0</v>
      </c>
      <c r="I9" s="86">
        <v>9</v>
      </c>
      <c r="J9" s="87">
        <v>12</v>
      </c>
      <c r="K9" s="54"/>
      <c r="L9" s="52"/>
      <c r="M9" s="94">
        <f t="shared" si="1"/>
        <v>3</v>
      </c>
      <c r="N9" s="95">
        <v>0</v>
      </c>
      <c r="O9" s="95">
        <v>3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5">
        <v>1</v>
      </c>
      <c r="W9" s="28"/>
      <c r="X9" s="29"/>
      <c r="Y9" s="30" t="s">
        <v>42</v>
      </c>
    </row>
    <row r="10" spans="1:25" ht="12.9" customHeight="1" x14ac:dyDescent="0.15">
      <c r="A10" s="7"/>
      <c r="B10" s="25"/>
      <c r="C10" s="25"/>
      <c r="D10" s="26" t="s">
        <v>4</v>
      </c>
      <c r="E10" s="63">
        <f t="shared" si="0"/>
        <v>109</v>
      </c>
      <c r="F10" s="86">
        <v>6</v>
      </c>
      <c r="G10" s="86">
        <v>98</v>
      </c>
      <c r="H10" s="86">
        <v>1</v>
      </c>
      <c r="I10" s="86">
        <v>1</v>
      </c>
      <c r="J10" s="87">
        <v>3</v>
      </c>
      <c r="K10" s="54"/>
      <c r="L10" s="52"/>
      <c r="M10" s="94">
        <f t="shared" si="1"/>
        <v>3</v>
      </c>
      <c r="N10" s="95">
        <v>0</v>
      </c>
      <c r="O10" s="95">
        <v>3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28"/>
      <c r="X10" s="29"/>
      <c r="Y10" s="30" t="s">
        <v>4</v>
      </c>
    </row>
    <row r="11" spans="1:25" ht="12.9" customHeight="1" x14ac:dyDescent="0.15">
      <c r="A11" s="7"/>
      <c r="B11" s="25"/>
      <c r="C11" s="25"/>
      <c r="D11" s="26" t="s">
        <v>43</v>
      </c>
      <c r="E11" s="63">
        <f t="shared" si="0"/>
        <v>3</v>
      </c>
      <c r="F11" s="86">
        <v>0</v>
      </c>
      <c r="G11" s="86">
        <v>3</v>
      </c>
      <c r="H11" s="86">
        <v>0</v>
      </c>
      <c r="I11" s="86">
        <v>0</v>
      </c>
      <c r="J11" s="87">
        <v>0</v>
      </c>
      <c r="K11" s="55"/>
      <c r="L11" s="52"/>
      <c r="M11" s="96">
        <f t="shared" si="1"/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28"/>
      <c r="X11" s="29"/>
      <c r="Y11" s="30" t="s">
        <v>43</v>
      </c>
    </row>
    <row r="12" spans="1:25" ht="12.9" customHeight="1" x14ac:dyDescent="0.15">
      <c r="A12" s="7"/>
      <c r="B12" s="25"/>
      <c r="C12" s="25"/>
      <c r="D12" s="26" t="s">
        <v>5</v>
      </c>
      <c r="E12" s="63">
        <f t="shared" si="0"/>
        <v>182</v>
      </c>
      <c r="F12" s="86">
        <v>4</v>
      </c>
      <c r="G12" s="86">
        <v>173</v>
      </c>
      <c r="H12" s="86">
        <v>1</v>
      </c>
      <c r="I12" s="86">
        <v>1</v>
      </c>
      <c r="J12" s="87">
        <v>3</v>
      </c>
      <c r="K12" s="55"/>
      <c r="L12" s="52"/>
      <c r="M12" s="96">
        <f t="shared" si="1"/>
        <v>1</v>
      </c>
      <c r="N12" s="95">
        <v>0</v>
      </c>
      <c r="O12" s="95">
        <v>1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28"/>
      <c r="X12" s="29"/>
      <c r="Y12" s="30" t="s">
        <v>5</v>
      </c>
    </row>
    <row r="13" spans="1:25" ht="12.9" customHeight="1" x14ac:dyDescent="0.15">
      <c r="A13" s="7"/>
      <c r="B13" s="25"/>
      <c r="C13" s="25"/>
      <c r="D13" s="26" t="s">
        <v>44</v>
      </c>
      <c r="E13" s="63">
        <f t="shared" si="0"/>
        <v>34</v>
      </c>
      <c r="F13" s="86">
        <v>0</v>
      </c>
      <c r="G13" s="86">
        <v>33</v>
      </c>
      <c r="H13" s="86">
        <v>0</v>
      </c>
      <c r="I13" s="86">
        <v>0</v>
      </c>
      <c r="J13" s="87">
        <v>1</v>
      </c>
      <c r="K13" s="55"/>
      <c r="L13" s="52"/>
      <c r="M13" s="96">
        <f t="shared" si="1"/>
        <v>3</v>
      </c>
      <c r="N13" s="95">
        <v>2</v>
      </c>
      <c r="O13" s="95">
        <v>1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28"/>
      <c r="X13" s="29"/>
      <c r="Y13" s="30" t="s">
        <v>44</v>
      </c>
    </row>
    <row r="14" spans="1:25" ht="12.9" customHeight="1" x14ac:dyDescent="0.15">
      <c r="A14" s="7"/>
      <c r="B14" s="25"/>
      <c r="C14" s="25"/>
      <c r="D14" s="31" t="s">
        <v>6</v>
      </c>
      <c r="E14" s="63">
        <f t="shared" si="0"/>
        <v>19</v>
      </c>
      <c r="F14" s="86">
        <v>1</v>
      </c>
      <c r="G14" s="86">
        <v>14</v>
      </c>
      <c r="H14" s="86">
        <v>1</v>
      </c>
      <c r="I14" s="86">
        <v>2</v>
      </c>
      <c r="J14" s="87">
        <v>1</v>
      </c>
      <c r="K14" s="55"/>
      <c r="L14" s="52"/>
      <c r="M14" s="96">
        <f t="shared" si="1"/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28"/>
      <c r="X14" s="29"/>
      <c r="Y14" s="32" t="s">
        <v>6</v>
      </c>
    </row>
    <row r="15" spans="1:25" ht="12.9" customHeight="1" x14ac:dyDescent="0.15">
      <c r="A15" s="7"/>
      <c r="B15" s="25"/>
      <c r="C15" s="25"/>
      <c r="D15" s="26" t="s">
        <v>7</v>
      </c>
      <c r="E15" s="63">
        <f t="shared" si="0"/>
        <v>54</v>
      </c>
      <c r="F15" s="86">
        <v>1</v>
      </c>
      <c r="G15" s="86">
        <v>51</v>
      </c>
      <c r="H15" s="86">
        <v>0</v>
      </c>
      <c r="I15" s="86">
        <v>1</v>
      </c>
      <c r="J15" s="87">
        <v>1</v>
      </c>
      <c r="K15" s="55"/>
      <c r="L15" s="52"/>
      <c r="M15" s="96">
        <f t="shared" si="1"/>
        <v>9</v>
      </c>
      <c r="N15" s="95">
        <v>1</v>
      </c>
      <c r="O15" s="95">
        <v>8</v>
      </c>
      <c r="P15" s="95">
        <v>0</v>
      </c>
      <c r="Q15" s="95">
        <v>0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28"/>
      <c r="X15" s="29"/>
      <c r="Y15" s="30" t="s">
        <v>7</v>
      </c>
    </row>
    <row r="16" spans="1:25" ht="12.9" customHeight="1" x14ac:dyDescent="0.15">
      <c r="A16" s="7"/>
      <c r="B16" s="25"/>
      <c r="C16" s="25"/>
      <c r="D16" s="26" t="s">
        <v>8</v>
      </c>
      <c r="E16" s="63">
        <f t="shared" si="0"/>
        <v>29</v>
      </c>
      <c r="F16" s="86">
        <v>0</v>
      </c>
      <c r="G16" s="86">
        <v>29</v>
      </c>
      <c r="H16" s="86">
        <v>0</v>
      </c>
      <c r="I16" s="86">
        <v>0</v>
      </c>
      <c r="J16" s="87">
        <v>0</v>
      </c>
      <c r="K16" s="55"/>
      <c r="L16" s="52"/>
      <c r="M16" s="96">
        <f t="shared" si="1"/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28"/>
      <c r="X16" s="29"/>
      <c r="Y16" s="30" t="s">
        <v>8</v>
      </c>
    </row>
    <row r="17" spans="1:25" ht="12.9" customHeight="1" x14ac:dyDescent="0.15">
      <c r="A17" s="7"/>
      <c r="B17" s="25"/>
      <c r="C17" s="25"/>
      <c r="D17" s="26" t="s">
        <v>9</v>
      </c>
      <c r="E17" s="63">
        <f t="shared" si="0"/>
        <v>6</v>
      </c>
      <c r="F17" s="86">
        <v>0</v>
      </c>
      <c r="G17" s="86">
        <v>6</v>
      </c>
      <c r="H17" s="86">
        <v>0</v>
      </c>
      <c r="I17" s="86">
        <v>0</v>
      </c>
      <c r="J17" s="87">
        <v>0</v>
      </c>
      <c r="K17" s="55"/>
      <c r="L17" s="52"/>
      <c r="M17" s="96">
        <f t="shared" si="1"/>
        <v>0</v>
      </c>
      <c r="N17" s="95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  <c r="U17" s="95">
        <v>0</v>
      </c>
      <c r="V17" s="95">
        <v>0</v>
      </c>
      <c r="W17" s="28"/>
      <c r="X17" s="29"/>
      <c r="Y17" s="30" t="s">
        <v>9</v>
      </c>
    </row>
    <row r="18" spans="1:25" ht="12.9" customHeight="1" x14ac:dyDescent="0.15">
      <c r="A18" s="7"/>
      <c r="B18" s="25"/>
      <c r="C18" s="25"/>
      <c r="D18" s="26" t="s">
        <v>10</v>
      </c>
      <c r="E18" s="63">
        <f t="shared" si="0"/>
        <v>349</v>
      </c>
      <c r="F18" s="86">
        <v>12</v>
      </c>
      <c r="G18" s="86">
        <v>326</v>
      </c>
      <c r="H18" s="86">
        <v>2</v>
      </c>
      <c r="I18" s="86">
        <v>2</v>
      </c>
      <c r="J18" s="87">
        <v>7</v>
      </c>
      <c r="K18" s="55"/>
      <c r="L18" s="52"/>
      <c r="M18" s="96">
        <f t="shared" si="1"/>
        <v>2</v>
      </c>
      <c r="N18" s="95">
        <v>1</v>
      </c>
      <c r="O18" s="95">
        <v>1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2</v>
      </c>
      <c r="W18" s="28"/>
      <c r="X18" s="29"/>
      <c r="Y18" s="30" t="s">
        <v>10</v>
      </c>
    </row>
    <row r="19" spans="1:25" ht="12.9" customHeight="1" x14ac:dyDescent="0.15">
      <c r="A19" s="7"/>
      <c r="B19" s="25"/>
      <c r="C19" s="25"/>
      <c r="D19" s="26" t="s">
        <v>11</v>
      </c>
      <c r="E19" s="63">
        <f t="shared" si="0"/>
        <v>516</v>
      </c>
      <c r="F19" s="86">
        <v>10</v>
      </c>
      <c r="G19" s="86">
        <v>487</v>
      </c>
      <c r="H19" s="86">
        <v>0</v>
      </c>
      <c r="I19" s="86">
        <v>6</v>
      </c>
      <c r="J19" s="87">
        <v>13</v>
      </c>
      <c r="K19" s="55"/>
      <c r="L19" s="52"/>
      <c r="M19" s="96">
        <f t="shared" si="1"/>
        <v>6</v>
      </c>
      <c r="N19" s="95">
        <v>1</v>
      </c>
      <c r="O19" s="95">
        <v>5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0</v>
      </c>
      <c r="V19" s="95">
        <v>1</v>
      </c>
      <c r="W19" s="28"/>
      <c r="X19" s="29"/>
      <c r="Y19" s="30" t="s">
        <v>11</v>
      </c>
    </row>
    <row r="20" spans="1:25" ht="12.9" customHeight="1" x14ac:dyDescent="0.15">
      <c r="A20" s="7"/>
      <c r="B20" s="25"/>
      <c r="C20" s="25"/>
      <c r="D20" s="26" t="s">
        <v>12</v>
      </c>
      <c r="E20" s="63">
        <f t="shared" si="0"/>
        <v>88</v>
      </c>
      <c r="F20" s="86">
        <v>5</v>
      </c>
      <c r="G20" s="86">
        <v>79</v>
      </c>
      <c r="H20" s="86">
        <v>0</v>
      </c>
      <c r="I20" s="86">
        <v>0</v>
      </c>
      <c r="J20" s="87">
        <v>4</v>
      </c>
      <c r="K20" s="55"/>
      <c r="L20" s="52"/>
      <c r="M20" s="96">
        <f t="shared" si="1"/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  <c r="U20" s="95">
        <v>0</v>
      </c>
      <c r="V20" s="95">
        <v>0</v>
      </c>
      <c r="W20" s="28"/>
      <c r="X20" s="29"/>
      <c r="Y20" s="30" t="s">
        <v>12</v>
      </c>
    </row>
    <row r="21" spans="1:25" ht="12.9" customHeight="1" x14ac:dyDescent="0.15">
      <c r="A21" s="33"/>
      <c r="B21" s="25"/>
      <c r="C21" s="25"/>
      <c r="D21" s="26" t="s">
        <v>13</v>
      </c>
      <c r="E21" s="63">
        <f t="shared" si="0"/>
        <v>61</v>
      </c>
      <c r="F21" s="86">
        <v>1</v>
      </c>
      <c r="G21" s="86">
        <v>59</v>
      </c>
      <c r="H21" s="86">
        <v>0</v>
      </c>
      <c r="I21" s="86">
        <v>0</v>
      </c>
      <c r="J21" s="87">
        <v>1</v>
      </c>
      <c r="K21" s="54"/>
      <c r="L21" s="52"/>
      <c r="M21" s="94">
        <f t="shared" si="1"/>
        <v>7</v>
      </c>
      <c r="N21" s="95">
        <v>0</v>
      </c>
      <c r="O21" s="95">
        <v>7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28"/>
      <c r="X21" s="29"/>
      <c r="Y21" s="30" t="s">
        <v>13</v>
      </c>
    </row>
    <row r="22" spans="1:25" ht="12.9" customHeight="1" x14ac:dyDescent="0.15">
      <c r="A22" s="7"/>
      <c r="B22" s="25"/>
      <c r="C22" s="25"/>
      <c r="D22" s="26" t="s">
        <v>14</v>
      </c>
      <c r="E22" s="63">
        <f t="shared" si="0"/>
        <v>459</v>
      </c>
      <c r="F22" s="86">
        <v>14</v>
      </c>
      <c r="G22" s="86">
        <v>417</v>
      </c>
      <c r="H22" s="86">
        <v>1</v>
      </c>
      <c r="I22" s="86">
        <v>5</v>
      </c>
      <c r="J22" s="87">
        <v>22</v>
      </c>
      <c r="K22" s="54"/>
      <c r="L22" s="52"/>
      <c r="M22" s="94">
        <f t="shared" si="1"/>
        <v>8</v>
      </c>
      <c r="N22" s="95">
        <v>0</v>
      </c>
      <c r="O22" s="95">
        <v>8</v>
      </c>
      <c r="P22" s="95">
        <v>0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5">
        <v>0</v>
      </c>
      <c r="W22" s="28"/>
      <c r="X22" s="29"/>
      <c r="Y22" s="30" t="s">
        <v>14</v>
      </c>
    </row>
    <row r="23" spans="1:25" s="22" customFormat="1" ht="12.9" customHeight="1" x14ac:dyDescent="0.15">
      <c r="A23" s="7"/>
      <c r="B23" s="25"/>
      <c r="C23" s="25"/>
      <c r="D23" s="26" t="s">
        <v>0</v>
      </c>
      <c r="E23" s="63">
        <f t="shared" si="0"/>
        <v>604</v>
      </c>
      <c r="F23" s="86">
        <v>29</v>
      </c>
      <c r="G23" s="86">
        <v>530</v>
      </c>
      <c r="H23" s="86">
        <v>1</v>
      </c>
      <c r="I23" s="86">
        <v>15</v>
      </c>
      <c r="J23" s="87">
        <v>29</v>
      </c>
      <c r="K23" s="54"/>
      <c r="L23" s="53"/>
      <c r="M23" s="94">
        <f t="shared" si="1"/>
        <v>7</v>
      </c>
      <c r="N23" s="95">
        <v>0</v>
      </c>
      <c r="O23" s="95">
        <v>7</v>
      </c>
      <c r="P23" s="95">
        <v>0</v>
      </c>
      <c r="Q23" s="95">
        <v>0</v>
      </c>
      <c r="R23" s="95">
        <v>0</v>
      </c>
      <c r="S23" s="95">
        <v>0</v>
      </c>
      <c r="T23" s="95">
        <v>0</v>
      </c>
      <c r="U23" s="95">
        <v>1</v>
      </c>
      <c r="V23" s="95">
        <v>0</v>
      </c>
      <c r="W23" s="28"/>
      <c r="X23" s="29"/>
      <c r="Y23" s="30" t="s">
        <v>0</v>
      </c>
    </row>
    <row r="24" spans="1:25" ht="12.9" customHeight="1" x14ac:dyDescent="0.15">
      <c r="A24" s="7"/>
      <c r="B24" s="23"/>
      <c r="C24" s="103" t="s">
        <v>15</v>
      </c>
      <c r="D24" s="104"/>
      <c r="E24" s="60">
        <f t="shared" si="0"/>
        <v>600</v>
      </c>
      <c r="F24" s="84">
        <v>25</v>
      </c>
      <c r="G24" s="84">
        <v>527</v>
      </c>
      <c r="H24" s="84">
        <v>1</v>
      </c>
      <c r="I24" s="84">
        <v>12</v>
      </c>
      <c r="J24" s="85">
        <v>35</v>
      </c>
      <c r="K24" s="48"/>
      <c r="L24" s="45"/>
      <c r="M24" s="92">
        <f t="shared" si="1"/>
        <v>407</v>
      </c>
      <c r="N24" s="93">
        <v>27</v>
      </c>
      <c r="O24" s="93">
        <v>374</v>
      </c>
      <c r="P24" s="93">
        <v>1</v>
      </c>
      <c r="Q24" s="93">
        <v>1</v>
      </c>
      <c r="R24" s="93">
        <v>0</v>
      </c>
      <c r="S24" s="93">
        <v>4</v>
      </c>
      <c r="T24" s="93">
        <v>5</v>
      </c>
      <c r="U24" s="93">
        <v>12</v>
      </c>
      <c r="V24" s="93">
        <v>49</v>
      </c>
      <c r="W24" s="24"/>
      <c r="X24" s="112" t="s">
        <v>15</v>
      </c>
      <c r="Y24" s="112"/>
    </row>
    <row r="25" spans="1:25" ht="12.9" customHeight="1" x14ac:dyDescent="0.15">
      <c r="A25" s="33"/>
      <c r="B25" s="25"/>
      <c r="C25" s="25"/>
      <c r="D25" s="26" t="s">
        <v>16</v>
      </c>
      <c r="E25" s="63">
        <f t="shared" si="0"/>
        <v>378</v>
      </c>
      <c r="F25" s="86">
        <v>16</v>
      </c>
      <c r="G25" s="86">
        <v>342</v>
      </c>
      <c r="H25" s="86">
        <v>0</v>
      </c>
      <c r="I25" s="86">
        <v>2</v>
      </c>
      <c r="J25" s="87">
        <v>18</v>
      </c>
      <c r="K25" s="54"/>
      <c r="L25" s="52"/>
      <c r="M25" s="94">
        <f t="shared" si="1"/>
        <v>25</v>
      </c>
      <c r="N25" s="95">
        <v>2</v>
      </c>
      <c r="O25" s="95">
        <v>23</v>
      </c>
      <c r="P25" s="95">
        <v>0</v>
      </c>
      <c r="Q25" s="95">
        <v>0</v>
      </c>
      <c r="R25" s="95">
        <v>0</v>
      </c>
      <c r="S25" s="95">
        <v>0</v>
      </c>
      <c r="T25" s="95">
        <v>4</v>
      </c>
      <c r="U25" s="95">
        <v>4</v>
      </c>
      <c r="V25" s="95">
        <v>0</v>
      </c>
      <c r="W25" s="28"/>
      <c r="X25" s="29"/>
      <c r="Y25" s="30" t="s">
        <v>16</v>
      </c>
    </row>
    <row r="26" spans="1:25" ht="12.9" customHeight="1" x14ac:dyDescent="0.15">
      <c r="A26" s="7"/>
      <c r="B26" s="25"/>
      <c r="C26" s="25"/>
      <c r="D26" s="26" t="s">
        <v>17</v>
      </c>
      <c r="E26" s="63">
        <f t="shared" si="0"/>
        <v>79</v>
      </c>
      <c r="F26" s="86">
        <v>5</v>
      </c>
      <c r="G26" s="86">
        <v>61</v>
      </c>
      <c r="H26" s="86">
        <v>0</v>
      </c>
      <c r="I26" s="86">
        <v>8</v>
      </c>
      <c r="J26" s="87">
        <v>5</v>
      </c>
      <c r="K26" s="54"/>
      <c r="L26" s="52"/>
      <c r="M26" s="94">
        <f t="shared" si="1"/>
        <v>211</v>
      </c>
      <c r="N26" s="95">
        <v>5</v>
      </c>
      <c r="O26" s="95">
        <v>204</v>
      </c>
      <c r="P26" s="95">
        <v>0</v>
      </c>
      <c r="Q26" s="95">
        <v>1</v>
      </c>
      <c r="R26" s="95">
        <v>0</v>
      </c>
      <c r="S26" s="95">
        <v>1</v>
      </c>
      <c r="T26" s="95">
        <v>0</v>
      </c>
      <c r="U26" s="95">
        <v>5</v>
      </c>
      <c r="V26" s="95">
        <v>1</v>
      </c>
      <c r="W26" s="28"/>
      <c r="X26" s="29"/>
      <c r="Y26" s="30" t="s">
        <v>17</v>
      </c>
    </row>
    <row r="27" spans="1:25" s="22" customFormat="1" ht="12.9" customHeight="1" x14ac:dyDescent="0.15">
      <c r="A27" s="7"/>
      <c r="B27" s="25"/>
      <c r="C27" s="25"/>
      <c r="D27" s="26" t="s">
        <v>18</v>
      </c>
      <c r="E27" s="63">
        <f t="shared" si="0"/>
        <v>143</v>
      </c>
      <c r="F27" s="86">
        <v>4</v>
      </c>
      <c r="G27" s="86">
        <v>124</v>
      </c>
      <c r="H27" s="86">
        <v>1</v>
      </c>
      <c r="I27" s="86">
        <v>2</v>
      </c>
      <c r="J27" s="87">
        <v>12</v>
      </c>
      <c r="K27" s="54"/>
      <c r="L27" s="53"/>
      <c r="M27" s="94">
        <f t="shared" si="1"/>
        <v>171</v>
      </c>
      <c r="N27" s="95">
        <v>20</v>
      </c>
      <c r="O27" s="95">
        <v>147</v>
      </c>
      <c r="P27" s="95">
        <v>1</v>
      </c>
      <c r="Q27" s="95">
        <v>0</v>
      </c>
      <c r="R27" s="95">
        <v>0</v>
      </c>
      <c r="S27" s="95">
        <v>3</v>
      </c>
      <c r="T27" s="95">
        <v>1</v>
      </c>
      <c r="U27" s="95">
        <v>3</v>
      </c>
      <c r="V27" s="95">
        <v>48</v>
      </c>
      <c r="W27" s="28"/>
      <c r="X27" s="29"/>
      <c r="Y27" s="30" t="s">
        <v>18</v>
      </c>
    </row>
    <row r="28" spans="1:25" ht="12.9" customHeight="1" x14ac:dyDescent="0.15">
      <c r="A28" s="7"/>
      <c r="B28" s="23"/>
      <c r="C28" s="103" t="s">
        <v>19</v>
      </c>
      <c r="D28" s="104"/>
      <c r="E28" s="60">
        <f t="shared" si="0"/>
        <v>11099</v>
      </c>
      <c r="F28" s="84">
        <v>384</v>
      </c>
      <c r="G28" s="84">
        <v>9285</v>
      </c>
      <c r="H28" s="84">
        <v>590</v>
      </c>
      <c r="I28" s="84">
        <v>117</v>
      </c>
      <c r="J28" s="85">
        <v>723</v>
      </c>
      <c r="K28" s="48"/>
      <c r="L28" s="45"/>
      <c r="M28" s="92">
        <f t="shared" si="1"/>
        <v>1032</v>
      </c>
      <c r="N28" s="93">
        <v>66</v>
      </c>
      <c r="O28" s="93">
        <v>907</v>
      </c>
      <c r="P28" s="93">
        <v>8</v>
      </c>
      <c r="Q28" s="93">
        <v>16</v>
      </c>
      <c r="R28" s="93">
        <v>19</v>
      </c>
      <c r="S28" s="93">
        <v>16</v>
      </c>
      <c r="T28" s="93">
        <v>4</v>
      </c>
      <c r="U28" s="93">
        <v>20</v>
      </c>
      <c r="V28" s="93">
        <v>132</v>
      </c>
      <c r="W28" s="24"/>
      <c r="X28" s="112" t="s">
        <v>19</v>
      </c>
      <c r="Y28" s="112"/>
    </row>
    <row r="29" spans="1:25" ht="12.9" customHeight="1" x14ac:dyDescent="0.15">
      <c r="A29" s="7"/>
      <c r="B29" s="25"/>
      <c r="C29" s="25"/>
      <c r="D29" s="26" t="s">
        <v>20</v>
      </c>
      <c r="E29" s="63">
        <f t="shared" si="0"/>
        <v>411</v>
      </c>
      <c r="F29" s="86">
        <v>0</v>
      </c>
      <c r="G29" s="86">
        <v>6</v>
      </c>
      <c r="H29" s="86">
        <v>381</v>
      </c>
      <c r="I29" s="86">
        <v>7</v>
      </c>
      <c r="J29" s="87">
        <v>17</v>
      </c>
      <c r="K29" s="52"/>
      <c r="L29" s="52"/>
      <c r="M29" s="97">
        <f t="shared" si="1"/>
        <v>9</v>
      </c>
      <c r="N29" s="95">
        <v>0</v>
      </c>
      <c r="O29" s="95">
        <v>8</v>
      </c>
      <c r="P29" s="95">
        <v>0</v>
      </c>
      <c r="Q29" s="95">
        <v>1</v>
      </c>
      <c r="R29" s="95">
        <v>0</v>
      </c>
      <c r="S29" s="95">
        <v>0</v>
      </c>
      <c r="T29" s="95">
        <v>0</v>
      </c>
      <c r="U29" s="95">
        <v>0</v>
      </c>
      <c r="V29" s="95">
        <v>3</v>
      </c>
      <c r="W29" s="28"/>
      <c r="X29" s="29"/>
      <c r="Y29" s="30" t="s">
        <v>20</v>
      </c>
    </row>
    <row r="30" spans="1:25" ht="12.9" customHeight="1" x14ac:dyDescent="0.15">
      <c r="A30" s="7"/>
      <c r="B30" s="25"/>
      <c r="C30" s="25"/>
      <c r="D30" s="26" t="s">
        <v>21</v>
      </c>
      <c r="E30" s="63">
        <f t="shared" si="0"/>
        <v>0</v>
      </c>
      <c r="F30" s="86">
        <v>0</v>
      </c>
      <c r="G30" s="86">
        <v>0</v>
      </c>
      <c r="H30" s="86">
        <v>0</v>
      </c>
      <c r="I30" s="86">
        <v>0</v>
      </c>
      <c r="J30" s="87">
        <v>0</v>
      </c>
      <c r="K30" s="52"/>
      <c r="L30" s="52"/>
      <c r="M30" s="97">
        <f t="shared" si="1"/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28"/>
      <c r="X30" s="29"/>
      <c r="Y30" s="30" t="s">
        <v>21</v>
      </c>
    </row>
    <row r="31" spans="1:25" ht="12.9" customHeight="1" x14ac:dyDescent="0.15">
      <c r="A31" s="7"/>
      <c r="B31" s="25"/>
      <c r="C31" s="25"/>
      <c r="D31" s="26" t="s">
        <v>22</v>
      </c>
      <c r="E31" s="63">
        <f t="shared" si="0"/>
        <v>4</v>
      </c>
      <c r="F31" s="86">
        <v>0</v>
      </c>
      <c r="G31" s="86">
        <v>3</v>
      </c>
      <c r="H31" s="86">
        <v>0</v>
      </c>
      <c r="I31" s="86">
        <v>0</v>
      </c>
      <c r="J31" s="87">
        <v>1</v>
      </c>
      <c r="K31" s="52"/>
      <c r="L31" s="52"/>
      <c r="M31" s="97">
        <f t="shared" si="1"/>
        <v>3</v>
      </c>
      <c r="N31" s="95">
        <v>0</v>
      </c>
      <c r="O31" s="95">
        <v>3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28"/>
      <c r="X31" s="29"/>
      <c r="Y31" s="30" t="s">
        <v>22</v>
      </c>
    </row>
    <row r="32" spans="1:25" ht="12.9" customHeight="1" x14ac:dyDescent="0.15">
      <c r="A32" s="7"/>
      <c r="B32" s="25"/>
      <c r="C32" s="25"/>
      <c r="D32" s="26" t="s">
        <v>23</v>
      </c>
      <c r="E32" s="63">
        <f t="shared" si="0"/>
        <v>59</v>
      </c>
      <c r="F32" s="86">
        <v>1</v>
      </c>
      <c r="G32" s="86">
        <v>54</v>
      </c>
      <c r="H32" s="86">
        <v>1</v>
      </c>
      <c r="I32" s="86">
        <v>1</v>
      </c>
      <c r="J32" s="87">
        <v>2</v>
      </c>
      <c r="K32" s="52"/>
      <c r="L32" s="52"/>
      <c r="M32" s="97">
        <f t="shared" si="1"/>
        <v>5</v>
      </c>
      <c r="N32" s="95">
        <v>0</v>
      </c>
      <c r="O32" s="95">
        <v>5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95">
        <v>0</v>
      </c>
      <c r="W32" s="28"/>
      <c r="X32" s="29"/>
      <c r="Y32" s="30" t="s">
        <v>23</v>
      </c>
    </row>
    <row r="33" spans="1:25" ht="12.9" customHeight="1" x14ac:dyDescent="0.15">
      <c r="A33" s="7"/>
      <c r="B33" s="25"/>
      <c r="C33" s="25"/>
      <c r="D33" s="26" t="s">
        <v>24</v>
      </c>
      <c r="E33" s="63">
        <f t="shared" si="0"/>
        <v>125</v>
      </c>
      <c r="F33" s="86">
        <v>4</v>
      </c>
      <c r="G33" s="86">
        <v>77</v>
      </c>
      <c r="H33" s="86">
        <v>37</v>
      </c>
      <c r="I33" s="86">
        <v>3</v>
      </c>
      <c r="J33" s="87">
        <v>4</v>
      </c>
      <c r="K33" s="52"/>
      <c r="L33" s="52"/>
      <c r="M33" s="97">
        <f t="shared" si="1"/>
        <v>5</v>
      </c>
      <c r="N33" s="95">
        <v>1</v>
      </c>
      <c r="O33" s="95">
        <v>4</v>
      </c>
      <c r="P33" s="95">
        <v>0</v>
      </c>
      <c r="Q33" s="95">
        <v>0</v>
      </c>
      <c r="R33" s="95">
        <v>0</v>
      </c>
      <c r="S33" s="95">
        <v>0</v>
      </c>
      <c r="T33" s="95">
        <v>0</v>
      </c>
      <c r="U33" s="95">
        <v>0</v>
      </c>
      <c r="V33" s="95">
        <v>0</v>
      </c>
      <c r="W33" s="28"/>
      <c r="X33" s="29"/>
      <c r="Y33" s="30" t="s">
        <v>24</v>
      </c>
    </row>
    <row r="34" spans="1:25" ht="12.9" customHeight="1" x14ac:dyDescent="0.15">
      <c r="A34" s="7"/>
      <c r="B34" s="25"/>
      <c r="C34" s="25"/>
      <c r="D34" s="26" t="s">
        <v>45</v>
      </c>
      <c r="E34" s="63">
        <f t="shared" si="0"/>
        <v>213</v>
      </c>
      <c r="F34" s="86">
        <v>13</v>
      </c>
      <c r="G34" s="86">
        <v>115</v>
      </c>
      <c r="H34" s="86">
        <v>74</v>
      </c>
      <c r="I34" s="86">
        <v>1</v>
      </c>
      <c r="J34" s="87">
        <v>10</v>
      </c>
      <c r="K34" s="52"/>
      <c r="L34" s="52"/>
      <c r="M34" s="97">
        <f t="shared" si="1"/>
        <v>20</v>
      </c>
      <c r="N34" s="95">
        <v>1</v>
      </c>
      <c r="O34" s="95">
        <v>9</v>
      </c>
      <c r="P34" s="95">
        <v>1</v>
      </c>
      <c r="Q34" s="95">
        <v>6</v>
      </c>
      <c r="R34" s="95">
        <v>2</v>
      </c>
      <c r="S34" s="95">
        <v>1</v>
      </c>
      <c r="T34" s="95">
        <v>0</v>
      </c>
      <c r="U34" s="95">
        <v>0</v>
      </c>
      <c r="V34" s="95">
        <v>3</v>
      </c>
      <c r="W34" s="28"/>
      <c r="X34" s="29"/>
      <c r="Y34" s="30" t="s">
        <v>45</v>
      </c>
    </row>
    <row r="35" spans="1:25" ht="12.9" customHeight="1" x14ac:dyDescent="0.15">
      <c r="A35" s="7"/>
      <c r="B35" s="25"/>
      <c r="C35" s="25"/>
      <c r="D35" s="26" t="s">
        <v>46</v>
      </c>
      <c r="E35" s="63">
        <f t="shared" si="0"/>
        <v>0</v>
      </c>
      <c r="F35" s="86">
        <v>0</v>
      </c>
      <c r="G35" s="86">
        <v>0</v>
      </c>
      <c r="H35" s="86">
        <v>0</v>
      </c>
      <c r="I35" s="86">
        <v>0</v>
      </c>
      <c r="J35" s="87">
        <v>0</v>
      </c>
      <c r="K35" s="52"/>
      <c r="L35" s="52"/>
      <c r="M35" s="97">
        <f t="shared" si="1"/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95">
        <v>0</v>
      </c>
      <c r="U35" s="95">
        <v>0</v>
      </c>
      <c r="V35" s="95">
        <v>0</v>
      </c>
      <c r="W35" s="28"/>
      <c r="X35" s="29"/>
      <c r="Y35" s="30" t="s">
        <v>46</v>
      </c>
    </row>
    <row r="36" spans="1:25" ht="12.9" customHeight="1" x14ac:dyDescent="0.15">
      <c r="A36" s="7"/>
      <c r="B36" s="25"/>
      <c r="C36" s="25"/>
      <c r="D36" s="26" t="s">
        <v>26</v>
      </c>
      <c r="E36" s="63">
        <f t="shared" si="0"/>
        <v>0</v>
      </c>
      <c r="F36" s="86">
        <v>0</v>
      </c>
      <c r="G36" s="86">
        <v>0</v>
      </c>
      <c r="H36" s="86">
        <v>0</v>
      </c>
      <c r="I36" s="86">
        <v>0</v>
      </c>
      <c r="J36" s="87">
        <v>0</v>
      </c>
      <c r="K36" s="52"/>
      <c r="L36" s="52"/>
      <c r="M36" s="97">
        <f t="shared" si="1"/>
        <v>0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95">
        <v>0</v>
      </c>
      <c r="U36" s="95">
        <v>0</v>
      </c>
      <c r="V36" s="95">
        <v>0</v>
      </c>
      <c r="W36" s="28"/>
      <c r="X36" s="29"/>
      <c r="Y36" s="30" t="s">
        <v>26</v>
      </c>
    </row>
    <row r="37" spans="1:25" ht="12.9" customHeight="1" x14ac:dyDescent="0.15">
      <c r="A37" s="7"/>
      <c r="B37" s="25"/>
      <c r="C37" s="25"/>
      <c r="D37" s="26" t="s">
        <v>27</v>
      </c>
      <c r="E37" s="63">
        <f t="shared" si="0"/>
        <v>3</v>
      </c>
      <c r="F37" s="86">
        <v>1</v>
      </c>
      <c r="G37" s="86">
        <v>2</v>
      </c>
      <c r="H37" s="86">
        <v>0</v>
      </c>
      <c r="I37" s="86">
        <v>0</v>
      </c>
      <c r="J37" s="87">
        <v>0</v>
      </c>
      <c r="K37" s="52"/>
      <c r="L37" s="52"/>
      <c r="M37" s="97">
        <f t="shared" si="1"/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95">
        <v>0</v>
      </c>
      <c r="U37" s="95">
        <v>0</v>
      </c>
      <c r="V37" s="95">
        <v>0</v>
      </c>
      <c r="W37" s="28"/>
      <c r="X37" s="29"/>
      <c r="Y37" s="30" t="s">
        <v>27</v>
      </c>
    </row>
    <row r="38" spans="1:25" ht="12.9" customHeight="1" x14ac:dyDescent="0.15">
      <c r="A38" s="7"/>
      <c r="B38" s="25"/>
      <c r="C38" s="25"/>
      <c r="D38" s="26" t="s">
        <v>47</v>
      </c>
      <c r="E38" s="63">
        <f t="shared" si="0"/>
        <v>4</v>
      </c>
      <c r="F38" s="86">
        <v>0</v>
      </c>
      <c r="G38" s="86">
        <v>4</v>
      </c>
      <c r="H38" s="86">
        <v>0</v>
      </c>
      <c r="I38" s="86">
        <v>0</v>
      </c>
      <c r="J38" s="87">
        <v>0</v>
      </c>
      <c r="K38" s="52"/>
      <c r="L38" s="52"/>
      <c r="M38" s="97">
        <f t="shared" si="1"/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5">
        <v>0</v>
      </c>
      <c r="W38" s="28"/>
      <c r="X38" s="29"/>
      <c r="Y38" s="30" t="s">
        <v>47</v>
      </c>
    </row>
    <row r="39" spans="1:25" ht="12.9" customHeight="1" x14ac:dyDescent="0.15">
      <c r="A39" s="7"/>
      <c r="B39" s="25"/>
      <c r="C39" s="25"/>
      <c r="D39" s="26" t="s">
        <v>28</v>
      </c>
      <c r="E39" s="63">
        <f t="shared" si="0"/>
        <v>24</v>
      </c>
      <c r="F39" s="86">
        <v>0</v>
      </c>
      <c r="G39" s="86">
        <v>22</v>
      </c>
      <c r="H39" s="86">
        <v>0</v>
      </c>
      <c r="I39" s="86">
        <v>0</v>
      </c>
      <c r="J39" s="87">
        <v>2</v>
      </c>
      <c r="K39" s="52"/>
      <c r="L39" s="52"/>
      <c r="M39" s="97">
        <f t="shared" si="1"/>
        <v>0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0</v>
      </c>
      <c r="V39" s="95">
        <v>0</v>
      </c>
      <c r="W39" s="28"/>
      <c r="X39" s="29"/>
      <c r="Y39" s="30" t="s">
        <v>28</v>
      </c>
    </row>
    <row r="40" spans="1:25" ht="12.9" customHeight="1" x14ac:dyDescent="0.15">
      <c r="A40" s="7"/>
      <c r="B40" s="25"/>
      <c r="C40" s="25"/>
      <c r="D40" s="26" t="s">
        <v>48</v>
      </c>
      <c r="E40" s="63">
        <f t="shared" si="0"/>
        <v>8</v>
      </c>
      <c r="F40" s="86">
        <v>0</v>
      </c>
      <c r="G40" s="86">
        <v>6</v>
      </c>
      <c r="H40" s="86">
        <v>0</v>
      </c>
      <c r="I40" s="86">
        <v>0</v>
      </c>
      <c r="J40" s="87">
        <v>2</v>
      </c>
      <c r="K40" s="52"/>
      <c r="L40" s="52"/>
      <c r="M40" s="97">
        <f t="shared" si="1"/>
        <v>1</v>
      </c>
      <c r="N40" s="95">
        <v>0</v>
      </c>
      <c r="O40" s="95">
        <v>1</v>
      </c>
      <c r="P40" s="95">
        <v>0</v>
      </c>
      <c r="Q40" s="95">
        <v>0</v>
      </c>
      <c r="R40" s="95">
        <v>0</v>
      </c>
      <c r="S40" s="95">
        <v>0</v>
      </c>
      <c r="T40" s="95">
        <v>0</v>
      </c>
      <c r="U40" s="95">
        <v>0</v>
      </c>
      <c r="V40" s="95">
        <v>0</v>
      </c>
      <c r="W40" s="28"/>
      <c r="X40" s="29"/>
      <c r="Y40" s="30" t="s">
        <v>48</v>
      </c>
    </row>
    <row r="41" spans="1:25" ht="12.9" customHeight="1" x14ac:dyDescent="0.15">
      <c r="A41" s="7"/>
      <c r="B41" s="25"/>
      <c r="C41" s="25"/>
      <c r="D41" s="26" t="s">
        <v>29</v>
      </c>
      <c r="E41" s="63">
        <f t="shared" si="0"/>
        <v>132</v>
      </c>
      <c r="F41" s="86">
        <v>6</v>
      </c>
      <c r="G41" s="86">
        <v>125</v>
      </c>
      <c r="H41" s="86">
        <v>0</v>
      </c>
      <c r="I41" s="86">
        <v>0</v>
      </c>
      <c r="J41" s="87">
        <v>1</v>
      </c>
      <c r="K41" s="52"/>
      <c r="L41" s="52"/>
      <c r="M41" s="97">
        <f t="shared" si="1"/>
        <v>8</v>
      </c>
      <c r="N41" s="95">
        <v>0</v>
      </c>
      <c r="O41" s="95">
        <v>8</v>
      </c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2</v>
      </c>
      <c r="V41" s="95">
        <v>2</v>
      </c>
      <c r="W41" s="28"/>
      <c r="X41" s="29"/>
      <c r="Y41" s="30" t="s">
        <v>29</v>
      </c>
    </row>
    <row r="42" spans="1:25" ht="12.9" customHeight="1" x14ac:dyDescent="0.15">
      <c r="A42" s="7"/>
      <c r="B42" s="25"/>
      <c r="C42" s="25"/>
      <c r="D42" s="26" t="s">
        <v>30</v>
      </c>
      <c r="E42" s="63">
        <f t="shared" si="0"/>
        <v>157</v>
      </c>
      <c r="F42" s="86">
        <v>12</v>
      </c>
      <c r="G42" s="86">
        <v>142</v>
      </c>
      <c r="H42" s="86">
        <v>1</v>
      </c>
      <c r="I42" s="86">
        <v>1</v>
      </c>
      <c r="J42" s="87">
        <v>1</v>
      </c>
      <c r="K42" s="52"/>
      <c r="L42" s="52"/>
      <c r="M42" s="97">
        <f t="shared" si="1"/>
        <v>5</v>
      </c>
      <c r="N42" s="95">
        <v>1</v>
      </c>
      <c r="O42" s="95">
        <v>4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>
        <v>4</v>
      </c>
      <c r="W42" s="28"/>
      <c r="X42" s="29"/>
      <c r="Y42" s="30" t="s">
        <v>30</v>
      </c>
    </row>
    <row r="43" spans="1:25" ht="12.9" customHeight="1" x14ac:dyDescent="0.15">
      <c r="A43" s="7"/>
      <c r="B43" s="25"/>
      <c r="C43" s="25"/>
      <c r="D43" s="26" t="s">
        <v>32</v>
      </c>
      <c r="E43" s="63">
        <f t="shared" si="0"/>
        <v>725</v>
      </c>
      <c r="F43" s="86">
        <v>36</v>
      </c>
      <c r="G43" s="86">
        <v>619</v>
      </c>
      <c r="H43" s="86">
        <v>7</v>
      </c>
      <c r="I43" s="86">
        <v>5</v>
      </c>
      <c r="J43" s="87">
        <v>58</v>
      </c>
      <c r="K43" s="52"/>
      <c r="L43" s="52"/>
      <c r="M43" s="97">
        <f t="shared" si="1"/>
        <v>30</v>
      </c>
      <c r="N43" s="95">
        <v>3</v>
      </c>
      <c r="O43" s="95">
        <v>25</v>
      </c>
      <c r="P43" s="95">
        <v>2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>
        <v>7</v>
      </c>
      <c r="W43" s="28"/>
      <c r="X43" s="29"/>
      <c r="Y43" s="30" t="s">
        <v>32</v>
      </c>
    </row>
    <row r="44" spans="1:25" ht="12.9" customHeight="1" x14ac:dyDescent="0.15">
      <c r="A44" s="7"/>
      <c r="B44" s="25"/>
      <c r="C44" s="25"/>
      <c r="D44" s="26" t="s">
        <v>49</v>
      </c>
      <c r="E44" s="63">
        <f t="shared" si="0"/>
        <v>34</v>
      </c>
      <c r="F44" s="86">
        <v>0</v>
      </c>
      <c r="G44" s="86">
        <v>33</v>
      </c>
      <c r="H44" s="86">
        <v>0</v>
      </c>
      <c r="I44" s="86">
        <v>0</v>
      </c>
      <c r="J44" s="87">
        <v>1</v>
      </c>
      <c r="K44" s="52"/>
      <c r="L44" s="52"/>
      <c r="M44" s="97">
        <f t="shared" si="1"/>
        <v>3</v>
      </c>
      <c r="N44" s="95">
        <v>0</v>
      </c>
      <c r="O44" s="95">
        <v>3</v>
      </c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>
        <v>1</v>
      </c>
      <c r="W44" s="28"/>
      <c r="X44" s="29"/>
      <c r="Y44" s="30" t="s">
        <v>49</v>
      </c>
    </row>
    <row r="45" spans="1:25" ht="12.9" customHeight="1" x14ac:dyDescent="0.15">
      <c r="A45" s="7"/>
      <c r="B45" s="25"/>
      <c r="C45" s="25"/>
      <c r="D45" s="26" t="s">
        <v>25</v>
      </c>
      <c r="E45" s="63">
        <f t="shared" si="0"/>
        <v>494</v>
      </c>
      <c r="F45" s="86">
        <v>14</v>
      </c>
      <c r="G45" s="86">
        <v>432</v>
      </c>
      <c r="H45" s="86">
        <v>1</v>
      </c>
      <c r="I45" s="86">
        <v>14</v>
      </c>
      <c r="J45" s="87">
        <v>33</v>
      </c>
      <c r="K45" s="52"/>
      <c r="L45" s="52"/>
      <c r="M45" s="97">
        <f t="shared" si="1"/>
        <v>17</v>
      </c>
      <c r="N45" s="95">
        <v>1</v>
      </c>
      <c r="O45" s="95">
        <v>15</v>
      </c>
      <c r="P45" s="95">
        <v>0</v>
      </c>
      <c r="Q45" s="95">
        <v>0</v>
      </c>
      <c r="R45" s="95">
        <v>0</v>
      </c>
      <c r="S45" s="95">
        <v>1</v>
      </c>
      <c r="T45" s="95">
        <v>0</v>
      </c>
      <c r="U45" s="95">
        <v>0</v>
      </c>
      <c r="V45" s="95">
        <v>42</v>
      </c>
      <c r="W45" s="28"/>
      <c r="X45" s="29"/>
      <c r="Y45" s="30" t="s">
        <v>25</v>
      </c>
    </row>
    <row r="46" spans="1:25" ht="12.9" customHeight="1" x14ac:dyDescent="0.15">
      <c r="A46" s="7"/>
      <c r="B46" s="25"/>
      <c r="C46" s="25"/>
      <c r="D46" s="26" t="s">
        <v>50</v>
      </c>
      <c r="E46" s="63">
        <f t="shared" si="0"/>
        <v>76</v>
      </c>
      <c r="F46" s="86">
        <v>5</v>
      </c>
      <c r="G46" s="86">
        <v>64</v>
      </c>
      <c r="H46" s="86">
        <v>0</v>
      </c>
      <c r="I46" s="86">
        <v>2</v>
      </c>
      <c r="J46" s="87">
        <v>5</v>
      </c>
      <c r="K46" s="52"/>
      <c r="L46" s="52"/>
      <c r="M46" s="97">
        <f t="shared" si="1"/>
        <v>57</v>
      </c>
      <c r="N46" s="95">
        <v>1</v>
      </c>
      <c r="O46" s="95">
        <v>56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13</v>
      </c>
      <c r="V46" s="95">
        <v>15</v>
      </c>
      <c r="W46" s="28"/>
      <c r="X46" s="29"/>
      <c r="Y46" s="30" t="s">
        <v>50</v>
      </c>
    </row>
    <row r="47" spans="1:25" ht="12.9" customHeight="1" x14ac:dyDescent="0.15">
      <c r="A47" s="7"/>
      <c r="B47" s="25"/>
      <c r="C47" s="25"/>
      <c r="D47" s="26" t="s">
        <v>51</v>
      </c>
      <c r="E47" s="63">
        <f t="shared" si="0"/>
        <v>44</v>
      </c>
      <c r="F47" s="86">
        <v>0</v>
      </c>
      <c r="G47" s="86">
        <v>41</v>
      </c>
      <c r="H47" s="86">
        <v>1</v>
      </c>
      <c r="I47" s="86">
        <v>0</v>
      </c>
      <c r="J47" s="87">
        <v>2</v>
      </c>
      <c r="K47" s="52"/>
      <c r="L47" s="52"/>
      <c r="M47" s="97">
        <f t="shared" si="1"/>
        <v>1</v>
      </c>
      <c r="N47" s="95">
        <v>0</v>
      </c>
      <c r="O47" s="95">
        <v>1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28"/>
      <c r="X47" s="29"/>
      <c r="Y47" s="30" t="s">
        <v>51</v>
      </c>
    </row>
    <row r="48" spans="1:25" ht="12.9" customHeight="1" x14ac:dyDescent="0.15">
      <c r="A48" s="7"/>
      <c r="B48" s="25"/>
      <c r="C48" s="25"/>
      <c r="D48" s="26" t="s">
        <v>52</v>
      </c>
      <c r="E48" s="63">
        <f t="shared" si="0"/>
        <v>46</v>
      </c>
      <c r="F48" s="86">
        <v>0</v>
      </c>
      <c r="G48" s="86">
        <v>40</v>
      </c>
      <c r="H48" s="86">
        <v>1</v>
      </c>
      <c r="I48" s="86">
        <v>5</v>
      </c>
      <c r="J48" s="87">
        <v>0</v>
      </c>
      <c r="K48" s="52"/>
      <c r="L48" s="52"/>
      <c r="M48" s="97">
        <f t="shared" si="1"/>
        <v>23</v>
      </c>
      <c r="N48" s="95">
        <v>0</v>
      </c>
      <c r="O48" s="95">
        <v>23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  <c r="W48" s="28"/>
      <c r="X48" s="29"/>
      <c r="Y48" s="30" t="s">
        <v>52</v>
      </c>
    </row>
    <row r="49" spans="1:25" ht="12.9" customHeight="1" x14ac:dyDescent="0.15">
      <c r="A49" s="7"/>
      <c r="B49" s="25"/>
      <c r="C49" s="25"/>
      <c r="D49" s="26" t="s">
        <v>53</v>
      </c>
      <c r="E49" s="63">
        <f t="shared" si="0"/>
        <v>280</v>
      </c>
      <c r="F49" s="86">
        <v>11</v>
      </c>
      <c r="G49" s="86">
        <v>240</v>
      </c>
      <c r="H49" s="86">
        <v>0</v>
      </c>
      <c r="I49" s="86">
        <v>8</v>
      </c>
      <c r="J49" s="87">
        <v>21</v>
      </c>
      <c r="K49" s="52"/>
      <c r="L49" s="52"/>
      <c r="M49" s="97">
        <f t="shared" si="1"/>
        <v>15</v>
      </c>
      <c r="N49" s="95">
        <v>4</v>
      </c>
      <c r="O49" s="95">
        <v>9</v>
      </c>
      <c r="P49" s="95">
        <v>0</v>
      </c>
      <c r="Q49" s="95">
        <v>1</v>
      </c>
      <c r="R49" s="95">
        <v>0</v>
      </c>
      <c r="S49" s="95">
        <v>1</v>
      </c>
      <c r="T49" s="95">
        <v>0</v>
      </c>
      <c r="U49" s="95">
        <v>0</v>
      </c>
      <c r="V49" s="95">
        <v>2</v>
      </c>
      <c r="W49" s="28"/>
      <c r="X49" s="29"/>
      <c r="Y49" s="30" t="s">
        <v>53</v>
      </c>
    </row>
    <row r="50" spans="1:25" ht="12.9" customHeight="1" x14ac:dyDescent="0.15">
      <c r="A50" s="7"/>
      <c r="B50" s="25"/>
      <c r="C50" s="25"/>
      <c r="D50" s="26" t="s">
        <v>54</v>
      </c>
      <c r="E50" s="63">
        <f t="shared" si="0"/>
        <v>77</v>
      </c>
      <c r="F50" s="86">
        <v>1</v>
      </c>
      <c r="G50" s="86">
        <v>69</v>
      </c>
      <c r="H50" s="86">
        <v>0</v>
      </c>
      <c r="I50" s="86">
        <v>0</v>
      </c>
      <c r="J50" s="87">
        <v>7</v>
      </c>
      <c r="K50" s="52"/>
      <c r="L50" s="52"/>
      <c r="M50" s="97">
        <f t="shared" si="1"/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95">
        <v>0</v>
      </c>
      <c r="T50" s="95">
        <v>0</v>
      </c>
      <c r="U50" s="95">
        <v>0</v>
      </c>
      <c r="V50" s="95">
        <v>0</v>
      </c>
      <c r="W50" s="28"/>
      <c r="X50" s="29"/>
      <c r="Y50" s="30" t="s">
        <v>54</v>
      </c>
    </row>
    <row r="51" spans="1:25" ht="12.9" customHeight="1" x14ac:dyDescent="0.15">
      <c r="A51" s="7"/>
      <c r="B51" s="25"/>
      <c r="C51" s="25"/>
      <c r="D51" s="26" t="s">
        <v>31</v>
      </c>
      <c r="E51" s="63">
        <f t="shared" si="0"/>
        <v>4669</v>
      </c>
      <c r="F51" s="86">
        <v>143</v>
      </c>
      <c r="G51" s="86">
        <v>4130</v>
      </c>
      <c r="H51" s="86">
        <v>22</v>
      </c>
      <c r="I51" s="86">
        <v>48</v>
      </c>
      <c r="J51" s="87">
        <v>326</v>
      </c>
      <c r="K51" s="52"/>
      <c r="L51" s="52"/>
      <c r="M51" s="97">
        <f t="shared" si="1"/>
        <v>588</v>
      </c>
      <c r="N51" s="95">
        <v>30</v>
      </c>
      <c r="O51" s="95">
        <v>551</v>
      </c>
      <c r="P51" s="95">
        <v>2</v>
      </c>
      <c r="Q51" s="95">
        <v>1</v>
      </c>
      <c r="R51" s="95">
        <v>0</v>
      </c>
      <c r="S51" s="95">
        <v>4</v>
      </c>
      <c r="T51" s="95">
        <v>4</v>
      </c>
      <c r="U51" s="95">
        <v>5</v>
      </c>
      <c r="V51" s="95">
        <v>26</v>
      </c>
      <c r="W51" s="28"/>
      <c r="X51" s="29"/>
      <c r="Y51" s="30" t="s">
        <v>31</v>
      </c>
    </row>
    <row r="52" spans="1:25" ht="12.9" customHeight="1" x14ac:dyDescent="0.15">
      <c r="A52" s="7"/>
      <c r="B52" s="25"/>
      <c r="C52" s="25"/>
      <c r="D52" s="26" t="s">
        <v>55</v>
      </c>
      <c r="E52" s="63">
        <f t="shared" si="0"/>
        <v>889</v>
      </c>
      <c r="F52" s="86">
        <v>43</v>
      </c>
      <c r="G52" s="86">
        <v>769</v>
      </c>
      <c r="H52" s="86">
        <v>24</v>
      </c>
      <c r="I52" s="86">
        <v>3</v>
      </c>
      <c r="J52" s="87">
        <v>50</v>
      </c>
      <c r="K52" s="52"/>
      <c r="L52" s="52"/>
      <c r="M52" s="97">
        <f t="shared" si="1"/>
        <v>92</v>
      </c>
      <c r="N52" s="95">
        <v>9</v>
      </c>
      <c r="O52" s="95">
        <v>77</v>
      </c>
      <c r="P52" s="95">
        <v>1</v>
      </c>
      <c r="Q52" s="95">
        <v>2</v>
      </c>
      <c r="R52" s="95">
        <v>1</v>
      </c>
      <c r="S52" s="95">
        <v>2</v>
      </c>
      <c r="T52" s="95">
        <v>0</v>
      </c>
      <c r="U52" s="95">
        <v>0</v>
      </c>
      <c r="V52" s="95">
        <v>2</v>
      </c>
      <c r="W52" s="28"/>
      <c r="X52" s="29"/>
      <c r="Y52" s="30" t="s">
        <v>55</v>
      </c>
    </row>
    <row r="53" spans="1:25" ht="12.9" customHeight="1" x14ac:dyDescent="0.15">
      <c r="A53" s="7"/>
      <c r="B53" s="25"/>
      <c r="C53" s="25"/>
      <c r="D53" s="26" t="s">
        <v>56</v>
      </c>
      <c r="E53" s="63">
        <f t="shared" si="0"/>
        <v>105</v>
      </c>
      <c r="F53" s="86">
        <v>10</v>
      </c>
      <c r="G53" s="86">
        <v>93</v>
      </c>
      <c r="H53" s="86">
        <v>1</v>
      </c>
      <c r="I53" s="86">
        <v>0</v>
      </c>
      <c r="J53" s="87">
        <v>1</v>
      </c>
      <c r="K53" s="52"/>
      <c r="L53" s="52"/>
      <c r="M53" s="97">
        <f t="shared" si="1"/>
        <v>10</v>
      </c>
      <c r="N53" s="95">
        <v>0</v>
      </c>
      <c r="O53" s="95">
        <v>10</v>
      </c>
      <c r="P53" s="95">
        <v>0</v>
      </c>
      <c r="Q53" s="95">
        <v>0</v>
      </c>
      <c r="R53" s="95">
        <v>0</v>
      </c>
      <c r="S53" s="95">
        <v>0</v>
      </c>
      <c r="T53" s="95">
        <v>0</v>
      </c>
      <c r="U53" s="95">
        <v>0</v>
      </c>
      <c r="V53" s="95">
        <v>0</v>
      </c>
      <c r="W53" s="28"/>
      <c r="X53" s="29"/>
      <c r="Y53" s="30" t="s">
        <v>56</v>
      </c>
    </row>
    <row r="54" spans="1:25" ht="12.9" customHeight="1" x14ac:dyDescent="0.15">
      <c r="A54" s="7"/>
      <c r="B54" s="25"/>
      <c r="C54" s="25"/>
      <c r="D54" s="26" t="s">
        <v>88</v>
      </c>
      <c r="E54" s="63">
        <f t="shared" si="0"/>
        <v>107</v>
      </c>
      <c r="F54" s="86">
        <v>4</v>
      </c>
      <c r="G54" s="86">
        <v>84</v>
      </c>
      <c r="H54" s="86">
        <v>0</v>
      </c>
      <c r="I54" s="86">
        <v>3</v>
      </c>
      <c r="J54" s="87">
        <v>16</v>
      </c>
      <c r="K54" s="52"/>
      <c r="L54" s="52"/>
      <c r="M54" s="97">
        <f t="shared" si="1"/>
        <v>3</v>
      </c>
      <c r="N54" s="95">
        <v>1</v>
      </c>
      <c r="O54" s="95">
        <v>2</v>
      </c>
      <c r="P54" s="95">
        <v>0</v>
      </c>
      <c r="Q54" s="95">
        <v>0</v>
      </c>
      <c r="R54" s="95">
        <v>0</v>
      </c>
      <c r="S54" s="95">
        <v>0</v>
      </c>
      <c r="T54" s="95">
        <v>0</v>
      </c>
      <c r="U54" s="95">
        <v>0</v>
      </c>
      <c r="V54" s="95">
        <v>0</v>
      </c>
      <c r="W54" s="28"/>
      <c r="X54" s="29"/>
      <c r="Y54" s="30" t="s">
        <v>88</v>
      </c>
    </row>
    <row r="55" spans="1:25" ht="12.9" customHeight="1" thickBot="1" x14ac:dyDescent="0.2">
      <c r="A55" s="7"/>
      <c r="B55" s="34"/>
      <c r="C55" s="34"/>
      <c r="D55" s="35" t="s">
        <v>33</v>
      </c>
      <c r="E55" s="67">
        <f t="shared" si="0"/>
        <v>2413</v>
      </c>
      <c r="F55" s="88">
        <v>80</v>
      </c>
      <c r="G55" s="88">
        <v>2115</v>
      </c>
      <c r="H55" s="88">
        <v>39</v>
      </c>
      <c r="I55" s="88">
        <v>16</v>
      </c>
      <c r="J55" s="89">
        <v>163</v>
      </c>
      <c r="K55" s="52"/>
      <c r="L55" s="52"/>
      <c r="M55" s="98">
        <f t="shared" si="1"/>
        <v>137</v>
      </c>
      <c r="N55" s="99">
        <v>14</v>
      </c>
      <c r="O55" s="99">
        <v>93</v>
      </c>
      <c r="P55" s="99">
        <v>2</v>
      </c>
      <c r="Q55" s="99">
        <v>5</v>
      </c>
      <c r="R55" s="99">
        <v>16</v>
      </c>
      <c r="S55" s="99">
        <v>7</v>
      </c>
      <c r="T55" s="99">
        <v>0</v>
      </c>
      <c r="U55" s="99">
        <v>0</v>
      </c>
      <c r="V55" s="99">
        <v>25</v>
      </c>
      <c r="W55" s="36"/>
      <c r="X55" s="34"/>
      <c r="Y55" s="37" t="s">
        <v>33</v>
      </c>
    </row>
    <row r="56" spans="1:25" x14ac:dyDescent="0.15">
      <c r="A56" s="2"/>
      <c r="B56" s="2"/>
      <c r="C56" s="2"/>
      <c r="D56" s="2"/>
      <c r="K56" s="6"/>
    </row>
    <row r="57" spans="1:25" x14ac:dyDescent="0.15">
      <c r="A57" s="2"/>
      <c r="B57" s="2"/>
      <c r="C57" s="2"/>
      <c r="D57" s="2" t="s">
        <v>72</v>
      </c>
      <c r="E57" s="38">
        <f>SUM(E7,E24,E28)-E6</f>
        <v>0</v>
      </c>
      <c r="F57" s="38">
        <f t="shared" ref="F57:V57" si="2">SUM(F7,F24,F28)-F6</f>
        <v>0</v>
      </c>
      <c r="G57" s="38">
        <f t="shared" si="2"/>
        <v>0</v>
      </c>
      <c r="H57" s="38">
        <f t="shared" si="2"/>
        <v>0</v>
      </c>
      <c r="I57" s="38">
        <f t="shared" si="2"/>
        <v>0</v>
      </c>
      <c r="J57" s="38">
        <f t="shared" si="2"/>
        <v>0</v>
      </c>
      <c r="K57" s="38"/>
      <c r="L57" s="38"/>
      <c r="M57" s="38">
        <f t="shared" si="2"/>
        <v>0</v>
      </c>
      <c r="N57" s="38">
        <f t="shared" si="2"/>
        <v>0</v>
      </c>
      <c r="O57" s="38">
        <f t="shared" si="2"/>
        <v>0</v>
      </c>
      <c r="P57" s="38">
        <f t="shared" si="2"/>
        <v>0</v>
      </c>
      <c r="Q57" s="38">
        <f t="shared" si="2"/>
        <v>0</v>
      </c>
      <c r="R57" s="38"/>
      <c r="S57" s="38">
        <f t="shared" si="2"/>
        <v>0</v>
      </c>
      <c r="T57" s="38">
        <f t="shared" si="2"/>
        <v>0</v>
      </c>
      <c r="U57" s="38">
        <f t="shared" si="2"/>
        <v>0</v>
      </c>
      <c r="V57" s="38">
        <f t="shared" si="2"/>
        <v>0</v>
      </c>
    </row>
    <row r="58" spans="1:25" x14ac:dyDescent="0.15">
      <c r="A58" s="2"/>
      <c r="B58" s="2"/>
      <c r="C58" s="2"/>
      <c r="D58" s="2" t="s">
        <v>73</v>
      </c>
      <c r="E58" s="38">
        <f>SUM(E8:E23)-E7</f>
        <v>0</v>
      </c>
      <c r="F58" s="38">
        <f t="shared" ref="F58:V58" si="3">SUM(F8:F23)-F7</f>
        <v>0</v>
      </c>
      <c r="G58" s="38">
        <f t="shared" si="3"/>
        <v>0</v>
      </c>
      <c r="H58" s="38">
        <f t="shared" si="3"/>
        <v>0</v>
      </c>
      <c r="I58" s="38">
        <f t="shared" si="3"/>
        <v>0</v>
      </c>
      <c r="J58" s="38">
        <f t="shared" si="3"/>
        <v>0</v>
      </c>
      <c r="K58" s="38"/>
      <c r="L58" s="38"/>
      <c r="M58" s="38">
        <f t="shared" si="3"/>
        <v>0</v>
      </c>
      <c r="N58" s="38">
        <f t="shared" si="3"/>
        <v>0</v>
      </c>
      <c r="O58" s="38">
        <f t="shared" si="3"/>
        <v>0</v>
      </c>
      <c r="P58" s="38">
        <f t="shared" si="3"/>
        <v>0</v>
      </c>
      <c r="Q58" s="38">
        <f t="shared" si="3"/>
        <v>0</v>
      </c>
      <c r="R58" s="38"/>
      <c r="S58" s="38">
        <f t="shared" si="3"/>
        <v>0</v>
      </c>
      <c r="T58" s="38">
        <f t="shared" si="3"/>
        <v>0</v>
      </c>
      <c r="U58" s="38">
        <f t="shared" si="3"/>
        <v>0</v>
      </c>
      <c r="V58" s="38">
        <f t="shared" si="3"/>
        <v>0</v>
      </c>
    </row>
    <row r="59" spans="1:25" x14ac:dyDescent="0.15">
      <c r="A59" s="2"/>
      <c r="B59" s="2"/>
      <c r="C59" s="2"/>
      <c r="D59" s="2" t="s">
        <v>74</v>
      </c>
      <c r="E59" s="38">
        <f>SUM(E25:E27)-E24</f>
        <v>0</v>
      </c>
      <c r="F59" s="38">
        <f t="shared" ref="F59:V59" si="4">SUM(F25:F27)-F24</f>
        <v>0</v>
      </c>
      <c r="G59" s="38">
        <f t="shared" si="4"/>
        <v>0</v>
      </c>
      <c r="H59" s="38">
        <f t="shared" si="4"/>
        <v>0</v>
      </c>
      <c r="I59" s="38">
        <f t="shared" si="4"/>
        <v>0</v>
      </c>
      <c r="J59" s="38">
        <f t="shared" si="4"/>
        <v>0</v>
      </c>
      <c r="K59" s="38"/>
      <c r="L59" s="38"/>
      <c r="M59" s="38">
        <f t="shared" si="4"/>
        <v>0</v>
      </c>
      <c r="N59" s="38">
        <f t="shared" si="4"/>
        <v>0</v>
      </c>
      <c r="O59" s="38">
        <f t="shared" si="4"/>
        <v>0</v>
      </c>
      <c r="P59" s="38">
        <f t="shared" si="4"/>
        <v>0</v>
      </c>
      <c r="Q59" s="38">
        <f t="shared" si="4"/>
        <v>0</v>
      </c>
      <c r="R59" s="38"/>
      <c r="S59" s="38">
        <f t="shared" si="4"/>
        <v>0</v>
      </c>
      <c r="T59" s="38">
        <f t="shared" si="4"/>
        <v>0</v>
      </c>
      <c r="U59" s="38">
        <f t="shared" si="4"/>
        <v>0</v>
      </c>
      <c r="V59" s="38">
        <f t="shared" si="4"/>
        <v>0</v>
      </c>
    </row>
    <row r="60" spans="1:25" x14ac:dyDescent="0.15">
      <c r="B60" s="2"/>
      <c r="C60" s="2"/>
      <c r="D60" s="39" t="s">
        <v>75</v>
      </c>
      <c r="E60" s="38">
        <f>SUM(E29:E55)-E28</f>
        <v>0</v>
      </c>
      <c r="F60" s="38">
        <f t="shared" ref="F60:V60" si="5">SUM(F29:F55)-F28</f>
        <v>0</v>
      </c>
      <c r="G60" s="38">
        <f t="shared" si="5"/>
        <v>0</v>
      </c>
      <c r="H60" s="38">
        <f t="shared" si="5"/>
        <v>0</v>
      </c>
      <c r="I60" s="38">
        <f t="shared" si="5"/>
        <v>0</v>
      </c>
      <c r="J60" s="38">
        <f t="shared" si="5"/>
        <v>0</v>
      </c>
      <c r="K60" s="38"/>
      <c r="L60" s="38"/>
      <c r="M60" s="38">
        <f t="shared" si="5"/>
        <v>0</v>
      </c>
      <c r="N60" s="38">
        <f t="shared" si="5"/>
        <v>0</v>
      </c>
      <c r="O60" s="38">
        <f t="shared" si="5"/>
        <v>0</v>
      </c>
      <c r="P60" s="38">
        <f t="shared" si="5"/>
        <v>0</v>
      </c>
      <c r="Q60" s="38">
        <f t="shared" si="5"/>
        <v>0</v>
      </c>
      <c r="R60" s="38"/>
      <c r="S60" s="38">
        <f t="shared" si="5"/>
        <v>0</v>
      </c>
      <c r="T60" s="38">
        <f t="shared" si="5"/>
        <v>0</v>
      </c>
      <c r="U60" s="38">
        <f t="shared" si="5"/>
        <v>0</v>
      </c>
      <c r="V60" s="38">
        <f t="shared" si="5"/>
        <v>0</v>
      </c>
    </row>
    <row r="61" spans="1:25" x14ac:dyDescent="0.15">
      <c r="B61" s="2"/>
      <c r="C61" s="2"/>
      <c r="D61" s="2"/>
    </row>
    <row r="62" spans="1:25" x14ac:dyDescent="0.15">
      <c r="D62" s="40"/>
    </row>
    <row r="63" spans="1:25" x14ac:dyDescent="0.15">
      <c r="D63" s="40"/>
    </row>
    <row r="64" spans="1:25" x14ac:dyDescent="0.15">
      <c r="D64" s="40"/>
    </row>
    <row r="65" spans="4:22" x14ac:dyDescent="0.15">
      <c r="D65" s="40"/>
    </row>
    <row r="66" spans="4:22" x14ac:dyDescent="0.15"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</row>
    <row r="67" spans="4:22" x14ac:dyDescent="0.15"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</row>
    <row r="68" spans="4:22" x14ac:dyDescent="0.15">
      <c r="D68" s="40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</row>
    <row r="69" spans="4:22" x14ac:dyDescent="0.15">
      <c r="D69" s="40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</row>
  </sheetData>
  <mergeCells count="17">
    <mergeCell ref="E2:J2"/>
    <mergeCell ref="B6:D6"/>
    <mergeCell ref="B4:D5"/>
    <mergeCell ref="M2:V2"/>
    <mergeCell ref="C28:D28"/>
    <mergeCell ref="T4:T5"/>
    <mergeCell ref="M4:S4"/>
    <mergeCell ref="X24:Y24"/>
    <mergeCell ref="X28:Y28"/>
    <mergeCell ref="C7:D7"/>
    <mergeCell ref="C24:D24"/>
    <mergeCell ref="W4:Y5"/>
    <mergeCell ref="W6:Y6"/>
    <mergeCell ref="X7:Y7"/>
    <mergeCell ref="U4:U5"/>
    <mergeCell ref="V4:V5"/>
    <mergeCell ref="E4:J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2016-02-02T07:46:45Z</cp:lastPrinted>
  <dcterms:created xsi:type="dcterms:W3CDTF">2002-04-11T08:26:02Z</dcterms:created>
  <dcterms:modified xsi:type="dcterms:W3CDTF">2022-08-26T08:53:33Z</dcterms:modified>
</cp:coreProperties>
</file>