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2A941190-E5F3-454E-B2C2-1D7E95FEF7B2}" xr6:coauthVersionLast="36" xr6:coauthVersionMax="36" xr10:uidLastSave="{00000000-0000-0000-0000-000000000000}"/>
  <bookViews>
    <workbookView xWindow="864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'01'!$B$2:$T$57,'01'!$V$2:$AM$57</definedName>
  </definedNames>
  <calcPr calcId="191029"/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H63" i="1" l="1"/>
  <c r="AG63" i="1"/>
  <c r="AF63" i="1"/>
  <c r="AH62" i="1"/>
  <c r="AG62" i="1"/>
  <c r="AF62" i="1"/>
  <c r="AH61" i="1"/>
  <c r="AG61" i="1"/>
  <c r="AF61" i="1"/>
  <c r="AH60" i="1"/>
  <c r="AG60" i="1"/>
  <c r="AF60" i="1"/>
  <c r="R63" i="1"/>
  <c r="Q63" i="1"/>
  <c r="R62" i="1"/>
  <c r="Q62" i="1"/>
  <c r="R61" i="1"/>
  <c r="Q61" i="1"/>
  <c r="R60" i="1"/>
  <c r="Q60" i="1"/>
  <c r="AI63" i="1" l="1"/>
  <c r="AI62" i="1"/>
  <c r="AI61" i="1"/>
  <c r="AI60" i="1"/>
  <c r="S63" i="1"/>
  <c r="S62" i="1"/>
  <c r="S61" i="1"/>
  <c r="S60" i="1"/>
  <c r="G7" i="1"/>
  <c r="Y63" i="1"/>
  <c r="Y62" i="1"/>
  <c r="Y61" i="1"/>
  <c r="Y60" i="1"/>
  <c r="T60" i="1"/>
  <c r="T61" i="1"/>
  <c r="T62" i="1"/>
  <c r="T63" i="1"/>
  <c r="G56" i="1"/>
  <c r="G55" i="1"/>
  <c r="G54" i="1"/>
  <c r="AN54" i="1" s="1"/>
  <c r="G53" i="1"/>
  <c r="G52" i="1"/>
  <c r="G51" i="1"/>
  <c r="AN51" i="1" s="1"/>
  <c r="AO51" i="1"/>
  <c r="G50" i="1"/>
  <c r="G49" i="1"/>
  <c r="AN49" i="1" s="1"/>
  <c r="G48" i="1"/>
  <c r="AN48" i="1" s="1"/>
  <c r="G47" i="1"/>
  <c r="G46" i="1"/>
  <c r="G45" i="1"/>
  <c r="AN45" i="1" s="1"/>
  <c r="G44" i="1"/>
  <c r="G43" i="1"/>
  <c r="AN43" i="1" s="1"/>
  <c r="G42" i="1"/>
  <c r="G41" i="1"/>
  <c r="AN41" i="1" s="1"/>
  <c r="G40" i="1"/>
  <c r="G39" i="1"/>
  <c r="G38" i="1"/>
  <c r="G37" i="1"/>
  <c r="G36" i="1"/>
  <c r="AN36" i="1" s="1"/>
  <c r="G35" i="1"/>
  <c r="G34" i="1"/>
  <c r="G33" i="1"/>
  <c r="AN33" i="1" s="1"/>
  <c r="G32" i="1"/>
  <c r="G31" i="1"/>
  <c r="G30" i="1"/>
  <c r="AN30" i="1" s="1"/>
  <c r="G29" i="1"/>
  <c r="G28" i="1"/>
  <c r="G27" i="1"/>
  <c r="G26" i="1"/>
  <c r="G25" i="1"/>
  <c r="AN25" i="1" s="1"/>
  <c r="G24" i="1"/>
  <c r="G23" i="1"/>
  <c r="G22" i="1"/>
  <c r="G21" i="1"/>
  <c r="AN21" i="1" s="1"/>
  <c r="G20" i="1"/>
  <c r="G19" i="1"/>
  <c r="G18" i="1"/>
  <c r="G17" i="1"/>
  <c r="AN17" i="1" s="1"/>
  <c r="G16" i="1"/>
  <c r="G15" i="1"/>
  <c r="G14" i="1"/>
  <c r="G13" i="1"/>
  <c r="G12" i="1"/>
  <c r="G11" i="1"/>
  <c r="G10" i="1"/>
  <c r="AN10" i="1" s="1"/>
  <c r="G9" i="1"/>
  <c r="G8" i="1"/>
  <c r="V60" i="1"/>
  <c r="W60" i="1"/>
  <c r="X60" i="1"/>
  <c r="Z60" i="1"/>
  <c r="AA60" i="1"/>
  <c r="AB60" i="1"/>
  <c r="AC60" i="1"/>
  <c r="AE60" i="1"/>
  <c r="AJ60" i="1"/>
  <c r="V61" i="1"/>
  <c r="W61" i="1"/>
  <c r="X61" i="1"/>
  <c r="Z61" i="1"/>
  <c r="AA61" i="1"/>
  <c r="AB61" i="1"/>
  <c r="AC61" i="1"/>
  <c r="AE61" i="1"/>
  <c r="AJ61" i="1"/>
  <c r="V62" i="1"/>
  <c r="W62" i="1"/>
  <c r="X62" i="1"/>
  <c r="Z62" i="1"/>
  <c r="AA62" i="1"/>
  <c r="AB62" i="1"/>
  <c r="AC62" i="1"/>
  <c r="AE62" i="1"/>
  <c r="AJ62" i="1"/>
  <c r="V63" i="1"/>
  <c r="W63" i="1"/>
  <c r="X63" i="1"/>
  <c r="Z63" i="1"/>
  <c r="AA63" i="1"/>
  <c r="AB63" i="1"/>
  <c r="AC63" i="1"/>
  <c r="AE63" i="1"/>
  <c r="AJ63" i="1"/>
  <c r="F60" i="1"/>
  <c r="H60" i="1"/>
  <c r="I60" i="1"/>
  <c r="J60" i="1"/>
  <c r="K60" i="1"/>
  <c r="L60" i="1"/>
  <c r="M60" i="1"/>
  <c r="N60" i="1"/>
  <c r="O60" i="1"/>
  <c r="P60" i="1"/>
  <c r="F61" i="1"/>
  <c r="H61" i="1"/>
  <c r="I61" i="1"/>
  <c r="J61" i="1"/>
  <c r="K61" i="1"/>
  <c r="L61" i="1"/>
  <c r="M61" i="1"/>
  <c r="N61" i="1"/>
  <c r="O61" i="1"/>
  <c r="P61" i="1"/>
  <c r="F62" i="1"/>
  <c r="H62" i="1"/>
  <c r="I62" i="1"/>
  <c r="J62" i="1"/>
  <c r="K62" i="1"/>
  <c r="L62" i="1"/>
  <c r="M62" i="1"/>
  <c r="N62" i="1"/>
  <c r="O62" i="1"/>
  <c r="P62" i="1"/>
  <c r="F63" i="1"/>
  <c r="H63" i="1"/>
  <c r="I63" i="1"/>
  <c r="J63" i="1"/>
  <c r="K63" i="1"/>
  <c r="L63" i="1"/>
  <c r="M63" i="1"/>
  <c r="N63" i="1"/>
  <c r="O63" i="1"/>
  <c r="P63" i="1"/>
  <c r="AO48" i="1"/>
  <c r="AO12" i="1" l="1"/>
  <c r="AN12" i="1"/>
  <c r="AO20" i="1"/>
  <c r="AN20" i="1"/>
  <c r="AO28" i="1"/>
  <c r="AN28" i="1"/>
  <c r="AO44" i="1"/>
  <c r="AN44" i="1"/>
  <c r="AO19" i="1"/>
  <c r="AN19" i="1"/>
  <c r="AO13" i="1"/>
  <c r="AN13" i="1"/>
  <c r="AO29" i="1"/>
  <c r="AN29" i="1"/>
  <c r="AO14" i="1"/>
  <c r="AN14" i="1"/>
  <c r="AO22" i="1"/>
  <c r="AN22" i="1"/>
  <c r="AO38" i="1"/>
  <c r="AN38" i="1"/>
  <c r="AO46" i="1"/>
  <c r="AN46" i="1"/>
  <c r="AO53" i="1"/>
  <c r="AN53" i="1"/>
  <c r="AO11" i="1"/>
  <c r="AN11" i="1"/>
  <c r="AO35" i="1"/>
  <c r="AN35" i="1"/>
  <c r="AO37" i="1"/>
  <c r="AN37" i="1"/>
  <c r="AO15" i="1"/>
  <c r="AN15" i="1"/>
  <c r="AO23" i="1"/>
  <c r="AN23" i="1"/>
  <c r="AO31" i="1"/>
  <c r="AN31" i="1"/>
  <c r="AO39" i="1"/>
  <c r="AN39" i="1"/>
  <c r="AO47" i="1"/>
  <c r="AN47" i="1"/>
  <c r="AO27" i="1"/>
  <c r="AN27" i="1"/>
  <c r="AO52" i="1"/>
  <c r="AN52" i="1"/>
  <c r="AO8" i="1"/>
  <c r="AN8" i="1"/>
  <c r="AO16" i="1"/>
  <c r="AN16" i="1"/>
  <c r="AO24" i="1"/>
  <c r="AN24" i="1"/>
  <c r="AO32" i="1"/>
  <c r="AN32" i="1"/>
  <c r="AO40" i="1"/>
  <c r="AN40" i="1"/>
  <c r="AO55" i="1"/>
  <c r="AN55" i="1"/>
  <c r="AO9" i="1"/>
  <c r="AN9" i="1"/>
  <c r="AO56" i="1"/>
  <c r="AN56" i="1"/>
  <c r="AO18" i="1"/>
  <c r="AN18" i="1"/>
  <c r="AO26" i="1"/>
  <c r="AN26" i="1"/>
  <c r="AO34" i="1"/>
  <c r="AN34" i="1"/>
  <c r="AO42" i="1"/>
  <c r="AN42" i="1"/>
  <c r="AO50" i="1"/>
  <c r="AN50" i="1"/>
  <c r="AO7" i="1"/>
  <c r="AN7" i="1"/>
  <c r="G62" i="1"/>
  <c r="G63" i="1"/>
  <c r="AO30" i="1"/>
  <c r="E63" i="1"/>
  <c r="AO17" i="1"/>
  <c r="AO33" i="1"/>
  <c r="G61" i="1"/>
  <c r="E60" i="1"/>
  <c r="AO10" i="1"/>
  <c r="AO21" i="1"/>
  <c r="AO25" i="1"/>
  <c r="AO41" i="1"/>
  <c r="AO45" i="1"/>
  <c r="AO54" i="1"/>
  <c r="AO36" i="1"/>
  <c r="G60" i="1"/>
  <c r="E61" i="1"/>
  <c r="AO43" i="1"/>
  <c r="AO49" i="1"/>
  <c r="E62" i="1"/>
</calcChain>
</file>

<file path=xl/sharedStrings.xml><?xml version="1.0" encoding="utf-8"?>
<sst xmlns="http://schemas.openxmlformats.org/spreadsheetml/2006/main" count="149" uniqueCount="95">
  <si>
    <t>その他</t>
  </si>
  <si>
    <t>検問中</t>
  </si>
  <si>
    <t>検索中</t>
  </si>
  <si>
    <t>聞込み</t>
  </si>
  <si>
    <t>注 解決事件を除く。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</si>
  <si>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</si>
  <si>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</si>
  <si>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</si>
  <si>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</si>
  <si>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</si>
  <si>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</si>
  <si>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</si>
  <si>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</si>
  <si>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</si>
  <si>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</si>
  <si>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</si>
  <si>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</si>
  <si>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</si>
  <si>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</si>
  <si>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</si>
  <si>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</si>
  <si>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</si>
  <si>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</si>
  <si>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</si>
  <si>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</si>
  <si>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</si>
  <si>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</si>
  <si>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</si>
  <si>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</si>
  <si>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</si>
  <si>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</si>
  <si>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</si>
  <si>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</si>
  <si>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</si>
  <si>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</si>
  <si>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</si>
  <si>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</si>
  <si>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</si>
  <si>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</si>
  <si>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</si>
  <si>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</si>
  <si>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緊急
配備中</t>
    <rPh sb="0" eb="2">
      <t>キンキュウ</t>
    </rPh>
    <rPh sb="3" eb="6">
      <t>ハイビチュウ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</si>
  <si>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</si>
  <si>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</si>
  <si>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</si>
  <si>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鑑識活動</t>
    <rPh sb="0" eb="2">
      <t>カンシキ</t>
    </rPh>
    <rPh sb="2" eb="4">
      <t>カツドウ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</si>
  <si>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</si>
  <si>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</si>
  <si>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</si>
  <si>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</si>
  <si>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計</t>
    <phoneticPr fontId="1"/>
  </si>
  <si>
    <t>総数</t>
    <phoneticPr fontId="1"/>
  </si>
  <si>
    <t>該当
なし</t>
    <rPh sb="0" eb="2">
      <t>ガイトウ</t>
    </rPh>
    <phoneticPr fontId="1"/>
  </si>
  <si>
    <t>そ
の
他</t>
    <rPh sb="4" eb="5">
      <t>タ</t>
    </rPh>
    <phoneticPr fontId="1"/>
  </si>
  <si>
    <t>面
通
し</t>
    <rPh sb="0" eb="1">
      <t>メン</t>
    </rPh>
    <rPh sb="2" eb="3">
      <t>トオ</t>
    </rPh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</si>
  <si>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</si>
  <si>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</si>
  <si>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</si>
  <si>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</si>
  <si>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</si>
  <si>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</si>
  <si>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</si>
  <si>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</si>
  <si>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</si>
  <si>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</si>
  <si>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</si>
  <si>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</si>
  <si>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</si>
  <si>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</si>
  <si>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</si>
  <si>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</si>
  <si>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</si>
  <si>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</si>
  <si>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</si>
  <si>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</si>
  <si>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</si>
  <si>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職質計</t>
    <rPh sb="0" eb="2">
      <t>ショクシツ</t>
    </rPh>
    <rPh sb="2" eb="3">
      <t>ケイ</t>
    </rPh>
    <phoneticPr fontId="1"/>
  </si>
  <si>
    <t>さい銭ねらい</t>
    <rPh sb="2" eb="3">
      <t>セン</t>
    </rPh>
    <phoneticPr fontId="1"/>
  </si>
  <si>
    <t>ＤＮＡ型</t>
    <rPh sb="3" eb="4">
      <t>カタ</t>
    </rPh>
    <phoneticPr fontId="1"/>
  </si>
  <si>
    <t>参考人の取調べ</t>
    <rPh sb="0" eb="3">
      <t>サンコウニン</t>
    </rPh>
    <rPh sb="4" eb="5">
      <t>ト</t>
    </rPh>
    <rPh sb="5" eb="6">
      <t>シラ</t>
    </rPh>
    <phoneticPr fontId="1"/>
  </si>
  <si>
    <t>被疑者写真</t>
    <rPh sb="0" eb="3">
      <t>ヒギシャ</t>
    </rPh>
    <rPh sb="3" eb="5">
      <t>シャシン</t>
    </rPh>
    <phoneticPr fontId="1"/>
  </si>
  <si>
    <t>検挙240</t>
    <rPh sb="0" eb="2">
      <t>ケンキョ</t>
    </rPh>
    <phoneticPr fontId="1"/>
  </si>
  <si>
    <t>検挙241</t>
    <rPh sb="0" eb="2">
      <t>ケンキョ</t>
    </rPh>
    <phoneticPr fontId="1"/>
  </si>
  <si>
    <t>その他の警察活動</t>
    <phoneticPr fontId="1"/>
  </si>
  <si>
    <t>盗品等
捜査</t>
    <rPh sb="0" eb="2">
      <t>トウヒン</t>
    </rPh>
    <rPh sb="2" eb="3">
      <t>トウ</t>
    </rPh>
    <rPh sb="4" eb="6">
      <t>ソウサ</t>
    </rPh>
    <phoneticPr fontId="1"/>
  </si>
  <si>
    <t>遺留品
捜査（
鑑識活動
を除く）</t>
    <rPh sb="4" eb="6">
      <t>ソウサ</t>
    </rPh>
    <rPh sb="8" eb="10">
      <t>カンシキ</t>
    </rPh>
    <rPh sb="10" eb="12">
      <t>カツドウ</t>
    </rPh>
    <rPh sb="14" eb="15">
      <t>ノゾ</t>
    </rPh>
    <phoneticPr fontId="1"/>
  </si>
  <si>
    <t>防犯カメラ等の画像の確認</t>
    <rPh sb="10" eb="12">
      <t>カクニン</t>
    </rPh>
    <phoneticPr fontId="1"/>
  </si>
  <si>
    <t>パソコン・携帯電話等解析</t>
    <rPh sb="5" eb="7">
      <t>ケイタイ</t>
    </rPh>
    <rPh sb="7" eb="9">
      <t>デンワ</t>
    </rPh>
    <rPh sb="9" eb="10">
      <t>ナド</t>
    </rPh>
    <rPh sb="10" eb="12">
      <t>カイセキ</t>
    </rPh>
    <phoneticPr fontId="1"/>
  </si>
  <si>
    <t>通信ログ解析</t>
    <rPh sb="0" eb="2">
      <t>ツウシン</t>
    </rPh>
    <rPh sb="4" eb="6">
      <t>カイセキ</t>
    </rPh>
    <phoneticPr fontId="1"/>
  </si>
  <si>
    <t>防犯カメラ</t>
    <phoneticPr fontId="1"/>
  </si>
  <si>
    <t>ドライブレコーダー</t>
    <phoneticPr fontId="1"/>
  </si>
  <si>
    <t>25　窃盗　手口別　主たる被疑者を特定した</t>
    <rPh sb="3" eb="5">
      <t>セットウ</t>
    </rPh>
    <rPh sb="6" eb="8">
      <t>テグチ</t>
    </rPh>
    <rPh sb="8" eb="9">
      <t>ベツ</t>
    </rPh>
    <rPh sb="10" eb="11">
      <t>シュ</t>
    </rPh>
    <rPh sb="13" eb="16">
      <t>ヒギシャ</t>
    </rPh>
    <rPh sb="17" eb="19">
      <t>トクテイ</t>
    </rPh>
    <phoneticPr fontId="1"/>
  </si>
  <si>
    <t>主たる警察活動別　検挙件数</t>
    <phoneticPr fontId="1"/>
  </si>
  <si>
    <t>主たる被疑者を特定
した警察活動
　　　　　　　　　　　　　　手口</t>
    <rPh sb="0" eb="1">
      <t>シュ</t>
    </rPh>
    <rPh sb="3" eb="6">
      <t>ヒギシャ</t>
    </rPh>
    <rPh sb="7" eb="9">
      <t>トクテイ</t>
    </rPh>
    <rPh sb="12" eb="16">
      <t>ケイサツカツドウ</t>
    </rPh>
    <phoneticPr fontId="1"/>
  </si>
  <si>
    <t xml:space="preserve">     　　　　 主たる被疑者を特定
     　　　　     した警察活動
　手口</t>
    <rPh sb="10" eb="11">
      <t>シュ</t>
    </rPh>
    <rPh sb="13" eb="16">
      <t>ヒギシャ</t>
    </rPh>
    <rPh sb="17" eb="19">
      <t>トクテイ</t>
    </rPh>
    <rPh sb="36" eb="40">
      <t>ケイサツカツドウ</t>
    </rPh>
    <rPh sb="46" eb="48">
      <t>テグチ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</si>
</sst>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4">
    <xf numFmtId="0" fontId="0" fillId="0" borderId="0" xfId="0"/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2" fillId="0" borderId="1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176" fontId="6" fillId="0" borderId="0" xfId="0" applyNumberFormat="1" applyFont="1" applyFill="1"/>
    <xf numFmtId="0" fontId="0" fillId="0" borderId="1" xfId="0" applyFont="1" applyFill="1" applyBorder="1" applyAlignment="1">
      <alignment vertical="center" wrapText="1" justifyLastLine="1"/>
    </xf>
    <xf numFmtId="38" fontId="7" fillId="0" borderId="3" xfId="0" applyNumberFormat="1" applyFont="1" applyFill="1" applyBorder="1" applyAlignment="1" applyProtection="1">
      <alignment vertical="center"/>
    </xf>
    <xf numFmtId="38" fontId="7" fillId="0" borderId="3" xfId="162" applyNumberFormat="1" applyFont="1" applyFill="1" applyBorder="1" applyAlignment="1">
      <alignment horizontal="right" vertical="center" wrapText="1"/>
    </xf>
    <xf numFmtId="38" fontId="7" fillId="0" borderId="4" xfId="0" applyNumberFormat="1" applyFont="1" applyFill="1" applyBorder="1" applyAlignment="1" applyProtection="1">
      <alignment vertical="center"/>
    </xf>
    <xf numFmtId="38" fontId="7" fillId="0" borderId="3" xfId="163" applyNumberFormat="1" applyFont="1" applyFill="1" applyBorder="1" applyAlignment="1">
      <alignment horizontal="right" vertical="center" wrapText="1"/>
    </xf>
    <xf numFmtId="38" fontId="7" fillId="0" borderId="10" xfId="163" applyNumberFormat="1" applyFont="1" applyFill="1" applyBorder="1" applyAlignment="1">
      <alignment horizontal="right" vertical="center" wrapText="1"/>
    </xf>
    <xf numFmtId="38" fontId="7" fillId="0" borderId="10" xfId="164" applyNumberFormat="1" applyFont="1" applyFill="1" applyBorder="1" applyAlignment="1">
      <alignment horizontal="right" vertical="center" wrapText="1"/>
    </xf>
    <xf numFmtId="38" fontId="7" fillId="0" borderId="4" xfId="162" applyNumberFormat="1" applyFont="1" applyFill="1" applyBorder="1" applyAlignment="1">
      <alignment horizontal="right" vertical="center" wrapText="1"/>
    </xf>
    <xf numFmtId="38" fontId="7" fillId="0" borderId="4" xfId="163" applyNumberFormat="1" applyFont="1" applyFill="1" applyBorder="1" applyAlignment="1">
      <alignment horizontal="right" vertical="center" wrapText="1"/>
    </xf>
    <xf numFmtId="38" fontId="7" fillId="0" borderId="5" xfId="163" applyNumberFormat="1" applyFont="1" applyFill="1" applyBorder="1" applyAlignment="1">
      <alignment horizontal="right" vertical="center" wrapText="1"/>
    </xf>
    <xf numFmtId="38" fontId="7" fillId="0" borderId="5" xfId="164" applyNumberFormat="1" applyFont="1" applyFill="1" applyBorder="1" applyAlignment="1">
      <alignment horizontal="right" vertical="center" wrapText="1"/>
    </xf>
    <xf numFmtId="38" fontId="5" fillId="0" borderId="4" xfId="162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alignment vertical="center"/>
    </xf>
    <xf numFmtId="38" fontId="5" fillId="0" borderId="4" xfId="163" applyNumberFormat="1" applyFont="1" applyFill="1" applyBorder="1" applyAlignment="1">
      <alignment horizontal="right" vertical="center" wrapText="1"/>
    </xf>
    <xf numFmtId="38" fontId="5" fillId="0" borderId="5" xfId="163" applyNumberFormat="1" applyFont="1" applyFill="1" applyBorder="1" applyAlignment="1">
      <alignment horizontal="right" vertical="center" wrapText="1"/>
    </xf>
    <xf numFmtId="38" fontId="5" fillId="0" borderId="5" xfId="164" applyNumberFormat="1" applyFont="1" applyFill="1" applyBorder="1" applyAlignment="1">
      <alignment horizontal="right" vertical="center" wrapText="1"/>
    </xf>
    <xf numFmtId="38" fontId="7" fillId="0" borderId="8" xfId="0" applyNumberFormat="1" applyFont="1" applyFill="1" applyBorder="1" applyAlignment="1" applyProtection="1">
      <alignment vertical="center"/>
    </xf>
    <xf numFmtId="38" fontId="5" fillId="0" borderId="8" xfId="162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5" fillId="0" borderId="8" xfId="163" applyNumberFormat="1" applyFont="1" applyFill="1" applyBorder="1" applyAlignment="1">
      <alignment horizontal="right" vertical="center" wrapText="1"/>
    </xf>
    <xf numFmtId="38" fontId="5" fillId="0" borderId="9" xfId="163" applyNumberFormat="1" applyFont="1" applyFill="1" applyBorder="1" applyAlignment="1">
      <alignment horizontal="right" vertical="center" wrapText="1"/>
    </xf>
    <xf numFmtId="38" fontId="5" fillId="0" borderId="9" xfId="164" applyNumberFormat="1" applyFont="1" applyFill="1" applyBorder="1" applyAlignment="1">
      <alignment horizontal="right" vertical="center" wrapText="1"/>
    </xf>
    <xf numFmtId="38" fontId="7" fillId="0" borderId="11" xfId="164" applyNumberFormat="1" applyFont="1" applyFill="1" applyBorder="1" applyAlignment="1">
      <alignment horizontal="right" vertical="center" wrapText="1"/>
    </xf>
    <xf numFmtId="38" fontId="7" fillId="0" borderId="3" xfId="164" applyNumberFormat="1" applyFont="1" applyFill="1" applyBorder="1" applyAlignment="1">
      <alignment horizontal="right" vertical="center" wrapText="1"/>
    </xf>
    <xf numFmtId="38" fontId="7" fillId="0" borderId="12" xfId="164" applyNumberFormat="1" applyFont="1" applyFill="1" applyBorder="1" applyAlignment="1">
      <alignment horizontal="right" vertical="center" wrapText="1"/>
    </xf>
    <xf numFmtId="38" fontId="7" fillId="0" borderId="4" xfId="164" applyNumberFormat="1" applyFont="1" applyFill="1" applyBorder="1" applyAlignment="1">
      <alignment horizontal="right" vertical="center" wrapText="1"/>
    </xf>
    <xf numFmtId="38" fontId="5" fillId="0" borderId="12" xfId="164" applyNumberFormat="1" applyFont="1" applyFill="1" applyBorder="1" applyAlignment="1">
      <alignment horizontal="right" vertical="center" wrapText="1"/>
    </xf>
    <xf numFmtId="38" fontId="5" fillId="0" borderId="4" xfId="164" applyNumberFormat="1" applyFont="1" applyFill="1" applyBorder="1" applyAlignment="1">
      <alignment horizontal="right" vertical="center" wrapText="1"/>
    </xf>
    <xf numFmtId="38" fontId="5" fillId="0" borderId="7" xfId="164" applyNumberFormat="1" applyFont="1" applyFill="1" applyBorder="1" applyAlignment="1">
      <alignment horizontal="right" vertical="center" wrapText="1"/>
    </xf>
    <xf numFmtId="38" fontId="5" fillId="0" borderId="8" xfId="164" applyNumberFormat="1" applyFont="1" applyFill="1" applyBorder="1" applyAlignment="1">
      <alignment horizontal="right" vertical="center" wrapText="1"/>
    </xf>
    <xf numFmtId="0" fontId="2" fillId="0" borderId="39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2" fillId="0" borderId="1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 applyProtection="1">
      <alignment horizontal="center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6" fillId="0" borderId="25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28" fillId="0" borderId="26" xfId="0" applyFont="1" applyFill="1" applyBorder="1" applyAlignment="1">
      <alignment horizontal="center" vertical="center" wrapText="1" justifyLastLine="1"/>
    </xf>
    <xf numFmtId="0" fontId="28" fillId="0" borderId="27" xfId="0" applyFont="1" applyFill="1" applyBorder="1" applyAlignment="1">
      <alignment horizontal="center" vertical="center" wrapText="1" justifyLastLine="1"/>
    </xf>
    <xf numFmtId="0" fontId="28" fillId="0" borderId="38" xfId="0" applyFont="1" applyFill="1" applyBorder="1" applyAlignment="1">
      <alignment horizontal="center" vertical="center" wrapText="1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28" fillId="0" borderId="15" xfId="0" applyFont="1" applyFill="1" applyBorder="1" applyAlignment="1" applyProtection="1">
      <alignment vertical="center" wrapText="1"/>
    </xf>
    <xf numFmtId="0" fontId="28" fillId="0" borderId="16" xfId="0" applyFont="1" applyFill="1" applyBorder="1" applyAlignment="1" applyProtection="1">
      <alignment vertical="center" wrapText="1"/>
    </xf>
    <xf numFmtId="0" fontId="28" fillId="0" borderId="17" xfId="0" applyFont="1" applyFill="1" applyBorder="1" applyAlignment="1" applyProtection="1">
      <alignment vertical="center" wrapText="1"/>
    </xf>
    <xf numFmtId="0" fontId="28" fillId="0" borderId="18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horizontal="distributed" vertical="center"/>
    </xf>
    <xf numFmtId="0" fontId="7" fillId="0" borderId="19" xfId="0" applyFont="1" applyFill="1" applyBorder="1" applyAlignment="1" applyProtection="1">
      <alignment horizontal="distributed" vertical="center"/>
    </xf>
    <xf numFmtId="0" fontId="28" fillId="0" borderId="20" xfId="0" applyFont="1" applyFill="1" applyBorder="1" applyAlignment="1" applyProtection="1">
      <alignment vertical="center" wrapText="1"/>
    </xf>
    <xf numFmtId="0" fontId="28" fillId="0" borderId="20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0" fillId="0" borderId="24" xfId="0" applyFill="1" applyBorder="1" applyAlignment="1" applyProtection="1">
      <alignment horizontal="distributed" vertical="center" wrapText="1" justifyLastLine="1"/>
    </xf>
    <xf numFmtId="0" fontId="0" fillId="0" borderId="25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14" xfId="0" applyFont="1" applyFill="1" applyBorder="1" applyAlignment="1">
      <alignment horizontal="center" vertical="center" justifyLastLine="1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見出し 1 2" xfId="130" xr:uid="{00000000-0005-0000-0000-000081000000}"/>
    <cellStyle name="見出し 1 3" xfId="131" xr:uid="{00000000-0005-0000-0000-000082000000}"/>
    <cellStyle name="見出し 1 4" xfId="132" xr:uid="{00000000-0005-0000-0000-000083000000}"/>
    <cellStyle name="見出し 1 5" xfId="133" xr:uid="{00000000-0005-0000-0000-000084000000}"/>
    <cellStyle name="見出し 2 2" xfId="134" xr:uid="{00000000-0005-0000-0000-000085000000}"/>
    <cellStyle name="見出し 2 3" xfId="135" xr:uid="{00000000-0005-0000-0000-000086000000}"/>
    <cellStyle name="見出し 2 4" xfId="136" xr:uid="{00000000-0005-0000-0000-000087000000}"/>
    <cellStyle name="見出し 2 5" xfId="137" xr:uid="{00000000-0005-0000-0000-000088000000}"/>
    <cellStyle name="見出し 3 2" xfId="138" xr:uid="{00000000-0005-0000-0000-000089000000}"/>
    <cellStyle name="見出し 3 3" xfId="139" xr:uid="{00000000-0005-0000-0000-00008A000000}"/>
    <cellStyle name="見出し 3 4" xfId="140" xr:uid="{00000000-0005-0000-0000-00008B000000}"/>
    <cellStyle name="見出し 3 5" xfId="141" xr:uid="{00000000-0005-0000-0000-00008C000000}"/>
    <cellStyle name="見出し 4 2" xfId="142" xr:uid="{00000000-0005-0000-0000-00008D000000}"/>
    <cellStyle name="見出し 4 3" xfId="143" xr:uid="{00000000-0005-0000-0000-00008E000000}"/>
    <cellStyle name="見出し 4 4" xfId="144" xr:uid="{00000000-0005-0000-0000-00008F000000}"/>
    <cellStyle name="見出し 4 5" xfId="145" xr:uid="{00000000-0005-0000-0000-000090000000}"/>
    <cellStyle name="集計 2" xfId="146" xr:uid="{00000000-0005-0000-0000-000091000000}"/>
    <cellStyle name="集計 3" xfId="147" xr:uid="{00000000-0005-0000-0000-000092000000}"/>
    <cellStyle name="集計 4" xfId="148" xr:uid="{00000000-0005-0000-0000-000093000000}"/>
    <cellStyle name="集計 5" xfId="149" xr:uid="{00000000-0005-0000-0000-000094000000}"/>
    <cellStyle name="出力 2" xfId="150" xr:uid="{00000000-0005-0000-0000-000095000000}"/>
    <cellStyle name="出力 3" xfId="151" xr:uid="{00000000-0005-0000-0000-000096000000}"/>
    <cellStyle name="出力 4" xfId="152" xr:uid="{00000000-0005-0000-0000-000097000000}"/>
    <cellStyle name="出力 5" xfId="153" xr:uid="{00000000-0005-0000-0000-000098000000}"/>
    <cellStyle name="説明文 2" xfId="154" xr:uid="{00000000-0005-0000-0000-000099000000}"/>
    <cellStyle name="説明文 3" xfId="155" xr:uid="{00000000-0005-0000-0000-00009A000000}"/>
    <cellStyle name="説明文 4" xfId="156" xr:uid="{00000000-0005-0000-0000-00009B000000}"/>
    <cellStyle name="説明文 5" xfId="157" xr:uid="{00000000-0005-0000-0000-00009C000000}"/>
    <cellStyle name="入力 2" xfId="158" xr:uid="{00000000-0005-0000-0000-00009D000000}"/>
    <cellStyle name="入力 3" xfId="159" xr:uid="{00000000-0005-0000-0000-00009E000000}"/>
    <cellStyle name="入力 4" xfId="160" xr:uid="{00000000-0005-0000-0000-00009F000000}"/>
    <cellStyle name="入力 5" xfId="161" xr:uid="{00000000-0005-0000-0000-0000A0000000}"/>
    <cellStyle name="標準" xfId="0" builtinId="0"/>
    <cellStyle name="標準 3" xfId="162" xr:uid="{00000000-0005-0000-0000-0000A2000000}"/>
    <cellStyle name="標準 4" xfId="163" xr:uid="{00000000-0005-0000-0000-0000A3000000}"/>
    <cellStyle name="標準 5" xfId="164" xr:uid="{00000000-0005-0000-0000-0000A4000000}"/>
    <cellStyle name="表示済みのハイパーリンク" xfId="165" builtinId="9" customBuiltin="1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O65"/>
  <sheetViews>
    <sheetView tabSelected="1" view="pageBreakPreview" zoomScaleNormal="100" workbookViewId="0">
      <pane xSplit="4" ySplit="6" topLeftCell="E7" activePane="bottomRight" state="frozen"/>
      <selection pane="topRight" activeCell="B1" sqref="B1"/>
      <selection pane="bottomLeft" activeCell="A10" sqref="A10"/>
      <selection pane="bottomRight" activeCell="E7" sqref="E7"/>
    </sheetView>
  </sheetViews>
  <sheetFormatPr defaultColWidth="9.375" defaultRowHeight="12" x14ac:dyDescent="0.15"/>
  <cols>
    <col min="1" max="3" width="2.875" style="2" customWidth="1"/>
    <col min="4" max="4" width="18" style="2" customWidth="1"/>
    <col min="5" max="5" width="8.625" style="3" customWidth="1"/>
    <col min="6" max="6" width="7.375" style="3" customWidth="1"/>
    <col min="7" max="7" width="7.625" style="3" customWidth="1"/>
    <col min="8" max="8" width="4.875" style="3" customWidth="1"/>
    <col min="9" max="9" width="5.375" style="3" customWidth="1"/>
    <col min="10" max="10" width="6.875" style="3" customWidth="1"/>
    <col min="11" max="11" width="6.375" style="3" customWidth="1"/>
    <col min="12" max="12" width="5.875" style="3" customWidth="1"/>
    <col min="13" max="13" width="7.625" style="3" customWidth="1"/>
    <col min="14" max="14" width="6.875" style="3" customWidth="1"/>
    <col min="15" max="15" width="4.875" style="3" customWidth="1"/>
    <col min="16" max="20" width="6.875" style="3" customWidth="1"/>
    <col min="21" max="21" width="3.625" style="3" customWidth="1"/>
    <col min="22" max="22" width="6.875" style="3" customWidth="1"/>
    <col min="23" max="23" width="4.875" style="3" customWidth="1"/>
    <col min="24" max="24" width="5.875" style="3" customWidth="1"/>
    <col min="25" max="25" width="6.375" style="3" customWidth="1"/>
    <col min="26" max="26" width="4.875" style="3" customWidth="1"/>
    <col min="27" max="27" width="5.875" style="3" customWidth="1"/>
    <col min="28" max="28" width="6.875" style="3" customWidth="1"/>
    <col min="29" max="36" width="7.625" style="3" customWidth="1"/>
    <col min="37" max="38" width="2.875" style="2" customWidth="1"/>
    <col min="39" max="39" width="18" style="2" customWidth="1"/>
    <col min="40" max="40" width="9.375" style="3"/>
    <col min="41" max="41" width="8" style="3" customWidth="1"/>
    <col min="42" max="16384" width="9.375" style="3"/>
  </cols>
  <sheetData>
    <row r="1" spans="1:41" x14ac:dyDescent="0.15">
      <c r="A1" s="1"/>
      <c r="B1" s="2" t="s">
        <v>81</v>
      </c>
      <c r="V1" s="3" t="s">
        <v>82</v>
      </c>
    </row>
    <row r="2" spans="1:41" s="4" customFormat="1" ht="16.5" customHeight="1" x14ac:dyDescent="0.15">
      <c r="B2" s="5"/>
      <c r="C2" s="5"/>
      <c r="D2" s="5"/>
      <c r="E2" s="85" t="s">
        <v>91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6"/>
      <c r="V2" s="85" t="s">
        <v>92</v>
      </c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5"/>
      <c r="AL2" s="5"/>
      <c r="AM2" s="5"/>
    </row>
    <row r="3" spans="1:41" ht="14.4" x14ac:dyDescent="0.15">
      <c r="B3" s="4"/>
      <c r="C3" s="4"/>
      <c r="D3" s="4"/>
      <c r="AK3" s="7"/>
      <c r="AL3" s="4"/>
      <c r="AM3" s="4"/>
    </row>
    <row r="4" spans="1:41" s="11" customFormat="1" ht="12.9" customHeight="1" thickBot="1" x14ac:dyDescent="0.2">
      <c r="A4" s="8"/>
      <c r="B4" s="88" t="s">
        <v>4</v>
      </c>
      <c r="C4" s="88"/>
      <c r="D4" s="8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2"/>
      <c r="AL4" s="2"/>
      <c r="AM4" s="10"/>
    </row>
    <row r="5" spans="1:41" s="14" customFormat="1" ht="19.95" customHeight="1" x14ac:dyDescent="0.15">
      <c r="A5" s="8"/>
      <c r="B5" s="115" t="s">
        <v>94</v>
      </c>
      <c r="C5" s="116"/>
      <c r="D5" s="117"/>
      <c r="E5" s="86" t="s">
        <v>51</v>
      </c>
      <c r="F5" s="107" t="s">
        <v>37</v>
      </c>
      <c r="G5" s="89" t="s">
        <v>38</v>
      </c>
      <c r="H5" s="90"/>
      <c r="I5" s="90"/>
      <c r="J5" s="90"/>
      <c r="K5" s="90"/>
      <c r="L5" s="90"/>
      <c r="M5" s="90"/>
      <c r="N5" s="90"/>
      <c r="O5" s="90"/>
      <c r="P5" s="90"/>
      <c r="Q5" s="122" t="s">
        <v>3</v>
      </c>
      <c r="R5" s="97" t="s">
        <v>84</v>
      </c>
      <c r="S5" s="120" t="s">
        <v>85</v>
      </c>
      <c r="T5" s="93" t="s">
        <v>54</v>
      </c>
      <c r="U5" s="12"/>
      <c r="V5" s="91" t="s">
        <v>45</v>
      </c>
      <c r="W5" s="92"/>
      <c r="X5" s="92"/>
      <c r="Y5" s="92"/>
      <c r="Z5" s="92"/>
      <c r="AA5" s="95" t="s">
        <v>48</v>
      </c>
      <c r="AB5" s="95" t="s">
        <v>79</v>
      </c>
      <c r="AC5" s="95" t="s">
        <v>49</v>
      </c>
      <c r="AD5" s="101" t="s">
        <v>86</v>
      </c>
      <c r="AE5" s="102"/>
      <c r="AF5" s="103"/>
      <c r="AG5" s="99" t="s">
        <v>87</v>
      </c>
      <c r="AH5" s="99" t="s">
        <v>88</v>
      </c>
      <c r="AI5" s="95" t="s">
        <v>83</v>
      </c>
      <c r="AJ5" s="95" t="s">
        <v>52</v>
      </c>
      <c r="AK5" s="109" t="s">
        <v>93</v>
      </c>
      <c r="AL5" s="110"/>
      <c r="AM5" s="110"/>
      <c r="AN5" s="13" t="s">
        <v>71</v>
      </c>
    </row>
    <row r="6" spans="1:41" s="14" customFormat="1" ht="51" customHeight="1" x14ac:dyDescent="0.15">
      <c r="A6" s="8"/>
      <c r="B6" s="118"/>
      <c r="C6" s="118"/>
      <c r="D6" s="119"/>
      <c r="E6" s="87"/>
      <c r="F6" s="108"/>
      <c r="G6" s="15" t="s">
        <v>50</v>
      </c>
      <c r="H6" s="16" t="s">
        <v>41</v>
      </c>
      <c r="I6" s="16" t="s">
        <v>1</v>
      </c>
      <c r="J6" s="16" t="s">
        <v>2</v>
      </c>
      <c r="K6" s="17" t="s">
        <v>39</v>
      </c>
      <c r="L6" s="17" t="s">
        <v>40</v>
      </c>
      <c r="M6" s="17" t="s">
        <v>42</v>
      </c>
      <c r="N6" s="17" t="s">
        <v>43</v>
      </c>
      <c r="O6" s="18" t="s">
        <v>44</v>
      </c>
      <c r="P6" s="19" t="s">
        <v>0</v>
      </c>
      <c r="Q6" s="123"/>
      <c r="R6" s="98"/>
      <c r="S6" s="121"/>
      <c r="T6" s="94"/>
      <c r="U6" s="12"/>
      <c r="V6" s="84" t="s">
        <v>46</v>
      </c>
      <c r="W6" s="18" t="s">
        <v>47</v>
      </c>
      <c r="X6" s="17" t="s">
        <v>80</v>
      </c>
      <c r="Y6" s="17" t="s">
        <v>78</v>
      </c>
      <c r="Z6" s="17" t="s">
        <v>53</v>
      </c>
      <c r="AA6" s="96"/>
      <c r="AB6" s="96"/>
      <c r="AC6" s="96"/>
      <c r="AD6" s="15" t="s">
        <v>50</v>
      </c>
      <c r="AE6" s="54" t="s">
        <v>89</v>
      </c>
      <c r="AF6" s="54" t="s">
        <v>90</v>
      </c>
      <c r="AG6" s="100"/>
      <c r="AH6" s="100"/>
      <c r="AI6" s="96"/>
      <c r="AJ6" s="96"/>
      <c r="AK6" s="111"/>
      <c r="AL6" s="112"/>
      <c r="AM6" s="112"/>
      <c r="AN6" s="13" t="s">
        <v>72</v>
      </c>
      <c r="AO6" s="20" t="s">
        <v>76</v>
      </c>
    </row>
    <row r="7" spans="1:41" s="24" customFormat="1" ht="13.2" customHeight="1" x14ac:dyDescent="0.15">
      <c r="A7" s="8"/>
      <c r="B7" s="104" t="s">
        <v>5</v>
      </c>
      <c r="C7" s="104"/>
      <c r="D7" s="105"/>
      <c r="E7" s="55">
        <f>SUM(F7,H7:T7,V7:AC7,AE7:AJ7)</f>
        <v>154227</v>
      </c>
      <c r="F7" s="56">
        <v>1021</v>
      </c>
      <c r="G7" s="57">
        <f>SUM(H7:P7)</f>
        <v>11732</v>
      </c>
      <c r="H7" s="58">
        <v>106</v>
      </c>
      <c r="I7" s="58">
        <v>469</v>
      </c>
      <c r="J7" s="58">
        <v>2298</v>
      </c>
      <c r="K7" s="58">
        <v>699</v>
      </c>
      <c r="L7" s="58">
        <v>97</v>
      </c>
      <c r="M7" s="58">
        <v>1615</v>
      </c>
      <c r="N7" s="58">
        <v>4317</v>
      </c>
      <c r="O7" s="58">
        <v>8</v>
      </c>
      <c r="P7" s="59">
        <v>2123</v>
      </c>
      <c r="Q7" s="58">
        <v>1430</v>
      </c>
      <c r="R7" s="58">
        <v>2797</v>
      </c>
      <c r="S7" s="60">
        <v>389</v>
      </c>
      <c r="T7" s="60">
        <v>85</v>
      </c>
      <c r="U7" s="21"/>
      <c r="V7" s="76">
        <v>1461</v>
      </c>
      <c r="W7" s="77">
        <v>119</v>
      </c>
      <c r="X7" s="77">
        <v>62</v>
      </c>
      <c r="Y7" s="77">
        <v>520</v>
      </c>
      <c r="Z7" s="77">
        <v>38</v>
      </c>
      <c r="AA7" s="77">
        <v>1025</v>
      </c>
      <c r="AB7" s="77">
        <v>6681</v>
      </c>
      <c r="AC7" s="77">
        <v>56804</v>
      </c>
      <c r="AD7" s="77">
        <f>SUM(AE7:AF7)</f>
        <v>25318</v>
      </c>
      <c r="AE7" s="77">
        <v>25133</v>
      </c>
      <c r="AF7" s="77">
        <v>185</v>
      </c>
      <c r="AG7" s="77">
        <v>647</v>
      </c>
      <c r="AH7" s="77">
        <v>68</v>
      </c>
      <c r="AI7" s="77">
        <v>17675</v>
      </c>
      <c r="AJ7" s="77">
        <v>26355</v>
      </c>
      <c r="AK7" s="113" t="s">
        <v>5</v>
      </c>
      <c r="AL7" s="114"/>
      <c r="AM7" s="114"/>
      <c r="AN7" s="22">
        <f>SUM(F7,G7,Q7:T7,V7:AD7,AG7:AJ7)-E7</f>
        <v>0</v>
      </c>
      <c r="AO7" s="23">
        <f t="shared" ref="AO7:AO38" si="0">SUM(H7:P7)-G7</f>
        <v>0</v>
      </c>
    </row>
    <row r="8" spans="1:41" s="24" customFormat="1" ht="13.2" customHeight="1" x14ac:dyDescent="0.15">
      <c r="A8" s="8"/>
      <c r="B8" s="25"/>
      <c r="C8" s="104" t="s">
        <v>6</v>
      </c>
      <c r="D8" s="105"/>
      <c r="E8" s="57">
        <f t="shared" ref="E8:E56" si="1">SUM(F8,H8:T8,V8:AC8,AE8:AJ8)</f>
        <v>27982</v>
      </c>
      <c r="F8" s="61">
        <v>141</v>
      </c>
      <c r="G8" s="57">
        <f t="shared" ref="G8:G56" si="2">SUM(H8:P8)</f>
        <v>315</v>
      </c>
      <c r="H8" s="62">
        <v>10</v>
      </c>
      <c r="I8" s="62">
        <v>1</v>
      </c>
      <c r="J8" s="62">
        <v>141</v>
      </c>
      <c r="K8" s="62">
        <v>20</v>
      </c>
      <c r="L8" s="62">
        <v>0</v>
      </c>
      <c r="M8" s="62">
        <v>13</v>
      </c>
      <c r="N8" s="62">
        <v>57</v>
      </c>
      <c r="O8" s="62">
        <v>0</v>
      </c>
      <c r="P8" s="63">
        <v>73</v>
      </c>
      <c r="Q8" s="62">
        <v>184</v>
      </c>
      <c r="R8" s="62">
        <v>1009</v>
      </c>
      <c r="S8" s="64">
        <v>53</v>
      </c>
      <c r="T8" s="64">
        <v>16</v>
      </c>
      <c r="U8" s="21"/>
      <c r="V8" s="78">
        <v>267</v>
      </c>
      <c r="W8" s="79">
        <v>108</v>
      </c>
      <c r="X8" s="79">
        <v>7</v>
      </c>
      <c r="Y8" s="79">
        <v>226</v>
      </c>
      <c r="Z8" s="79">
        <v>11</v>
      </c>
      <c r="AA8" s="79">
        <v>655</v>
      </c>
      <c r="AB8" s="79">
        <v>619</v>
      </c>
      <c r="AC8" s="79">
        <v>21337</v>
      </c>
      <c r="AD8" s="79">
        <f t="shared" ref="AD8:AD56" si="3">SUM(AE8:AF8)</f>
        <v>1574</v>
      </c>
      <c r="AE8" s="79">
        <v>1547</v>
      </c>
      <c r="AF8" s="79">
        <v>27</v>
      </c>
      <c r="AG8" s="79">
        <v>159</v>
      </c>
      <c r="AH8" s="79">
        <v>2</v>
      </c>
      <c r="AI8" s="79">
        <v>973</v>
      </c>
      <c r="AJ8" s="79">
        <v>326</v>
      </c>
      <c r="AK8" s="26"/>
      <c r="AL8" s="106" t="s">
        <v>6</v>
      </c>
      <c r="AM8" s="106"/>
      <c r="AN8" s="22">
        <f t="shared" ref="AN8:AN56" si="4">SUM(F8,G8,Q8:T8,V8:AD8,AG8:AJ8)-E8</f>
        <v>0</v>
      </c>
      <c r="AO8" s="23">
        <f t="shared" si="0"/>
        <v>0</v>
      </c>
    </row>
    <row r="9" spans="1:41" s="33" customFormat="1" ht="13.2" customHeight="1" x14ac:dyDescent="0.15">
      <c r="A9" s="8"/>
      <c r="B9" s="27"/>
      <c r="C9" s="27"/>
      <c r="D9" s="28" t="s">
        <v>55</v>
      </c>
      <c r="E9" s="57">
        <f t="shared" si="1"/>
        <v>7684</v>
      </c>
      <c r="F9" s="65">
        <v>22</v>
      </c>
      <c r="G9" s="66">
        <f t="shared" si="2"/>
        <v>55</v>
      </c>
      <c r="H9" s="67">
        <v>5</v>
      </c>
      <c r="I9" s="67">
        <v>0</v>
      </c>
      <c r="J9" s="67">
        <v>20</v>
      </c>
      <c r="K9" s="67">
        <v>5</v>
      </c>
      <c r="L9" s="67">
        <v>0</v>
      </c>
      <c r="M9" s="67">
        <v>2</v>
      </c>
      <c r="N9" s="67">
        <v>6</v>
      </c>
      <c r="O9" s="67">
        <v>0</v>
      </c>
      <c r="P9" s="68">
        <v>17</v>
      </c>
      <c r="Q9" s="67">
        <v>57</v>
      </c>
      <c r="R9" s="67">
        <v>244</v>
      </c>
      <c r="S9" s="69">
        <v>17</v>
      </c>
      <c r="T9" s="69">
        <v>6</v>
      </c>
      <c r="U9" s="29"/>
      <c r="V9" s="80">
        <v>78</v>
      </c>
      <c r="W9" s="81">
        <v>37</v>
      </c>
      <c r="X9" s="81">
        <v>2</v>
      </c>
      <c r="Y9" s="81">
        <v>62</v>
      </c>
      <c r="Z9" s="81">
        <v>6</v>
      </c>
      <c r="AA9" s="81">
        <v>82</v>
      </c>
      <c r="AB9" s="81">
        <v>201</v>
      </c>
      <c r="AC9" s="81">
        <v>6065</v>
      </c>
      <c r="AD9" s="81">
        <f t="shared" si="3"/>
        <v>343</v>
      </c>
      <c r="AE9" s="81">
        <v>336</v>
      </c>
      <c r="AF9" s="81">
        <v>7</v>
      </c>
      <c r="AG9" s="81">
        <v>74</v>
      </c>
      <c r="AH9" s="81">
        <v>0</v>
      </c>
      <c r="AI9" s="81">
        <v>267</v>
      </c>
      <c r="AJ9" s="81">
        <v>66</v>
      </c>
      <c r="AK9" s="30"/>
      <c r="AL9" s="31"/>
      <c r="AM9" s="32" t="s">
        <v>55</v>
      </c>
      <c r="AN9" s="22">
        <f t="shared" si="4"/>
        <v>0</v>
      </c>
      <c r="AO9" s="23">
        <f t="shared" si="0"/>
        <v>0</v>
      </c>
    </row>
    <row r="10" spans="1:41" s="33" customFormat="1" ht="13.2" customHeight="1" x14ac:dyDescent="0.15">
      <c r="A10" s="8"/>
      <c r="B10" s="27"/>
      <c r="C10" s="27"/>
      <c r="D10" s="28" t="s">
        <v>56</v>
      </c>
      <c r="E10" s="57">
        <f t="shared" si="1"/>
        <v>4453</v>
      </c>
      <c r="F10" s="65">
        <v>9</v>
      </c>
      <c r="G10" s="66">
        <f t="shared" si="2"/>
        <v>22</v>
      </c>
      <c r="H10" s="67">
        <v>1</v>
      </c>
      <c r="I10" s="67">
        <v>0</v>
      </c>
      <c r="J10" s="67">
        <v>12</v>
      </c>
      <c r="K10" s="67">
        <v>1</v>
      </c>
      <c r="L10" s="67">
        <v>0</v>
      </c>
      <c r="M10" s="67">
        <v>1</v>
      </c>
      <c r="N10" s="67">
        <v>1</v>
      </c>
      <c r="O10" s="67">
        <v>0</v>
      </c>
      <c r="P10" s="68">
        <v>6</v>
      </c>
      <c r="Q10" s="67">
        <v>8</v>
      </c>
      <c r="R10" s="67">
        <v>44</v>
      </c>
      <c r="S10" s="69">
        <v>9</v>
      </c>
      <c r="T10" s="69">
        <v>2</v>
      </c>
      <c r="U10" s="29"/>
      <c r="V10" s="80">
        <v>27</v>
      </c>
      <c r="W10" s="81">
        <v>10</v>
      </c>
      <c r="X10" s="81">
        <v>0</v>
      </c>
      <c r="Y10" s="81">
        <v>31</v>
      </c>
      <c r="Z10" s="81">
        <v>1</v>
      </c>
      <c r="AA10" s="81">
        <v>101</v>
      </c>
      <c r="AB10" s="81">
        <v>55</v>
      </c>
      <c r="AC10" s="81">
        <v>3920</v>
      </c>
      <c r="AD10" s="81">
        <f t="shared" si="3"/>
        <v>105</v>
      </c>
      <c r="AE10" s="81">
        <v>104</v>
      </c>
      <c r="AF10" s="81">
        <v>1</v>
      </c>
      <c r="AG10" s="81">
        <v>5</v>
      </c>
      <c r="AH10" s="81">
        <v>0</v>
      </c>
      <c r="AI10" s="81">
        <v>82</v>
      </c>
      <c r="AJ10" s="81">
        <v>22</v>
      </c>
      <c r="AK10" s="30"/>
      <c r="AL10" s="31"/>
      <c r="AM10" s="32" t="s">
        <v>56</v>
      </c>
      <c r="AN10" s="22">
        <f t="shared" si="4"/>
        <v>0</v>
      </c>
      <c r="AO10" s="23">
        <f t="shared" si="0"/>
        <v>0</v>
      </c>
    </row>
    <row r="11" spans="1:41" s="33" customFormat="1" ht="13.2" customHeight="1" x14ac:dyDescent="0.15">
      <c r="A11" s="8"/>
      <c r="B11" s="27"/>
      <c r="C11" s="27"/>
      <c r="D11" s="28" t="s">
        <v>7</v>
      </c>
      <c r="E11" s="57">
        <f t="shared" si="1"/>
        <v>677</v>
      </c>
      <c r="F11" s="65">
        <v>7</v>
      </c>
      <c r="G11" s="66">
        <f t="shared" si="2"/>
        <v>22</v>
      </c>
      <c r="H11" s="67">
        <v>2</v>
      </c>
      <c r="I11" s="67">
        <v>0</v>
      </c>
      <c r="J11" s="67">
        <v>16</v>
      </c>
      <c r="K11" s="67">
        <v>0</v>
      </c>
      <c r="L11" s="67">
        <v>0</v>
      </c>
      <c r="M11" s="67">
        <v>0</v>
      </c>
      <c r="N11" s="67">
        <v>2</v>
      </c>
      <c r="O11" s="67">
        <v>0</v>
      </c>
      <c r="P11" s="68">
        <v>2</v>
      </c>
      <c r="Q11" s="67">
        <v>8</v>
      </c>
      <c r="R11" s="67">
        <v>21</v>
      </c>
      <c r="S11" s="69">
        <v>6</v>
      </c>
      <c r="T11" s="69">
        <v>2</v>
      </c>
      <c r="U11" s="29"/>
      <c r="V11" s="80">
        <v>10</v>
      </c>
      <c r="W11" s="81">
        <v>2</v>
      </c>
      <c r="X11" s="81">
        <v>2</v>
      </c>
      <c r="Y11" s="81">
        <v>9</v>
      </c>
      <c r="Z11" s="81">
        <v>0</v>
      </c>
      <c r="AA11" s="81">
        <v>11</v>
      </c>
      <c r="AB11" s="81">
        <v>49</v>
      </c>
      <c r="AC11" s="81">
        <v>385</v>
      </c>
      <c r="AD11" s="81">
        <f t="shared" si="3"/>
        <v>62</v>
      </c>
      <c r="AE11" s="81">
        <v>61</v>
      </c>
      <c r="AF11" s="81">
        <v>1</v>
      </c>
      <c r="AG11" s="81">
        <v>3</v>
      </c>
      <c r="AH11" s="81">
        <v>0</v>
      </c>
      <c r="AI11" s="81">
        <v>48</v>
      </c>
      <c r="AJ11" s="81">
        <v>30</v>
      </c>
      <c r="AK11" s="30"/>
      <c r="AL11" s="31"/>
      <c r="AM11" s="32" t="s">
        <v>7</v>
      </c>
      <c r="AN11" s="22">
        <f t="shared" si="4"/>
        <v>0</v>
      </c>
      <c r="AO11" s="23">
        <f t="shared" si="0"/>
        <v>0</v>
      </c>
    </row>
    <row r="12" spans="1:41" s="33" customFormat="1" ht="13.2" customHeight="1" x14ac:dyDescent="0.15">
      <c r="A12" s="8"/>
      <c r="B12" s="27"/>
      <c r="C12" s="27"/>
      <c r="D12" s="28" t="s">
        <v>57</v>
      </c>
      <c r="E12" s="57">
        <f t="shared" si="1"/>
        <v>9</v>
      </c>
      <c r="F12" s="65">
        <v>1</v>
      </c>
      <c r="G12" s="66">
        <f t="shared" si="2"/>
        <v>2</v>
      </c>
      <c r="H12" s="67">
        <v>1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8">
        <v>1</v>
      </c>
      <c r="Q12" s="67">
        <v>0</v>
      </c>
      <c r="R12" s="67">
        <v>0</v>
      </c>
      <c r="S12" s="69">
        <v>0</v>
      </c>
      <c r="T12" s="69">
        <v>0</v>
      </c>
      <c r="U12" s="29"/>
      <c r="V12" s="80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4</v>
      </c>
      <c r="AD12" s="81">
        <f t="shared" si="3"/>
        <v>2</v>
      </c>
      <c r="AE12" s="81">
        <v>2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30"/>
      <c r="AL12" s="31"/>
      <c r="AM12" s="32" t="s">
        <v>57</v>
      </c>
      <c r="AN12" s="22">
        <f t="shared" si="4"/>
        <v>0</v>
      </c>
      <c r="AO12" s="23">
        <f t="shared" si="0"/>
        <v>0</v>
      </c>
    </row>
    <row r="13" spans="1:41" s="33" customFormat="1" ht="13.2" customHeight="1" x14ac:dyDescent="0.15">
      <c r="A13" s="8"/>
      <c r="B13" s="27"/>
      <c r="C13" s="27"/>
      <c r="D13" s="28" t="s">
        <v>8</v>
      </c>
      <c r="E13" s="57">
        <f t="shared" si="1"/>
        <v>501</v>
      </c>
      <c r="F13" s="65">
        <v>2</v>
      </c>
      <c r="G13" s="66">
        <f t="shared" si="2"/>
        <v>3</v>
      </c>
      <c r="H13" s="67">
        <v>0</v>
      </c>
      <c r="I13" s="67">
        <v>0</v>
      </c>
      <c r="J13" s="67">
        <v>2</v>
      </c>
      <c r="K13" s="67">
        <v>0</v>
      </c>
      <c r="L13" s="67">
        <v>0</v>
      </c>
      <c r="M13" s="67">
        <v>0</v>
      </c>
      <c r="N13" s="67">
        <v>1</v>
      </c>
      <c r="O13" s="67">
        <v>0</v>
      </c>
      <c r="P13" s="68">
        <v>0</v>
      </c>
      <c r="Q13" s="67">
        <v>3</v>
      </c>
      <c r="R13" s="67">
        <v>2</v>
      </c>
      <c r="S13" s="69">
        <v>1</v>
      </c>
      <c r="T13" s="69">
        <v>0</v>
      </c>
      <c r="U13" s="29"/>
      <c r="V13" s="80">
        <v>8</v>
      </c>
      <c r="W13" s="81">
        <v>4</v>
      </c>
      <c r="X13" s="81">
        <v>0</v>
      </c>
      <c r="Y13" s="81">
        <v>5</v>
      </c>
      <c r="Z13" s="81">
        <v>0</v>
      </c>
      <c r="AA13" s="81">
        <v>22</v>
      </c>
      <c r="AB13" s="81">
        <v>10</v>
      </c>
      <c r="AC13" s="81">
        <v>313</v>
      </c>
      <c r="AD13" s="81">
        <f t="shared" si="3"/>
        <v>94</v>
      </c>
      <c r="AE13" s="81">
        <v>92</v>
      </c>
      <c r="AF13" s="81">
        <v>2</v>
      </c>
      <c r="AG13" s="81">
        <v>1</v>
      </c>
      <c r="AH13" s="81">
        <v>0</v>
      </c>
      <c r="AI13" s="81">
        <v>30</v>
      </c>
      <c r="AJ13" s="81">
        <v>3</v>
      </c>
      <c r="AK13" s="30"/>
      <c r="AL13" s="31"/>
      <c r="AM13" s="32" t="s">
        <v>8</v>
      </c>
      <c r="AN13" s="22">
        <f t="shared" si="4"/>
        <v>0</v>
      </c>
      <c r="AO13" s="23">
        <f t="shared" si="0"/>
        <v>0</v>
      </c>
    </row>
    <row r="14" spans="1:41" s="33" customFormat="1" ht="13.2" customHeight="1" x14ac:dyDescent="0.15">
      <c r="A14" s="8"/>
      <c r="B14" s="27"/>
      <c r="C14" s="27"/>
      <c r="D14" s="28" t="s">
        <v>58</v>
      </c>
      <c r="E14" s="57">
        <f t="shared" si="1"/>
        <v>119</v>
      </c>
      <c r="F14" s="65">
        <v>2</v>
      </c>
      <c r="G14" s="66">
        <f t="shared" si="2"/>
        <v>7</v>
      </c>
      <c r="H14" s="67">
        <v>0</v>
      </c>
      <c r="I14" s="67">
        <v>0</v>
      </c>
      <c r="J14" s="67">
        <v>1</v>
      </c>
      <c r="K14" s="67">
        <v>0</v>
      </c>
      <c r="L14" s="67">
        <v>0</v>
      </c>
      <c r="M14" s="67">
        <v>0</v>
      </c>
      <c r="N14" s="67">
        <v>3</v>
      </c>
      <c r="O14" s="67">
        <v>0</v>
      </c>
      <c r="P14" s="68">
        <v>3</v>
      </c>
      <c r="Q14" s="67">
        <v>5</v>
      </c>
      <c r="R14" s="67">
        <v>0</v>
      </c>
      <c r="S14" s="69">
        <v>1</v>
      </c>
      <c r="T14" s="69">
        <v>0</v>
      </c>
      <c r="U14" s="29"/>
      <c r="V14" s="80">
        <v>3</v>
      </c>
      <c r="W14" s="81">
        <v>1</v>
      </c>
      <c r="X14" s="81">
        <v>2</v>
      </c>
      <c r="Y14" s="81">
        <v>0</v>
      </c>
      <c r="Z14" s="81">
        <v>0</v>
      </c>
      <c r="AA14" s="81">
        <v>0</v>
      </c>
      <c r="AB14" s="81">
        <v>10</v>
      </c>
      <c r="AC14" s="81">
        <v>49</v>
      </c>
      <c r="AD14" s="81">
        <f t="shared" si="3"/>
        <v>26</v>
      </c>
      <c r="AE14" s="81">
        <v>26</v>
      </c>
      <c r="AF14" s="81">
        <v>0</v>
      </c>
      <c r="AG14" s="81">
        <v>0</v>
      </c>
      <c r="AH14" s="81">
        <v>0</v>
      </c>
      <c r="AI14" s="81">
        <v>9</v>
      </c>
      <c r="AJ14" s="81">
        <v>4</v>
      </c>
      <c r="AK14" s="30"/>
      <c r="AL14" s="31"/>
      <c r="AM14" s="32" t="s">
        <v>58</v>
      </c>
      <c r="AN14" s="22">
        <f t="shared" si="4"/>
        <v>0</v>
      </c>
      <c r="AO14" s="23">
        <f t="shared" si="0"/>
        <v>0</v>
      </c>
    </row>
    <row r="15" spans="1:41" s="33" customFormat="1" ht="13.2" customHeight="1" x14ac:dyDescent="0.15">
      <c r="A15" s="8"/>
      <c r="B15" s="27"/>
      <c r="C15" s="27"/>
      <c r="D15" s="34" t="s">
        <v>9</v>
      </c>
      <c r="E15" s="57">
        <f t="shared" si="1"/>
        <v>126</v>
      </c>
      <c r="F15" s="65">
        <v>1</v>
      </c>
      <c r="G15" s="66">
        <f t="shared" si="2"/>
        <v>2</v>
      </c>
      <c r="H15" s="67">
        <v>0</v>
      </c>
      <c r="I15" s="67">
        <v>0</v>
      </c>
      <c r="J15" s="67">
        <v>1</v>
      </c>
      <c r="K15" s="67">
        <v>0</v>
      </c>
      <c r="L15" s="67">
        <v>0</v>
      </c>
      <c r="M15" s="67">
        <v>0</v>
      </c>
      <c r="N15" s="67">
        <v>1</v>
      </c>
      <c r="O15" s="67">
        <v>0</v>
      </c>
      <c r="P15" s="68">
        <v>0</v>
      </c>
      <c r="Q15" s="67">
        <v>1</v>
      </c>
      <c r="R15" s="67">
        <v>1</v>
      </c>
      <c r="S15" s="69">
        <v>0</v>
      </c>
      <c r="T15" s="69">
        <v>0</v>
      </c>
      <c r="U15" s="29"/>
      <c r="V15" s="80">
        <v>2</v>
      </c>
      <c r="W15" s="81">
        <v>0</v>
      </c>
      <c r="X15" s="81">
        <v>0</v>
      </c>
      <c r="Y15" s="81">
        <v>2</v>
      </c>
      <c r="Z15" s="81">
        <v>0</v>
      </c>
      <c r="AA15" s="81">
        <v>0</v>
      </c>
      <c r="AB15" s="81">
        <v>1</v>
      </c>
      <c r="AC15" s="81">
        <v>104</v>
      </c>
      <c r="AD15" s="81">
        <f t="shared" si="3"/>
        <v>5</v>
      </c>
      <c r="AE15" s="81">
        <v>5</v>
      </c>
      <c r="AF15" s="81">
        <v>0</v>
      </c>
      <c r="AG15" s="81">
        <v>0</v>
      </c>
      <c r="AH15" s="81">
        <v>0</v>
      </c>
      <c r="AI15" s="81">
        <v>4</v>
      </c>
      <c r="AJ15" s="81">
        <v>3</v>
      </c>
      <c r="AK15" s="30"/>
      <c r="AL15" s="31"/>
      <c r="AM15" s="35" t="s">
        <v>9</v>
      </c>
      <c r="AN15" s="22">
        <f t="shared" si="4"/>
        <v>0</v>
      </c>
      <c r="AO15" s="23">
        <f t="shared" si="0"/>
        <v>0</v>
      </c>
    </row>
    <row r="16" spans="1:41" s="33" customFormat="1" ht="13.2" customHeight="1" x14ac:dyDescent="0.15">
      <c r="A16" s="8"/>
      <c r="B16" s="27"/>
      <c r="C16" s="27"/>
      <c r="D16" s="28" t="s">
        <v>10</v>
      </c>
      <c r="E16" s="57">
        <f t="shared" si="1"/>
        <v>275</v>
      </c>
      <c r="F16" s="65">
        <v>2</v>
      </c>
      <c r="G16" s="66">
        <f t="shared" si="2"/>
        <v>7</v>
      </c>
      <c r="H16" s="67">
        <v>0</v>
      </c>
      <c r="I16" s="67">
        <v>0</v>
      </c>
      <c r="J16" s="67">
        <v>5</v>
      </c>
      <c r="K16" s="67">
        <v>0</v>
      </c>
      <c r="L16" s="67">
        <v>0</v>
      </c>
      <c r="M16" s="67">
        <v>0</v>
      </c>
      <c r="N16" s="67">
        <v>1</v>
      </c>
      <c r="O16" s="67">
        <v>0</v>
      </c>
      <c r="P16" s="68">
        <v>1</v>
      </c>
      <c r="Q16" s="67">
        <v>1</v>
      </c>
      <c r="R16" s="67">
        <v>7</v>
      </c>
      <c r="S16" s="69">
        <v>0</v>
      </c>
      <c r="T16" s="69">
        <v>1</v>
      </c>
      <c r="U16" s="29"/>
      <c r="V16" s="80">
        <v>9</v>
      </c>
      <c r="W16" s="81">
        <v>1</v>
      </c>
      <c r="X16" s="81">
        <v>0</v>
      </c>
      <c r="Y16" s="81">
        <v>2</v>
      </c>
      <c r="Z16" s="81">
        <v>0</v>
      </c>
      <c r="AA16" s="81">
        <v>10</v>
      </c>
      <c r="AB16" s="81">
        <v>19</v>
      </c>
      <c r="AC16" s="81">
        <v>165</v>
      </c>
      <c r="AD16" s="81">
        <f t="shared" si="3"/>
        <v>19</v>
      </c>
      <c r="AE16" s="81">
        <v>19</v>
      </c>
      <c r="AF16" s="81">
        <v>0</v>
      </c>
      <c r="AG16" s="81">
        <v>1</v>
      </c>
      <c r="AH16" s="81">
        <v>0</v>
      </c>
      <c r="AI16" s="81">
        <v>23</v>
      </c>
      <c r="AJ16" s="81">
        <v>8</v>
      </c>
      <c r="AK16" s="30"/>
      <c r="AL16" s="31"/>
      <c r="AM16" s="32" t="s">
        <v>10</v>
      </c>
      <c r="AN16" s="22">
        <f t="shared" si="4"/>
        <v>0</v>
      </c>
      <c r="AO16" s="23">
        <f t="shared" si="0"/>
        <v>0</v>
      </c>
    </row>
    <row r="17" spans="1:41" s="33" customFormat="1" ht="13.2" customHeight="1" x14ac:dyDescent="0.15">
      <c r="A17" s="8"/>
      <c r="B17" s="27"/>
      <c r="C17" s="27"/>
      <c r="D17" s="28" t="s">
        <v>11</v>
      </c>
      <c r="E17" s="57">
        <f t="shared" si="1"/>
        <v>384</v>
      </c>
      <c r="F17" s="65">
        <v>0</v>
      </c>
      <c r="G17" s="66">
        <f t="shared" si="2"/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8">
        <v>0</v>
      </c>
      <c r="Q17" s="67">
        <v>1</v>
      </c>
      <c r="R17" s="67">
        <v>0</v>
      </c>
      <c r="S17" s="69">
        <v>0</v>
      </c>
      <c r="T17" s="69">
        <v>0</v>
      </c>
      <c r="U17" s="29"/>
      <c r="V17" s="80">
        <v>3</v>
      </c>
      <c r="W17" s="81">
        <v>0</v>
      </c>
      <c r="X17" s="81">
        <v>0</v>
      </c>
      <c r="Y17" s="81">
        <v>3</v>
      </c>
      <c r="Z17" s="81">
        <v>0</v>
      </c>
      <c r="AA17" s="81">
        <v>29</v>
      </c>
      <c r="AB17" s="81">
        <v>7</v>
      </c>
      <c r="AC17" s="81">
        <v>314</v>
      </c>
      <c r="AD17" s="81">
        <f t="shared" si="3"/>
        <v>14</v>
      </c>
      <c r="AE17" s="81">
        <v>13</v>
      </c>
      <c r="AF17" s="81">
        <v>1</v>
      </c>
      <c r="AG17" s="81">
        <v>1</v>
      </c>
      <c r="AH17" s="81">
        <v>0</v>
      </c>
      <c r="AI17" s="81">
        <v>8</v>
      </c>
      <c r="AJ17" s="81">
        <v>4</v>
      </c>
      <c r="AK17" s="30"/>
      <c r="AL17" s="31"/>
      <c r="AM17" s="32" t="s">
        <v>11</v>
      </c>
      <c r="AN17" s="22">
        <f t="shared" si="4"/>
        <v>0</v>
      </c>
      <c r="AO17" s="23">
        <f t="shared" si="0"/>
        <v>0</v>
      </c>
    </row>
    <row r="18" spans="1:41" s="33" customFormat="1" ht="13.2" customHeight="1" x14ac:dyDescent="0.15">
      <c r="A18" s="8"/>
      <c r="B18" s="27"/>
      <c r="C18" s="27"/>
      <c r="D18" s="28" t="s">
        <v>12</v>
      </c>
      <c r="E18" s="57">
        <f t="shared" si="1"/>
        <v>37</v>
      </c>
      <c r="F18" s="65">
        <v>0</v>
      </c>
      <c r="G18" s="66">
        <f t="shared" si="2"/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8">
        <v>0</v>
      </c>
      <c r="Q18" s="67">
        <v>1</v>
      </c>
      <c r="R18" s="67">
        <v>0</v>
      </c>
      <c r="S18" s="69">
        <v>0</v>
      </c>
      <c r="T18" s="69">
        <v>0</v>
      </c>
      <c r="U18" s="29"/>
      <c r="V18" s="80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2</v>
      </c>
      <c r="AB18" s="81">
        <v>0</v>
      </c>
      <c r="AC18" s="81">
        <v>30</v>
      </c>
      <c r="AD18" s="81">
        <f t="shared" si="3"/>
        <v>2</v>
      </c>
      <c r="AE18" s="81">
        <v>2</v>
      </c>
      <c r="AF18" s="81">
        <v>0</v>
      </c>
      <c r="AG18" s="81">
        <v>0</v>
      </c>
      <c r="AH18" s="81">
        <v>0</v>
      </c>
      <c r="AI18" s="81">
        <v>2</v>
      </c>
      <c r="AJ18" s="81">
        <v>0</v>
      </c>
      <c r="AK18" s="30"/>
      <c r="AL18" s="31"/>
      <c r="AM18" s="32" t="s">
        <v>12</v>
      </c>
      <c r="AN18" s="22">
        <f t="shared" si="4"/>
        <v>0</v>
      </c>
      <c r="AO18" s="23">
        <f t="shared" si="0"/>
        <v>0</v>
      </c>
    </row>
    <row r="19" spans="1:41" s="33" customFormat="1" ht="13.2" customHeight="1" x14ac:dyDescent="0.15">
      <c r="A19" s="8"/>
      <c r="B19" s="27"/>
      <c r="C19" s="27"/>
      <c r="D19" s="28" t="s">
        <v>13</v>
      </c>
      <c r="E19" s="57">
        <f t="shared" si="1"/>
        <v>1934</v>
      </c>
      <c r="F19" s="65">
        <v>4</v>
      </c>
      <c r="G19" s="66">
        <f t="shared" si="2"/>
        <v>20</v>
      </c>
      <c r="H19" s="67">
        <v>0</v>
      </c>
      <c r="I19" s="67">
        <v>0</v>
      </c>
      <c r="J19" s="67">
        <v>9</v>
      </c>
      <c r="K19" s="67">
        <v>1</v>
      </c>
      <c r="L19" s="67">
        <v>0</v>
      </c>
      <c r="M19" s="67">
        <v>0</v>
      </c>
      <c r="N19" s="67">
        <v>6</v>
      </c>
      <c r="O19" s="67">
        <v>0</v>
      </c>
      <c r="P19" s="68">
        <v>4</v>
      </c>
      <c r="Q19" s="67">
        <v>13</v>
      </c>
      <c r="R19" s="67">
        <v>63</v>
      </c>
      <c r="S19" s="69">
        <v>5</v>
      </c>
      <c r="T19" s="69">
        <v>0</v>
      </c>
      <c r="U19" s="29"/>
      <c r="V19" s="80">
        <v>14</v>
      </c>
      <c r="W19" s="81">
        <v>4</v>
      </c>
      <c r="X19" s="81">
        <v>0</v>
      </c>
      <c r="Y19" s="81">
        <v>22</v>
      </c>
      <c r="Z19" s="81">
        <v>0</v>
      </c>
      <c r="AA19" s="81">
        <v>51</v>
      </c>
      <c r="AB19" s="81">
        <v>58</v>
      </c>
      <c r="AC19" s="81">
        <v>1365</v>
      </c>
      <c r="AD19" s="81">
        <f t="shared" si="3"/>
        <v>213</v>
      </c>
      <c r="AE19" s="81">
        <v>212</v>
      </c>
      <c r="AF19" s="81">
        <v>1</v>
      </c>
      <c r="AG19" s="81">
        <v>2</v>
      </c>
      <c r="AH19" s="81">
        <v>1</v>
      </c>
      <c r="AI19" s="81">
        <v>73</v>
      </c>
      <c r="AJ19" s="81">
        <v>26</v>
      </c>
      <c r="AK19" s="30"/>
      <c r="AL19" s="31"/>
      <c r="AM19" s="32" t="s">
        <v>13</v>
      </c>
      <c r="AN19" s="22">
        <f t="shared" si="4"/>
        <v>0</v>
      </c>
      <c r="AO19" s="23">
        <f t="shared" si="0"/>
        <v>0</v>
      </c>
    </row>
    <row r="20" spans="1:41" s="33" customFormat="1" ht="13.2" customHeight="1" x14ac:dyDescent="0.15">
      <c r="A20" s="8"/>
      <c r="B20" s="27"/>
      <c r="C20" s="27"/>
      <c r="D20" s="28" t="s">
        <v>14</v>
      </c>
      <c r="E20" s="57">
        <f t="shared" si="1"/>
        <v>3548</v>
      </c>
      <c r="F20" s="65">
        <v>25</v>
      </c>
      <c r="G20" s="66">
        <f t="shared" si="2"/>
        <v>33</v>
      </c>
      <c r="H20" s="67">
        <v>1</v>
      </c>
      <c r="I20" s="67">
        <v>0</v>
      </c>
      <c r="J20" s="67">
        <v>10</v>
      </c>
      <c r="K20" s="67">
        <v>2</v>
      </c>
      <c r="L20" s="67">
        <v>0</v>
      </c>
      <c r="M20" s="67">
        <v>2</v>
      </c>
      <c r="N20" s="67">
        <v>6</v>
      </c>
      <c r="O20" s="67">
        <v>0</v>
      </c>
      <c r="P20" s="68">
        <v>12</v>
      </c>
      <c r="Q20" s="67">
        <v>25</v>
      </c>
      <c r="R20" s="67">
        <v>47</v>
      </c>
      <c r="S20" s="69">
        <v>2</v>
      </c>
      <c r="T20" s="69">
        <v>0</v>
      </c>
      <c r="U20" s="29"/>
      <c r="V20" s="80">
        <v>32</v>
      </c>
      <c r="W20" s="81">
        <v>25</v>
      </c>
      <c r="X20" s="81">
        <v>0</v>
      </c>
      <c r="Y20" s="81">
        <v>36</v>
      </c>
      <c r="Z20" s="81">
        <v>3</v>
      </c>
      <c r="AA20" s="81">
        <v>282</v>
      </c>
      <c r="AB20" s="81">
        <v>61</v>
      </c>
      <c r="AC20" s="81">
        <v>2459</v>
      </c>
      <c r="AD20" s="81">
        <f t="shared" si="3"/>
        <v>329</v>
      </c>
      <c r="AE20" s="81">
        <v>316</v>
      </c>
      <c r="AF20" s="81">
        <v>13</v>
      </c>
      <c r="AG20" s="81">
        <v>5</v>
      </c>
      <c r="AH20" s="81">
        <v>1</v>
      </c>
      <c r="AI20" s="81">
        <v>150</v>
      </c>
      <c r="AJ20" s="81">
        <v>33</v>
      </c>
      <c r="AK20" s="30"/>
      <c r="AL20" s="31"/>
      <c r="AM20" s="32" t="s">
        <v>14</v>
      </c>
      <c r="AN20" s="22">
        <f t="shared" si="4"/>
        <v>0</v>
      </c>
      <c r="AO20" s="23">
        <f t="shared" si="0"/>
        <v>0</v>
      </c>
    </row>
    <row r="21" spans="1:41" s="33" customFormat="1" ht="13.2" customHeight="1" x14ac:dyDescent="0.15">
      <c r="A21" s="36"/>
      <c r="B21" s="27"/>
      <c r="C21" s="27"/>
      <c r="D21" s="28" t="s">
        <v>15</v>
      </c>
      <c r="E21" s="57">
        <f t="shared" si="1"/>
        <v>379</v>
      </c>
      <c r="F21" s="65">
        <v>4</v>
      </c>
      <c r="G21" s="66">
        <f t="shared" si="2"/>
        <v>9</v>
      </c>
      <c r="H21" s="67">
        <v>0</v>
      </c>
      <c r="I21" s="67">
        <v>0</v>
      </c>
      <c r="J21" s="67">
        <v>5</v>
      </c>
      <c r="K21" s="67">
        <v>1</v>
      </c>
      <c r="L21" s="67">
        <v>0</v>
      </c>
      <c r="M21" s="67">
        <v>0</v>
      </c>
      <c r="N21" s="67">
        <v>2</v>
      </c>
      <c r="O21" s="67">
        <v>0</v>
      </c>
      <c r="P21" s="68">
        <v>1</v>
      </c>
      <c r="Q21" s="67">
        <v>6</v>
      </c>
      <c r="R21" s="67">
        <v>49</v>
      </c>
      <c r="S21" s="69">
        <v>3</v>
      </c>
      <c r="T21" s="69">
        <v>0</v>
      </c>
      <c r="U21" s="29"/>
      <c r="V21" s="80">
        <v>0</v>
      </c>
      <c r="W21" s="81">
        <v>0</v>
      </c>
      <c r="X21" s="81">
        <v>0</v>
      </c>
      <c r="Y21" s="81">
        <v>1</v>
      </c>
      <c r="Z21" s="81">
        <v>0</v>
      </c>
      <c r="AA21" s="81">
        <v>1</v>
      </c>
      <c r="AB21" s="81">
        <v>7</v>
      </c>
      <c r="AC21" s="81">
        <v>249</v>
      </c>
      <c r="AD21" s="81">
        <f t="shared" si="3"/>
        <v>32</v>
      </c>
      <c r="AE21" s="81">
        <v>32</v>
      </c>
      <c r="AF21" s="81">
        <v>0</v>
      </c>
      <c r="AG21" s="81">
        <v>0</v>
      </c>
      <c r="AH21" s="81">
        <v>0</v>
      </c>
      <c r="AI21" s="81">
        <v>14</v>
      </c>
      <c r="AJ21" s="81">
        <v>4</v>
      </c>
      <c r="AK21" s="30"/>
      <c r="AL21" s="31"/>
      <c r="AM21" s="32" t="s">
        <v>15</v>
      </c>
      <c r="AN21" s="22">
        <f t="shared" si="4"/>
        <v>0</v>
      </c>
      <c r="AO21" s="23">
        <f t="shared" si="0"/>
        <v>0</v>
      </c>
    </row>
    <row r="22" spans="1:41" s="33" customFormat="1" ht="13.2" customHeight="1" x14ac:dyDescent="0.15">
      <c r="A22" s="8"/>
      <c r="B22" s="27"/>
      <c r="C22" s="27"/>
      <c r="D22" s="28" t="s">
        <v>16</v>
      </c>
      <c r="E22" s="57">
        <f t="shared" si="1"/>
        <v>233</v>
      </c>
      <c r="F22" s="65">
        <v>0</v>
      </c>
      <c r="G22" s="66">
        <f t="shared" si="2"/>
        <v>5</v>
      </c>
      <c r="H22" s="67">
        <v>0</v>
      </c>
      <c r="I22" s="67">
        <v>0</v>
      </c>
      <c r="J22" s="67">
        <v>1</v>
      </c>
      <c r="K22" s="67">
        <v>2</v>
      </c>
      <c r="L22" s="67">
        <v>0</v>
      </c>
      <c r="M22" s="67">
        <v>0</v>
      </c>
      <c r="N22" s="67">
        <v>1</v>
      </c>
      <c r="O22" s="67">
        <v>0</v>
      </c>
      <c r="P22" s="68">
        <v>1</v>
      </c>
      <c r="Q22" s="67">
        <v>2</v>
      </c>
      <c r="R22" s="67">
        <v>3</v>
      </c>
      <c r="S22" s="69">
        <v>0</v>
      </c>
      <c r="T22" s="69">
        <v>0</v>
      </c>
      <c r="U22" s="29"/>
      <c r="V22" s="80">
        <v>3</v>
      </c>
      <c r="W22" s="81">
        <v>1</v>
      </c>
      <c r="X22" s="81">
        <v>0</v>
      </c>
      <c r="Y22" s="81">
        <v>2</v>
      </c>
      <c r="Z22" s="81">
        <v>0</v>
      </c>
      <c r="AA22" s="81">
        <v>4</v>
      </c>
      <c r="AB22" s="81">
        <v>13</v>
      </c>
      <c r="AC22" s="81">
        <v>118</v>
      </c>
      <c r="AD22" s="81">
        <f t="shared" si="3"/>
        <v>42</v>
      </c>
      <c r="AE22" s="81">
        <v>42</v>
      </c>
      <c r="AF22" s="81">
        <v>0</v>
      </c>
      <c r="AG22" s="81">
        <v>2</v>
      </c>
      <c r="AH22" s="81">
        <v>0</v>
      </c>
      <c r="AI22" s="81">
        <v>26</v>
      </c>
      <c r="AJ22" s="81">
        <v>12</v>
      </c>
      <c r="AK22" s="30"/>
      <c r="AL22" s="31"/>
      <c r="AM22" s="32" t="s">
        <v>16</v>
      </c>
      <c r="AN22" s="22">
        <f t="shared" si="4"/>
        <v>0</v>
      </c>
      <c r="AO22" s="23">
        <f t="shared" si="0"/>
        <v>0</v>
      </c>
    </row>
    <row r="23" spans="1:41" s="33" customFormat="1" ht="13.2" customHeight="1" x14ac:dyDescent="0.15">
      <c r="A23" s="8"/>
      <c r="B23" s="27"/>
      <c r="C23" s="27"/>
      <c r="D23" s="28" t="s">
        <v>17</v>
      </c>
      <c r="E23" s="57">
        <f t="shared" si="1"/>
        <v>2518</v>
      </c>
      <c r="F23" s="65">
        <v>15</v>
      </c>
      <c r="G23" s="66">
        <f t="shared" si="2"/>
        <v>42</v>
      </c>
      <c r="H23" s="67">
        <v>0</v>
      </c>
      <c r="I23" s="67">
        <v>0</v>
      </c>
      <c r="J23" s="67">
        <v>22</v>
      </c>
      <c r="K23" s="67">
        <v>3</v>
      </c>
      <c r="L23" s="67">
        <v>0</v>
      </c>
      <c r="M23" s="67">
        <v>1</v>
      </c>
      <c r="N23" s="67">
        <v>10</v>
      </c>
      <c r="O23" s="67">
        <v>0</v>
      </c>
      <c r="P23" s="68">
        <v>6</v>
      </c>
      <c r="Q23" s="67">
        <v>16</v>
      </c>
      <c r="R23" s="67">
        <v>314</v>
      </c>
      <c r="S23" s="69">
        <v>4</v>
      </c>
      <c r="T23" s="69">
        <v>4</v>
      </c>
      <c r="U23" s="29"/>
      <c r="V23" s="80">
        <v>24</v>
      </c>
      <c r="W23" s="81">
        <v>5</v>
      </c>
      <c r="X23" s="81">
        <v>0</v>
      </c>
      <c r="Y23" s="81">
        <v>9</v>
      </c>
      <c r="Z23" s="81">
        <v>1</v>
      </c>
      <c r="AA23" s="81">
        <v>7</v>
      </c>
      <c r="AB23" s="81">
        <v>69</v>
      </c>
      <c r="AC23" s="81">
        <v>1661</v>
      </c>
      <c r="AD23" s="81">
        <f t="shared" si="3"/>
        <v>123</v>
      </c>
      <c r="AE23" s="81">
        <v>123</v>
      </c>
      <c r="AF23" s="81">
        <v>0</v>
      </c>
      <c r="AG23" s="81">
        <v>54</v>
      </c>
      <c r="AH23" s="81">
        <v>0</v>
      </c>
      <c r="AI23" s="81">
        <v>121</v>
      </c>
      <c r="AJ23" s="81">
        <v>49</v>
      </c>
      <c r="AK23" s="30"/>
      <c r="AL23" s="31"/>
      <c r="AM23" s="32" t="s">
        <v>17</v>
      </c>
      <c r="AN23" s="22">
        <f t="shared" si="4"/>
        <v>0</v>
      </c>
      <c r="AO23" s="23">
        <f t="shared" si="0"/>
        <v>0</v>
      </c>
    </row>
    <row r="24" spans="1:41" s="24" customFormat="1" ht="13.2" customHeight="1" x14ac:dyDescent="0.15">
      <c r="A24" s="8"/>
      <c r="B24" s="27"/>
      <c r="C24" s="27"/>
      <c r="D24" s="28" t="s">
        <v>0</v>
      </c>
      <c r="E24" s="57">
        <f t="shared" si="1"/>
        <v>5105</v>
      </c>
      <c r="F24" s="65">
        <v>47</v>
      </c>
      <c r="G24" s="66">
        <f t="shared" si="2"/>
        <v>86</v>
      </c>
      <c r="H24" s="67">
        <v>0</v>
      </c>
      <c r="I24" s="67">
        <v>1</v>
      </c>
      <c r="J24" s="67">
        <v>37</v>
      </c>
      <c r="K24" s="67">
        <v>5</v>
      </c>
      <c r="L24" s="67">
        <v>0</v>
      </c>
      <c r="M24" s="67">
        <v>7</v>
      </c>
      <c r="N24" s="67">
        <v>17</v>
      </c>
      <c r="O24" s="67">
        <v>0</v>
      </c>
      <c r="P24" s="68">
        <v>19</v>
      </c>
      <c r="Q24" s="67">
        <v>37</v>
      </c>
      <c r="R24" s="67">
        <v>214</v>
      </c>
      <c r="S24" s="69">
        <v>5</v>
      </c>
      <c r="T24" s="69">
        <v>1</v>
      </c>
      <c r="U24" s="21"/>
      <c r="V24" s="80">
        <v>54</v>
      </c>
      <c r="W24" s="81">
        <v>18</v>
      </c>
      <c r="X24" s="81">
        <v>1</v>
      </c>
      <c r="Y24" s="81">
        <v>42</v>
      </c>
      <c r="Z24" s="81">
        <v>0</v>
      </c>
      <c r="AA24" s="81">
        <v>53</v>
      </c>
      <c r="AB24" s="81">
        <v>59</v>
      </c>
      <c r="AC24" s="81">
        <v>4136</v>
      </c>
      <c r="AD24" s="81">
        <f t="shared" si="3"/>
        <v>163</v>
      </c>
      <c r="AE24" s="81">
        <v>162</v>
      </c>
      <c r="AF24" s="81">
        <v>1</v>
      </c>
      <c r="AG24" s="81">
        <v>11</v>
      </c>
      <c r="AH24" s="81">
        <v>0</v>
      </c>
      <c r="AI24" s="81">
        <v>116</v>
      </c>
      <c r="AJ24" s="81">
        <v>62</v>
      </c>
      <c r="AK24" s="30"/>
      <c r="AL24" s="31"/>
      <c r="AM24" s="32" t="s">
        <v>0</v>
      </c>
      <c r="AN24" s="22">
        <f t="shared" si="4"/>
        <v>0</v>
      </c>
      <c r="AO24" s="23">
        <f t="shared" si="0"/>
        <v>0</v>
      </c>
    </row>
    <row r="25" spans="1:41" s="33" customFormat="1" ht="13.2" customHeight="1" x14ac:dyDescent="0.15">
      <c r="A25" s="36"/>
      <c r="B25" s="25"/>
      <c r="C25" s="104" t="s">
        <v>18</v>
      </c>
      <c r="D25" s="105"/>
      <c r="E25" s="57">
        <f t="shared" si="1"/>
        <v>8797</v>
      </c>
      <c r="F25" s="61">
        <v>34</v>
      </c>
      <c r="G25" s="57">
        <f t="shared" si="2"/>
        <v>3600</v>
      </c>
      <c r="H25" s="62">
        <v>18</v>
      </c>
      <c r="I25" s="62">
        <v>81</v>
      </c>
      <c r="J25" s="62">
        <v>177</v>
      </c>
      <c r="K25" s="62">
        <v>216</v>
      </c>
      <c r="L25" s="62">
        <v>56</v>
      </c>
      <c r="M25" s="62">
        <v>963</v>
      </c>
      <c r="N25" s="62">
        <v>1744</v>
      </c>
      <c r="O25" s="62">
        <v>0</v>
      </c>
      <c r="P25" s="63">
        <v>345</v>
      </c>
      <c r="Q25" s="62">
        <v>88</v>
      </c>
      <c r="R25" s="62">
        <v>199</v>
      </c>
      <c r="S25" s="64">
        <v>71</v>
      </c>
      <c r="T25" s="64">
        <v>3</v>
      </c>
      <c r="U25" s="29"/>
      <c r="V25" s="78">
        <v>84</v>
      </c>
      <c r="W25" s="79">
        <v>0</v>
      </c>
      <c r="X25" s="79">
        <v>4</v>
      </c>
      <c r="Y25" s="79">
        <v>43</v>
      </c>
      <c r="Z25" s="79">
        <v>1</v>
      </c>
      <c r="AA25" s="79">
        <v>17</v>
      </c>
      <c r="AB25" s="79">
        <v>276</v>
      </c>
      <c r="AC25" s="79">
        <v>2910</v>
      </c>
      <c r="AD25" s="79">
        <f t="shared" si="3"/>
        <v>647</v>
      </c>
      <c r="AE25" s="79">
        <v>634</v>
      </c>
      <c r="AF25" s="79">
        <v>13</v>
      </c>
      <c r="AG25" s="79">
        <v>13</v>
      </c>
      <c r="AH25" s="79">
        <v>0</v>
      </c>
      <c r="AI25" s="79">
        <v>626</v>
      </c>
      <c r="AJ25" s="79">
        <v>181</v>
      </c>
      <c r="AK25" s="26"/>
      <c r="AL25" s="106" t="s">
        <v>18</v>
      </c>
      <c r="AM25" s="106"/>
      <c r="AN25" s="22">
        <f t="shared" si="4"/>
        <v>0</v>
      </c>
      <c r="AO25" s="23">
        <f t="shared" si="0"/>
        <v>0</v>
      </c>
    </row>
    <row r="26" spans="1:41" s="33" customFormat="1" ht="13.2" customHeight="1" x14ac:dyDescent="0.15">
      <c r="A26" s="8"/>
      <c r="B26" s="27"/>
      <c r="C26" s="27"/>
      <c r="D26" s="28" t="s">
        <v>19</v>
      </c>
      <c r="E26" s="57">
        <f t="shared" si="1"/>
        <v>2329</v>
      </c>
      <c r="F26" s="65">
        <v>14</v>
      </c>
      <c r="G26" s="66">
        <f t="shared" si="2"/>
        <v>133</v>
      </c>
      <c r="H26" s="67">
        <v>13</v>
      </c>
      <c r="I26" s="67">
        <v>2</v>
      </c>
      <c r="J26" s="67">
        <v>55</v>
      </c>
      <c r="K26" s="67">
        <v>5</v>
      </c>
      <c r="L26" s="67">
        <v>2</v>
      </c>
      <c r="M26" s="67">
        <v>4</v>
      </c>
      <c r="N26" s="67">
        <v>31</v>
      </c>
      <c r="O26" s="67">
        <v>0</v>
      </c>
      <c r="P26" s="68">
        <v>21</v>
      </c>
      <c r="Q26" s="67">
        <v>16</v>
      </c>
      <c r="R26" s="67">
        <v>37</v>
      </c>
      <c r="S26" s="69">
        <v>17</v>
      </c>
      <c r="T26" s="69">
        <v>1</v>
      </c>
      <c r="U26" s="29"/>
      <c r="V26" s="80">
        <v>39</v>
      </c>
      <c r="W26" s="81">
        <v>0</v>
      </c>
      <c r="X26" s="81">
        <v>4</v>
      </c>
      <c r="Y26" s="81">
        <v>21</v>
      </c>
      <c r="Z26" s="81">
        <v>0</v>
      </c>
      <c r="AA26" s="81">
        <v>13</v>
      </c>
      <c r="AB26" s="81">
        <v>68</v>
      </c>
      <c r="AC26" s="81">
        <v>1669</v>
      </c>
      <c r="AD26" s="81">
        <f t="shared" si="3"/>
        <v>122</v>
      </c>
      <c r="AE26" s="81">
        <v>113</v>
      </c>
      <c r="AF26" s="81">
        <v>9</v>
      </c>
      <c r="AG26" s="81">
        <v>5</v>
      </c>
      <c r="AH26" s="81">
        <v>0</v>
      </c>
      <c r="AI26" s="81">
        <v>136</v>
      </c>
      <c r="AJ26" s="81">
        <v>34</v>
      </c>
      <c r="AK26" s="30"/>
      <c r="AL26" s="31"/>
      <c r="AM26" s="32" t="s">
        <v>19</v>
      </c>
      <c r="AN26" s="22">
        <f t="shared" si="4"/>
        <v>0</v>
      </c>
      <c r="AO26" s="23">
        <f t="shared" si="0"/>
        <v>0</v>
      </c>
    </row>
    <row r="27" spans="1:41" s="33" customFormat="1" ht="13.2" customHeight="1" x14ac:dyDescent="0.15">
      <c r="A27" s="8"/>
      <c r="B27" s="27"/>
      <c r="C27" s="27"/>
      <c r="D27" s="28" t="s">
        <v>20</v>
      </c>
      <c r="E27" s="57">
        <f t="shared" si="1"/>
        <v>988</v>
      </c>
      <c r="F27" s="65">
        <v>2</v>
      </c>
      <c r="G27" s="66">
        <f t="shared" si="2"/>
        <v>197</v>
      </c>
      <c r="H27" s="67">
        <v>1</v>
      </c>
      <c r="I27" s="67">
        <v>1</v>
      </c>
      <c r="J27" s="67">
        <v>15</v>
      </c>
      <c r="K27" s="67">
        <v>22</v>
      </c>
      <c r="L27" s="67">
        <v>2</v>
      </c>
      <c r="M27" s="67">
        <v>35</v>
      </c>
      <c r="N27" s="67">
        <v>79</v>
      </c>
      <c r="O27" s="67">
        <v>0</v>
      </c>
      <c r="P27" s="68">
        <v>42</v>
      </c>
      <c r="Q27" s="67">
        <v>12</v>
      </c>
      <c r="R27" s="67">
        <v>20</v>
      </c>
      <c r="S27" s="69">
        <v>28</v>
      </c>
      <c r="T27" s="69">
        <v>1</v>
      </c>
      <c r="U27" s="29"/>
      <c r="V27" s="80">
        <v>37</v>
      </c>
      <c r="W27" s="81">
        <v>0</v>
      </c>
      <c r="X27" s="81">
        <v>0</v>
      </c>
      <c r="Y27" s="81">
        <v>14</v>
      </c>
      <c r="Z27" s="81">
        <v>1</v>
      </c>
      <c r="AA27" s="81">
        <v>4</v>
      </c>
      <c r="AB27" s="81">
        <v>94</v>
      </c>
      <c r="AC27" s="81">
        <v>334</v>
      </c>
      <c r="AD27" s="81">
        <f t="shared" si="3"/>
        <v>111</v>
      </c>
      <c r="AE27" s="81">
        <v>109</v>
      </c>
      <c r="AF27" s="81">
        <v>2</v>
      </c>
      <c r="AG27" s="81">
        <v>5</v>
      </c>
      <c r="AH27" s="81">
        <v>0</v>
      </c>
      <c r="AI27" s="81">
        <v>105</v>
      </c>
      <c r="AJ27" s="81">
        <v>23</v>
      </c>
      <c r="AK27" s="30"/>
      <c r="AL27" s="31"/>
      <c r="AM27" s="32" t="s">
        <v>20</v>
      </c>
      <c r="AN27" s="22">
        <f t="shared" si="4"/>
        <v>0</v>
      </c>
      <c r="AO27" s="23">
        <f t="shared" si="0"/>
        <v>0</v>
      </c>
    </row>
    <row r="28" spans="1:41" s="24" customFormat="1" ht="13.2" customHeight="1" x14ac:dyDescent="0.15">
      <c r="A28" s="8"/>
      <c r="B28" s="27"/>
      <c r="C28" s="27"/>
      <c r="D28" s="28" t="s">
        <v>21</v>
      </c>
      <c r="E28" s="57">
        <f t="shared" si="1"/>
        <v>5480</v>
      </c>
      <c r="F28" s="65">
        <v>18</v>
      </c>
      <c r="G28" s="66">
        <f t="shared" si="2"/>
        <v>3270</v>
      </c>
      <c r="H28" s="67">
        <v>4</v>
      </c>
      <c r="I28" s="67">
        <v>78</v>
      </c>
      <c r="J28" s="67">
        <v>107</v>
      </c>
      <c r="K28" s="67">
        <v>189</v>
      </c>
      <c r="L28" s="67">
        <v>52</v>
      </c>
      <c r="M28" s="67">
        <v>924</v>
      </c>
      <c r="N28" s="67">
        <v>1634</v>
      </c>
      <c r="O28" s="67">
        <v>0</v>
      </c>
      <c r="P28" s="68">
        <v>282</v>
      </c>
      <c r="Q28" s="67">
        <v>60</v>
      </c>
      <c r="R28" s="67">
        <v>142</v>
      </c>
      <c r="S28" s="69">
        <v>26</v>
      </c>
      <c r="T28" s="69">
        <v>1</v>
      </c>
      <c r="U28" s="21"/>
      <c r="V28" s="80">
        <v>8</v>
      </c>
      <c r="W28" s="81">
        <v>0</v>
      </c>
      <c r="X28" s="81">
        <v>0</v>
      </c>
      <c r="Y28" s="81">
        <v>8</v>
      </c>
      <c r="Z28" s="81">
        <v>0</v>
      </c>
      <c r="AA28" s="81">
        <v>0</v>
      </c>
      <c r="AB28" s="81">
        <v>114</v>
      </c>
      <c r="AC28" s="81">
        <v>907</v>
      </c>
      <c r="AD28" s="81">
        <f t="shared" si="3"/>
        <v>414</v>
      </c>
      <c r="AE28" s="81">
        <v>412</v>
      </c>
      <c r="AF28" s="81">
        <v>2</v>
      </c>
      <c r="AG28" s="81">
        <v>3</v>
      </c>
      <c r="AH28" s="81">
        <v>0</v>
      </c>
      <c r="AI28" s="81">
        <v>385</v>
      </c>
      <c r="AJ28" s="81">
        <v>124</v>
      </c>
      <c r="AK28" s="30"/>
      <c r="AL28" s="31"/>
      <c r="AM28" s="32" t="s">
        <v>21</v>
      </c>
      <c r="AN28" s="22">
        <f t="shared" si="4"/>
        <v>0</v>
      </c>
      <c r="AO28" s="23">
        <f t="shared" si="0"/>
        <v>0</v>
      </c>
    </row>
    <row r="29" spans="1:41" s="33" customFormat="1" ht="13.2" customHeight="1" x14ac:dyDescent="0.15">
      <c r="A29" s="8"/>
      <c r="B29" s="25"/>
      <c r="C29" s="104" t="s">
        <v>22</v>
      </c>
      <c r="D29" s="105"/>
      <c r="E29" s="57">
        <f t="shared" si="1"/>
        <v>117448</v>
      </c>
      <c r="F29" s="61">
        <v>846</v>
      </c>
      <c r="G29" s="57">
        <f t="shared" si="2"/>
        <v>7817</v>
      </c>
      <c r="H29" s="62">
        <v>78</v>
      </c>
      <c r="I29" s="62">
        <v>387</v>
      </c>
      <c r="J29" s="62">
        <v>1980</v>
      </c>
      <c r="K29" s="62">
        <v>463</v>
      </c>
      <c r="L29" s="62">
        <v>41</v>
      </c>
      <c r="M29" s="62">
        <v>639</v>
      </c>
      <c r="N29" s="62">
        <v>2516</v>
      </c>
      <c r="O29" s="62">
        <v>8</v>
      </c>
      <c r="P29" s="63">
        <v>1705</v>
      </c>
      <c r="Q29" s="62">
        <v>1158</v>
      </c>
      <c r="R29" s="62">
        <v>1589</v>
      </c>
      <c r="S29" s="64">
        <v>265</v>
      </c>
      <c r="T29" s="64">
        <v>66</v>
      </c>
      <c r="U29" s="29"/>
      <c r="V29" s="78">
        <v>1110</v>
      </c>
      <c r="W29" s="79">
        <v>11</v>
      </c>
      <c r="X29" s="79">
        <v>51</v>
      </c>
      <c r="Y29" s="79">
        <v>251</v>
      </c>
      <c r="Z29" s="79">
        <v>26</v>
      </c>
      <c r="AA29" s="79">
        <v>353</v>
      </c>
      <c r="AB29" s="79">
        <v>5786</v>
      </c>
      <c r="AC29" s="79">
        <v>32557</v>
      </c>
      <c r="AD29" s="79">
        <f t="shared" si="3"/>
        <v>23097</v>
      </c>
      <c r="AE29" s="79">
        <v>22952</v>
      </c>
      <c r="AF29" s="79">
        <v>145</v>
      </c>
      <c r="AG29" s="79">
        <v>475</v>
      </c>
      <c r="AH29" s="79">
        <v>66</v>
      </c>
      <c r="AI29" s="79">
        <v>16076</v>
      </c>
      <c r="AJ29" s="79">
        <v>25848</v>
      </c>
      <c r="AK29" s="26"/>
      <c r="AL29" s="106" t="s">
        <v>22</v>
      </c>
      <c r="AM29" s="106"/>
      <c r="AN29" s="22">
        <f t="shared" si="4"/>
        <v>0</v>
      </c>
      <c r="AO29" s="23">
        <f t="shared" si="0"/>
        <v>0</v>
      </c>
    </row>
    <row r="30" spans="1:41" s="33" customFormat="1" ht="13.2" customHeight="1" x14ac:dyDescent="0.15">
      <c r="A30" s="8"/>
      <c r="B30" s="27"/>
      <c r="C30" s="27"/>
      <c r="D30" s="28" t="s">
        <v>23</v>
      </c>
      <c r="E30" s="57">
        <f t="shared" si="1"/>
        <v>1805</v>
      </c>
      <c r="F30" s="65">
        <v>4</v>
      </c>
      <c r="G30" s="66">
        <f t="shared" si="2"/>
        <v>98</v>
      </c>
      <c r="H30" s="67">
        <v>9</v>
      </c>
      <c r="I30" s="67">
        <v>0</v>
      </c>
      <c r="J30" s="67">
        <v>40</v>
      </c>
      <c r="K30" s="67">
        <v>5</v>
      </c>
      <c r="L30" s="67">
        <v>0</v>
      </c>
      <c r="M30" s="67">
        <v>3</v>
      </c>
      <c r="N30" s="67">
        <v>14</v>
      </c>
      <c r="O30" s="67">
        <v>0</v>
      </c>
      <c r="P30" s="68">
        <v>27</v>
      </c>
      <c r="Q30" s="67">
        <v>3</v>
      </c>
      <c r="R30" s="67">
        <v>0</v>
      </c>
      <c r="S30" s="69">
        <v>2</v>
      </c>
      <c r="T30" s="69">
        <v>1</v>
      </c>
      <c r="U30" s="29"/>
      <c r="V30" s="80">
        <v>339</v>
      </c>
      <c r="W30" s="81">
        <v>0</v>
      </c>
      <c r="X30" s="81">
        <v>1</v>
      </c>
      <c r="Y30" s="81">
        <v>3</v>
      </c>
      <c r="Z30" s="81">
        <v>6</v>
      </c>
      <c r="AA30" s="81">
        <v>8</v>
      </c>
      <c r="AB30" s="81">
        <v>34</v>
      </c>
      <c r="AC30" s="81">
        <v>854</v>
      </c>
      <c r="AD30" s="81">
        <f t="shared" si="3"/>
        <v>248</v>
      </c>
      <c r="AE30" s="81">
        <v>246</v>
      </c>
      <c r="AF30" s="81">
        <v>2</v>
      </c>
      <c r="AG30" s="81">
        <v>60</v>
      </c>
      <c r="AH30" s="81">
        <v>0</v>
      </c>
      <c r="AI30" s="81">
        <v>130</v>
      </c>
      <c r="AJ30" s="81">
        <v>14</v>
      </c>
      <c r="AK30" s="30"/>
      <c r="AL30" s="31"/>
      <c r="AM30" s="32" t="s">
        <v>23</v>
      </c>
      <c r="AN30" s="22">
        <f t="shared" si="4"/>
        <v>0</v>
      </c>
      <c r="AO30" s="23">
        <f t="shared" si="0"/>
        <v>0</v>
      </c>
    </row>
    <row r="31" spans="1:41" s="33" customFormat="1" ht="13.2" customHeight="1" x14ac:dyDescent="0.15">
      <c r="A31" s="8"/>
      <c r="B31" s="27"/>
      <c r="C31" s="27"/>
      <c r="D31" s="28" t="s">
        <v>24</v>
      </c>
      <c r="E31" s="57">
        <f t="shared" si="1"/>
        <v>0</v>
      </c>
      <c r="F31" s="65">
        <v>0</v>
      </c>
      <c r="G31" s="66">
        <f t="shared" si="2"/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8">
        <v>0</v>
      </c>
      <c r="Q31" s="67">
        <v>0</v>
      </c>
      <c r="R31" s="67">
        <v>0</v>
      </c>
      <c r="S31" s="69">
        <v>0</v>
      </c>
      <c r="T31" s="69">
        <v>0</v>
      </c>
      <c r="U31" s="29"/>
      <c r="V31" s="80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0</v>
      </c>
      <c r="AD31" s="81">
        <f t="shared" si="3"/>
        <v>0</v>
      </c>
      <c r="AE31" s="81">
        <v>0</v>
      </c>
      <c r="AF31" s="81">
        <v>0</v>
      </c>
      <c r="AG31" s="81">
        <v>0</v>
      </c>
      <c r="AH31" s="81">
        <v>0</v>
      </c>
      <c r="AI31" s="81">
        <v>0</v>
      </c>
      <c r="AJ31" s="81">
        <v>0</v>
      </c>
      <c r="AK31" s="30"/>
      <c r="AL31" s="31"/>
      <c r="AM31" s="32" t="s">
        <v>24</v>
      </c>
      <c r="AN31" s="22">
        <f t="shared" si="4"/>
        <v>0</v>
      </c>
      <c r="AO31" s="23">
        <f t="shared" si="0"/>
        <v>0</v>
      </c>
    </row>
    <row r="32" spans="1:41" s="33" customFormat="1" ht="13.2" customHeight="1" x14ac:dyDescent="0.15">
      <c r="A32" s="8"/>
      <c r="B32" s="27"/>
      <c r="C32" s="27"/>
      <c r="D32" s="28" t="s">
        <v>25</v>
      </c>
      <c r="E32" s="57">
        <f t="shared" si="1"/>
        <v>8</v>
      </c>
      <c r="F32" s="65">
        <v>0</v>
      </c>
      <c r="G32" s="66">
        <f t="shared" si="2"/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8">
        <v>0</v>
      </c>
      <c r="Q32" s="67">
        <v>0</v>
      </c>
      <c r="R32" s="67">
        <v>0</v>
      </c>
      <c r="S32" s="69">
        <v>0</v>
      </c>
      <c r="T32" s="69">
        <v>0</v>
      </c>
      <c r="U32" s="29"/>
      <c r="V32" s="80">
        <v>1</v>
      </c>
      <c r="W32" s="81">
        <v>0</v>
      </c>
      <c r="X32" s="81">
        <v>0</v>
      </c>
      <c r="Y32" s="81">
        <v>0</v>
      </c>
      <c r="Z32" s="81">
        <v>0</v>
      </c>
      <c r="AA32" s="81">
        <v>0</v>
      </c>
      <c r="AB32" s="81">
        <v>2</v>
      </c>
      <c r="AC32" s="81">
        <v>2</v>
      </c>
      <c r="AD32" s="81">
        <f t="shared" si="3"/>
        <v>2</v>
      </c>
      <c r="AE32" s="81">
        <v>2</v>
      </c>
      <c r="AF32" s="81">
        <v>0</v>
      </c>
      <c r="AG32" s="81">
        <v>1</v>
      </c>
      <c r="AH32" s="81">
        <v>0</v>
      </c>
      <c r="AI32" s="81">
        <v>0</v>
      </c>
      <c r="AJ32" s="81">
        <v>0</v>
      </c>
      <c r="AK32" s="30"/>
      <c r="AL32" s="31"/>
      <c r="AM32" s="32" t="s">
        <v>25</v>
      </c>
      <c r="AN32" s="22">
        <f t="shared" si="4"/>
        <v>0</v>
      </c>
      <c r="AO32" s="23">
        <f t="shared" si="0"/>
        <v>0</v>
      </c>
    </row>
    <row r="33" spans="1:41" s="33" customFormat="1" ht="13.2" customHeight="1" x14ac:dyDescent="0.15">
      <c r="A33" s="8"/>
      <c r="B33" s="27"/>
      <c r="C33" s="27"/>
      <c r="D33" s="28" t="s">
        <v>26</v>
      </c>
      <c r="E33" s="57">
        <f t="shared" si="1"/>
        <v>255</v>
      </c>
      <c r="F33" s="65">
        <v>3</v>
      </c>
      <c r="G33" s="66">
        <f t="shared" si="2"/>
        <v>14</v>
      </c>
      <c r="H33" s="67">
        <v>1</v>
      </c>
      <c r="I33" s="67">
        <v>0</v>
      </c>
      <c r="J33" s="67">
        <v>9</v>
      </c>
      <c r="K33" s="67">
        <v>0</v>
      </c>
      <c r="L33" s="67">
        <v>0</v>
      </c>
      <c r="M33" s="67">
        <v>1</v>
      </c>
      <c r="N33" s="67">
        <v>1</v>
      </c>
      <c r="O33" s="67">
        <v>0</v>
      </c>
      <c r="P33" s="68">
        <v>2</v>
      </c>
      <c r="Q33" s="67">
        <v>4</v>
      </c>
      <c r="R33" s="67">
        <v>22</v>
      </c>
      <c r="S33" s="69">
        <v>1</v>
      </c>
      <c r="T33" s="69">
        <v>0</v>
      </c>
      <c r="U33" s="29"/>
      <c r="V33" s="80">
        <v>7</v>
      </c>
      <c r="W33" s="81">
        <v>0</v>
      </c>
      <c r="X33" s="81">
        <v>0</v>
      </c>
      <c r="Y33" s="81">
        <v>0</v>
      </c>
      <c r="Z33" s="81">
        <v>0</v>
      </c>
      <c r="AA33" s="81">
        <v>3</v>
      </c>
      <c r="AB33" s="81">
        <v>16</v>
      </c>
      <c r="AC33" s="81">
        <v>84</v>
      </c>
      <c r="AD33" s="81">
        <f t="shared" si="3"/>
        <v>61</v>
      </c>
      <c r="AE33" s="81">
        <v>61</v>
      </c>
      <c r="AF33" s="81">
        <v>0</v>
      </c>
      <c r="AG33" s="81">
        <v>0</v>
      </c>
      <c r="AH33" s="81">
        <v>0</v>
      </c>
      <c r="AI33" s="81">
        <v>24</v>
      </c>
      <c r="AJ33" s="81">
        <v>16</v>
      </c>
      <c r="AK33" s="30"/>
      <c r="AL33" s="31"/>
      <c r="AM33" s="32" t="s">
        <v>26</v>
      </c>
      <c r="AN33" s="22">
        <f t="shared" si="4"/>
        <v>0</v>
      </c>
      <c r="AO33" s="23">
        <f t="shared" si="0"/>
        <v>0</v>
      </c>
    </row>
    <row r="34" spans="1:41" s="33" customFormat="1" ht="13.2" customHeight="1" x14ac:dyDescent="0.15">
      <c r="A34" s="8"/>
      <c r="B34" s="27"/>
      <c r="C34" s="27"/>
      <c r="D34" s="28" t="s">
        <v>27</v>
      </c>
      <c r="E34" s="57">
        <f t="shared" si="1"/>
        <v>495</v>
      </c>
      <c r="F34" s="65">
        <v>1</v>
      </c>
      <c r="G34" s="66">
        <f t="shared" si="2"/>
        <v>21</v>
      </c>
      <c r="H34" s="67">
        <v>1</v>
      </c>
      <c r="I34" s="67">
        <v>0</v>
      </c>
      <c r="J34" s="67">
        <v>5</v>
      </c>
      <c r="K34" s="67">
        <v>4</v>
      </c>
      <c r="L34" s="67">
        <v>0</v>
      </c>
      <c r="M34" s="67">
        <v>0</v>
      </c>
      <c r="N34" s="67">
        <v>4</v>
      </c>
      <c r="O34" s="67">
        <v>0</v>
      </c>
      <c r="P34" s="68">
        <v>7</v>
      </c>
      <c r="Q34" s="67">
        <v>5</v>
      </c>
      <c r="R34" s="67">
        <v>12</v>
      </c>
      <c r="S34" s="69">
        <v>1</v>
      </c>
      <c r="T34" s="69">
        <v>0</v>
      </c>
      <c r="U34" s="29"/>
      <c r="V34" s="80">
        <v>45</v>
      </c>
      <c r="W34" s="81">
        <v>1</v>
      </c>
      <c r="X34" s="81">
        <v>0</v>
      </c>
      <c r="Y34" s="81">
        <v>2</v>
      </c>
      <c r="Z34" s="81">
        <v>0</v>
      </c>
      <c r="AA34" s="81">
        <v>5</v>
      </c>
      <c r="AB34" s="81">
        <v>58</v>
      </c>
      <c r="AC34" s="81">
        <v>169</v>
      </c>
      <c r="AD34" s="81">
        <f t="shared" si="3"/>
        <v>81</v>
      </c>
      <c r="AE34" s="81">
        <v>81</v>
      </c>
      <c r="AF34" s="81">
        <v>0</v>
      </c>
      <c r="AG34" s="81">
        <v>11</v>
      </c>
      <c r="AH34" s="81">
        <v>0</v>
      </c>
      <c r="AI34" s="81">
        <v>58</v>
      </c>
      <c r="AJ34" s="81">
        <v>25</v>
      </c>
      <c r="AK34" s="30"/>
      <c r="AL34" s="31"/>
      <c r="AM34" s="32" t="s">
        <v>27</v>
      </c>
      <c r="AN34" s="22">
        <f t="shared" si="4"/>
        <v>0</v>
      </c>
      <c r="AO34" s="23">
        <f t="shared" si="0"/>
        <v>0</v>
      </c>
    </row>
    <row r="35" spans="1:41" s="33" customFormat="1" ht="13.2" customHeight="1" x14ac:dyDescent="0.15">
      <c r="A35" s="8"/>
      <c r="B35" s="27"/>
      <c r="C35" s="27"/>
      <c r="D35" s="28" t="s">
        <v>59</v>
      </c>
      <c r="E35" s="57">
        <f t="shared" si="1"/>
        <v>8036</v>
      </c>
      <c r="F35" s="65">
        <v>4</v>
      </c>
      <c r="G35" s="66">
        <f t="shared" si="2"/>
        <v>49</v>
      </c>
      <c r="H35" s="67">
        <v>2</v>
      </c>
      <c r="I35" s="67">
        <v>1</v>
      </c>
      <c r="J35" s="67">
        <v>22</v>
      </c>
      <c r="K35" s="67">
        <v>4</v>
      </c>
      <c r="L35" s="67">
        <v>0</v>
      </c>
      <c r="M35" s="67">
        <v>1</v>
      </c>
      <c r="N35" s="67">
        <v>6</v>
      </c>
      <c r="O35" s="67">
        <v>0</v>
      </c>
      <c r="P35" s="68">
        <v>13</v>
      </c>
      <c r="Q35" s="67">
        <v>10</v>
      </c>
      <c r="R35" s="67">
        <v>10</v>
      </c>
      <c r="S35" s="69">
        <v>8</v>
      </c>
      <c r="T35" s="69">
        <v>4</v>
      </c>
      <c r="U35" s="29"/>
      <c r="V35" s="80">
        <v>177</v>
      </c>
      <c r="W35" s="81">
        <v>0</v>
      </c>
      <c r="X35" s="81">
        <v>10</v>
      </c>
      <c r="Y35" s="81">
        <v>0</v>
      </c>
      <c r="Z35" s="81">
        <v>2</v>
      </c>
      <c r="AA35" s="81">
        <v>4</v>
      </c>
      <c r="AB35" s="81">
        <v>198</v>
      </c>
      <c r="AC35" s="81">
        <v>4514</v>
      </c>
      <c r="AD35" s="81">
        <f t="shared" si="3"/>
        <v>1981</v>
      </c>
      <c r="AE35" s="81">
        <v>1980</v>
      </c>
      <c r="AF35" s="81">
        <v>1</v>
      </c>
      <c r="AG35" s="81">
        <v>272</v>
      </c>
      <c r="AH35" s="81">
        <v>7</v>
      </c>
      <c r="AI35" s="81">
        <v>748</v>
      </c>
      <c r="AJ35" s="81">
        <v>38</v>
      </c>
      <c r="AK35" s="30"/>
      <c r="AL35" s="31"/>
      <c r="AM35" s="32" t="s">
        <v>59</v>
      </c>
      <c r="AN35" s="22">
        <f t="shared" si="4"/>
        <v>0</v>
      </c>
      <c r="AO35" s="23">
        <f t="shared" si="0"/>
        <v>0</v>
      </c>
    </row>
    <row r="36" spans="1:41" s="33" customFormat="1" ht="13.2" customHeight="1" x14ac:dyDescent="0.15">
      <c r="A36" s="8"/>
      <c r="B36" s="27"/>
      <c r="C36" s="27"/>
      <c r="D36" s="28" t="s">
        <v>60</v>
      </c>
      <c r="E36" s="57">
        <f t="shared" si="1"/>
        <v>6</v>
      </c>
      <c r="F36" s="65">
        <v>0</v>
      </c>
      <c r="G36" s="66">
        <f t="shared" si="2"/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8">
        <v>0</v>
      </c>
      <c r="Q36" s="67">
        <v>0</v>
      </c>
      <c r="R36" s="67">
        <v>0</v>
      </c>
      <c r="S36" s="69">
        <v>0</v>
      </c>
      <c r="T36" s="69">
        <v>0</v>
      </c>
      <c r="U36" s="29"/>
      <c r="V36" s="80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2</v>
      </c>
      <c r="AD36" s="81">
        <f t="shared" si="3"/>
        <v>3</v>
      </c>
      <c r="AE36" s="81">
        <v>3</v>
      </c>
      <c r="AF36" s="81">
        <v>0</v>
      </c>
      <c r="AG36" s="81">
        <v>0</v>
      </c>
      <c r="AH36" s="81">
        <v>0</v>
      </c>
      <c r="AI36" s="81">
        <v>1</v>
      </c>
      <c r="AJ36" s="81">
        <v>0</v>
      </c>
      <c r="AK36" s="30"/>
      <c r="AL36" s="31"/>
      <c r="AM36" s="32" t="s">
        <v>60</v>
      </c>
      <c r="AN36" s="22">
        <f t="shared" si="4"/>
        <v>0</v>
      </c>
      <c r="AO36" s="23">
        <f t="shared" si="0"/>
        <v>0</v>
      </c>
    </row>
    <row r="37" spans="1:41" s="33" customFormat="1" ht="13.2" customHeight="1" x14ac:dyDescent="0.15">
      <c r="A37" s="8"/>
      <c r="B37" s="27"/>
      <c r="C37" s="27"/>
      <c r="D37" s="28" t="s">
        <v>29</v>
      </c>
      <c r="E37" s="57">
        <f t="shared" si="1"/>
        <v>0</v>
      </c>
      <c r="F37" s="65">
        <v>0</v>
      </c>
      <c r="G37" s="66">
        <f t="shared" si="2"/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8">
        <v>0</v>
      </c>
      <c r="Q37" s="67">
        <v>0</v>
      </c>
      <c r="R37" s="67">
        <v>0</v>
      </c>
      <c r="S37" s="69">
        <v>0</v>
      </c>
      <c r="T37" s="69">
        <v>0</v>
      </c>
      <c r="U37" s="29"/>
      <c r="V37" s="80">
        <v>0</v>
      </c>
      <c r="W37" s="81">
        <v>0</v>
      </c>
      <c r="X37" s="81">
        <v>0</v>
      </c>
      <c r="Y37" s="81">
        <v>0</v>
      </c>
      <c r="Z37" s="81">
        <v>0</v>
      </c>
      <c r="AA37" s="81">
        <v>0</v>
      </c>
      <c r="AB37" s="81">
        <v>0</v>
      </c>
      <c r="AC37" s="81">
        <v>0</v>
      </c>
      <c r="AD37" s="81">
        <f t="shared" si="3"/>
        <v>0</v>
      </c>
      <c r="AE37" s="81">
        <v>0</v>
      </c>
      <c r="AF37" s="81">
        <v>0</v>
      </c>
      <c r="AG37" s="81">
        <v>0</v>
      </c>
      <c r="AH37" s="81">
        <v>0</v>
      </c>
      <c r="AI37" s="81">
        <v>0</v>
      </c>
      <c r="AJ37" s="81">
        <v>0</v>
      </c>
      <c r="AK37" s="30"/>
      <c r="AL37" s="31"/>
      <c r="AM37" s="32" t="s">
        <v>29</v>
      </c>
      <c r="AN37" s="22">
        <f t="shared" si="4"/>
        <v>0</v>
      </c>
      <c r="AO37" s="23">
        <f t="shared" si="0"/>
        <v>0</v>
      </c>
    </row>
    <row r="38" spans="1:41" s="33" customFormat="1" ht="13.2" customHeight="1" x14ac:dyDescent="0.15">
      <c r="A38" s="8"/>
      <c r="B38" s="27"/>
      <c r="C38" s="27"/>
      <c r="D38" s="28" t="s">
        <v>30</v>
      </c>
      <c r="E38" s="57">
        <f t="shared" si="1"/>
        <v>7</v>
      </c>
      <c r="F38" s="65">
        <v>0</v>
      </c>
      <c r="G38" s="66">
        <f t="shared" si="2"/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8">
        <v>0</v>
      </c>
      <c r="Q38" s="67">
        <v>0</v>
      </c>
      <c r="R38" s="67">
        <v>1</v>
      </c>
      <c r="S38" s="69">
        <v>0</v>
      </c>
      <c r="T38" s="69">
        <v>0</v>
      </c>
      <c r="U38" s="29"/>
      <c r="V38" s="80">
        <v>0</v>
      </c>
      <c r="W38" s="81">
        <v>0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  <c r="AC38" s="81">
        <v>1</v>
      </c>
      <c r="AD38" s="81">
        <f t="shared" si="3"/>
        <v>0</v>
      </c>
      <c r="AE38" s="81">
        <v>0</v>
      </c>
      <c r="AF38" s="81">
        <v>0</v>
      </c>
      <c r="AG38" s="81">
        <v>0</v>
      </c>
      <c r="AH38" s="81">
        <v>0</v>
      </c>
      <c r="AI38" s="81">
        <v>4</v>
      </c>
      <c r="AJ38" s="81">
        <v>1</v>
      </c>
      <c r="AK38" s="30"/>
      <c r="AL38" s="31"/>
      <c r="AM38" s="32" t="s">
        <v>30</v>
      </c>
      <c r="AN38" s="22">
        <f t="shared" si="4"/>
        <v>0</v>
      </c>
      <c r="AO38" s="23">
        <f t="shared" si="0"/>
        <v>0</v>
      </c>
    </row>
    <row r="39" spans="1:41" s="33" customFormat="1" ht="13.2" customHeight="1" x14ac:dyDescent="0.15">
      <c r="A39" s="8"/>
      <c r="B39" s="27"/>
      <c r="C39" s="27"/>
      <c r="D39" s="28" t="s">
        <v>61</v>
      </c>
      <c r="E39" s="57">
        <f t="shared" si="1"/>
        <v>101</v>
      </c>
      <c r="F39" s="65">
        <v>0</v>
      </c>
      <c r="G39" s="66">
        <f t="shared" si="2"/>
        <v>2</v>
      </c>
      <c r="H39" s="67">
        <v>0</v>
      </c>
      <c r="I39" s="67">
        <v>0</v>
      </c>
      <c r="J39" s="67">
        <v>2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8">
        <v>0</v>
      </c>
      <c r="Q39" s="67">
        <v>2</v>
      </c>
      <c r="R39" s="67">
        <v>1</v>
      </c>
      <c r="S39" s="69">
        <v>0</v>
      </c>
      <c r="T39" s="69">
        <v>1</v>
      </c>
      <c r="U39" s="29"/>
      <c r="V39" s="80">
        <v>0</v>
      </c>
      <c r="W39" s="81">
        <v>1</v>
      </c>
      <c r="X39" s="81">
        <v>0</v>
      </c>
      <c r="Y39" s="81">
        <v>2</v>
      </c>
      <c r="Z39" s="81">
        <v>0</v>
      </c>
      <c r="AA39" s="81">
        <v>1</v>
      </c>
      <c r="AB39" s="81">
        <v>3</v>
      </c>
      <c r="AC39" s="81">
        <v>73</v>
      </c>
      <c r="AD39" s="81">
        <f t="shared" si="3"/>
        <v>6</v>
      </c>
      <c r="AE39" s="81">
        <v>6</v>
      </c>
      <c r="AF39" s="81">
        <v>0</v>
      </c>
      <c r="AG39" s="81">
        <v>0</v>
      </c>
      <c r="AH39" s="81">
        <v>0</v>
      </c>
      <c r="AI39" s="81">
        <v>7</v>
      </c>
      <c r="AJ39" s="81">
        <v>2</v>
      </c>
      <c r="AK39" s="30"/>
      <c r="AL39" s="31"/>
      <c r="AM39" s="32" t="s">
        <v>61</v>
      </c>
      <c r="AN39" s="22">
        <f t="shared" si="4"/>
        <v>0</v>
      </c>
      <c r="AO39" s="23">
        <f t="shared" ref="AO39:AO56" si="5">SUM(H39:P39)-G39</f>
        <v>0</v>
      </c>
    </row>
    <row r="40" spans="1:41" s="33" customFormat="1" ht="13.2" customHeight="1" x14ac:dyDescent="0.15">
      <c r="A40" s="8"/>
      <c r="B40" s="27"/>
      <c r="C40" s="27"/>
      <c r="D40" s="28" t="s">
        <v>31</v>
      </c>
      <c r="E40" s="57">
        <f t="shared" si="1"/>
        <v>80</v>
      </c>
      <c r="F40" s="65">
        <v>0</v>
      </c>
      <c r="G40" s="66">
        <f t="shared" si="2"/>
        <v>2</v>
      </c>
      <c r="H40" s="67">
        <v>0</v>
      </c>
      <c r="I40" s="67">
        <v>0</v>
      </c>
      <c r="J40" s="67">
        <v>2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8">
        <v>0</v>
      </c>
      <c r="Q40" s="67">
        <v>4</v>
      </c>
      <c r="R40" s="67">
        <v>2</v>
      </c>
      <c r="S40" s="69">
        <v>1</v>
      </c>
      <c r="T40" s="69">
        <v>0</v>
      </c>
      <c r="U40" s="29"/>
      <c r="V40" s="80">
        <v>1</v>
      </c>
      <c r="W40" s="81">
        <v>0</v>
      </c>
      <c r="X40" s="81">
        <v>0</v>
      </c>
      <c r="Y40" s="81">
        <v>2</v>
      </c>
      <c r="Z40" s="81">
        <v>0</v>
      </c>
      <c r="AA40" s="81">
        <v>0</v>
      </c>
      <c r="AB40" s="81">
        <v>8</v>
      </c>
      <c r="AC40" s="81">
        <v>23</v>
      </c>
      <c r="AD40" s="81">
        <f t="shared" si="3"/>
        <v>18</v>
      </c>
      <c r="AE40" s="81">
        <v>18</v>
      </c>
      <c r="AF40" s="81">
        <v>0</v>
      </c>
      <c r="AG40" s="81">
        <v>0</v>
      </c>
      <c r="AH40" s="81">
        <v>1</v>
      </c>
      <c r="AI40" s="81">
        <v>16</v>
      </c>
      <c r="AJ40" s="81">
        <v>2</v>
      </c>
      <c r="AK40" s="30"/>
      <c r="AL40" s="31"/>
      <c r="AM40" s="32" t="s">
        <v>31</v>
      </c>
      <c r="AN40" s="22">
        <f t="shared" si="4"/>
        <v>0</v>
      </c>
      <c r="AO40" s="23">
        <f t="shared" si="5"/>
        <v>0</v>
      </c>
    </row>
    <row r="41" spans="1:41" s="33" customFormat="1" ht="13.2" customHeight="1" x14ac:dyDescent="0.15">
      <c r="A41" s="8"/>
      <c r="B41" s="27"/>
      <c r="C41" s="27"/>
      <c r="D41" s="28" t="s">
        <v>62</v>
      </c>
      <c r="E41" s="57">
        <f t="shared" si="1"/>
        <v>86</v>
      </c>
      <c r="F41" s="65">
        <v>0</v>
      </c>
      <c r="G41" s="66">
        <f t="shared" si="2"/>
        <v>1</v>
      </c>
      <c r="H41" s="67">
        <v>0</v>
      </c>
      <c r="I41" s="67">
        <v>0</v>
      </c>
      <c r="J41" s="67">
        <v>1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8">
        <v>0</v>
      </c>
      <c r="Q41" s="67">
        <v>3</v>
      </c>
      <c r="R41" s="67">
        <v>0</v>
      </c>
      <c r="S41" s="69">
        <v>1</v>
      </c>
      <c r="T41" s="69">
        <v>0</v>
      </c>
      <c r="U41" s="29"/>
      <c r="V41" s="80">
        <v>0</v>
      </c>
      <c r="W41" s="81">
        <v>0</v>
      </c>
      <c r="X41" s="81">
        <v>0</v>
      </c>
      <c r="Y41" s="81">
        <v>0</v>
      </c>
      <c r="Z41" s="81">
        <v>1</v>
      </c>
      <c r="AA41" s="81">
        <v>3</v>
      </c>
      <c r="AB41" s="81">
        <v>3</v>
      </c>
      <c r="AC41" s="81">
        <v>61</v>
      </c>
      <c r="AD41" s="81">
        <f t="shared" si="3"/>
        <v>3</v>
      </c>
      <c r="AE41" s="81">
        <v>3</v>
      </c>
      <c r="AF41" s="81">
        <v>0</v>
      </c>
      <c r="AG41" s="81">
        <v>0</v>
      </c>
      <c r="AH41" s="81">
        <v>0</v>
      </c>
      <c r="AI41" s="81">
        <v>6</v>
      </c>
      <c r="AJ41" s="81">
        <v>4</v>
      </c>
      <c r="AK41" s="30"/>
      <c r="AL41" s="31"/>
      <c r="AM41" s="32" t="s">
        <v>62</v>
      </c>
      <c r="AN41" s="22">
        <f t="shared" si="4"/>
        <v>0</v>
      </c>
      <c r="AO41" s="23">
        <f t="shared" si="5"/>
        <v>0</v>
      </c>
    </row>
    <row r="42" spans="1:41" s="33" customFormat="1" ht="13.2" customHeight="1" x14ac:dyDescent="0.15">
      <c r="A42" s="8"/>
      <c r="B42" s="27"/>
      <c r="C42" s="27"/>
      <c r="D42" s="28" t="s">
        <v>32</v>
      </c>
      <c r="E42" s="57">
        <f t="shared" si="1"/>
        <v>413</v>
      </c>
      <c r="F42" s="65">
        <v>4</v>
      </c>
      <c r="G42" s="66">
        <f t="shared" si="2"/>
        <v>20</v>
      </c>
      <c r="H42" s="67">
        <v>5</v>
      </c>
      <c r="I42" s="67">
        <v>0</v>
      </c>
      <c r="J42" s="67">
        <v>10</v>
      </c>
      <c r="K42" s="67">
        <v>0</v>
      </c>
      <c r="L42" s="67">
        <v>0</v>
      </c>
      <c r="M42" s="67">
        <v>1</v>
      </c>
      <c r="N42" s="67">
        <v>1</v>
      </c>
      <c r="O42" s="67">
        <v>0</v>
      </c>
      <c r="P42" s="68">
        <v>3</v>
      </c>
      <c r="Q42" s="67">
        <v>2</v>
      </c>
      <c r="R42" s="67">
        <v>3</v>
      </c>
      <c r="S42" s="69">
        <v>1</v>
      </c>
      <c r="T42" s="69">
        <v>1</v>
      </c>
      <c r="U42" s="29"/>
      <c r="V42" s="80">
        <v>4</v>
      </c>
      <c r="W42" s="81">
        <v>0</v>
      </c>
      <c r="X42" s="81">
        <v>2</v>
      </c>
      <c r="Y42" s="81">
        <v>0</v>
      </c>
      <c r="Z42" s="81">
        <v>0</v>
      </c>
      <c r="AA42" s="81">
        <v>20</v>
      </c>
      <c r="AB42" s="81">
        <v>18</v>
      </c>
      <c r="AC42" s="81">
        <v>160</v>
      </c>
      <c r="AD42" s="81">
        <f t="shared" si="3"/>
        <v>120</v>
      </c>
      <c r="AE42" s="81">
        <v>118</v>
      </c>
      <c r="AF42" s="81">
        <v>2</v>
      </c>
      <c r="AG42" s="81">
        <v>0</v>
      </c>
      <c r="AH42" s="81">
        <v>0</v>
      </c>
      <c r="AI42" s="81">
        <v>42</v>
      </c>
      <c r="AJ42" s="81">
        <v>16</v>
      </c>
      <c r="AK42" s="30"/>
      <c r="AL42" s="31"/>
      <c r="AM42" s="32" t="s">
        <v>32</v>
      </c>
      <c r="AN42" s="22">
        <f t="shared" si="4"/>
        <v>0</v>
      </c>
      <c r="AO42" s="23">
        <f t="shared" si="5"/>
        <v>0</v>
      </c>
    </row>
    <row r="43" spans="1:41" s="33" customFormat="1" ht="13.2" customHeight="1" x14ac:dyDescent="0.15">
      <c r="A43" s="8"/>
      <c r="B43" s="27"/>
      <c r="C43" s="27"/>
      <c r="D43" s="28" t="s">
        <v>33</v>
      </c>
      <c r="E43" s="57">
        <f t="shared" si="1"/>
        <v>723</v>
      </c>
      <c r="F43" s="65">
        <v>35</v>
      </c>
      <c r="G43" s="66">
        <f t="shared" si="2"/>
        <v>24</v>
      </c>
      <c r="H43" s="67">
        <v>0</v>
      </c>
      <c r="I43" s="67">
        <v>0</v>
      </c>
      <c r="J43" s="67">
        <v>10</v>
      </c>
      <c r="K43" s="67">
        <v>1</v>
      </c>
      <c r="L43" s="67">
        <v>0</v>
      </c>
      <c r="M43" s="67">
        <v>7</v>
      </c>
      <c r="N43" s="67">
        <v>0</v>
      </c>
      <c r="O43" s="67">
        <v>0</v>
      </c>
      <c r="P43" s="68">
        <v>6</v>
      </c>
      <c r="Q43" s="67">
        <v>5</v>
      </c>
      <c r="R43" s="67">
        <v>7</v>
      </c>
      <c r="S43" s="69">
        <v>2</v>
      </c>
      <c r="T43" s="69">
        <v>3</v>
      </c>
      <c r="U43" s="29"/>
      <c r="V43" s="80">
        <v>2</v>
      </c>
      <c r="W43" s="81">
        <v>0</v>
      </c>
      <c r="X43" s="81">
        <v>0</v>
      </c>
      <c r="Y43" s="81">
        <v>0</v>
      </c>
      <c r="Z43" s="81">
        <v>0</v>
      </c>
      <c r="AA43" s="81">
        <v>12</v>
      </c>
      <c r="AB43" s="81">
        <v>44</v>
      </c>
      <c r="AC43" s="81">
        <v>417</v>
      </c>
      <c r="AD43" s="81">
        <f t="shared" si="3"/>
        <v>117</v>
      </c>
      <c r="AE43" s="81">
        <v>115</v>
      </c>
      <c r="AF43" s="81">
        <v>2</v>
      </c>
      <c r="AG43" s="81">
        <v>1</v>
      </c>
      <c r="AH43" s="81">
        <v>0</v>
      </c>
      <c r="AI43" s="81">
        <v>35</v>
      </c>
      <c r="AJ43" s="81">
        <v>19</v>
      </c>
      <c r="AK43" s="30"/>
      <c r="AL43" s="31"/>
      <c r="AM43" s="32" t="s">
        <v>33</v>
      </c>
      <c r="AN43" s="22">
        <f t="shared" si="4"/>
        <v>0</v>
      </c>
      <c r="AO43" s="23">
        <f t="shared" si="5"/>
        <v>0</v>
      </c>
    </row>
    <row r="44" spans="1:41" s="33" customFormat="1" ht="13.2" customHeight="1" x14ac:dyDescent="0.15">
      <c r="A44" s="8"/>
      <c r="B44" s="27"/>
      <c r="C44" s="27"/>
      <c r="D44" s="28" t="s">
        <v>35</v>
      </c>
      <c r="E44" s="57">
        <f t="shared" si="1"/>
        <v>3591</v>
      </c>
      <c r="F44" s="65">
        <v>31</v>
      </c>
      <c r="G44" s="66">
        <f t="shared" si="2"/>
        <v>480</v>
      </c>
      <c r="H44" s="67">
        <v>1</v>
      </c>
      <c r="I44" s="67">
        <v>5</v>
      </c>
      <c r="J44" s="67">
        <v>169</v>
      </c>
      <c r="K44" s="67">
        <v>29</v>
      </c>
      <c r="L44" s="67">
        <v>5</v>
      </c>
      <c r="M44" s="67">
        <v>34</v>
      </c>
      <c r="N44" s="67">
        <v>63</v>
      </c>
      <c r="O44" s="67">
        <v>0</v>
      </c>
      <c r="P44" s="68">
        <v>174</v>
      </c>
      <c r="Q44" s="67">
        <v>71</v>
      </c>
      <c r="R44" s="67">
        <v>37</v>
      </c>
      <c r="S44" s="69">
        <v>5</v>
      </c>
      <c r="T44" s="69">
        <v>4</v>
      </c>
      <c r="U44" s="29"/>
      <c r="V44" s="80">
        <v>13</v>
      </c>
      <c r="W44" s="81">
        <v>0</v>
      </c>
      <c r="X44" s="81">
        <v>0</v>
      </c>
      <c r="Y44" s="81">
        <v>2</v>
      </c>
      <c r="Z44" s="81">
        <v>0</v>
      </c>
      <c r="AA44" s="81">
        <v>13</v>
      </c>
      <c r="AB44" s="81">
        <v>212</v>
      </c>
      <c r="AC44" s="81">
        <v>302</v>
      </c>
      <c r="AD44" s="81">
        <f t="shared" si="3"/>
        <v>1771</v>
      </c>
      <c r="AE44" s="81">
        <v>1760</v>
      </c>
      <c r="AF44" s="81">
        <v>11</v>
      </c>
      <c r="AG44" s="81">
        <v>1</v>
      </c>
      <c r="AH44" s="81">
        <v>5</v>
      </c>
      <c r="AI44" s="81">
        <v>352</v>
      </c>
      <c r="AJ44" s="81">
        <v>292</v>
      </c>
      <c r="AK44" s="30"/>
      <c r="AL44" s="31"/>
      <c r="AM44" s="32" t="s">
        <v>35</v>
      </c>
      <c r="AN44" s="22">
        <f t="shared" si="4"/>
        <v>0</v>
      </c>
      <c r="AO44" s="23">
        <f t="shared" si="5"/>
        <v>0</v>
      </c>
    </row>
    <row r="45" spans="1:41" s="33" customFormat="1" ht="13.2" customHeight="1" x14ac:dyDescent="0.15">
      <c r="A45" s="8"/>
      <c r="B45" s="27"/>
      <c r="C45" s="27"/>
      <c r="D45" s="28" t="s">
        <v>63</v>
      </c>
      <c r="E45" s="57">
        <f t="shared" si="1"/>
        <v>107</v>
      </c>
      <c r="F45" s="65">
        <v>5</v>
      </c>
      <c r="G45" s="66">
        <f t="shared" si="2"/>
        <v>9</v>
      </c>
      <c r="H45" s="67">
        <v>0</v>
      </c>
      <c r="I45" s="67">
        <v>0</v>
      </c>
      <c r="J45" s="67">
        <v>1</v>
      </c>
      <c r="K45" s="67">
        <v>0</v>
      </c>
      <c r="L45" s="67">
        <v>0</v>
      </c>
      <c r="M45" s="67">
        <v>6</v>
      </c>
      <c r="N45" s="67">
        <v>1</v>
      </c>
      <c r="O45" s="67">
        <v>0</v>
      </c>
      <c r="P45" s="68">
        <v>1</v>
      </c>
      <c r="Q45" s="67">
        <v>1</v>
      </c>
      <c r="R45" s="67">
        <v>4</v>
      </c>
      <c r="S45" s="69">
        <v>1</v>
      </c>
      <c r="T45" s="69">
        <v>1</v>
      </c>
      <c r="U45" s="29"/>
      <c r="V45" s="80">
        <v>1</v>
      </c>
      <c r="W45" s="81">
        <v>0</v>
      </c>
      <c r="X45" s="81">
        <v>0</v>
      </c>
      <c r="Y45" s="81">
        <v>1</v>
      </c>
      <c r="Z45" s="81">
        <v>0</v>
      </c>
      <c r="AA45" s="81">
        <v>5</v>
      </c>
      <c r="AB45" s="81">
        <v>3</v>
      </c>
      <c r="AC45" s="81">
        <v>26</v>
      </c>
      <c r="AD45" s="81">
        <f t="shared" si="3"/>
        <v>28</v>
      </c>
      <c r="AE45" s="81">
        <v>28</v>
      </c>
      <c r="AF45" s="81">
        <v>0</v>
      </c>
      <c r="AG45" s="81">
        <v>0</v>
      </c>
      <c r="AH45" s="81">
        <v>0</v>
      </c>
      <c r="AI45" s="81">
        <v>17</v>
      </c>
      <c r="AJ45" s="81">
        <v>5</v>
      </c>
      <c r="AK45" s="30"/>
      <c r="AL45" s="31"/>
      <c r="AM45" s="32" t="s">
        <v>63</v>
      </c>
      <c r="AN45" s="22">
        <f t="shared" si="4"/>
        <v>0</v>
      </c>
      <c r="AO45" s="23">
        <f t="shared" si="5"/>
        <v>0</v>
      </c>
    </row>
    <row r="46" spans="1:41" s="33" customFormat="1" ht="13.2" customHeight="1" x14ac:dyDescent="0.15">
      <c r="A46" s="8"/>
      <c r="B46" s="27"/>
      <c r="C46" s="27"/>
      <c r="D46" s="28" t="s">
        <v>28</v>
      </c>
      <c r="E46" s="57">
        <f t="shared" si="1"/>
        <v>7650</v>
      </c>
      <c r="F46" s="65">
        <v>39</v>
      </c>
      <c r="G46" s="66">
        <f t="shared" si="2"/>
        <v>174</v>
      </c>
      <c r="H46" s="67">
        <v>3</v>
      </c>
      <c r="I46" s="67">
        <v>0</v>
      </c>
      <c r="J46" s="67">
        <v>72</v>
      </c>
      <c r="K46" s="67">
        <v>14</v>
      </c>
      <c r="L46" s="67">
        <v>2</v>
      </c>
      <c r="M46" s="67">
        <v>11</v>
      </c>
      <c r="N46" s="67">
        <v>32</v>
      </c>
      <c r="O46" s="67">
        <v>0</v>
      </c>
      <c r="P46" s="68">
        <v>40</v>
      </c>
      <c r="Q46" s="67">
        <v>32</v>
      </c>
      <c r="R46" s="67">
        <v>210</v>
      </c>
      <c r="S46" s="69">
        <v>21</v>
      </c>
      <c r="T46" s="69">
        <v>1</v>
      </c>
      <c r="U46" s="29"/>
      <c r="V46" s="80">
        <v>48</v>
      </c>
      <c r="W46" s="81">
        <v>1</v>
      </c>
      <c r="X46" s="81">
        <v>1</v>
      </c>
      <c r="Y46" s="81">
        <v>80</v>
      </c>
      <c r="Z46" s="81">
        <v>0</v>
      </c>
      <c r="AA46" s="81">
        <v>96</v>
      </c>
      <c r="AB46" s="81">
        <v>107</v>
      </c>
      <c r="AC46" s="81">
        <v>5735</v>
      </c>
      <c r="AD46" s="81">
        <f t="shared" si="3"/>
        <v>670</v>
      </c>
      <c r="AE46" s="81">
        <v>628</v>
      </c>
      <c r="AF46" s="81">
        <v>42</v>
      </c>
      <c r="AG46" s="81">
        <v>4</v>
      </c>
      <c r="AH46" s="81">
        <v>0</v>
      </c>
      <c r="AI46" s="81">
        <v>287</v>
      </c>
      <c r="AJ46" s="81">
        <v>144</v>
      </c>
      <c r="AK46" s="30"/>
      <c r="AL46" s="31"/>
      <c r="AM46" s="32" t="s">
        <v>28</v>
      </c>
      <c r="AN46" s="22">
        <f t="shared" si="4"/>
        <v>0</v>
      </c>
      <c r="AO46" s="23">
        <f t="shared" si="5"/>
        <v>0</v>
      </c>
    </row>
    <row r="47" spans="1:41" s="33" customFormat="1" ht="13.2" customHeight="1" x14ac:dyDescent="0.15">
      <c r="A47" s="8"/>
      <c r="B47" s="27"/>
      <c r="C47" s="27"/>
      <c r="D47" s="28" t="s">
        <v>64</v>
      </c>
      <c r="E47" s="57">
        <f t="shared" si="1"/>
        <v>1524</v>
      </c>
      <c r="F47" s="65">
        <v>5</v>
      </c>
      <c r="G47" s="66">
        <f t="shared" si="2"/>
        <v>140</v>
      </c>
      <c r="H47" s="67">
        <v>4</v>
      </c>
      <c r="I47" s="67">
        <v>1</v>
      </c>
      <c r="J47" s="67">
        <v>27</v>
      </c>
      <c r="K47" s="67">
        <v>12</v>
      </c>
      <c r="L47" s="67">
        <v>1</v>
      </c>
      <c r="M47" s="67">
        <v>20</v>
      </c>
      <c r="N47" s="67">
        <v>54</v>
      </c>
      <c r="O47" s="67">
        <v>0</v>
      </c>
      <c r="P47" s="68">
        <v>21</v>
      </c>
      <c r="Q47" s="67">
        <v>9</v>
      </c>
      <c r="R47" s="67">
        <v>38</v>
      </c>
      <c r="S47" s="69">
        <v>6</v>
      </c>
      <c r="T47" s="69">
        <v>1</v>
      </c>
      <c r="U47" s="29"/>
      <c r="V47" s="80">
        <v>20</v>
      </c>
      <c r="W47" s="81">
        <v>0</v>
      </c>
      <c r="X47" s="81">
        <v>0</v>
      </c>
      <c r="Y47" s="81">
        <v>4</v>
      </c>
      <c r="Z47" s="81">
        <v>0</v>
      </c>
      <c r="AA47" s="81">
        <v>46</v>
      </c>
      <c r="AB47" s="81">
        <v>41</v>
      </c>
      <c r="AC47" s="81">
        <v>943</v>
      </c>
      <c r="AD47" s="81">
        <f t="shared" si="3"/>
        <v>132</v>
      </c>
      <c r="AE47" s="81">
        <v>128</v>
      </c>
      <c r="AF47" s="81">
        <v>4</v>
      </c>
      <c r="AG47" s="81">
        <v>5</v>
      </c>
      <c r="AH47" s="81">
        <v>0</v>
      </c>
      <c r="AI47" s="81">
        <v>106</v>
      </c>
      <c r="AJ47" s="81">
        <v>28</v>
      </c>
      <c r="AK47" s="30"/>
      <c r="AL47" s="31"/>
      <c r="AM47" s="32" t="s">
        <v>64</v>
      </c>
      <c r="AN47" s="22">
        <f t="shared" si="4"/>
        <v>0</v>
      </c>
      <c r="AO47" s="23">
        <f t="shared" si="5"/>
        <v>0</v>
      </c>
    </row>
    <row r="48" spans="1:41" s="33" customFormat="1" ht="13.2" customHeight="1" x14ac:dyDescent="0.15">
      <c r="A48" s="8"/>
      <c r="B48" s="27"/>
      <c r="C48" s="27"/>
      <c r="D48" s="28" t="s">
        <v>65</v>
      </c>
      <c r="E48" s="57">
        <f t="shared" si="1"/>
        <v>550</v>
      </c>
      <c r="F48" s="65">
        <v>4</v>
      </c>
      <c r="G48" s="66">
        <f t="shared" si="2"/>
        <v>14</v>
      </c>
      <c r="H48" s="67">
        <v>0</v>
      </c>
      <c r="I48" s="67">
        <v>0</v>
      </c>
      <c r="J48" s="67">
        <v>4</v>
      </c>
      <c r="K48" s="67">
        <v>3</v>
      </c>
      <c r="L48" s="67">
        <v>0</v>
      </c>
      <c r="M48" s="67">
        <v>0</v>
      </c>
      <c r="N48" s="67">
        <v>1</v>
      </c>
      <c r="O48" s="67">
        <v>0</v>
      </c>
      <c r="P48" s="68">
        <v>6</v>
      </c>
      <c r="Q48" s="67">
        <v>8</v>
      </c>
      <c r="R48" s="67">
        <v>3</v>
      </c>
      <c r="S48" s="69">
        <v>0</v>
      </c>
      <c r="T48" s="69">
        <v>0</v>
      </c>
      <c r="U48" s="29"/>
      <c r="V48" s="80">
        <v>3</v>
      </c>
      <c r="W48" s="81">
        <v>0</v>
      </c>
      <c r="X48" s="81">
        <v>0</v>
      </c>
      <c r="Y48" s="81">
        <v>0</v>
      </c>
      <c r="Z48" s="81">
        <v>0</v>
      </c>
      <c r="AA48" s="81">
        <v>2</v>
      </c>
      <c r="AB48" s="81">
        <v>11</v>
      </c>
      <c r="AC48" s="81">
        <v>411</v>
      </c>
      <c r="AD48" s="81">
        <f t="shared" si="3"/>
        <v>59</v>
      </c>
      <c r="AE48" s="81">
        <v>59</v>
      </c>
      <c r="AF48" s="81">
        <v>0</v>
      </c>
      <c r="AG48" s="81">
        <v>0</v>
      </c>
      <c r="AH48" s="81">
        <v>0</v>
      </c>
      <c r="AI48" s="81">
        <v>26</v>
      </c>
      <c r="AJ48" s="81">
        <v>9</v>
      </c>
      <c r="AK48" s="30"/>
      <c r="AL48" s="31"/>
      <c r="AM48" s="32" t="s">
        <v>65</v>
      </c>
      <c r="AN48" s="22">
        <f t="shared" si="4"/>
        <v>0</v>
      </c>
      <c r="AO48" s="23">
        <f t="shared" si="5"/>
        <v>0</v>
      </c>
    </row>
    <row r="49" spans="1:41" s="33" customFormat="1" ht="13.2" customHeight="1" x14ac:dyDescent="0.15">
      <c r="A49" s="8"/>
      <c r="B49" s="27"/>
      <c r="C49" s="27"/>
      <c r="D49" s="28" t="s">
        <v>66</v>
      </c>
      <c r="E49" s="57">
        <f t="shared" si="1"/>
        <v>2070</v>
      </c>
      <c r="F49" s="65">
        <v>5</v>
      </c>
      <c r="G49" s="66">
        <f t="shared" si="2"/>
        <v>18</v>
      </c>
      <c r="H49" s="67">
        <v>0</v>
      </c>
      <c r="I49" s="67">
        <v>0</v>
      </c>
      <c r="J49" s="67">
        <v>5</v>
      </c>
      <c r="K49" s="67">
        <v>2</v>
      </c>
      <c r="L49" s="67">
        <v>0</v>
      </c>
      <c r="M49" s="67">
        <v>1</v>
      </c>
      <c r="N49" s="67">
        <v>6</v>
      </c>
      <c r="O49" s="67">
        <v>0</v>
      </c>
      <c r="P49" s="68">
        <v>4</v>
      </c>
      <c r="Q49" s="67">
        <v>2</v>
      </c>
      <c r="R49" s="67">
        <v>1</v>
      </c>
      <c r="S49" s="69">
        <v>3</v>
      </c>
      <c r="T49" s="69">
        <v>0</v>
      </c>
      <c r="U49" s="29"/>
      <c r="V49" s="80">
        <v>26</v>
      </c>
      <c r="W49" s="81">
        <v>0</v>
      </c>
      <c r="X49" s="81">
        <v>1</v>
      </c>
      <c r="Y49" s="81">
        <v>33</v>
      </c>
      <c r="Z49" s="81">
        <v>0</v>
      </c>
      <c r="AA49" s="81">
        <v>10</v>
      </c>
      <c r="AB49" s="81">
        <v>10</v>
      </c>
      <c r="AC49" s="81">
        <v>1837</v>
      </c>
      <c r="AD49" s="81">
        <f t="shared" si="3"/>
        <v>80</v>
      </c>
      <c r="AE49" s="81">
        <v>80</v>
      </c>
      <c r="AF49" s="81">
        <v>0</v>
      </c>
      <c r="AG49" s="81">
        <v>2</v>
      </c>
      <c r="AH49" s="81">
        <v>0</v>
      </c>
      <c r="AI49" s="81">
        <v>37</v>
      </c>
      <c r="AJ49" s="81">
        <v>5</v>
      </c>
      <c r="AK49" s="30"/>
      <c r="AL49" s="31"/>
      <c r="AM49" s="32" t="s">
        <v>66</v>
      </c>
      <c r="AN49" s="22">
        <f t="shared" si="4"/>
        <v>0</v>
      </c>
      <c r="AO49" s="23">
        <f t="shared" si="5"/>
        <v>0</v>
      </c>
    </row>
    <row r="50" spans="1:41" s="33" customFormat="1" ht="13.2" customHeight="1" x14ac:dyDescent="0.15">
      <c r="A50" s="8"/>
      <c r="B50" s="27"/>
      <c r="C50" s="27"/>
      <c r="D50" s="28" t="s">
        <v>67</v>
      </c>
      <c r="E50" s="57">
        <f t="shared" si="1"/>
        <v>2930</v>
      </c>
      <c r="F50" s="65">
        <v>28</v>
      </c>
      <c r="G50" s="66">
        <f t="shared" si="2"/>
        <v>116</v>
      </c>
      <c r="H50" s="67">
        <v>5</v>
      </c>
      <c r="I50" s="67">
        <v>0</v>
      </c>
      <c r="J50" s="67">
        <v>53</v>
      </c>
      <c r="K50" s="67">
        <v>8</v>
      </c>
      <c r="L50" s="67">
        <v>0</v>
      </c>
      <c r="M50" s="67">
        <v>8</v>
      </c>
      <c r="N50" s="67">
        <v>28</v>
      </c>
      <c r="O50" s="67">
        <v>0</v>
      </c>
      <c r="P50" s="68">
        <v>14</v>
      </c>
      <c r="Q50" s="67">
        <v>79</v>
      </c>
      <c r="R50" s="67">
        <v>20</v>
      </c>
      <c r="S50" s="69">
        <v>15</v>
      </c>
      <c r="T50" s="69">
        <v>7</v>
      </c>
      <c r="U50" s="29"/>
      <c r="V50" s="80">
        <v>42</v>
      </c>
      <c r="W50" s="81">
        <v>4</v>
      </c>
      <c r="X50" s="81">
        <v>1</v>
      </c>
      <c r="Y50" s="81">
        <v>11</v>
      </c>
      <c r="Z50" s="81">
        <v>0</v>
      </c>
      <c r="AA50" s="81">
        <v>31</v>
      </c>
      <c r="AB50" s="81">
        <v>82</v>
      </c>
      <c r="AC50" s="81">
        <v>2024</v>
      </c>
      <c r="AD50" s="81">
        <f t="shared" si="3"/>
        <v>257</v>
      </c>
      <c r="AE50" s="81">
        <v>253</v>
      </c>
      <c r="AF50" s="81">
        <v>4</v>
      </c>
      <c r="AG50" s="81">
        <v>15</v>
      </c>
      <c r="AH50" s="81">
        <v>0</v>
      </c>
      <c r="AI50" s="81">
        <v>124</v>
      </c>
      <c r="AJ50" s="81">
        <v>74</v>
      </c>
      <c r="AK50" s="30"/>
      <c r="AL50" s="31"/>
      <c r="AM50" s="32" t="s">
        <v>67</v>
      </c>
      <c r="AN50" s="22">
        <f t="shared" si="4"/>
        <v>0</v>
      </c>
      <c r="AO50" s="23">
        <f t="shared" si="5"/>
        <v>0</v>
      </c>
    </row>
    <row r="51" spans="1:41" s="33" customFormat="1" ht="13.2" customHeight="1" x14ac:dyDescent="0.15">
      <c r="A51" s="8"/>
      <c r="B51" s="27"/>
      <c r="C51" s="27"/>
      <c r="D51" s="28" t="s">
        <v>68</v>
      </c>
      <c r="E51" s="57">
        <f t="shared" si="1"/>
        <v>963</v>
      </c>
      <c r="F51" s="65">
        <v>8</v>
      </c>
      <c r="G51" s="66">
        <f t="shared" si="2"/>
        <v>21</v>
      </c>
      <c r="H51" s="67">
        <v>0</v>
      </c>
      <c r="I51" s="67">
        <v>0</v>
      </c>
      <c r="J51" s="67">
        <v>7</v>
      </c>
      <c r="K51" s="67">
        <v>1</v>
      </c>
      <c r="L51" s="67">
        <v>0</v>
      </c>
      <c r="M51" s="67">
        <v>0</v>
      </c>
      <c r="N51" s="67">
        <v>8</v>
      </c>
      <c r="O51" s="67">
        <v>0</v>
      </c>
      <c r="P51" s="68">
        <v>5</v>
      </c>
      <c r="Q51" s="67">
        <v>8</v>
      </c>
      <c r="R51" s="67">
        <v>107</v>
      </c>
      <c r="S51" s="69">
        <v>1</v>
      </c>
      <c r="T51" s="69">
        <v>1</v>
      </c>
      <c r="U51" s="29"/>
      <c r="V51" s="80">
        <v>3</v>
      </c>
      <c r="W51" s="81">
        <v>0</v>
      </c>
      <c r="X51" s="81">
        <v>0</v>
      </c>
      <c r="Y51" s="81">
        <v>3</v>
      </c>
      <c r="Z51" s="81">
        <v>0</v>
      </c>
      <c r="AA51" s="81">
        <v>1</v>
      </c>
      <c r="AB51" s="81">
        <v>20</v>
      </c>
      <c r="AC51" s="81">
        <v>680</v>
      </c>
      <c r="AD51" s="81">
        <f t="shared" si="3"/>
        <v>40</v>
      </c>
      <c r="AE51" s="81">
        <v>39</v>
      </c>
      <c r="AF51" s="81">
        <v>1</v>
      </c>
      <c r="AG51" s="81">
        <v>2</v>
      </c>
      <c r="AH51" s="81">
        <v>0</v>
      </c>
      <c r="AI51" s="81">
        <v>45</v>
      </c>
      <c r="AJ51" s="81">
        <v>23</v>
      </c>
      <c r="AK51" s="30"/>
      <c r="AL51" s="31"/>
      <c r="AM51" s="32" t="s">
        <v>68</v>
      </c>
      <c r="AN51" s="22">
        <f t="shared" si="4"/>
        <v>0</v>
      </c>
      <c r="AO51" s="23">
        <f t="shared" si="5"/>
        <v>0</v>
      </c>
    </row>
    <row r="52" spans="1:41" s="33" customFormat="1" ht="13.2" customHeight="1" x14ac:dyDescent="0.15">
      <c r="A52" s="8"/>
      <c r="B52" s="27"/>
      <c r="C52" s="27"/>
      <c r="D52" s="28" t="s">
        <v>34</v>
      </c>
      <c r="E52" s="57">
        <f t="shared" si="1"/>
        <v>62968</v>
      </c>
      <c r="F52" s="65">
        <v>361</v>
      </c>
      <c r="G52" s="66">
        <f t="shared" si="2"/>
        <v>2391</v>
      </c>
      <c r="H52" s="67">
        <v>34</v>
      </c>
      <c r="I52" s="67">
        <v>5</v>
      </c>
      <c r="J52" s="67">
        <v>861</v>
      </c>
      <c r="K52" s="67">
        <v>146</v>
      </c>
      <c r="L52" s="67">
        <v>17</v>
      </c>
      <c r="M52" s="67">
        <v>177</v>
      </c>
      <c r="N52" s="67">
        <v>399</v>
      </c>
      <c r="O52" s="67">
        <v>4</v>
      </c>
      <c r="P52" s="68">
        <v>748</v>
      </c>
      <c r="Q52" s="67">
        <v>517</v>
      </c>
      <c r="R52" s="67">
        <v>565</v>
      </c>
      <c r="S52" s="69">
        <v>114</v>
      </c>
      <c r="T52" s="69">
        <v>29</v>
      </c>
      <c r="U52" s="29"/>
      <c r="V52" s="80">
        <v>253</v>
      </c>
      <c r="W52" s="81">
        <v>0</v>
      </c>
      <c r="X52" s="81">
        <v>28</v>
      </c>
      <c r="Y52" s="81">
        <v>59</v>
      </c>
      <c r="Z52" s="81">
        <v>9</v>
      </c>
      <c r="AA52" s="81">
        <v>29</v>
      </c>
      <c r="AB52" s="81">
        <v>3589</v>
      </c>
      <c r="AC52" s="81">
        <v>8297</v>
      </c>
      <c r="AD52" s="81">
        <f t="shared" si="3"/>
        <v>11664</v>
      </c>
      <c r="AE52" s="81">
        <v>11645</v>
      </c>
      <c r="AF52" s="81">
        <v>19</v>
      </c>
      <c r="AG52" s="81">
        <v>29</v>
      </c>
      <c r="AH52" s="81">
        <v>5</v>
      </c>
      <c r="AI52" s="81">
        <v>11702</v>
      </c>
      <c r="AJ52" s="81">
        <v>23327</v>
      </c>
      <c r="AK52" s="30"/>
      <c r="AL52" s="31"/>
      <c r="AM52" s="32" t="s">
        <v>34</v>
      </c>
      <c r="AN52" s="22">
        <f t="shared" si="4"/>
        <v>0</v>
      </c>
      <c r="AO52" s="23">
        <f t="shared" si="5"/>
        <v>0</v>
      </c>
    </row>
    <row r="53" spans="1:41" s="33" customFormat="1" ht="13.2" customHeight="1" x14ac:dyDescent="0.15">
      <c r="A53" s="8"/>
      <c r="B53" s="27"/>
      <c r="C53" s="27"/>
      <c r="D53" s="28" t="s">
        <v>69</v>
      </c>
      <c r="E53" s="57">
        <f t="shared" si="1"/>
        <v>2531</v>
      </c>
      <c r="F53" s="65">
        <v>1</v>
      </c>
      <c r="G53" s="66">
        <f t="shared" si="2"/>
        <v>69</v>
      </c>
      <c r="H53" s="67">
        <v>0</v>
      </c>
      <c r="I53" s="67">
        <v>2</v>
      </c>
      <c r="J53" s="67">
        <v>4</v>
      </c>
      <c r="K53" s="67">
        <v>4</v>
      </c>
      <c r="L53" s="67">
        <v>0</v>
      </c>
      <c r="M53" s="67">
        <v>5</v>
      </c>
      <c r="N53" s="67">
        <v>18</v>
      </c>
      <c r="O53" s="67">
        <v>0</v>
      </c>
      <c r="P53" s="68">
        <v>36</v>
      </c>
      <c r="Q53" s="67">
        <v>80</v>
      </c>
      <c r="R53" s="67">
        <v>90</v>
      </c>
      <c r="S53" s="69">
        <v>3</v>
      </c>
      <c r="T53" s="69">
        <v>0</v>
      </c>
      <c r="U53" s="29"/>
      <c r="V53" s="80">
        <v>17</v>
      </c>
      <c r="W53" s="81">
        <v>0</v>
      </c>
      <c r="X53" s="81">
        <v>0</v>
      </c>
      <c r="Y53" s="81">
        <v>1</v>
      </c>
      <c r="Z53" s="81">
        <v>3</v>
      </c>
      <c r="AA53" s="81">
        <v>2</v>
      </c>
      <c r="AB53" s="81">
        <v>408</v>
      </c>
      <c r="AC53" s="81">
        <v>411</v>
      </c>
      <c r="AD53" s="81">
        <f t="shared" si="3"/>
        <v>672</v>
      </c>
      <c r="AE53" s="81">
        <v>670</v>
      </c>
      <c r="AF53" s="81">
        <v>2</v>
      </c>
      <c r="AG53" s="81">
        <v>10</v>
      </c>
      <c r="AH53" s="81">
        <v>1</v>
      </c>
      <c r="AI53" s="81">
        <v>440</v>
      </c>
      <c r="AJ53" s="81">
        <v>323</v>
      </c>
      <c r="AK53" s="30"/>
      <c r="AL53" s="31"/>
      <c r="AM53" s="32" t="s">
        <v>69</v>
      </c>
      <c r="AN53" s="22">
        <f t="shared" si="4"/>
        <v>0</v>
      </c>
      <c r="AO53" s="23">
        <f t="shared" si="5"/>
        <v>0</v>
      </c>
    </row>
    <row r="54" spans="1:41" s="33" customFormat="1" ht="13.2" customHeight="1" x14ac:dyDescent="0.15">
      <c r="A54" s="8"/>
      <c r="B54" s="27"/>
      <c r="C54" s="27"/>
      <c r="D54" s="28" t="s">
        <v>70</v>
      </c>
      <c r="E54" s="57">
        <f t="shared" si="1"/>
        <v>208</v>
      </c>
      <c r="F54" s="65">
        <v>0</v>
      </c>
      <c r="G54" s="66">
        <f t="shared" si="2"/>
        <v>6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1</v>
      </c>
      <c r="N54" s="67">
        <v>3</v>
      </c>
      <c r="O54" s="67">
        <v>0</v>
      </c>
      <c r="P54" s="68">
        <v>2</v>
      </c>
      <c r="Q54" s="67">
        <v>5</v>
      </c>
      <c r="R54" s="67">
        <v>18</v>
      </c>
      <c r="S54" s="69">
        <v>1</v>
      </c>
      <c r="T54" s="69">
        <v>0</v>
      </c>
      <c r="U54" s="29"/>
      <c r="V54" s="80">
        <v>3</v>
      </c>
      <c r="W54" s="81">
        <v>0</v>
      </c>
      <c r="X54" s="81">
        <v>0</v>
      </c>
      <c r="Y54" s="81">
        <v>1</v>
      </c>
      <c r="Z54" s="81">
        <v>0</v>
      </c>
      <c r="AA54" s="81">
        <v>0</v>
      </c>
      <c r="AB54" s="81">
        <v>58</v>
      </c>
      <c r="AC54" s="81">
        <v>30</v>
      </c>
      <c r="AD54" s="81">
        <f t="shared" si="3"/>
        <v>14</v>
      </c>
      <c r="AE54" s="81">
        <v>14</v>
      </c>
      <c r="AF54" s="81">
        <v>0</v>
      </c>
      <c r="AG54" s="81">
        <v>3</v>
      </c>
      <c r="AH54" s="81">
        <v>0</v>
      </c>
      <c r="AI54" s="81">
        <v>38</v>
      </c>
      <c r="AJ54" s="81">
        <v>31</v>
      </c>
      <c r="AK54" s="30"/>
      <c r="AL54" s="31"/>
      <c r="AM54" s="32" t="s">
        <v>70</v>
      </c>
      <c r="AN54" s="22">
        <f t="shared" si="4"/>
        <v>0</v>
      </c>
      <c r="AO54" s="23">
        <f t="shared" si="5"/>
        <v>0</v>
      </c>
    </row>
    <row r="55" spans="1:41" s="33" customFormat="1" ht="13.2" customHeight="1" x14ac:dyDescent="0.15">
      <c r="A55" s="8"/>
      <c r="B55" s="27"/>
      <c r="C55" s="27"/>
      <c r="D55" s="37" t="s">
        <v>77</v>
      </c>
      <c r="E55" s="57">
        <f t="shared" si="1"/>
        <v>2034</v>
      </c>
      <c r="F55" s="65">
        <v>66</v>
      </c>
      <c r="G55" s="66">
        <f t="shared" si="2"/>
        <v>190</v>
      </c>
      <c r="H55" s="67">
        <v>5</v>
      </c>
      <c r="I55" s="67">
        <v>0</v>
      </c>
      <c r="J55" s="67">
        <v>75</v>
      </c>
      <c r="K55" s="67">
        <v>24</v>
      </c>
      <c r="L55" s="67">
        <v>0</v>
      </c>
      <c r="M55" s="67">
        <v>14</v>
      </c>
      <c r="N55" s="67">
        <v>54</v>
      </c>
      <c r="O55" s="67">
        <v>0</v>
      </c>
      <c r="P55" s="68">
        <v>18</v>
      </c>
      <c r="Q55" s="67">
        <v>15</v>
      </c>
      <c r="R55" s="67">
        <v>0</v>
      </c>
      <c r="S55" s="69">
        <v>1</v>
      </c>
      <c r="T55" s="69">
        <v>2</v>
      </c>
      <c r="U55" s="29"/>
      <c r="V55" s="80">
        <v>15</v>
      </c>
      <c r="W55" s="81">
        <v>2</v>
      </c>
      <c r="X55" s="81">
        <v>0</v>
      </c>
      <c r="Y55" s="81">
        <v>10</v>
      </c>
      <c r="Z55" s="81">
        <v>2</v>
      </c>
      <c r="AA55" s="81">
        <v>15</v>
      </c>
      <c r="AB55" s="81">
        <v>49</v>
      </c>
      <c r="AC55" s="81">
        <v>1342</v>
      </c>
      <c r="AD55" s="81">
        <f t="shared" si="3"/>
        <v>133</v>
      </c>
      <c r="AE55" s="81">
        <v>133</v>
      </c>
      <c r="AF55" s="81">
        <v>0</v>
      </c>
      <c r="AG55" s="81">
        <v>0</v>
      </c>
      <c r="AH55" s="81">
        <v>0</v>
      </c>
      <c r="AI55" s="81">
        <v>70</v>
      </c>
      <c r="AJ55" s="81">
        <v>122</v>
      </c>
      <c r="AK55" s="30"/>
      <c r="AL55" s="31"/>
      <c r="AM55" s="38" t="s">
        <v>77</v>
      </c>
      <c r="AN55" s="22">
        <f t="shared" si="4"/>
        <v>0</v>
      </c>
      <c r="AO55" s="23">
        <f t="shared" si="5"/>
        <v>0</v>
      </c>
    </row>
    <row r="56" spans="1:41" s="33" customFormat="1" ht="13.2" customHeight="1" thickBot="1" x14ac:dyDescent="0.2">
      <c r="A56" s="8"/>
      <c r="B56" s="39"/>
      <c r="C56" s="39"/>
      <c r="D56" s="40" t="s">
        <v>36</v>
      </c>
      <c r="E56" s="70">
        <f t="shared" si="1"/>
        <v>18307</v>
      </c>
      <c r="F56" s="71">
        <v>242</v>
      </c>
      <c r="G56" s="72">
        <f t="shared" si="2"/>
        <v>3958</v>
      </c>
      <c r="H56" s="73">
        <v>8</v>
      </c>
      <c r="I56" s="73">
        <v>373</v>
      </c>
      <c r="J56" s="73">
        <v>601</v>
      </c>
      <c r="K56" s="73">
        <v>206</v>
      </c>
      <c r="L56" s="73">
        <v>16</v>
      </c>
      <c r="M56" s="73">
        <v>349</v>
      </c>
      <c r="N56" s="73">
        <v>1823</v>
      </c>
      <c r="O56" s="73">
        <v>4</v>
      </c>
      <c r="P56" s="74">
        <v>578</v>
      </c>
      <c r="Q56" s="73">
        <v>293</v>
      </c>
      <c r="R56" s="73">
        <v>438</v>
      </c>
      <c r="S56" s="75">
        <v>77</v>
      </c>
      <c r="T56" s="75">
        <v>10</v>
      </c>
      <c r="U56" s="29"/>
      <c r="V56" s="82">
        <v>90</v>
      </c>
      <c r="W56" s="83">
        <v>2</v>
      </c>
      <c r="X56" s="83">
        <v>7</v>
      </c>
      <c r="Y56" s="83">
        <v>37</v>
      </c>
      <c r="Z56" s="83">
        <v>3</v>
      </c>
      <c r="AA56" s="83">
        <v>47</v>
      </c>
      <c r="AB56" s="83">
        <v>812</v>
      </c>
      <c r="AC56" s="83">
        <v>4159</v>
      </c>
      <c r="AD56" s="83">
        <f t="shared" si="3"/>
        <v>4937</v>
      </c>
      <c r="AE56" s="83">
        <v>4882</v>
      </c>
      <c r="AF56" s="83">
        <v>55</v>
      </c>
      <c r="AG56" s="83">
        <v>59</v>
      </c>
      <c r="AH56" s="83">
        <v>47</v>
      </c>
      <c r="AI56" s="83">
        <v>1761</v>
      </c>
      <c r="AJ56" s="83">
        <v>1328</v>
      </c>
      <c r="AK56" s="41"/>
      <c r="AL56" s="39"/>
      <c r="AM56" s="42" t="s">
        <v>36</v>
      </c>
      <c r="AN56" s="22">
        <f t="shared" si="4"/>
        <v>0</v>
      </c>
      <c r="AO56" s="23">
        <f t="shared" si="5"/>
        <v>0</v>
      </c>
    </row>
    <row r="57" spans="1:41" ht="13.2" customHeight="1" x14ac:dyDescent="0.15">
      <c r="A57" s="3"/>
      <c r="B57" s="43"/>
      <c r="C57" s="43"/>
      <c r="D57" s="43"/>
      <c r="E57" s="44"/>
      <c r="F57" s="44"/>
      <c r="G57" s="44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6"/>
      <c r="T57" s="45"/>
      <c r="U57" s="46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7"/>
      <c r="AL57" s="48"/>
      <c r="AM57" s="48"/>
    </row>
    <row r="58" spans="1:41" x14ac:dyDescent="0.15">
      <c r="A58" s="3"/>
      <c r="B58" s="43"/>
      <c r="C58" s="43"/>
      <c r="D58" s="43"/>
      <c r="E58" s="44"/>
      <c r="F58" s="44"/>
      <c r="G58" s="44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6"/>
      <c r="T58" s="45"/>
      <c r="U58" s="46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9"/>
      <c r="AL58" s="48"/>
      <c r="AM58" s="48"/>
    </row>
    <row r="59" spans="1:41" x14ac:dyDescent="0.15">
      <c r="A59" s="3"/>
      <c r="B59" s="3"/>
      <c r="C59" s="3"/>
      <c r="D59" s="50" t="s">
        <v>71</v>
      </c>
      <c r="F59" s="44"/>
      <c r="G59" s="44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3"/>
      <c r="AL59" s="3"/>
      <c r="AM59" s="3"/>
    </row>
    <row r="60" spans="1:41" x14ac:dyDescent="0.15">
      <c r="D60" s="50" t="s">
        <v>72</v>
      </c>
      <c r="E60" s="51">
        <f>SUM(E8,E25,E29)-E7</f>
        <v>0</v>
      </c>
      <c r="F60" s="51">
        <f t="shared" ref="F60:P60" si="6">SUM(F8,F25,F29)-F7</f>
        <v>0</v>
      </c>
      <c r="G60" s="51">
        <f t="shared" si="6"/>
        <v>0</v>
      </c>
      <c r="H60" s="51">
        <f t="shared" si="6"/>
        <v>0</v>
      </c>
      <c r="I60" s="51">
        <f t="shared" si="6"/>
        <v>0</v>
      </c>
      <c r="J60" s="51">
        <f t="shared" si="6"/>
        <v>0</v>
      </c>
      <c r="K60" s="51">
        <f t="shared" si="6"/>
        <v>0</v>
      </c>
      <c r="L60" s="51">
        <f t="shared" si="6"/>
        <v>0</v>
      </c>
      <c r="M60" s="51">
        <f t="shared" si="6"/>
        <v>0</v>
      </c>
      <c r="N60" s="51">
        <f t="shared" si="6"/>
        <v>0</v>
      </c>
      <c r="O60" s="51">
        <f t="shared" si="6"/>
        <v>0</v>
      </c>
      <c r="P60" s="51">
        <f t="shared" si="6"/>
        <v>0</v>
      </c>
      <c r="Q60" s="51">
        <f t="shared" ref="Q60:R60" si="7">SUM(Q8,Q25,Q29)-Q7</f>
        <v>0</v>
      </c>
      <c r="R60" s="51">
        <f t="shared" si="7"/>
        <v>0</v>
      </c>
      <c r="S60" s="51">
        <f>SUM(S8,S25,S29)-S7</f>
        <v>0</v>
      </c>
      <c r="T60" s="51">
        <f>SUM(T8,T25,T29)-T7</f>
        <v>0</v>
      </c>
      <c r="V60" s="51">
        <f t="shared" ref="V60:AJ60" si="8">SUM(V8,V25,V29)-V7</f>
        <v>0</v>
      </c>
      <c r="W60" s="51">
        <f t="shared" si="8"/>
        <v>0</v>
      </c>
      <c r="X60" s="51">
        <f t="shared" si="8"/>
        <v>0</v>
      </c>
      <c r="Y60" s="51">
        <f>SUM(Y8,Y25,Y29)-Y7</f>
        <v>0</v>
      </c>
      <c r="Z60" s="51">
        <f t="shared" si="8"/>
        <v>0</v>
      </c>
      <c r="AA60" s="51">
        <f t="shared" si="8"/>
        <v>0</v>
      </c>
      <c r="AB60" s="51">
        <f t="shared" si="8"/>
        <v>0</v>
      </c>
      <c r="AC60" s="51">
        <f t="shared" si="8"/>
        <v>0</v>
      </c>
      <c r="AD60" s="51"/>
      <c r="AE60" s="51">
        <f t="shared" si="8"/>
        <v>0</v>
      </c>
      <c r="AF60" s="51">
        <f t="shared" si="8"/>
        <v>0</v>
      </c>
      <c r="AG60" s="51">
        <f t="shared" si="8"/>
        <v>0</v>
      </c>
      <c r="AH60" s="51">
        <f t="shared" si="8"/>
        <v>0</v>
      </c>
      <c r="AI60" s="51">
        <f>SUM(AI8,AI25,AI29)-AI7</f>
        <v>0</v>
      </c>
      <c r="AJ60" s="51">
        <f t="shared" si="8"/>
        <v>0</v>
      </c>
      <c r="AM60" s="52"/>
    </row>
    <row r="61" spans="1:41" x14ac:dyDescent="0.15">
      <c r="D61" s="50" t="s">
        <v>73</v>
      </c>
      <c r="E61" s="51">
        <f>SUM(E9:E24)-E8</f>
        <v>0</v>
      </c>
      <c r="F61" s="51">
        <f t="shared" ref="F61:P61" si="9">SUM(F9:F24)-F8</f>
        <v>0</v>
      </c>
      <c r="G61" s="51">
        <f t="shared" si="9"/>
        <v>0</v>
      </c>
      <c r="H61" s="51">
        <f t="shared" si="9"/>
        <v>0</v>
      </c>
      <c r="I61" s="51">
        <f t="shared" si="9"/>
        <v>0</v>
      </c>
      <c r="J61" s="51">
        <f t="shared" si="9"/>
        <v>0</v>
      </c>
      <c r="K61" s="51">
        <f t="shared" si="9"/>
        <v>0</v>
      </c>
      <c r="L61" s="51">
        <f t="shared" si="9"/>
        <v>0</v>
      </c>
      <c r="M61" s="51">
        <f t="shared" si="9"/>
        <v>0</v>
      </c>
      <c r="N61" s="51">
        <f t="shared" si="9"/>
        <v>0</v>
      </c>
      <c r="O61" s="51">
        <f t="shared" si="9"/>
        <v>0</v>
      </c>
      <c r="P61" s="51">
        <f t="shared" si="9"/>
        <v>0</v>
      </c>
      <c r="Q61" s="51">
        <f t="shared" ref="Q61:R61" si="10">SUM(Q9:Q24)-Q8</f>
        <v>0</v>
      </c>
      <c r="R61" s="51">
        <f t="shared" si="10"/>
        <v>0</v>
      </c>
      <c r="S61" s="51">
        <f>SUM(S9:S24)-S8</f>
        <v>0</v>
      </c>
      <c r="T61" s="51">
        <f>SUM(T9:T24)-T8</f>
        <v>0</v>
      </c>
      <c r="V61" s="51">
        <f t="shared" ref="V61:AJ61" si="11">SUM(V9:V24)-V8</f>
        <v>0</v>
      </c>
      <c r="W61" s="51">
        <f t="shared" si="11"/>
        <v>0</v>
      </c>
      <c r="X61" s="51">
        <f t="shared" si="11"/>
        <v>0</v>
      </c>
      <c r="Y61" s="51">
        <f>SUM(Y9:Y24)-Y8</f>
        <v>0</v>
      </c>
      <c r="Z61" s="51">
        <f t="shared" si="11"/>
        <v>0</v>
      </c>
      <c r="AA61" s="51">
        <f t="shared" si="11"/>
        <v>0</v>
      </c>
      <c r="AB61" s="51">
        <f t="shared" si="11"/>
        <v>0</v>
      </c>
      <c r="AC61" s="51">
        <f t="shared" si="11"/>
        <v>0</v>
      </c>
      <c r="AD61" s="51"/>
      <c r="AE61" s="51">
        <f t="shared" si="11"/>
        <v>0</v>
      </c>
      <c r="AF61" s="51">
        <f t="shared" ref="AF61:AH61" si="12">SUM(AF9:AF24)-AF8</f>
        <v>0</v>
      </c>
      <c r="AG61" s="51">
        <f t="shared" si="12"/>
        <v>0</v>
      </c>
      <c r="AH61" s="51">
        <f t="shared" si="12"/>
        <v>0</v>
      </c>
      <c r="AI61" s="51">
        <f>SUM(AI9:AI24)-AI8</f>
        <v>0</v>
      </c>
      <c r="AJ61" s="51">
        <f t="shared" si="11"/>
        <v>0</v>
      </c>
      <c r="AM61" s="52"/>
    </row>
    <row r="62" spans="1:41" x14ac:dyDescent="0.15">
      <c r="D62" s="50" t="s">
        <v>74</v>
      </c>
      <c r="E62" s="51">
        <f>SUM(E26:E28)-E25</f>
        <v>0</v>
      </c>
      <c r="F62" s="51">
        <f t="shared" ref="F62:P62" si="13">SUM(F26:F28)-F25</f>
        <v>0</v>
      </c>
      <c r="G62" s="51">
        <f t="shared" si="13"/>
        <v>0</v>
      </c>
      <c r="H62" s="51">
        <f t="shared" si="13"/>
        <v>0</v>
      </c>
      <c r="I62" s="51">
        <f t="shared" si="13"/>
        <v>0</v>
      </c>
      <c r="J62" s="51">
        <f t="shared" si="13"/>
        <v>0</v>
      </c>
      <c r="K62" s="51">
        <f t="shared" si="13"/>
        <v>0</v>
      </c>
      <c r="L62" s="51">
        <f t="shared" si="13"/>
        <v>0</v>
      </c>
      <c r="M62" s="51">
        <f t="shared" si="13"/>
        <v>0</v>
      </c>
      <c r="N62" s="51">
        <f t="shared" si="13"/>
        <v>0</v>
      </c>
      <c r="O62" s="51">
        <f t="shared" si="13"/>
        <v>0</v>
      </c>
      <c r="P62" s="51">
        <f t="shared" si="13"/>
        <v>0</v>
      </c>
      <c r="Q62" s="51">
        <f t="shared" ref="Q62:R62" si="14">SUM(Q26:Q28)-Q25</f>
        <v>0</v>
      </c>
      <c r="R62" s="51">
        <f t="shared" si="14"/>
        <v>0</v>
      </c>
      <c r="S62" s="51">
        <f>SUM(S26:S28)-S25</f>
        <v>0</v>
      </c>
      <c r="T62" s="51">
        <f>SUM(T26:T28)-T25</f>
        <v>0</v>
      </c>
      <c r="U62" s="20"/>
      <c r="V62" s="51">
        <f t="shared" ref="V62:AJ62" si="15">SUM(V26:V28)-V25</f>
        <v>0</v>
      </c>
      <c r="W62" s="51">
        <f t="shared" si="15"/>
        <v>0</v>
      </c>
      <c r="X62" s="51">
        <f t="shared" si="15"/>
        <v>0</v>
      </c>
      <c r="Y62" s="51">
        <f>SUM(Y26:Y28)-Y25</f>
        <v>0</v>
      </c>
      <c r="Z62" s="51">
        <f t="shared" si="15"/>
        <v>0</v>
      </c>
      <c r="AA62" s="51">
        <f t="shared" si="15"/>
        <v>0</v>
      </c>
      <c r="AB62" s="51">
        <f t="shared" si="15"/>
        <v>0</v>
      </c>
      <c r="AC62" s="51">
        <f t="shared" si="15"/>
        <v>0</v>
      </c>
      <c r="AD62" s="51"/>
      <c r="AE62" s="51">
        <f t="shared" si="15"/>
        <v>0</v>
      </c>
      <c r="AF62" s="51">
        <f t="shared" ref="AF62:AH62" si="16">SUM(AF26:AF28)-AF25</f>
        <v>0</v>
      </c>
      <c r="AG62" s="51">
        <f t="shared" si="16"/>
        <v>0</v>
      </c>
      <c r="AH62" s="51">
        <f t="shared" si="16"/>
        <v>0</v>
      </c>
      <c r="AI62" s="51">
        <f>SUM(AI26:AI28)-AI25</f>
        <v>0</v>
      </c>
      <c r="AJ62" s="51">
        <f t="shared" si="15"/>
        <v>0</v>
      </c>
      <c r="AM62" s="52"/>
    </row>
    <row r="63" spans="1:41" x14ac:dyDescent="0.15">
      <c r="D63" s="52" t="s">
        <v>75</v>
      </c>
      <c r="E63" s="53">
        <f>SUM(E30:E56)-E29</f>
        <v>0</v>
      </c>
      <c r="F63" s="53">
        <f t="shared" ref="F63:P63" si="17">SUM(F30:F56)-F29</f>
        <v>0</v>
      </c>
      <c r="G63" s="53">
        <f t="shared" si="17"/>
        <v>0</v>
      </c>
      <c r="H63" s="53">
        <f t="shared" si="17"/>
        <v>0</v>
      </c>
      <c r="I63" s="53">
        <f t="shared" si="17"/>
        <v>0</v>
      </c>
      <c r="J63" s="53">
        <f t="shared" si="17"/>
        <v>0</v>
      </c>
      <c r="K63" s="53">
        <f t="shared" si="17"/>
        <v>0</v>
      </c>
      <c r="L63" s="53">
        <f t="shared" si="17"/>
        <v>0</v>
      </c>
      <c r="M63" s="53">
        <f t="shared" si="17"/>
        <v>0</v>
      </c>
      <c r="N63" s="53">
        <f t="shared" si="17"/>
        <v>0</v>
      </c>
      <c r="O63" s="53">
        <f t="shared" si="17"/>
        <v>0</v>
      </c>
      <c r="P63" s="53">
        <f t="shared" si="17"/>
        <v>0</v>
      </c>
      <c r="Q63" s="53">
        <f t="shared" ref="Q63:R63" si="18">SUM(Q30:Q56)-Q29</f>
        <v>0</v>
      </c>
      <c r="R63" s="53">
        <f t="shared" si="18"/>
        <v>0</v>
      </c>
      <c r="S63" s="53">
        <f>SUM(S30:S56)-S29</f>
        <v>0</v>
      </c>
      <c r="T63" s="53">
        <f>SUM(T30:T56)-T29</f>
        <v>0</v>
      </c>
      <c r="U63" s="20"/>
      <c r="V63" s="53">
        <f t="shared" ref="V63:AJ63" si="19">SUM(V30:V56)-V29</f>
        <v>0</v>
      </c>
      <c r="W63" s="53">
        <f t="shared" si="19"/>
        <v>0</v>
      </c>
      <c r="X63" s="53">
        <f t="shared" si="19"/>
        <v>0</v>
      </c>
      <c r="Y63" s="53">
        <f>SUM(Y30:Y56)-Y29</f>
        <v>0</v>
      </c>
      <c r="Z63" s="53">
        <f t="shared" si="19"/>
        <v>0</v>
      </c>
      <c r="AA63" s="53">
        <f t="shared" si="19"/>
        <v>0</v>
      </c>
      <c r="AB63" s="53">
        <f t="shared" si="19"/>
        <v>0</v>
      </c>
      <c r="AC63" s="53">
        <f t="shared" si="19"/>
        <v>0</v>
      </c>
      <c r="AD63" s="53"/>
      <c r="AE63" s="53">
        <f t="shared" si="19"/>
        <v>0</v>
      </c>
      <c r="AF63" s="53">
        <f t="shared" ref="AF63:AH63" si="20">SUM(AF30:AF56)-AF29</f>
        <v>0</v>
      </c>
      <c r="AG63" s="53">
        <f t="shared" si="20"/>
        <v>0</v>
      </c>
      <c r="AH63" s="53">
        <f t="shared" si="20"/>
        <v>0</v>
      </c>
      <c r="AI63" s="53">
        <f>SUM(AI30:AI56)-AI29</f>
        <v>0</v>
      </c>
      <c r="AJ63" s="53">
        <f t="shared" si="19"/>
        <v>0</v>
      </c>
      <c r="AM63" s="52"/>
    </row>
    <row r="64" spans="1:41" x14ac:dyDescent="0.15">
      <c r="D64" s="5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M64" s="52"/>
    </row>
    <row r="65" spans="4:39" x14ac:dyDescent="0.15">
      <c r="D65" s="5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M65" s="52"/>
    </row>
  </sheetData>
  <mergeCells count="29">
    <mergeCell ref="C8:D8"/>
    <mergeCell ref="AL25:AM25"/>
    <mergeCell ref="AL29:AM29"/>
    <mergeCell ref="AA5:AA6"/>
    <mergeCell ref="F5:F6"/>
    <mergeCell ref="AK5:AM6"/>
    <mergeCell ref="AL8:AM8"/>
    <mergeCell ref="AK7:AM7"/>
    <mergeCell ref="AB5:AB6"/>
    <mergeCell ref="B7:D7"/>
    <mergeCell ref="B5:D6"/>
    <mergeCell ref="C29:D29"/>
    <mergeCell ref="C25:D25"/>
    <mergeCell ref="S5:S6"/>
    <mergeCell ref="Q5:Q6"/>
    <mergeCell ref="AC5:AC6"/>
    <mergeCell ref="V2:AJ2"/>
    <mergeCell ref="E2:T2"/>
    <mergeCell ref="E5:E6"/>
    <mergeCell ref="B4:D4"/>
    <mergeCell ref="G5:P5"/>
    <mergeCell ref="V5:Z5"/>
    <mergeCell ref="T5:T6"/>
    <mergeCell ref="AJ5:AJ6"/>
    <mergeCell ref="AI5:AI6"/>
    <mergeCell ref="R5:R6"/>
    <mergeCell ref="AG5:AG6"/>
    <mergeCell ref="AH5:AH6"/>
    <mergeCell ref="AD5:AF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2021-09-06T01:21:08Z</cp:lastPrinted>
  <dcterms:created xsi:type="dcterms:W3CDTF">2002-04-11T07:30:16Z</dcterms:created>
  <dcterms:modified xsi:type="dcterms:W3CDTF">2022-08-26T08:52:35Z</dcterms:modified>
</cp:coreProperties>
</file>