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4BB37AC4-BB6B-4EC2-A3E1-B4104C13AB82}" xr6:coauthVersionLast="36" xr6:coauthVersionMax="36" xr10:uidLastSave="{00000000-0000-0000-0000-000000000000}"/>
  <bookViews>
    <workbookView xWindow="8616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'01'!$B$2:$P$63,'01'!$R$2:$AF$63</definedName>
    <definedName name="_xlnm.Print_Area" localSheetId="1">'02'!$B$2:$P$63,'02'!$R$2:$AE$63</definedName>
  </definedNames>
  <calcPr calcId="191029"/>
</workbook>
</file>

<file path=xl/calcChain.xml><?xml version="1.0" encoding="utf-8"?>
<calcChain xmlns="http://schemas.openxmlformats.org/spreadsheetml/2006/main">
  <c r="R8" i="2" l="1"/>
  <c r="AJ8" i="1" s="1"/>
  <c r="H8" i="2"/>
  <c r="AI8" i="1" s="1"/>
  <c r="R8" i="1"/>
  <c r="AH8" i="1" s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P63" i="1" l="1"/>
  <c r="AS63" i="1" s="1"/>
  <c r="P62" i="1"/>
  <c r="AS62" i="1" s="1"/>
  <c r="P61" i="1"/>
  <c r="AS61" i="1" s="1"/>
  <c r="P60" i="1"/>
  <c r="AS60" i="1" s="1"/>
  <c r="P59" i="1"/>
  <c r="AS59" i="1" s="1"/>
  <c r="P58" i="1"/>
  <c r="AS58" i="1" s="1"/>
  <c r="P57" i="1"/>
  <c r="AS57" i="1" s="1"/>
  <c r="P56" i="1"/>
  <c r="AS56" i="1" s="1"/>
  <c r="P55" i="1"/>
  <c r="AS55" i="1" s="1"/>
  <c r="P54" i="1"/>
  <c r="AS54" i="1" s="1"/>
  <c r="P53" i="1"/>
  <c r="AS53" i="1" s="1"/>
  <c r="P52" i="1"/>
  <c r="AS52" i="1" s="1"/>
  <c r="P51" i="1"/>
  <c r="AS51" i="1" s="1"/>
  <c r="P50" i="1"/>
  <c r="AS50" i="1" s="1"/>
  <c r="P49" i="1"/>
  <c r="AS49" i="1" s="1"/>
  <c r="P48" i="1"/>
  <c r="AS48" i="1" s="1"/>
  <c r="P47" i="1"/>
  <c r="AS47" i="1" s="1"/>
  <c r="P46" i="1"/>
  <c r="AS46" i="1" s="1"/>
  <c r="P45" i="1"/>
  <c r="AS45" i="1" s="1"/>
  <c r="P44" i="1"/>
  <c r="AS44" i="1" s="1"/>
  <c r="P43" i="1"/>
  <c r="AS43" i="1" s="1"/>
  <c r="P42" i="1"/>
  <c r="AS42" i="1" s="1"/>
  <c r="P41" i="1"/>
  <c r="AS41" i="1" s="1"/>
  <c r="P40" i="1"/>
  <c r="AS40" i="1" s="1"/>
  <c r="P39" i="1"/>
  <c r="AS39" i="1" s="1"/>
  <c r="P38" i="1"/>
  <c r="AS38" i="1" s="1"/>
  <c r="P37" i="1"/>
  <c r="AS37" i="1" s="1"/>
  <c r="P36" i="1"/>
  <c r="AS36" i="1" s="1"/>
  <c r="P35" i="1"/>
  <c r="AS35" i="1" s="1"/>
  <c r="P34" i="1"/>
  <c r="AS34" i="1" s="1"/>
  <c r="P33" i="1"/>
  <c r="AS33" i="1" s="1"/>
  <c r="P32" i="1"/>
  <c r="AS32" i="1" s="1"/>
  <c r="P31" i="1"/>
  <c r="AS31" i="1" s="1"/>
  <c r="P30" i="1"/>
  <c r="AS30" i="1" s="1"/>
  <c r="P29" i="1"/>
  <c r="AS29" i="1" s="1"/>
  <c r="P28" i="1"/>
  <c r="AS28" i="1" s="1"/>
  <c r="P27" i="1"/>
  <c r="AS27" i="1" s="1"/>
  <c r="P26" i="1"/>
  <c r="AS26" i="1" s="1"/>
  <c r="P25" i="1"/>
  <c r="AS25" i="1" s="1"/>
  <c r="P24" i="1"/>
  <c r="AS24" i="1" s="1"/>
  <c r="P23" i="1"/>
  <c r="AS23" i="1" s="1"/>
  <c r="P22" i="1"/>
  <c r="AS22" i="1" s="1"/>
  <c r="P21" i="1"/>
  <c r="AS21" i="1" s="1"/>
  <c r="P20" i="1"/>
  <c r="AS20" i="1" s="1"/>
  <c r="P19" i="1"/>
  <c r="AS19" i="1" s="1"/>
  <c r="P18" i="1"/>
  <c r="AS18" i="1" s="1"/>
  <c r="P17" i="1"/>
  <c r="AS17" i="1" s="1"/>
  <c r="P16" i="1"/>
  <c r="AS16" i="1" s="1"/>
  <c r="P15" i="1"/>
  <c r="AS15" i="1" s="1"/>
  <c r="P14" i="1"/>
  <c r="AS14" i="1" s="1"/>
  <c r="P13" i="1"/>
  <c r="AS13" i="1" s="1"/>
  <c r="P12" i="1"/>
  <c r="AS12" i="1" s="1"/>
  <c r="P11" i="1"/>
  <c r="AS11" i="1" s="1"/>
  <c r="P10" i="1"/>
  <c r="AS10" i="1" s="1"/>
  <c r="P9" i="1"/>
  <c r="AS9" i="1" s="1"/>
  <c r="P8" i="1"/>
  <c r="AS8" i="1" s="1"/>
  <c r="R63" i="1" l="1"/>
  <c r="AH63" i="1" s="1"/>
  <c r="R62" i="1"/>
  <c r="AH62" i="1" s="1"/>
  <c r="R61" i="1"/>
  <c r="AH61" i="1" s="1"/>
  <c r="R60" i="1"/>
  <c r="AH60" i="1" s="1"/>
  <c r="R59" i="1"/>
  <c r="AH59" i="1" s="1"/>
  <c r="R58" i="1"/>
  <c r="AH58" i="1" s="1"/>
  <c r="R57" i="1"/>
  <c r="AH57" i="1" s="1"/>
  <c r="R56" i="1"/>
  <c r="AH56" i="1" s="1"/>
  <c r="R55" i="1"/>
  <c r="AH55" i="1" s="1"/>
  <c r="R54" i="1"/>
  <c r="AH54" i="1" s="1"/>
  <c r="R53" i="1"/>
  <c r="AH53" i="1" s="1"/>
  <c r="R52" i="1"/>
  <c r="AH52" i="1" s="1"/>
  <c r="R51" i="1"/>
  <c r="AH51" i="1" s="1"/>
  <c r="R50" i="1"/>
  <c r="AH50" i="1" s="1"/>
  <c r="R49" i="1"/>
  <c r="AH49" i="1" s="1"/>
  <c r="R48" i="1"/>
  <c r="AH48" i="1" s="1"/>
  <c r="R47" i="1"/>
  <c r="AH47" i="1" s="1"/>
  <c r="R46" i="1"/>
  <c r="AH46" i="1" s="1"/>
  <c r="R45" i="1"/>
  <c r="AH45" i="1" s="1"/>
  <c r="R44" i="1"/>
  <c r="AH44" i="1" s="1"/>
  <c r="R43" i="1"/>
  <c r="AH43" i="1" s="1"/>
  <c r="R42" i="1"/>
  <c r="AH42" i="1" s="1"/>
  <c r="R41" i="1"/>
  <c r="AH41" i="1" s="1"/>
  <c r="R40" i="1"/>
  <c r="AH40" i="1" s="1"/>
  <c r="R39" i="1"/>
  <c r="AH39" i="1" s="1"/>
  <c r="R38" i="1"/>
  <c r="AH38" i="1" s="1"/>
  <c r="R37" i="1"/>
  <c r="AH37" i="1" s="1"/>
  <c r="R36" i="1"/>
  <c r="AH36" i="1" s="1"/>
  <c r="R35" i="1"/>
  <c r="AH35" i="1" s="1"/>
  <c r="R34" i="1"/>
  <c r="AH34" i="1" s="1"/>
  <c r="R33" i="1"/>
  <c r="AH33" i="1" s="1"/>
  <c r="R32" i="1"/>
  <c r="AH32" i="1" s="1"/>
  <c r="R31" i="1"/>
  <c r="AH31" i="1" s="1"/>
  <c r="R30" i="1"/>
  <c r="AH30" i="1" s="1"/>
  <c r="R29" i="1"/>
  <c r="AH29" i="1" s="1"/>
  <c r="R28" i="1"/>
  <c r="AH28" i="1" s="1"/>
  <c r="R27" i="1"/>
  <c r="AH27" i="1" s="1"/>
  <c r="R26" i="1"/>
  <c r="AH26" i="1" s="1"/>
  <c r="R25" i="1"/>
  <c r="AH25" i="1" s="1"/>
  <c r="R24" i="1"/>
  <c r="AH24" i="1" s="1"/>
  <c r="R23" i="1"/>
  <c r="AH23" i="1" s="1"/>
  <c r="R22" i="1"/>
  <c r="AH22" i="1" s="1"/>
  <c r="R21" i="1"/>
  <c r="AH21" i="1" s="1"/>
  <c r="R20" i="1"/>
  <c r="AH20" i="1" s="1"/>
  <c r="R19" i="1"/>
  <c r="AH19" i="1" s="1"/>
  <c r="R18" i="1"/>
  <c r="AH18" i="1" s="1"/>
  <c r="R17" i="1"/>
  <c r="AH17" i="1" s="1"/>
  <c r="R16" i="1"/>
  <c r="AH16" i="1" s="1"/>
  <c r="R15" i="1"/>
  <c r="AH15" i="1" s="1"/>
  <c r="R14" i="1"/>
  <c r="AH14" i="1" s="1"/>
  <c r="R13" i="1"/>
  <c r="AH13" i="1" s="1"/>
  <c r="R12" i="1"/>
  <c r="AH12" i="1" s="1"/>
  <c r="R11" i="1"/>
  <c r="AH11" i="1" s="1"/>
  <c r="R10" i="1"/>
  <c r="AH10" i="1" s="1"/>
  <c r="R9" i="1"/>
  <c r="AH9" i="1" s="1"/>
  <c r="H63" i="2"/>
  <c r="AI63" i="1" s="1"/>
  <c r="H62" i="2"/>
  <c r="AI62" i="1" s="1"/>
  <c r="H61" i="2"/>
  <c r="AI61" i="1" s="1"/>
  <c r="H60" i="2"/>
  <c r="AI60" i="1" s="1"/>
  <c r="H59" i="2"/>
  <c r="AI59" i="1" s="1"/>
  <c r="H58" i="2"/>
  <c r="AI58" i="1" s="1"/>
  <c r="H57" i="2"/>
  <c r="AI57" i="1" s="1"/>
  <c r="H56" i="2"/>
  <c r="AI56" i="1" s="1"/>
  <c r="H55" i="2"/>
  <c r="AI55" i="1" s="1"/>
  <c r="H54" i="2"/>
  <c r="AI54" i="1" s="1"/>
  <c r="H53" i="2"/>
  <c r="AI53" i="1" s="1"/>
  <c r="H52" i="2"/>
  <c r="AI52" i="1" s="1"/>
  <c r="H51" i="2"/>
  <c r="AI51" i="1" s="1"/>
  <c r="H50" i="2"/>
  <c r="AI50" i="1" s="1"/>
  <c r="H49" i="2"/>
  <c r="AI49" i="1" s="1"/>
  <c r="H48" i="2"/>
  <c r="AI48" i="1" s="1"/>
  <c r="H47" i="2"/>
  <c r="AI47" i="1" s="1"/>
  <c r="H46" i="2"/>
  <c r="AI46" i="1" s="1"/>
  <c r="H45" i="2"/>
  <c r="AI45" i="1" s="1"/>
  <c r="H44" i="2"/>
  <c r="AI44" i="1" s="1"/>
  <c r="H43" i="2"/>
  <c r="AI43" i="1" s="1"/>
  <c r="H42" i="2"/>
  <c r="AI42" i="1" s="1"/>
  <c r="H41" i="2"/>
  <c r="AI41" i="1" s="1"/>
  <c r="H40" i="2"/>
  <c r="AI40" i="1" s="1"/>
  <c r="H39" i="2"/>
  <c r="AI39" i="1" s="1"/>
  <c r="H38" i="2"/>
  <c r="AI38" i="1" s="1"/>
  <c r="H37" i="2"/>
  <c r="AI37" i="1" s="1"/>
  <c r="H36" i="2"/>
  <c r="AI36" i="1" s="1"/>
  <c r="H35" i="2"/>
  <c r="AI35" i="1" s="1"/>
  <c r="H34" i="2"/>
  <c r="AI34" i="1" s="1"/>
  <c r="H33" i="2"/>
  <c r="AI33" i="1" s="1"/>
  <c r="H32" i="2"/>
  <c r="AI32" i="1" s="1"/>
  <c r="H31" i="2"/>
  <c r="AI31" i="1" s="1"/>
  <c r="H30" i="2"/>
  <c r="AI30" i="1" s="1"/>
  <c r="H29" i="2"/>
  <c r="AI29" i="1" s="1"/>
  <c r="H28" i="2"/>
  <c r="AI28" i="1" s="1"/>
  <c r="H27" i="2"/>
  <c r="AI27" i="1" s="1"/>
  <c r="H26" i="2"/>
  <c r="AI26" i="1" s="1"/>
  <c r="H25" i="2"/>
  <c r="AI25" i="1" s="1"/>
  <c r="H24" i="2"/>
  <c r="AI24" i="1" s="1"/>
  <c r="H23" i="2"/>
  <c r="AI23" i="1" s="1"/>
  <c r="H22" i="2"/>
  <c r="AI22" i="1" s="1"/>
  <c r="H21" i="2"/>
  <c r="AI21" i="1" s="1"/>
  <c r="H20" i="2"/>
  <c r="AI20" i="1" s="1"/>
  <c r="H19" i="2"/>
  <c r="AI19" i="1" s="1"/>
  <c r="H18" i="2"/>
  <c r="AI18" i="1" s="1"/>
  <c r="H17" i="2"/>
  <c r="AI17" i="1" s="1"/>
  <c r="H16" i="2"/>
  <c r="AI16" i="1" s="1"/>
  <c r="H15" i="2"/>
  <c r="AI15" i="1" s="1"/>
  <c r="H14" i="2"/>
  <c r="AI14" i="1" s="1"/>
  <c r="H13" i="2"/>
  <c r="AI13" i="1" s="1"/>
  <c r="H12" i="2"/>
  <c r="AI12" i="1" s="1"/>
  <c r="H11" i="2"/>
  <c r="AI11" i="1" s="1"/>
  <c r="H10" i="2"/>
  <c r="AI10" i="1" s="1"/>
  <c r="H9" i="2"/>
  <c r="AI9" i="1" s="1"/>
  <c r="R63" i="2"/>
  <c r="AJ63" i="1" s="1"/>
  <c r="R62" i="2"/>
  <c r="AJ62" i="1" s="1"/>
  <c r="R61" i="2"/>
  <c r="AJ61" i="1" s="1"/>
  <c r="R60" i="2"/>
  <c r="AJ60" i="1" s="1"/>
  <c r="R59" i="2"/>
  <c r="AJ59" i="1" s="1"/>
  <c r="R58" i="2"/>
  <c r="AJ58" i="1" s="1"/>
  <c r="R57" i="2"/>
  <c r="AJ57" i="1" s="1"/>
  <c r="R56" i="2"/>
  <c r="AJ56" i="1" s="1"/>
  <c r="R55" i="2"/>
  <c r="AJ55" i="1" s="1"/>
  <c r="R54" i="2"/>
  <c r="AJ54" i="1" s="1"/>
  <c r="R53" i="2"/>
  <c r="AJ53" i="1" s="1"/>
  <c r="R52" i="2"/>
  <c r="AJ52" i="1" s="1"/>
  <c r="R51" i="2"/>
  <c r="AJ51" i="1" s="1"/>
  <c r="R50" i="2"/>
  <c r="AJ50" i="1" s="1"/>
  <c r="R49" i="2"/>
  <c r="AJ49" i="1" s="1"/>
  <c r="R48" i="2"/>
  <c r="AJ48" i="1" s="1"/>
  <c r="R47" i="2"/>
  <c r="AJ47" i="1" s="1"/>
  <c r="R46" i="2"/>
  <c r="AJ46" i="1" s="1"/>
  <c r="R45" i="2"/>
  <c r="AJ45" i="1" s="1"/>
  <c r="R44" i="2"/>
  <c r="AJ44" i="1" s="1"/>
  <c r="R43" i="2"/>
  <c r="AJ43" i="1" s="1"/>
  <c r="R42" i="2"/>
  <c r="AJ42" i="1" s="1"/>
  <c r="R41" i="2"/>
  <c r="AJ41" i="1" s="1"/>
  <c r="R40" i="2"/>
  <c r="AJ40" i="1" s="1"/>
  <c r="R39" i="2"/>
  <c r="AJ39" i="1" s="1"/>
  <c r="R38" i="2"/>
  <c r="AJ38" i="1" s="1"/>
  <c r="R37" i="2"/>
  <c r="AJ37" i="1" s="1"/>
  <c r="R36" i="2"/>
  <c r="AJ36" i="1" s="1"/>
  <c r="R35" i="2"/>
  <c r="AJ35" i="1" s="1"/>
  <c r="R34" i="2"/>
  <c r="AJ34" i="1" s="1"/>
  <c r="R33" i="2"/>
  <c r="AJ33" i="1" s="1"/>
  <c r="R32" i="2"/>
  <c r="AJ32" i="1" s="1"/>
  <c r="R31" i="2"/>
  <c r="AJ31" i="1" s="1"/>
  <c r="R30" i="2"/>
  <c r="AJ30" i="1" s="1"/>
  <c r="R29" i="2"/>
  <c r="AJ29" i="1" s="1"/>
  <c r="R28" i="2"/>
  <c r="AJ28" i="1" s="1"/>
  <c r="R27" i="2"/>
  <c r="AJ27" i="1" s="1"/>
  <c r="R26" i="2"/>
  <c r="AJ26" i="1" s="1"/>
  <c r="R25" i="2"/>
  <c r="AJ25" i="1" s="1"/>
  <c r="R24" i="2"/>
  <c r="AJ24" i="1" s="1"/>
  <c r="R23" i="2"/>
  <c r="AJ23" i="1" s="1"/>
  <c r="R22" i="2"/>
  <c r="AJ22" i="1" s="1"/>
  <c r="R21" i="2"/>
  <c r="AJ21" i="1" s="1"/>
  <c r="R20" i="2"/>
  <c r="AJ20" i="1" s="1"/>
  <c r="R19" i="2"/>
  <c r="AJ19" i="1" s="1"/>
  <c r="R18" i="2"/>
  <c r="AJ18" i="1" s="1"/>
  <c r="R17" i="2"/>
  <c r="AJ17" i="1" s="1"/>
  <c r="R16" i="2"/>
  <c r="AJ16" i="1" s="1"/>
  <c r="R15" i="2"/>
  <c r="AJ15" i="1" s="1"/>
  <c r="R14" i="2"/>
  <c r="AJ14" i="1" s="1"/>
  <c r="R13" i="2"/>
  <c r="AJ13" i="1" s="1"/>
  <c r="R12" i="2"/>
  <c r="AJ12" i="1" s="1"/>
  <c r="R11" i="2"/>
  <c r="AJ11" i="1" s="1"/>
  <c r="R10" i="2"/>
  <c r="AJ10" i="1" s="1"/>
  <c r="R9" i="2"/>
  <c r="AJ9" i="1" s="1"/>
  <c r="O8" i="1"/>
  <c r="S68" i="1" l="1"/>
  <c r="W75" i="2"/>
  <c r="V75" i="2"/>
  <c r="U75" i="2"/>
  <c r="S75" i="2"/>
  <c r="O73" i="2"/>
  <c r="N75" i="2"/>
  <c r="M75" i="2"/>
  <c r="M73" i="2"/>
  <c r="L75" i="2"/>
  <c r="K73" i="2"/>
  <c r="J73" i="2"/>
  <c r="I75" i="2"/>
  <c r="Y73" i="1"/>
  <c r="W73" i="1"/>
  <c r="U73" i="1"/>
  <c r="T75" i="1"/>
  <c r="S75" i="1"/>
  <c r="O63" i="1"/>
  <c r="AR63" i="1" s="1"/>
  <c r="N63" i="1"/>
  <c r="AQ63" i="1" s="1"/>
  <c r="M63" i="1"/>
  <c r="AP63" i="1" s="1"/>
  <c r="L63" i="1"/>
  <c r="AO63" i="1" s="1"/>
  <c r="K63" i="1"/>
  <c r="AN63" i="1" s="1"/>
  <c r="J63" i="1"/>
  <c r="AM63" i="1" s="1"/>
  <c r="O62" i="1"/>
  <c r="AR62" i="1" s="1"/>
  <c r="N62" i="1"/>
  <c r="AQ62" i="1" s="1"/>
  <c r="M62" i="1"/>
  <c r="AP62" i="1" s="1"/>
  <c r="L62" i="1"/>
  <c r="AO62" i="1" s="1"/>
  <c r="K62" i="1"/>
  <c r="AN62" i="1" s="1"/>
  <c r="J62" i="1"/>
  <c r="AM62" i="1" s="1"/>
  <c r="O61" i="1"/>
  <c r="AR61" i="1" s="1"/>
  <c r="N61" i="1"/>
  <c r="AQ61" i="1" s="1"/>
  <c r="M61" i="1"/>
  <c r="AP61" i="1" s="1"/>
  <c r="L61" i="1"/>
  <c r="AO61" i="1" s="1"/>
  <c r="K61" i="1"/>
  <c r="AN61" i="1" s="1"/>
  <c r="J61" i="1"/>
  <c r="AM61" i="1" s="1"/>
  <c r="O60" i="1"/>
  <c r="AR60" i="1" s="1"/>
  <c r="N60" i="1"/>
  <c r="AQ60" i="1" s="1"/>
  <c r="M60" i="1"/>
  <c r="AP60" i="1" s="1"/>
  <c r="L60" i="1"/>
  <c r="AO60" i="1" s="1"/>
  <c r="K60" i="1"/>
  <c r="AN60" i="1" s="1"/>
  <c r="J60" i="1"/>
  <c r="AM60" i="1" s="1"/>
  <c r="O59" i="1"/>
  <c r="AR59" i="1" s="1"/>
  <c r="N59" i="1"/>
  <c r="AQ59" i="1" s="1"/>
  <c r="M59" i="1"/>
  <c r="AP59" i="1" s="1"/>
  <c r="L59" i="1"/>
  <c r="AO59" i="1" s="1"/>
  <c r="K59" i="1"/>
  <c r="J59" i="1"/>
  <c r="AM59" i="1" s="1"/>
  <c r="O58" i="1"/>
  <c r="AR58" i="1" s="1"/>
  <c r="N58" i="1"/>
  <c r="AQ58" i="1" s="1"/>
  <c r="M58" i="1"/>
  <c r="AP58" i="1" s="1"/>
  <c r="L58" i="1"/>
  <c r="AO58" i="1" s="1"/>
  <c r="K58" i="1"/>
  <c r="AN58" i="1" s="1"/>
  <c r="J58" i="1"/>
  <c r="AM58" i="1" s="1"/>
  <c r="O57" i="1"/>
  <c r="AR57" i="1" s="1"/>
  <c r="N57" i="1"/>
  <c r="AQ57" i="1" s="1"/>
  <c r="M57" i="1"/>
  <c r="AP57" i="1" s="1"/>
  <c r="L57" i="1"/>
  <c r="AO57" i="1" s="1"/>
  <c r="K57" i="1"/>
  <c r="AN57" i="1" s="1"/>
  <c r="J57" i="1"/>
  <c r="AM57" i="1" s="1"/>
  <c r="O56" i="1"/>
  <c r="AR56" i="1" s="1"/>
  <c r="N56" i="1"/>
  <c r="AQ56" i="1" s="1"/>
  <c r="M56" i="1"/>
  <c r="AP56" i="1" s="1"/>
  <c r="L56" i="1"/>
  <c r="AO56" i="1" s="1"/>
  <c r="K56" i="1"/>
  <c r="AN56" i="1" s="1"/>
  <c r="J56" i="1"/>
  <c r="AM56" i="1" s="1"/>
  <c r="O55" i="1"/>
  <c r="AR55" i="1" s="1"/>
  <c r="N55" i="1"/>
  <c r="AQ55" i="1" s="1"/>
  <c r="M55" i="1"/>
  <c r="AP55" i="1" s="1"/>
  <c r="L55" i="1"/>
  <c r="AO55" i="1" s="1"/>
  <c r="K55" i="1"/>
  <c r="AN55" i="1" s="1"/>
  <c r="J55" i="1"/>
  <c r="AM55" i="1" s="1"/>
  <c r="O54" i="1"/>
  <c r="AR54" i="1" s="1"/>
  <c r="N54" i="1"/>
  <c r="AQ54" i="1" s="1"/>
  <c r="M54" i="1"/>
  <c r="AP54" i="1" s="1"/>
  <c r="L54" i="1"/>
  <c r="AO54" i="1" s="1"/>
  <c r="K54" i="1"/>
  <c r="AN54" i="1" s="1"/>
  <c r="J54" i="1"/>
  <c r="AM54" i="1" s="1"/>
  <c r="O53" i="1"/>
  <c r="AR53" i="1" s="1"/>
  <c r="N53" i="1"/>
  <c r="AQ53" i="1" s="1"/>
  <c r="M53" i="1"/>
  <c r="AP53" i="1" s="1"/>
  <c r="L53" i="1"/>
  <c r="AO53" i="1" s="1"/>
  <c r="K53" i="1"/>
  <c r="AN53" i="1" s="1"/>
  <c r="J53" i="1"/>
  <c r="AM53" i="1" s="1"/>
  <c r="O52" i="1"/>
  <c r="AR52" i="1" s="1"/>
  <c r="N52" i="1"/>
  <c r="AQ52" i="1" s="1"/>
  <c r="M52" i="1"/>
  <c r="AP52" i="1" s="1"/>
  <c r="L52" i="1"/>
  <c r="AO52" i="1" s="1"/>
  <c r="K52" i="1"/>
  <c r="AN52" i="1" s="1"/>
  <c r="J52" i="1"/>
  <c r="O51" i="1"/>
  <c r="AR51" i="1" s="1"/>
  <c r="N51" i="1"/>
  <c r="AQ51" i="1" s="1"/>
  <c r="M51" i="1"/>
  <c r="AP51" i="1" s="1"/>
  <c r="L51" i="1"/>
  <c r="AO51" i="1" s="1"/>
  <c r="K51" i="1"/>
  <c r="AN51" i="1" s="1"/>
  <c r="J51" i="1"/>
  <c r="AM51" i="1" s="1"/>
  <c r="O50" i="1"/>
  <c r="AR50" i="1" s="1"/>
  <c r="N50" i="1"/>
  <c r="AQ50" i="1" s="1"/>
  <c r="M50" i="1"/>
  <c r="AP50" i="1" s="1"/>
  <c r="L50" i="1"/>
  <c r="AO50" i="1" s="1"/>
  <c r="K50" i="1"/>
  <c r="AN50" i="1" s="1"/>
  <c r="J50" i="1"/>
  <c r="AM50" i="1" s="1"/>
  <c r="O49" i="1"/>
  <c r="AR49" i="1" s="1"/>
  <c r="N49" i="1"/>
  <c r="AQ49" i="1" s="1"/>
  <c r="M49" i="1"/>
  <c r="AP49" i="1" s="1"/>
  <c r="L49" i="1"/>
  <c r="K49" i="1"/>
  <c r="AN49" i="1" s="1"/>
  <c r="J49" i="1"/>
  <c r="AM49" i="1" s="1"/>
  <c r="O48" i="1"/>
  <c r="AR48" i="1" s="1"/>
  <c r="N48" i="1"/>
  <c r="AQ48" i="1" s="1"/>
  <c r="M48" i="1"/>
  <c r="AP48" i="1" s="1"/>
  <c r="L48" i="1"/>
  <c r="AO48" i="1" s="1"/>
  <c r="K48" i="1"/>
  <c r="AN48" i="1" s="1"/>
  <c r="J48" i="1"/>
  <c r="AM48" i="1" s="1"/>
  <c r="O47" i="1"/>
  <c r="AR47" i="1" s="1"/>
  <c r="N47" i="1"/>
  <c r="M47" i="1"/>
  <c r="AP47" i="1" s="1"/>
  <c r="L47" i="1"/>
  <c r="AO47" i="1" s="1"/>
  <c r="K47" i="1"/>
  <c r="AN47" i="1" s="1"/>
  <c r="J47" i="1"/>
  <c r="AM47" i="1" s="1"/>
  <c r="O46" i="1"/>
  <c r="AR46" i="1" s="1"/>
  <c r="N46" i="1"/>
  <c r="AQ46" i="1" s="1"/>
  <c r="M46" i="1"/>
  <c r="AP46" i="1" s="1"/>
  <c r="L46" i="1"/>
  <c r="AO46" i="1" s="1"/>
  <c r="K46" i="1"/>
  <c r="AN46" i="1" s="1"/>
  <c r="J46" i="1"/>
  <c r="AM46" i="1" s="1"/>
  <c r="O45" i="1"/>
  <c r="AR45" i="1" s="1"/>
  <c r="N45" i="1"/>
  <c r="AQ45" i="1" s="1"/>
  <c r="M45" i="1"/>
  <c r="AP45" i="1" s="1"/>
  <c r="L45" i="1"/>
  <c r="AO45" i="1" s="1"/>
  <c r="K45" i="1"/>
  <c r="AN45" i="1" s="1"/>
  <c r="J45" i="1"/>
  <c r="AM45" i="1" s="1"/>
  <c r="O44" i="1"/>
  <c r="AR44" i="1" s="1"/>
  <c r="N44" i="1"/>
  <c r="AQ44" i="1" s="1"/>
  <c r="M44" i="1"/>
  <c r="AP44" i="1" s="1"/>
  <c r="L44" i="1"/>
  <c r="AO44" i="1" s="1"/>
  <c r="K44" i="1"/>
  <c r="AN44" i="1" s="1"/>
  <c r="J44" i="1"/>
  <c r="AM44" i="1" s="1"/>
  <c r="O43" i="1"/>
  <c r="AR43" i="1" s="1"/>
  <c r="N43" i="1"/>
  <c r="AQ43" i="1" s="1"/>
  <c r="M43" i="1"/>
  <c r="AP43" i="1" s="1"/>
  <c r="L43" i="1"/>
  <c r="AO43" i="1" s="1"/>
  <c r="K43" i="1"/>
  <c r="J43" i="1"/>
  <c r="AM43" i="1" s="1"/>
  <c r="O42" i="1"/>
  <c r="AR42" i="1" s="1"/>
  <c r="N42" i="1"/>
  <c r="AQ42" i="1" s="1"/>
  <c r="M42" i="1"/>
  <c r="L42" i="1"/>
  <c r="AO42" i="1" s="1"/>
  <c r="K42" i="1"/>
  <c r="AN42" i="1" s="1"/>
  <c r="J42" i="1"/>
  <c r="AM42" i="1" s="1"/>
  <c r="O41" i="1"/>
  <c r="AR41" i="1" s="1"/>
  <c r="N41" i="1"/>
  <c r="AQ41" i="1" s="1"/>
  <c r="M41" i="1"/>
  <c r="AP41" i="1" s="1"/>
  <c r="L41" i="1"/>
  <c r="K41" i="1"/>
  <c r="J41" i="1"/>
  <c r="AM41" i="1" s="1"/>
  <c r="O40" i="1"/>
  <c r="AR40" i="1" s="1"/>
  <c r="N40" i="1"/>
  <c r="AQ40" i="1" s="1"/>
  <c r="M40" i="1"/>
  <c r="AP40" i="1" s="1"/>
  <c r="L40" i="1"/>
  <c r="AO40" i="1" s="1"/>
  <c r="K40" i="1"/>
  <c r="J40" i="1"/>
  <c r="AM40" i="1" s="1"/>
  <c r="O39" i="1"/>
  <c r="AR39" i="1" s="1"/>
  <c r="N39" i="1"/>
  <c r="AQ39" i="1" s="1"/>
  <c r="M39" i="1"/>
  <c r="AP39" i="1" s="1"/>
  <c r="L39" i="1"/>
  <c r="AO39" i="1" s="1"/>
  <c r="K39" i="1"/>
  <c r="AN39" i="1" s="1"/>
  <c r="J39" i="1"/>
  <c r="AM39" i="1" s="1"/>
  <c r="O37" i="1"/>
  <c r="AR37" i="1" s="1"/>
  <c r="N37" i="1"/>
  <c r="AQ37" i="1" s="1"/>
  <c r="M37" i="1"/>
  <c r="AP37" i="1" s="1"/>
  <c r="L37" i="1"/>
  <c r="AO37" i="1" s="1"/>
  <c r="K37" i="1"/>
  <c r="AN37" i="1" s="1"/>
  <c r="J37" i="1"/>
  <c r="AM37" i="1" s="1"/>
  <c r="O36" i="1"/>
  <c r="AR36" i="1" s="1"/>
  <c r="N36" i="1"/>
  <c r="AQ36" i="1" s="1"/>
  <c r="M36" i="1"/>
  <c r="AP36" i="1" s="1"/>
  <c r="L36" i="1"/>
  <c r="AO36" i="1" s="1"/>
  <c r="K36" i="1"/>
  <c r="J36" i="1"/>
  <c r="O35" i="1"/>
  <c r="AR35" i="1" s="1"/>
  <c r="N35" i="1"/>
  <c r="AQ35" i="1" s="1"/>
  <c r="M35" i="1"/>
  <c r="L35" i="1"/>
  <c r="K35" i="1"/>
  <c r="AN35" i="1" s="1"/>
  <c r="J35" i="1"/>
  <c r="AM35" i="1" s="1"/>
  <c r="O34" i="1"/>
  <c r="AR34" i="1" s="1"/>
  <c r="N34" i="1"/>
  <c r="AQ34" i="1" s="1"/>
  <c r="M34" i="1"/>
  <c r="AP34" i="1" s="1"/>
  <c r="L34" i="1"/>
  <c r="AO34" i="1" s="1"/>
  <c r="K34" i="1"/>
  <c r="AN34" i="1" s="1"/>
  <c r="J34" i="1"/>
  <c r="AM34" i="1" s="1"/>
  <c r="O33" i="1"/>
  <c r="AR33" i="1" s="1"/>
  <c r="N33" i="1"/>
  <c r="AQ33" i="1" s="1"/>
  <c r="M33" i="1"/>
  <c r="AP33" i="1" s="1"/>
  <c r="L33" i="1"/>
  <c r="AO33" i="1" s="1"/>
  <c r="K33" i="1"/>
  <c r="AN33" i="1" s="1"/>
  <c r="J33" i="1"/>
  <c r="AM33" i="1" s="1"/>
  <c r="O32" i="1"/>
  <c r="AR32" i="1" s="1"/>
  <c r="N32" i="1"/>
  <c r="M32" i="1"/>
  <c r="AP32" i="1" s="1"/>
  <c r="L32" i="1"/>
  <c r="AO32" i="1" s="1"/>
  <c r="K32" i="1"/>
  <c r="AN32" i="1" s="1"/>
  <c r="J32" i="1"/>
  <c r="AM32" i="1" s="1"/>
  <c r="O31" i="1"/>
  <c r="AR31" i="1" s="1"/>
  <c r="N31" i="1"/>
  <c r="AQ31" i="1" s="1"/>
  <c r="M31" i="1"/>
  <c r="AP31" i="1" s="1"/>
  <c r="L31" i="1"/>
  <c r="AO31" i="1" s="1"/>
  <c r="K31" i="1"/>
  <c r="AN31" i="1" s="1"/>
  <c r="J31" i="1"/>
  <c r="AM31" i="1" s="1"/>
  <c r="O30" i="1"/>
  <c r="AR30" i="1" s="1"/>
  <c r="N30" i="1"/>
  <c r="AQ30" i="1" s="1"/>
  <c r="M30" i="1"/>
  <c r="AP30" i="1" s="1"/>
  <c r="L30" i="1"/>
  <c r="AO30" i="1" s="1"/>
  <c r="K30" i="1"/>
  <c r="AN30" i="1" s="1"/>
  <c r="J30" i="1"/>
  <c r="AM30" i="1" s="1"/>
  <c r="O29" i="1"/>
  <c r="N29" i="1"/>
  <c r="AQ29" i="1" s="1"/>
  <c r="M29" i="1"/>
  <c r="AP29" i="1" s="1"/>
  <c r="L29" i="1"/>
  <c r="K29" i="1"/>
  <c r="J29" i="1"/>
  <c r="AM29" i="1" s="1"/>
  <c r="O28" i="1"/>
  <c r="AR28" i="1" s="1"/>
  <c r="N28" i="1"/>
  <c r="AQ28" i="1" s="1"/>
  <c r="M28" i="1"/>
  <c r="AP28" i="1" s="1"/>
  <c r="L28" i="1"/>
  <c r="AO28" i="1" s="1"/>
  <c r="K28" i="1"/>
  <c r="AN28" i="1" s="1"/>
  <c r="J28" i="1"/>
  <c r="AM28" i="1" s="1"/>
  <c r="O27" i="1"/>
  <c r="AR27" i="1" s="1"/>
  <c r="N27" i="1"/>
  <c r="AQ27" i="1" s="1"/>
  <c r="M27" i="1"/>
  <c r="AP27" i="1" s="1"/>
  <c r="L27" i="1"/>
  <c r="AO27" i="1" s="1"/>
  <c r="K27" i="1"/>
  <c r="AN27" i="1" s="1"/>
  <c r="J27" i="1"/>
  <c r="O26" i="1"/>
  <c r="AR26" i="1" s="1"/>
  <c r="N26" i="1"/>
  <c r="AQ26" i="1" s="1"/>
  <c r="M26" i="1"/>
  <c r="AP26" i="1" s="1"/>
  <c r="L26" i="1"/>
  <c r="AO26" i="1" s="1"/>
  <c r="K26" i="1"/>
  <c r="AN26" i="1" s="1"/>
  <c r="J26" i="1"/>
  <c r="AM26" i="1" s="1"/>
  <c r="O25" i="1"/>
  <c r="AR25" i="1" s="1"/>
  <c r="N25" i="1"/>
  <c r="AQ25" i="1" s="1"/>
  <c r="M25" i="1"/>
  <c r="AP25" i="1" s="1"/>
  <c r="L25" i="1"/>
  <c r="AO25" i="1" s="1"/>
  <c r="K25" i="1"/>
  <c r="J25" i="1"/>
  <c r="AM25" i="1" s="1"/>
  <c r="O24" i="1"/>
  <c r="AR24" i="1" s="1"/>
  <c r="N24" i="1"/>
  <c r="AQ24" i="1" s="1"/>
  <c r="M24" i="1"/>
  <c r="AP24" i="1" s="1"/>
  <c r="L24" i="1"/>
  <c r="AO24" i="1" s="1"/>
  <c r="K24" i="1"/>
  <c r="AN24" i="1" s="1"/>
  <c r="J24" i="1"/>
  <c r="AM24" i="1" s="1"/>
  <c r="O23" i="1"/>
  <c r="AR23" i="1" s="1"/>
  <c r="N23" i="1"/>
  <c r="AQ23" i="1" s="1"/>
  <c r="M23" i="1"/>
  <c r="L23" i="1"/>
  <c r="AO23" i="1" s="1"/>
  <c r="K23" i="1"/>
  <c r="AN23" i="1" s="1"/>
  <c r="J23" i="1"/>
  <c r="AM23" i="1" s="1"/>
  <c r="O22" i="1"/>
  <c r="N22" i="1"/>
  <c r="M22" i="1"/>
  <c r="AP22" i="1" s="1"/>
  <c r="L22" i="1"/>
  <c r="AO22" i="1" s="1"/>
  <c r="K22" i="1"/>
  <c r="AN22" i="1" s="1"/>
  <c r="J22" i="1"/>
  <c r="AM22" i="1" s="1"/>
  <c r="O21" i="1"/>
  <c r="AR21" i="1" s="1"/>
  <c r="N21" i="1"/>
  <c r="AQ21" i="1" s="1"/>
  <c r="M21" i="1"/>
  <c r="AP21" i="1" s="1"/>
  <c r="L21" i="1"/>
  <c r="AO21" i="1" s="1"/>
  <c r="K21" i="1"/>
  <c r="AN21" i="1" s="1"/>
  <c r="J21" i="1"/>
  <c r="AM21" i="1" s="1"/>
  <c r="O20" i="1"/>
  <c r="AR20" i="1" s="1"/>
  <c r="N20" i="1"/>
  <c r="AQ20" i="1" s="1"/>
  <c r="M20" i="1"/>
  <c r="AP20" i="1" s="1"/>
  <c r="L20" i="1"/>
  <c r="AO20" i="1" s="1"/>
  <c r="K20" i="1"/>
  <c r="AN20" i="1" s="1"/>
  <c r="J20" i="1"/>
  <c r="O19" i="1"/>
  <c r="AR19" i="1" s="1"/>
  <c r="N19" i="1"/>
  <c r="AQ19" i="1" s="1"/>
  <c r="M19" i="1"/>
  <c r="AP19" i="1" s="1"/>
  <c r="L19" i="1"/>
  <c r="AO19" i="1" s="1"/>
  <c r="K19" i="1"/>
  <c r="AN19" i="1" s="1"/>
  <c r="J19" i="1"/>
  <c r="AM19" i="1" s="1"/>
  <c r="O18" i="1"/>
  <c r="AR18" i="1" s="1"/>
  <c r="N18" i="1"/>
  <c r="AQ18" i="1" s="1"/>
  <c r="M18" i="1"/>
  <c r="AP18" i="1" s="1"/>
  <c r="L18" i="1"/>
  <c r="AO18" i="1" s="1"/>
  <c r="K18" i="1"/>
  <c r="AN18" i="1" s="1"/>
  <c r="J18" i="1"/>
  <c r="AM18" i="1" s="1"/>
  <c r="O17" i="1"/>
  <c r="AR17" i="1" s="1"/>
  <c r="N17" i="1"/>
  <c r="AQ17" i="1" s="1"/>
  <c r="M17" i="1"/>
  <c r="AP17" i="1" s="1"/>
  <c r="L17" i="1"/>
  <c r="K17" i="1"/>
  <c r="AN17" i="1" s="1"/>
  <c r="J17" i="1"/>
  <c r="AM17" i="1" s="1"/>
  <c r="O16" i="1"/>
  <c r="AR16" i="1" s="1"/>
  <c r="N16" i="1"/>
  <c r="M16" i="1"/>
  <c r="L16" i="1"/>
  <c r="AO16" i="1" s="1"/>
  <c r="K16" i="1"/>
  <c r="AN16" i="1" s="1"/>
  <c r="J16" i="1"/>
  <c r="O15" i="1"/>
  <c r="N15" i="1"/>
  <c r="AQ15" i="1" s="1"/>
  <c r="M15" i="1"/>
  <c r="AP15" i="1" s="1"/>
  <c r="L15" i="1"/>
  <c r="AO15" i="1" s="1"/>
  <c r="K15" i="1"/>
  <c r="J15" i="1"/>
  <c r="AM15" i="1" s="1"/>
  <c r="O14" i="1"/>
  <c r="AR14" i="1" s="1"/>
  <c r="N14" i="1"/>
  <c r="AQ14" i="1" s="1"/>
  <c r="M14" i="1"/>
  <c r="AP14" i="1" s="1"/>
  <c r="L14" i="1"/>
  <c r="AO14" i="1" s="1"/>
  <c r="K14" i="1"/>
  <c r="AN14" i="1" s="1"/>
  <c r="J14" i="1"/>
  <c r="AM14" i="1" s="1"/>
  <c r="O13" i="1"/>
  <c r="AR13" i="1" s="1"/>
  <c r="N13" i="1"/>
  <c r="AQ13" i="1" s="1"/>
  <c r="M13" i="1"/>
  <c r="AP13" i="1" s="1"/>
  <c r="L13" i="1"/>
  <c r="AO13" i="1" s="1"/>
  <c r="K13" i="1"/>
  <c r="AN13" i="1" s="1"/>
  <c r="J13" i="1"/>
  <c r="AM13" i="1" s="1"/>
  <c r="O12" i="1"/>
  <c r="AR12" i="1" s="1"/>
  <c r="N12" i="1"/>
  <c r="AQ12" i="1" s="1"/>
  <c r="M12" i="1"/>
  <c r="AP12" i="1" s="1"/>
  <c r="L12" i="1"/>
  <c r="AO12" i="1" s="1"/>
  <c r="K12" i="1"/>
  <c r="AN12" i="1" s="1"/>
  <c r="J12" i="1"/>
  <c r="AM12" i="1" s="1"/>
  <c r="O11" i="1"/>
  <c r="AR11" i="1" s="1"/>
  <c r="N11" i="1"/>
  <c r="AQ11" i="1" s="1"/>
  <c r="M11" i="1"/>
  <c r="AP11" i="1" s="1"/>
  <c r="L11" i="1"/>
  <c r="AO11" i="1" s="1"/>
  <c r="K11" i="1"/>
  <c r="AN11" i="1" s="1"/>
  <c r="J11" i="1"/>
  <c r="AM11" i="1" s="1"/>
  <c r="O10" i="1"/>
  <c r="N10" i="1"/>
  <c r="AQ10" i="1" s="1"/>
  <c r="M10" i="1"/>
  <c r="AP10" i="1" s="1"/>
  <c r="L10" i="1"/>
  <c r="AO10" i="1" s="1"/>
  <c r="K10" i="1"/>
  <c r="J10" i="1"/>
  <c r="AM10" i="1" s="1"/>
  <c r="O9" i="1"/>
  <c r="AR9" i="1" s="1"/>
  <c r="N9" i="1"/>
  <c r="AQ9" i="1" s="1"/>
  <c r="M9" i="1"/>
  <c r="L9" i="1"/>
  <c r="AO9" i="1" s="1"/>
  <c r="K9" i="1"/>
  <c r="AN9" i="1" s="1"/>
  <c r="J9" i="1"/>
  <c r="AR8" i="1"/>
  <c r="N8" i="1"/>
  <c r="AQ8" i="1" s="1"/>
  <c r="M8" i="1"/>
  <c r="AP8" i="1" s="1"/>
  <c r="L8" i="1"/>
  <c r="K8" i="1"/>
  <c r="AN8" i="1" s="1"/>
  <c r="J8" i="1"/>
  <c r="AM8" i="1" s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AK58" i="1"/>
  <c r="AK46" i="1"/>
  <c r="AK43" i="1"/>
  <c r="AK29" i="1"/>
  <c r="AK25" i="1"/>
  <c r="S67" i="1"/>
  <c r="T67" i="1"/>
  <c r="U67" i="1"/>
  <c r="V67" i="1"/>
  <c r="W67" i="1"/>
  <c r="X67" i="1"/>
  <c r="Y67" i="1"/>
  <c r="T68" i="1"/>
  <c r="U68" i="1"/>
  <c r="V68" i="1"/>
  <c r="W68" i="1"/>
  <c r="X68" i="1"/>
  <c r="Y68" i="1"/>
  <c r="S69" i="1"/>
  <c r="T69" i="1"/>
  <c r="U69" i="1"/>
  <c r="V69" i="1"/>
  <c r="W69" i="1"/>
  <c r="X69" i="1"/>
  <c r="Y69" i="1"/>
  <c r="S70" i="1"/>
  <c r="T70" i="1"/>
  <c r="U70" i="1"/>
  <c r="V70" i="1"/>
  <c r="W70" i="1"/>
  <c r="X70" i="1"/>
  <c r="Y70" i="1"/>
  <c r="S71" i="1"/>
  <c r="T71" i="1"/>
  <c r="U71" i="1"/>
  <c r="V71" i="1"/>
  <c r="W71" i="1"/>
  <c r="X71" i="1"/>
  <c r="Y71" i="1"/>
  <c r="S72" i="1"/>
  <c r="T72" i="1"/>
  <c r="U72" i="1"/>
  <c r="V72" i="1"/>
  <c r="W72" i="1"/>
  <c r="X72" i="1"/>
  <c r="Y72" i="1"/>
  <c r="S74" i="1"/>
  <c r="T74" i="1"/>
  <c r="U74" i="1"/>
  <c r="V74" i="1"/>
  <c r="W74" i="1"/>
  <c r="X74" i="1"/>
  <c r="Y74" i="1"/>
  <c r="S76" i="1"/>
  <c r="T76" i="1"/>
  <c r="U76" i="1"/>
  <c r="V76" i="1"/>
  <c r="W76" i="1"/>
  <c r="X76" i="1"/>
  <c r="Y76" i="1"/>
  <c r="S67" i="2"/>
  <c r="T67" i="2"/>
  <c r="U67" i="2"/>
  <c r="V67" i="2"/>
  <c r="W67" i="2"/>
  <c r="X67" i="2"/>
  <c r="S68" i="2"/>
  <c r="T68" i="2"/>
  <c r="U68" i="2"/>
  <c r="V68" i="2"/>
  <c r="W68" i="2"/>
  <c r="X68" i="2"/>
  <c r="S69" i="2"/>
  <c r="T69" i="2"/>
  <c r="U69" i="2"/>
  <c r="V69" i="2"/>
  <c r="W69" i="2"/>
  <c r="X69" i="2"/>
  <c r="S70" i="2"/>
  <c r="T70" i="2"/>
  <c r="U70" i="2"/>
  <c r="V70" i="2"/>
  <c r="W70" i="2"/>
  <c r="X70" i="2"/>
  <c r="S71" i="2"/>
  <c r="T71" i="2"/>
  <c r="U71" i="2"/>
  <c r="V71" i="2"/>
  <c r="W71" i="2"/>
  <c r="X71" i="2"/>
  <c r="S72" i="2"/>
  <c r="T72" i="2"/>
  <c r="U72" i="2"/>
  <c r="V72" i="2"/>
  <c r="W72" i="2"/>
  <c r="X72" i="2"/>
  <c r="S74" i="2"/>
  <c r="T74" i="2"/>
  <c r="U74" i="2"/>
  <c r="V74" i="2"/>
  <c r="W74" i="2"/>
  <c r="X74" i="2"/>
  <c r="S76" i="2"/>
  <c r="T76" i="2"/>
  <c r="U76" i="2"/>
  <c r="V76" i="2"/>
  <c r="W76" i="2"/>
  <c r="X7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6" i="2"/>
  <c r="J76" i="2"/>
  <c r="K76" i="2"/>
  <c r="L76" i="2"/>
  <c r="M76" i="2"/>
  <c r="N76" i="2"/>
  <c r="O76" i="2"/>
  <c r="U75" i="1"/>
  <c r="S73" i="1"/>
  <c r="X75" i="1"/>
  <c r="K75" i="2"/>
  <c r="O75" i="2"/>
  <c r="N73" i="2"/>
  <c r="W75" i="1"/>
  <c r="T73" i="1"/>
  <c r="T75" i="2"/>
  <c r="R69" i="1"/>
  <c r="J38" i="1"/>
  <c r="AM38" i="1" s="1"/>
  <c r="O38" i="1"/>
  <c r="AR38" i="1" s="1"/>
  <c r="X73" i="2"/>
  <c r="W73" i="2"/>
  <c r="T73" i="2"/>
  <c r="V73" i="2"/>
  <c r="X75" i="2"/>
  <c r="R68" i="2"/>
  <c r="J75" i="2"/>
  <c r="L73" i="2"/>
  <c r="X73" i="1"/>
  <c r="R68" i="1"/>
  <c r="AG58" i="1" l="1"/>
  <c r="AG46" i="1"/>
  <c r="AG54" i="1"/>
  <c r="AL27" i="1"/>
  <c r="AG27" i="1"/>
  <c r="AL12" i="1"/>
  <c r="AG12" i="1"/>
  <c r="AL20" i="1"/>
  <c r="AG20" i="1"/>
  <c r="AL28" i="1"/>
  <c r="AG28" i="1"/>
  <c r="AG36" i="1"/>
  <c r="AL45" i="1"/>
  <c r="AG45" i="1"/>
  <c r="AG53" i="1"/>
  <c r="AG61" i="1"/>
  <c r="AL35" i="1"/>
  <c r="AG35" i="1"/>
  <c r="AL29" i="1"/>
  <c r="AG29" i="1"/>
  <c r="AL14" i="1"/>
  <c r="AG14" i="1"/>
  <c r="AG22" i="1"/>
  <c r="AL30" i="1"/>
  <c r="AG30" i="1"/>
  <c r="AG39" i="1"/>
  <c r="AL47" i="1"/>
  <c r="AG47" i="1"/>
  <c r="AL55" i="1"/>
  <c r="AG55" i="1"/>
  <c r="AL63" i="1"/>
  <c r="AG63" i="1"/>
  <c r="AL44" i="1"/>
  <c r="AG44" i="1"/>
  <c r="AL13" i="1"/>
  <c r="AG13" i="1"/>
  <c r="AL15" i="1"/>
  <c r="AG15" i="1"/>
  <c r="AL23" i="1"/>
  <c r="AG23" i="1"/>
  <c r="AL31" i="1"/>
  <c r="AG31" i="1"/>
  <c r="AL40" i="1"/>
  <c r="AG40" i="1"/>
  <c r="AL48" i="1"/>
  <c r="AG48" i="1"/>
  <c r="AL56" i="1"/>
  <c r="AG56" i="1"/>
  <c r="AL52" i="1"/>
  <c r="AG52" i="1"/>
  <c r="AL21" i="1"/>
  <c r="AG21" i="1"/>
  <c r="AL37" i="1"/>
  <c r="AG37" i="1"/>
  <c r="AL62" i="1"/>
  <c r="AG62" i="1"/>
  <c r="AL8" i="1"/>
  <c r="AG8" i="1"/>
  <c r="AL16" i="1"/>
  <c r="AG16" i="1"/>
  <c r="AL24" i="1"/>
  <c r="AG24" i="1"/>
  <c r="AL32" i="1"/>
  <c r="AG32" i="1"/>
  <c r="AL41" i="1"/>
  <c r="AG41" i="1"/>
  <c r="AG49" i="1"/>
  <c r="AL57" i="1"/>
  <c r="AG57" i="1"/>
  <c r="AL19" i="1"/>
  <c r="AG19" i="1"/>
  <c r="AL17" i="1"/>
  <c r="AG17" i="1"/>
  <c r="AL33" i="1"/>
  <c r="AG33" i="1"/>
  <c r="AL50" i="1"/>
  <c r="AG50" i="1"/>
  <c r="AL11" i="1"/>
  <c r="AG11" i="1"/>
  <c r="AL60" i="1"/>
  <c r="AG60" i="1"/>
  <c r="AL9" i="1"/>
  <c r="AG9" i="1"/>
  <c r="AL25" i="1"/>
  <c r="AG25" i="1"/>
  <c r="AL42" i="1"/>
  <c r="AG42" i="1"/>
  <c r="AL10" i="1"/>
  <c r="AG10" i="1"/>
  <c r="AL18" i="1"/>
  <c r="AG18" i="1"/>
  <c r="AL26" i="1"/>
  <c r="AG26" i="1"/>
  <c r="AL34" i="1"/>
  <c r="AG34" i="1"/>
  <c r="AL43" i="1"/>
  <c r="AG43" i="1"/>
  <c r="AL51" i="1"/>
  <c r="AG51" i="1"/>
  <c r="AL59" i="1"/>
  <c r="AG59" i="1"/>
  <c r="R74" i="2"/>
  <c r="AK35" i="1"/>
  <c r="AK52" i="1"/>
  <c r="AK61" i="1"/>
  <c r="H72" i="2"/>
  <c r="AK20" i="1"/>
  <c r="H76" i="2"/>
  <c r="R71" i="1"/>
  <c r="AK27" i="1"/>
  <c r="AK47" i="1"/>
  <c r="K38" i="1"/>
  <c r="AN38" i="1" s="1"/>
  <c r="AK57" i="1"/>
  <c r="AK59" i="1"/>
  <c r="AK53" i="1"/>
  <c r="U73" i="2"/>
  <c r="S73" i="2"/>
  <c r="AK40" i="1"/>
  <c r="L38" i="1"/>
  <c r="AO38" i="1" s="1"/>
  <c r="R72" i="2"/>
  <c r="AK32" i="1"/>
  <c r="AK55" i="1"/>
  <c r="AK54" i="1"/>
  <c r="AK48" i="1"/>
  <c r="AK41" i="1"/>
  <c r="AK42" i="1"/>
  <c r="R73" i="1"/>
  <c r="J73" i="1"/>
  <c r="Y75" i="1"/>
  <c r="M38" i="1"/>
  <c r="AP38" i="1" s="1"/>
  <c r="I72" i="1"/>
  <c r="AK30" i="1"/>
  <c r="AK50" i="1"/>
  <c r="H74" i="2"/>
  <c r="L76" i="1"/>
  <c r="AK36" i="1"/>
  <c r="R69" i="2"/>
  <c r="AK10" i="1"/>
  <c r="M69" i="1"/>
  <c r="O69" i="1"/>
  <c r="AK45" i="1"/>
  <c r="R76" i="2"/>
  <c r="R67" i="2"/>
  <c r="L68" i="1"/>
  <c r="AK33" i="1"/>
  <c r="AK17" i="1"/>
  <c r="H69" i="1"/>
  <c r="R71" i="2"/>
  <c r="H75" i="2"/>
  <c r="N38" i="1"/>
  <c r="N73" i="1" s="1"/>
  <c r="AK63" i="1"/>
  <c r="I38" i="1"/>
  <c r="I73" i="2"/>
  <c r="I68" i="1"/>
  <c r="J69" i="1"/>
  <c r="AK26" i="1"/>
  <c r="AK12" i="1"/>
  <c r="AK21" i="1"/>
  <c r="AK22" i="1"/>
  <c r="H71" i="1"/>
  <c r="I69" i="1"/>
  <c r="M72" i="1"/>
  <c r="N69" i="1"/>
  <c r="AK34" i="1"/>
  <c r="N74" i="1"/>
  <c r="H67" i="2"/>
  <c r="H68" i="1"/>
  <c r="N72" i="1"/>
  <c r="N68" i="1"/>
  <c r="K67" i="1"/>
  <c r="AQ32" i="1"/>
  <c r="AK13" i="1"/>
  <c r="J75" i="1"/>
  <c r="R75" i="1"/>
  <c r="AK51" i="1"/>
  <c r="AL39" i="1"/>
  <c r="AN40" i="1"/>
  <c r="AQ47" i="1"/>
  <c r="AO49" i="1"/>
  <c r="V75" i="1"/>
  <c r="V73" i="1"/>
  <c r="AK39" i="1"/>
  <c r="O76" i="1"/>
  <c r="H76" i="1"/>
  <c r="I70" i="1"/>
  <c r="L71" i="1"/>
  <c r="J72" i="1"/>
  <c r="AK18" i="1"/>
  <c r="R67" i="1"/>
  <c r="R70" i="1"/>
  <c r="N67" i="1"/>
  <c r="AK9" i="1"/>
  <c r="H70" i="1"/>
  <c r="O68" i="1"/>
  <c r="O73" i="1"/>
  <c r="K69" i="1"/>
  <c r="L69" i="1"/>
  <c r="N70" i="1"/>
  <c r="AQ16" i="1"/>
  <c r="L72" i="1"/>
  <c r="AO29" i="1"/>
  <c r="AN59" i="1"/>
  <c r="AK56" i="1"/>
  <c r="AM20" i="1"/>
  <c r="AM27" i="1"/>
  <c r="AP42" i="1"/>
  <c r="AL58" i="1"/>
  <c r="K68" i="1"/>
  <c r="AN10" i="1"/>
  <c r="O70" i="1"/>
  <c r="AR15" i="1"/>
  <c r="AO35" i="1"/>
  <c r="L74" i="1"/>
  <c r="AO41" i="1"/>
  <c r="M76" i="1"/>
  <c r="AK62" i="1"/>
  <c r="AM9" i="1"/>
  <c r="J68" i="1"/>
  <c r="AK24" i="1"/>
  <c r="K76" i="1"/>
  <c r="AK14" i="1"/>
  <c r="AK28" i="1"/>
  <c r="AL46" i="1"/>
  <c r="AM16" i="1"/>
  <c r="J70" i="1"/>
  <c r="N71" i="1"/>
  <c r="AQ22" i="1"/>
  <c r="AR29" i="1"/>
  <c r="O72" i="1"/>
  <c r="AP35" i="1"/>
  <c r="M74" i="1"/>
  <c r="M71" i="1"/>
  <c r="AP23" i="1"/>
  <c r="O67" i="1"/>
  <c r="AK44" i="1"/>
  <c r="AL53" i="1"/>
  <c r="AO8" i="1"/>
  <c r="L67" i="1"/>
  <c r="AR22" i="1"/>
  <c r="O71" i="1"/>
  <c r="R74" i="1"/>
  <c r="H69" i="2"/>
  <c r="AK11" i="1"/>
  <c r="AK19" i="1"/>
  <c r="R70" i="2"/>
  <c r="AN36" i="1"/>
  <c r="K74" i="1"/>
  <c r="H70" i="2"/>
  <c r="H68" i="2"/>
  <c r="AN41" i="1"/>
  <c r="AK8" i="1"/>
  <c r="H67" i="1"/>
  <c r="AK16" i="1"/>
  <c r="H72" i="1"/>
  <c r="AK37" i="1"/>
  <c r="H74" i="1"/>
  <c r="AL54" i="1"/>
  <c r="M67" i="1"/>
  <c r="AP9" i="1"/>
  <c r="M68" i="1"/>
  <c r="K70" i="1"/>
  <c r="AN15" i="1"/>
  <c r="AO17" i="1"/>
  <c r="L70" i="1"/>
  <c r="J71" i="1"/>
  <c r="AN43" i="1"/>
  <c r="AM52" i="1"/>
  <c r="J76" i="1"/>
  <c r="AK31" i="1"/>
  <c r="H71" i="2"/>
  <c r="AK23" i="1"/>
  <c r="J67" i="1"/>
  <c r="N76" i="1"/>
  <c r="AK60" i="1"/>
  <c r="I71" i="1"/>
  <c r="AL22" i="1"/>
  <c r="I67" i="1"/>
  <c r="AL36" i="1"/>
  <c r="I74" i="1"/>
  <c r="AL61" i="1"/>
  <c r="AN25" i="1"/>
  <c r="K71" i="1"/>
  <c r="O74" i="1"/>
  <c r="R76" i="1"/>
  <c r="AK49" i="1"/>
  <c r="AK15" i="1"/>
  <c r="O75" i="1"/>
  <c r="AL49" i="1"/>
  <c r="I76" i="1"/>
  <c r="AP16" i="1"/>
  <c r="M70" i="1"/>
  <c r="K72" i="1"/>
  <c r="AN29" i="1"/>
  <c r="AM36" i="1"/>
  <c r="J74" i="1"/>
  <c r="R72" i="1"/>
  <c r="AR10" i="1"/>
  <c r="AL38" i="1" l="1"/>
  <c r="AG38" i="1"/>
  <c r="K73" i="1"/>
  <c r="K75" i="1"/>
  <c r="M75" i="1"/>
  <c r="R75" i="2"/>
  <c r="R73" i="2"/>
  <c r="L73" i="1"/>
  <c r="L75" i="1"/>
  <c r="I73" i="1"/>
  <c r="M73" i="1"/>
  <c r="AK38" i="1"/>
  <c r="H73" i="2"/>
  <c r="AQ38" i="1"/>
  <c r="N75" i="1"/>
  <c r="I75" i="1"/>
  <c r="H73" i="1"/>
  <c r="H75" i="1"/>
</calcChain>
</file>

<file path=xl/sharedStrings.xml><?xml version="1.0" encoding="utf-8"?>
<sst xmlns="http://schemas.openxmlformats.org/spreadsheetml/2006/main" count="357" uniqueCount="127">
  <si>
    <t xml:space="preserve">     総                            数</t>
  </si>
  <si>
    <t xml:space="preserve">        成          人          事          件</t>
  </si>
  <si>
    <t xml:space="preserve">     少        年        事        件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</si>
  <si>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</si>
  <si>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</si>
  <si>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</si>
  <si>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</si>
  <si>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</si>
  <si>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</si>
  <si>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</si>
  <si>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</si>
  <si>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</si>
  <si>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</si>
  <si>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</si>
  <si>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</si>
  <si>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</si>
  <si>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</si>
  <si>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</si>
  <si>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</si>
  <si>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</si>
  <si>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</si>
  <si>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</t>
    <rPh sb="0" eb="1">
      <t>チュウ</t>
    </rPh>
    <rPh sb="2" eb="4">
      <t>カイケツ</t>
    </rPh>
    <rPh sb="4" eb="6">
      <t>ジケン</t>
    </rPh>
    <rPh sb="7" eb="8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</si>
  <si>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</si>
  <si>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</si>
  <si>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占有離脱物横領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</si>
  <si>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</si>
  <si>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</si>
  <si>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</si>
  <si>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</si>
  <si>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</si>
  <si>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</si>
  <si>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</si>
  <si>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</si>
  <si>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</si>
  <si>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</si>
  <si>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</si>
  <si>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</si>
  <si>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</si>
  <si>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</si>
  <si>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</si>
  <si>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</si>
  <si>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</si>
  <si>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</si>
  <si>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</si>
  <si>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印章偽造</t>
    <phoneticPr fontId="1"/>
  </si>
  <si>
    <t>汚職</t>
    <phoneticPr fontId="1"/>
  </si>
  <si>
    <t>うち)</t>
    <phoneticPr fontId="1"/>
  </si>
  <si>
    <t>賭博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</si>
  <si>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</si>
  <si>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</si>
  <si>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</si>
  <si>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</si>
  <si>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普通賭博</t>
    <phoneticPr fontId="1"/>
  </si>
  <si>
    <t>その他の刑法犯</t>
    <phoneticPr fontId="1"/>
  </si>
  <si>
    <t>常習賭博</t>
    <phoneticPr fontId="1"/>
  </si>
  <si>
    <t>うち)</t>
    <phoneticPr fontId="1"/>
  </si>
  <si>
    <t>占有離脱物横領</t>
    <phoneticPr fontId="1"/>
  </si>
  <si>
    <t>うち)</t>
    <phoneticPr fontId="1"/>
  </si>
  <si>
    <t>わいせつ</t>
    <phoneticPr fontId="1"/>
  </si>
  <si>
    <t>うち)</t>
    <phoneticPr fontId="1"/>
  </si>
  <si>
    <t>公務執行妨害</t>
    <phoneticPr fontId="1"/>
  </si>
  <si>
    <t>逮捕監禁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</si>
  <si>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</si>
  <si>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</si>
  <si>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</si>
  <si>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</si>
  <si>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</si>
  <si>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</si>
  <si>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</si>
  <si>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</si>
  <si>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</si>
  <si>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普通賭博</t>
    <phoneticPr fontId="1"/>
  </si>
  <si>
    <t>常習賭博</t>
    <phoneticPr fontId="1"/>
  </si>
  <si>
    <t>成人・少年共犯事件</t>
    <phoneticPr fontId="1"/>
  </si>
  <si>
    <t>６～９
人組</t>
    <rPh sb="4" eb="5">
      <t>ヒト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</si>
  <si>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</si>
  <si>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 xml:space="preserve">              　　共犯形態
 罪  種</t>
    <rPh sb="16" eb="18">
      <t>キョウハン</t>
    </rPh>
    <rPh sb="18" eb="20">
      <t>ケイタイ</t>
    </rPh>
    <phoneticPr fontId="1"/>
  </si>
  <si>
    <t>共犯形態
　　　　　　　　　罪  種</t>
    <rPh sb="0" eb="2">
      <t>キョウハン</t>
    </rPh>
    <rPh sb="2" eb="4">
      <t>ケイタイ</t>
    </rPh>
    <phoneticPr fontId="1"/>
  </si>
  <si>
    <t>殺人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</si>
  <si>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</si>
  <si>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</si>
  <si>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</si>
  <si>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</si>
  <si>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</si>
  <si>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</si>
  <si>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</si>
  <si>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</si>
  <si>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</si>
  <si>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</si>
  <si>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</si>
  <si>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占有離脱物横領</t>
    <phoneticPr fontId="1"/>
  </si>
  <si>
    <t>公務執行妨害</t>
    <phoneticPr fontId="1"/>
  </si>
  <si>
    <t>共犯形態別  検挙件数</t>
    <phoneticPr fontId="1"/>
  </si>
  <si>
    <t>共犯形態別  検挙件数（つづき）</t>
    <phoneticPr fontId="1"/>
  </si>
  <si>
    <t>20　罪種別　成人・少年事件別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</si>
  <si>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</si>
  <si>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</si>
  <si>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</si>
  <si>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</si>
  <si>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</si>
  <si>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</si>
  <si>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</si>
  <si>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</si>
  <si>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</si>
  <si>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</si>
  <si>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</si>
  <si>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</si>
  <si>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</si>
  <si>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</si>
  <si>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</si>
  <si>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</si>
  <si>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</si>
  <si>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</si>
  <si>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</si>
  <si>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</si>
  <si>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</si>
  <si>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</si>
  <si>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</si>
  <si>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</si>
  <si>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検挙222</t>
    <rPh sb="0" eb="2">
      <t>ケンキョ</t>
    </rPh>
    <phoneticPr fontId="1"/>
  </si>
  <si>
    <t>検挙223</t>
    <rPh sb="0" eb="2">
      <t>ケンキョ</t>
    </rPh>
    <phoneticPr fontId="1"/>
  </si>
  <si>
    <t>検挙224</t>
    <rPh sb="0" eb="2">
      <t>ケンキョ</t>
    </rPh>
    <phoneticPr fontId="1"/>
  </si>
  <si>
    <t>検挙225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</si>
  <si>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</si>
  <si>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</si>
  <si>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</si>
  <si>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共犯人数不明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</si>
</sst>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808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justifyLastLine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/>
    <xf numFmtId="0" fontId="2" fillId="0" borderId="0" xfId="0" applyFont="1" applyFill="1" applyAlignment="1" applyProtection="1">
      <alignment justifyLastLine="1"/>
    </xf>
    <xf numFmtId="0" fontId="2" fillId="0" borderId="0" xfId="0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justifyLastLine="1"/>
    </xf>
    <xf numFmtId="0" fontId="2" fillId="0" borderId="0" xfId="0" applyFont="1" applyFill="1"/>
    <xf numFmtId="38" fontId="3" fillId="0" borderId="0" xfId="0" applyNumberFormat="1" applyFont="1" applyFill="1" applyBorder="1"/>
    <xf numFmtId="38" fontId="3" fillId="0" borderId="1" xfId="0" applyNumberFormat="1" applyFont="1" applyFill="1" applyBorder="1" applyAlignment="1">
      <alignment horizontal="center"/>
    </xf>
    <xf numFmtId="38" fontId="3" fillId="0" borderId="2" xfId="0" applyNumberFormat="1" applyFont="1" applyFill="1" applyBorder="1" applyAlignment="1">
      <alignment horizontal="center"/>
    </xf>
    <xf numFmtId="38" fontId="3" fillId="0" borderId="1" xfId="0" applyNumberFormat="1" applyFont="1" applyFill="1" applyBorder="1" applyAlignment="1" applyProtection="1">
      <alignment horizontal="center"/>
    </xf>
    <xf numFmtId="38" fontId="3" fillId="0" borderId="2" xfId="0" applyNumberFormat="1" applyFont="1" applyFill="1" applyBorder="1" applyAlignment="1" applyProtection="1">
      <alignment horizontal="center"/>
    </xf>
    <xf numFmtId="38" fontId="5" fillId="0" borderId="3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38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/>
    <xf numFmtId="0" fontId="2" fillId="0" borderId="0" xfId="0" applyFont="1" applyFill="1" applyAlignment="1" applyProtection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3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10" xfId="1398" applyNumberFormat="1" applyFont="1" applyFill="1" applyBorder="1" applyAlignment="1">
      <alignment horizontal="right" vertical="center" wrapText="1"/>
    </xf>
    <xf numFmtId="38" fontId="3" fillId="0" borderId="10" xfId="1398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3" fillId="0" borderId="10" xfId="1409" applyNumberFormat="1" applyFont="1" applyFill="1" applyBorder="1" applyAlignment="1">
      <alignment horizontal="right" vertical="center" wrapText="1"/>
    </xf>
    <xf numFmtId="38" fontId="3" fillId="0" borderId="10" xfId="1415" applyNumberFormat="1" applyFont="1" applyFill="1" applyBorder="1" applyAlignment="1">
      <alignment horizontal="right" vertical="center" wrapText="1"/>
    </xf>
    <xf numFmtId="38" fontId="4" fillId="0" borderId="10" xfId="1416" applyNumberFormat="1" applyFont="1" applyFill="1" applyBorder="1" applyAlignment="1">
      <alignment horizontal="right" vertical="center" wrapText="1"/>
    </xf>
    <xf numFmtId="38" fontId="3" fillId="0" borderId="10" xfId="1416" applyNumberFormat="1" applyFont="1" applyFill="1" applyBorder="1" applyAlignment="1">
      <alignment horizontal="right" vertical="center" wrapText="1"/>
    </xf>
    <xf numFmtId="38" fontId="3" fillId="0" borderId="10" xfId="1417" applyNumberFormat="1" applyFont="1" applyFill="1" applyBorder="1" applyAlignment="1">
      <alignment horizontal="right" vertical="center" wrapText="1"/>
    </xf>
    <xf numFmtId="38" fontId="4" fillId="0" borderId="10" xfId="1418" applyNumberFormat="1" applyFont="1" applyFill="1" applyBorder="1" applyAlignment="1">
      <alignment horizontal="right" vertical="center" wrapText="1"/>
    </xf>
    <xf numFmtId="38" fontId="3" fillId="0" borderId="10" xfId="1418" applyNumberFormat="1" applyFont="1" applyFill="1" applyBorder="1" applyAlignment="1">
      <alignment horizontal="right" vertical="center" wrapText="1"/>
    </xf>
    <xf numFmtId="38" fontId="3" fillId="0" borderId="10" xfId="1378" applyNumberFormat="1" applyFont="1" applyFill="1" applyBorder="1" applyAlignment="1">
      <alignment horizontal="right" vertical="center" wrapText="1"/>
    </xf>
    <xf numFmtId="38" fontId="3" fillId="0" borderId="10" xfId="1419" applyNumberFormat="1" applyFont="1" applyFill="1" applyBorder="1" applyAlignment="1">
      <alignment horizontal="right" vertical="center" wrapText="1"/>
    </xf>
    <xf numFmtId="38" fontId="4" fillId="0" borderId="10" xfId="1379" applyNumberFormat="1" applyFont="1" applyFill="1" applyBorder="1" applyAlignment="1">
      <alignment horizontal="right" vertical="center" wrapText="1"/>
    </xf>
    <xf numFmtId="38" fontId="3" fillId="0" borderId="10" xfId="1379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0" xfId="1380" applyNumberFormat="1" applyFont="1" applyFill="1" applyBorder="1" applyAlignment="1">
      <alignment horizontal="right" vertical="center" wrapText="1"/>
    </xf>
    <xf numFmtId="38" fontId="3" fillId="0" borderId="10" xfId="1381" applyNumberFormat="1" applyFont="1" applyFill="1" applyBorder="1" applyAlignment="1">
      <alignment horizontal="right" vertical="center" wrapText="1"/>
    </xf>
    <xf numFmtId="38" fontId="3" fillId="0" borderId="10" xfId="1382" applyNumberFormat="1" applyFont="1" applyFill="1" applyBorder="1" applyAlignment="1">
      <alignment horizontal="right" vertical="center" wrapText="1"/>
    </xf>
    <xf numFmtId="38" fontId="4" fillId="0" borderId="10" xfId="1383" applyNumberFormat="1" applyFont="1" applyFill="1" applyBorder="1" applyAlignment="1">
      <alignment horizontal="right" vertical="center" wrapText="1"/>
    </xf>
    <xf numFmtId="38" fontId="3" fillId="0" borderId="10" xfId="1383" applyNumberFormat="1" applyFont="1" applyFill="1" applyBorder="1" applyAlignment="1">
      <alignment horizontal="right" vertical="center" wrapText="1"/>
    </xf>
    <xf numFmtId="38" fontId="3" fillId="0" borderId="10" xfId="1384" applyNumberFormat="1" applyFont="1" applyFill="1" applyBorder="1" applyAlignment="1">
      <alignment horizontal="right" vertical="center" wrapText="1"/>
    </xf>
    <xf numFmtId="38" fontId="4" fillId="0" borderId="10" xfId="1385" applyNumberFormat="1" applyFont="1" applyFill="1" applyBorder="1" applyAlignment="1">
      <alignment horizontal="right" vertical="center" wrapText="1"/>
    </xf>
    <xf numFmtId="38" fontId="3" fillId="0" borderId="10" xfId="1385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11" xfId="1385" applyNumberFormat="1" applyFont="1" applyFill="1" applyBorder="1" applyAlignment="1">
      <alignment horizontal="right" vertical="center" wrapText="1"/>
    </xf>
    <xf numFmtId="38" fontId="4" fillId="0" borderId="12" xfId="1386" applyNumberFormat="1" applyFont="1" applyFill="1" applyBorder="1" applyAlignment="1">
      <alignment horizontal="right" vertical="center" wrapText="1"/>
    </xf>
    <xf numFmtId="38" fontId="4" fillId="0" borderId="5" xfId="1386" applyNumberFormat="1" applyFont="1" applyFill="1" applyBorder="1" applyAlignment="1">
      <alignment horizontal="right" vertical="center" wrapText="1"/>
    </xf>
    <xf numFmtId="38" fontId="4" fillId="0" borderId="10" xfId="1386" applyNumberFormat="1" applyFont="1" applyFill="1" applyBorder="1" applyAlignment="1">
      <alignment horizontal="right" vertical="center" wrapText="1"/>
    </xf>
    <xf numFmtId="38" fontId="4" fillId="0" borderId="1" xfId="1386" applyNumberFormat="1" applyFont="1" applyFill="1" applyBorder="1" applyAlignment="1">
      <alignment horizontal="right" vertical="center" wrapText="1"/>
    </xf>
    <xf numFmtId="38" fontId="3" fillId="0" borderId="10" xfId="1386" applyNumberFormat="1" applyFont="1" applyFill="1" applyBorder="1" applyAlignment="1">
      <alignment horizontal="right" vertical="center" wrapText="1"/>
    </xf>
    <xf numFmtId="38" fontId="3" fillId="0" borderId="1" xfId="1386" applyNumberFormat="1" applyFont="1" applyFill="1" applyBorder="1" applyAlignment="1">
      <alignment horizontal="right" vertical="center" wrapText="1"/>
    </xf>
    <xf numFmtId="38" fontId="3" fillId="0" borderId="10" xfId="1387" applyNumberFormat="1" applyFont="1" applyFill="1" applyBorder="1" applyAlignment="1">
      <alignment horizontal="right" vertical="center" wrapText="1"/>
    </xf>
    <xf numFmtId="38" fontId="3" fillId="0" borderId="1" xfId="1387" applyNumberFormat="1" applyFont="1" applyFill="1" applyBorder="1" applyAlignment="1">
      <alignment horizontal="right" vertical="center" wrapText="1"/>
    </xf>
    <xf numFmtId="38" fontId="3" fillId="0" borderId="10" xfId="1388" applyNumberFormat="1" applyFont="1" applyFill="1" applyBorder="1" applyAlignment="1">
      <alignment horizontal="right" vertical="center" wrapText="1"/>
    </xf>
    <xf numFmtId="38" fontId="3" fillId="0" borderId="1" xfId="1388" applyNumberFormat="1" applyFont="1" applyFill="1" applyBorder="1" applyAlignment="1">
      <alignment horizontal="right" vertical="center" wrapText="1"/>
    </xf>
    <xf numFmtId="38" fontId="4" fillId="0" borderId="10" xfId="1389" applyNumberFormat="1" applyFont="1" applyFill="1" applyBorder="1" applyAlignment="1">
      <alignment horizontal="right" vertical="center" wrapText="1"/>
    </xf>
    <xf numFmtId="38" fontId="4" fillId="0" borderId="1" xfId="1389" applyNumberFormat="1" applyFont="1" applyFill="1" applyBorder="1" applyAlignment="1">
      <alignment horizontal="right" vertical="center" wrapText="1"/>
    </xf>
    <xf numFmtId="38" fontId="3" fillId="0" borderId="10" xfId="1389" applyNumberFormat="1" applyFont="1" applyFill="1" applyBorder="1" applyAlignment="1">
      <alignment horizontal="right" vertical="center" wrapText="1"/>
    </xf>
    <xf numFmtId="38" fontId="3" fillId="0" borderId="1" xfId="1389" applyNumberFormat="1" applyFont="1" applyFill="1" applyBorder="1" applyAlignment="1">
      <alignment horizontal="right" vertical="center" wrapText="1"/>
    </xf>
    <xf numFmtId="38" fontId="3" fillId="0" borderId="10" xfId="1390" applyNumberFormat="1" applyFont="1" applyFill="1" applyBorder="1" applyAlignment="1">
      <alignment horizontal="right" vertical="center" wrapText="1"/>
    </xf>
    <xf numFmtId="38" fontId="3" fillId="0" borderId="1" xfId="1390" applyNumberFormat="1" applyFont="1" applyFill="1" applyBorder="1" applyAlignment="1">
      <alignment horizontal="right" vertical="center" wrapText="1"/>
    </xf>
    <xf numFmtId="38" fontId="4" fillId="0" borderId="10" xfId="1391" applyNumberFormat="1" applyFont="1" applyFill="1" applyBorder="1" applyAlignment="1">
      <alignment horizontal="right" vertical="center" wrapText="1"/>
    </xf>
    <xf numFmtId="38" fontId="4" fillId="0" borderId="1" xfId="1391" applyNumberFormat="1" applyFont="1" applyFill="1" applyBorder="1" applyAlignment="1">
      <alignment horizontal="right" vertical="center" wrapText="1"/>
    </xf>
    <xf numFmtId="38" fontId="3" fillId="0" borderId="10" xfId="1391" applyNumberFormat="1" applyFont="1" applyFill="1" applyBorder="1" applyAlignment="1">
      <alignment horizontal="right" vertical="center" wrapText="1"/>
    </xf>
    <xf numFmtId="38" fontId="3" fillId="0" borderId="1" xfId="1391" applyNumberFormat="1" applyFont="1" applyFill="1" applyBorder="1" applyAlignment="1">
      <alignment horizontal="right" vertical="center" wrapText="1"/>
    </xf>
    <xf numFmtId="38" fontId="3" fillId="0" borderId="10" xfId="1392" applyNumberFormat="1" applyFont="1" applyFill="1" applyBorder="1" applyAlignment="1">
      <alignment horizontal="right" vertical="center" wrapText="1"/>
    </xf>
    <xf numFmtId="38" fontId="3" fillId="0" borderId="1" xfId="1392" applyNumberFormat="1" applyFont="1" applyFill="1" applyBorder="1" applyAlignment="1">
      <alignment horizontal="right" vertical="center" wrapText="1"/>
    </xf>
    <xf numFmtId="38" fontId="3" fillId="0" borderId="10" xfId="1393" applyNumberFormat="1" applyFont="1" applyFill="1" applyBorder="1" applyAlignment="1">
      <alignment horizontal="right" vertical="center" wrapText="1"/>
    </xf>
    <xf numFmtId="38" fontId="3" fillId="0" borderId="1" xfId="1393" applyNumberFormat="1" applyFont="1" applyFill="1" applyBorder="1" applyAlignment="1">
      <alignment horizontal="right" vertical="center" wrapText="1"/>
    </xf>
    <xf numFmtId="38" fontId="4" fillId="0" borderId="10" xfId="1394" applyNumberFormat="1" applyFont="1" applyFill="1" applyBorder="1" applyAlignment="1">
      <alignment horizontal="right" vertical="center" wrapText="1"/>
    </xf>
    <xf numFmtId="38" fontId="4" fillId="0" borderId="1" xfId="1394" applyNumberFormat="1" applyFont="1" applyFill="1" applyBorder="1" applyAlignment="1">
      <alignment horizontal="right" vertical="center" wrapText="1"/>
    </xf>
    <xf numFmtId="38" fontId="3" fillId="0" borderId="10" xfId="1394" applyNumberFormat="1" applyFont="1" applyFill="1" applyBorder="1" applyAlignment="1">
      <alignment horizontal="right" vertical="center" wrapText="1"/>
    </xf>
    <xf numFmtId="38" fontId="3" fillId="0" borderId="1" xfId="1394" applyNumberFormat="1" applyFont="1" applyFill="1" applyBorder="1" applyAlignment="1">
      <alignment horizontal="right" vertical="center" wrapText="1"/>
    </xf>
    <xf numFmtId="38" fontId="3" fillId="0" borderId="10" xfId="1395" applyNumberFormat="1" applyFont="1" applyFill="1" applyBorder="1" applyAlignment="1">
      <alignment horizontal="right" vertical="center" wrapText="1"/>
    </xf>
    <xf numFmtId="38" fontId="3" fillId="0" borderId="1" xfId="1395" applyNumberFormat="1" applyFont="1" applyFill="1" applyBorder="1" applyAlignment="1">
      <alignment horizontal="right" vertical="center" wrapText="1"/>
    </xf>
    <xf numFmtId="38" fontId="4" fillId="0" borderId="10" xfId="1396" applyNumberFormat="1" applyFont="1" applyFill="1" applyBorder="1" applyAlignment="1">
      <alignment horizontal="right" vertical="center" wrapText="1"/>
    </xf>
    <xf numFmtId="38" fontId="4" fillId="0" borderId="1" xfId="1396" applyNumberFormat="1" applyFont="1" applyFill="1" applyBorder="1" applyAlignment="1">
      <alignment horizontal="right" vertical="center" wrapText="1"/>
    </xf>
    <xf numFmtId="38" fontId="3" fillId="0" borderId="10" xfId="1396" applyNumberFormat="1" applyFont="1" applyFill="1" applyBorder="1" applyAlignment="1">
      <alignment horizontal="right" vertical="center" wrapText="1"/>
    </xf>
    <xf numFmtId="38" fontId="3" fillId="0" borderId="1" xfId="1396" applyNumberFormat="1" applyFont="1" applyFill="1" applyBorder="1" applyAlignment="1">
      <alignment horizontal="right" vertical="center" wrapText="1"/>
    </xf>
    <xf numFmtId="38" fontId="3" fillId="0" borderId="10" xfId="1397" applyNumberFormat="1" applyFont="1" applyFill="1" applyBorder="1" applyAlignment="1">
      <alignment horizontal="right" vertical="center" wrapText="1"/>
    </xf>
    <xf numFmtId="38" fontId="3" fillId="0" borderId="1" xfId="1397" applyNumberFormat="1" applyFont="1" applyFill="1" applyBorder="1" applyAlignment="1">
      <alignment horizontal="right" vertical="center" wrapText="1"/>
    </xf>
    <xf numFmtId="38" fontId="4" fillId="0" borderId="10" xfId="1399" applyNumberFormat="1" applyFont="1" applyFill="1" applyBorder="1" applyAlignment="1">
      <alignment horizontal="right" vertical="center" wrapText="1"/>
    </xf>
    <xf numFmtId="38" fontId="4" fillId="0" borderId="1" xfId="1399" applyNumberFormat="1" applyFont="1" applyFill="1" applyBorder="1" applyAlignment="1">
      <alignment horizontal="right" vertical="center" wrapText="1"/>
    </xf>
    <xf numFmtId="38" fontId="3" fillId="0" borderId="10" xfId="1399" applyNumberFormat="1" applyFont="1" applyFill="1" applyBorder="1" applyAlignment="1">
      <alignment horizontal="right" vertical="center" wrapText="1"/>
    </xf>
    <xf numFmtId="38" fontId="3" fillId="0" borderId="1" xfId="1399" applyNumberFormat="1" applyFont="1" applyFill="1" applyBorder="1" applyAlignment="1">
      <alignment horizontal="right" vertical="center" wrapText="1"/>
    </xf>
    <xf numFmtId="38" fontId="3" fillId="0" borderId="11" xfId="1399" applyNumberFormat="1" applyFont="1" applyFill="1" applyBorder="1" applyAlignment="1">
      <alignment horizontal="right" vertical="center" wrapText="1"/>
    </xf>
    <xf numFmtId="38" fontId="3" fillId="0" borderId="8" xfId="1399" applyNumberFormat="1" applyFont="1" applyFill="1" applyBorder="1" applyAlignment="1">
      <alignment horizontal="right" vertical="center" wrapText="1"/>
    </xf>
    <xf numFmtId="38" fontId="4" fillId="0" borderId="39" xfId="1400" applyNumberFormat="1" applyFont="1" applyFill="1" applyBorder="1" applyAlignment="1">
      <alignment horizontal="right" vertical="center" wrapText="1"/>
    </xf>
    <xf numFmtId="38" fontId="4" fillId="0" borderId="40" xfId="1400" applyNumberFormat="1" applyFont="1" applyFill="1" applyBorder="1" applyAlignment="1">
      <alignment horizontal="right" vertical="center" wrapText="1"/>
    </xf>
    <xf numFmtId="38" fontId="3" fillId="0" borderId="40" xfId="1400" applyNumberFormat="1" applyFont="1" applyFill="1" applyBorder="1" applyAlignment="1">
      <alignment horizontal="right" vertical="center" wrapText="1"/>
    </xf>
    <xf numFmtId="38" fontId="3" fillId="0" borderId="40" xfId="1401" applyNumberFormat="1" applyFont="1" applyFill="1" applyBorder="1" applyAlignment="1">
      <alignment horizontal="right" vertical="center" wrapText="1"/>
    </xf>
    <xf numFmtId="38" fontId="3" fillId="0" borderId="40" xfId="1402" applyNumberFormat="1" applyFont="1" applyFill="1" applyBorder="1" applyAlignment="1">
      <alignment horizontal="right" vertical="center" wrapText="1"/>
    </xf>
    <xf numFmtId="38" fontId="4" fillId="0" borderId="40" xfId="1403" applyNumberFormat="1" applyFont="1" applyFill="1" applyBorder="1" applyAlignment="1">
      <alignment horizontal="right" vertical="center" wrapText="1"/>
    </xf>
    <xf numFmtId="38" fontId="3" fillId="0" borderId="40" xfId="1404" applyNumberFormat="1" applyFont="1" applyFill="1" applyBorder="1" applyAlignment="1">
      <alignment horizontal="right" vertical="center" wrapText="1"/>
    </xf>
    <xf numFmtId="38" fontId="3" fillId="0" borderId="40" xfId="1405" applyNumberFormat="1" applyFont="1" applyFill="1" applyBorder="1" applyAlignment="1">
      <alignment horizontal="right" vertical="center" wrapText="1"/>
    </xf>
    <xf numFmtId="38" fontId="4" fillId="0" borderId="40" xfId="1406" applyNumberFormat="1" applyFont="1" applyFill="1" applyBorder="1" applyAlignment="1">
      <alignment horizontal="right" vertical="center" wrapText="1"/>
    </xf>
    <xf numFmtId="38" fontId="3" fillId="0" borderId="40" xfId="1406" applyNumberFormat="1" applyFont="1" applyFill="1" applyBorder="1" applyAlignment="1">
      <alignment horizontal="right" vertical="center" wrapText="1"/>
    </xf>
    <xf numFmtId="38" fontId="3" fillId="0" borderId="40" xfId="1408" applyNumberFormat="1" applyFont="1" applyFill="1" applyBorder="1" applyAlignment="1">
      <alignment horizontal="right" vertical="center" wrapText="1"/>
    </xf>
    <xf numFmtId="38" fontId="3" fillId="0" borderId="40" xfId="1407" applyNumberFormat="1" applyFont="1" applyFill="1" applyBorder="1" applyAlignment="1">
      <alignment horizontal="right" vertical="center" wrapText="1"/>
    </xf>
    <xf numFmtId="38" fontId="4" fillId="0" borderId="40" xfId="1410" applyNumberFormat="1" applyFont="1" applyFill="1" applyBorder="1" applyAlignment="1">
      <alignment horizontal="right" vertical="center" wrapText="1"/>
    </xf>
    <xf numFmtId="38" fontId="3" fillId="0" borderId="40" xfId="1410" applyNumberFormat="1" applyFont="1" applyFill="1" applyBorder="1" applyAlignment="1">
      <alignment horizontal="right" vertical="center" wrapText="1"/>
    </xf>
    <xf numFmtId="38" fontId="3" fillId="0" borderId="40" xfId="1411" applyNumberFormat="1" applyFont="1" applyFill="1" applyBorder="1" applyAlignment="1">
      <alignment horizontal="right" vertical="center" wrapText="1"/>
    </xf>
    <xf numFmtId="38" fontId="4" fillId="0" borderId="40" xfId="1412" applyNumberFormat="1" applyFont="1" applyFill="1" applyBorder="1" applyAlignment="1">
      <alignment horizontal="right" vertical="center" wrapText="1"/>
    </xf>
    <xf numFmtId="38" fontId="3" fillId="0" borderId="40" xfId="1412" applyNumberFormat="1" applyFont="1" applyFill="1" applyBorder="1" applyAlignment="1">
      <alignment horizontal="right" vertical="center" wrapText="1"/>
    </xf>
    <xf numFmtId="38" fontId="3" fillId="0" borderId="40" xfId="1413" applyNumberFormat="1" applyFont="1" applyFill="1" applyBorder="1" applyAlignment="1">
      <alignment horizontal="right" vertical="center" wrapText="1"/>
    </xf>
    <xf numFmtId="38" fontId="4" fillId="0" borderId="40" xfId="1414" applyNumberFormat="1" applyFont="1" applyFill="1" applyBorder="1" applyAlignment="1">
      <alignment horizontal="right" vertical="center" wrapText="1"/>
    </xf>
    <xf numFmtId="38" fontId="3" fillId="0" borderId="40" xfId="1414" applyNumberFormat="1" applyFont="1" applyFill="1" applyBorder="1" applyAlignment="1">
      <alignment horizontal="right" vertical="center" wrapText="1"/>
    </xf>
    <xf numFmtId="38" fontId="3" fillId="0" borderId="41" xfId="1414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vertical="distributed" wrapText="1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5" fillId="0" borderId="26" xfId="0" applyFont="1" applyFill="1" applyBorder="1" applyAlignment="1">
      <alignment vertical="distributed" wrapText="1"/>
    </xf>
    <xf numFmtId="0" fontId="5" fillId="0" borderId="27" xfId="0" applyFont="1" applyFill="1" applyBorder="1" applyAlignment="1">
      <alignment vertical="distributed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2" xfId="0" quotePrefix="1" applyFont="1" applyFill="1" applyBorder="1" applyAlignment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7" fillId="0" borderId="2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3" fillId="0" borderId="13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5" fillId="0" borderId="17" xfId="0" applyFont="1" applyFill="1" applyBorder="1" applyAlignment="1">
      <alignment vertical="distributed" wrapText="1"/>
    </xf>
    <xf numFmtId="0" fontId="5" fillId="0" borderId="18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1" xfId="0" applyNumberFormat="1" applyFont="1" applyFill="1" applyBorder="1" applyAlignment="1" applyProtection="1">
      <alignment horizontal="center"/>
    </xf>
    <xf numFmtId="38" fontId="3" fillId="0" borderId="29" xfId="0" applyNumberFormat="1" applyFont="1" applyFill="1" applyBorder="1" applyAlignment="1" applyProtection="1">
      <alignment horizont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3" fillId="0" borderId="20" xfId="0" applyNumberFormat="1" applyFont="1" applyFill="1" applyBorder="1" applyAlignment="1" applyProtection="1">
      <alignment horizontal="center"/>
    </xf>
    <xf numFmtId="0" fontId="3" fillId="0" borderId="2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</cellXfs>
  <cellStyles count="180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 10" xfId="44" xr:uid="{00000000-0005-0000-0000-00002B000000}"/>
    <cellStyle name="20% - アクセント 2 11" xfId="45" xr:uid="{00000000-0005-0000-0000-00002C000000}"/>
    <cellStyle name="20% - アクセント 2 12" xfId="46" xr:uid="{00000000-0005-0000-0000-00002D000000}"/>
    <cellStyle name="20% - アクセント 2 13" xfId="47" xr:uid="{00000000-0005-0000-0000-00002E000000}"/>
    <cellStyle name="20% - アクセント 2 14" xfId="48" xr:uid="{00000000-0005-0000-0000-00002F000000}"/>
    <cellStyle name="20% - アクセント 2 15" xfId="49" xr:uid="{00000000-0005-0000-0000-000030000000}"/>
    <cellStyle name="20% - アクセント 2 16" xfId="50" xr:uid="{00000000-0005-0000-0000-000031000000}"/>
    <cellStyle name="20% - アクセント 2 17" xfId="51" xr:uid="{00000000-0005-0000-0000-000032000000}"/>
    <cellStyle name="20% - アクセント 2 18" xfId="52" xr:uid="{00000000-0005-0000-0000-000033000000}"/>
    <cellStyle name="20% - アクセント 2 19" xfId="53" xr:uid="{00000000-0005-0000-0000-000034000000}"/>
    <cellStyle name="20% - アクセント 2 2" xfId="54" xr:uid="{00000000-0005-0000-0000-000035000000}"/>
    <cellStyle name="20% - アクセント 2 20" xfId="55" xr:uid="{00000000-0005-0000-0000-000036000000}"/>
    <cellStyle name="20% - アクセント 2 21" xfId="56" xr:uid="{00000000-0005-0000-0000-000037000000}"/>
    <cellStyle name="20% - アクセント 2 22" xfId="57" xr:uid="{00000000-0005-0000-0000-000038000000}"/>
    <cellStyle name="20% - アクセント 2 23" xfId="58" xr:uid="{00000000-0005-0000-0000-000039000000}"/>
    <cellStyle name="20% - アクセント 2 24" xfId="59" xr:uid="{00000000-0005-0000-0000-00003A000000}"/>
    <cellStyle name="20% - アクセント 2 25" xfId="60" xr:uid="{00000000-0005-0000-0000-00003B000000}"/>
    <cellStyle name="20% - アクセント 2 26" xfId="61" xr:uid="{00000000-0005-0000-0000-00003C000000}"/>
    <cellStyle name="20% - アクセント 2 27" xfId="62" xr:uid="{00000000-0005-0000-0000-00003D000000}"/>
    <cellStyle name="20% - アクセント 2 28" xfId="63" xr:uid="{00000000-0005-0000-0000-00003E000000}"/>
    <cellStyle name="20% - アクセント 2 29" xfId="64" xr:uid="{00000000-0005-0000-0000-00003F000000}"/>
    <cellStyle name="20% - アクセント 2 3" xfId="65" xr:uid="{00000000-0005-0000-0000-000040000000}"/>
    <cellStyle name="20% - アクセント 2 30" xfId="66" xr:uid="{00000000-0005-0000-0000-000041000000}"/>
    <cellStyle name="20% - アクセント 2 31" xfId="67" xr:uid="{00000000-0005-0000-0000-000042000000}"/>
    <cellStyle name="20% - アクセント 2 32" xfId="68" xr:uid="{00000000-0005-0000-0000-000043000000}"/>
    <cellStyle name="20% - アクセント 2 33" xfId="69" xr:uid="{00000000-0005-0000-0000-000044000000}"/>
    <cellStyle name="20% - アクセント 2 34" xfId="70" xr:uid="{00000000-0005-0000-0000-000045000000}"/>
    <cellStyle name="20% - アクセント 2 35" xfId="71" xr:uid="{00000000-0005-0000-0000-000046000000}"/>
    <cellStyle name="20% - アクセント 2 36" xfId="72" xr:uid="{00000000-0005-0000-0000-000047000000}"/>
    <cellStyle name="20% - アクセント 2 37" xfId="73" xr:uid="{00000000-0005-0000-0000-000048000000}"/>
    <cellStyle name="20% - アクセント 2 38" xfId="74" xr:uid="{00000000-0005-0000-0000-000049000000}"/>
    <cellStyle name="20% - アクセント 2 39" xfId="75" xr:uid="{00000000-0005-0000-0000-00004A000000}"/>
    <cellStyle name="20% - アクセント 2 4" xfId="76" xr:uid="{00000000-0005-0000-0000-00004B000000}"/>
    <cellStyle name="20% - アクセント 2 40" xfId="77" xr:uid="{00000000-0005-0000-0000-00004C000000}"/>
    <cellStyle name="20% - アクセント 2 41" xfId="78" xr:uid="{00000000-0005-0000-0000-00004D000000}"/>
    <cellStyle name="20% - アクセント 2 42" xfId="79" xr:uid="{00000000-0005-0000-0000-00004E000000}"/>
    <cellStyle name="20% - アクセント 2 43" xfId="80" xr:uid="{00000000-0005-0000-0000-00004F000000}"/>
    <cellStyle name="20% - アクセント 2 4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 10" xfId="87" xr:uid="{00000000-0005-0000-0000-000056000000}"/>
    <cellStyle name="20% - アクセント 3 11" xfId="88" xr:uid="{00000000-0005-0000-0000-000057000000}"/>
    <cellStyle name="20% - アクセント 3 12" xfId="89" xr:uid="{00000000-0005-0000-0000-000058000000}"/>
    <cellStyle name="20% - アクセント 3 13" xfId="90" xr:uid="{00000000-0005-0000-0000-000059000000}"/>
    <cellStyle name="20% - アクセント 3 14" xfId="91" xr:uid="{00000000-0005-0000-0000-00005A000000}"/>
    <cellStyle name="20% - アクセント 3 15" xfId="92" xr:uid="{00000000-0005-0000-0000-00005B000000}"/>
    <cellStyle name="20% - アクセント 3 16" xfId="93" xr:uid="{00000000-0005-0000-0000-00005C000000}"/>
    <cellStyle name="20% - アクセント 3 17" xfId="94" xr:uid="{00000000-0005-0000-0000-00005D000000}"/>
    <cellStyle name="20% - アクセント 3 18" xfId="95" xr:uid="{00000000-0005-0000-0000-00005E000000}"/>
    <cellStyle name="20% - アクセント 3 19" xfId="96" xr:uid="{00000000-0005-0000-0000-00005F000000}"/>
    <cellStyle name="20% - アクセント 3 2" xfId="97" xr:uid="{00000000-0005-0000-0000-000060000000}"/>
    <cellStyle name="20% - アクセント 3 20" xfId="98" xr:uid="{00000000-0005-0000-0000-000061000000}"/>
    <cellStyle name="20% - アクセント 3 21" xfId="99" xr:uid="{00000000-0005-0000-0000-000062000000}"/>
    <cellStyle name="20% - アクセント 3 22" xfId="100" xr:uid="{00000000-0005-0000-0000-000063000000}"/>
    <cellStyle name="20% - アクセント 3 23" xfId="101" xr:uid="{00000000-0005-0000-0000-000064000000}"/>
    <cellStyle name="20% - アクセント 3 24" xfId="102" xr:uid="{00000000-0005-0000-0000-000065000000}"/>
    <cellStyle name="20% - アクセント 3 25" xfId="103" xr:uid="{00000000-0005-0000-0000-000066000000}"/>
    <cellStyle name="20% - アクセント 3 26" xfId="104" xr:uid="{00000000-0005-0000-0000-000067000000}"/>
    <cellStyle name="20% - アクセント 3 27" xfId="105" xr:uid="{00000000-0005-0000-0000-000068000000}"/>
    <cellStyle name="20% - アクセント 3 28" xfId="106" xr:uid="{00000000-0005-0000-0000-000069000000}"/>
    <cellStyle name="20% - アクセント 3 29" xfId="107" xr:uid="{00000000-0005-0000-0000-00006A000000}"/>
    <cellStyle name="20% - アクセント 3 3" xfId="108" xr:uid="{00000000-0005-0000-0000-00006B000000}"/>
    <cellStyle name="20% - アクセント 3 30" xfId="109" xr:uid="{00000000-0005-0000-0000-00006C000000}"/>
    <cellStyle name="20% - アクセント 3 31" xfId="110" xr:uid="{00000000-0005-0000-0000-00006D000000}"/>
    <cellStyle name="20% - アクセント 3 32" xfId="111" xr:uid="{00000000-0005-0000-0000-00006E000000}"/>
    <cellStyle name="20% - アクセント 3 33" xfId="112" xr:uid="{00000000-0005-0000-0000-00006F000000}"/>
    <cellStyle name="20% - アクセント 3 34" xfId="113" xr:uid="{00000000-0005-0000-0000-000070000000}"/>
    <cellStyle name="20% - アクセント 3 35" xfId="114" xr:uid="{00000000-0005-0000-0000-000071000000}"/>
    <cellStyle name="20% - アクセント 3 36" xfId="115" xr:uid="{00000000-0005-0000-0000-000072000000}"/>
    <cellStyle name="20% - アクセント 3 37" xfId="116" xr:uid="{00000000-0005-0000-0000-000073000000}"/>
    <cellStyle name="20% - アクセント 3 38" xfId="117" xr:uid="{00000000-0005-0000-0000-000074000000}"/>
    <cellStyle name="20% - アクセント 3 39" xfId="118" xr:uid="{00000000-0005-0000-0000-000075000000}"/>
    <cellStyle name="20% - アクセント 3 4" xfId="119" xr:uid="{00000000-0005-0000-0000-000076000000}"/>
    <cellStyle name="20% - アクセント 3 40" xfId="120" xr:uid="{00000000-0005-0000-0000-000077000000}"/>
    <cellStyle name="20% - アクセント 3 41" xfId="121" xr:uid="{00000000-0005-0000-0000-000078000000}"/>
    <cellStyle name="20% - アクセント 3 42" xfId="122" xr:uid="{00000000-0005-0000-0000-000079000000}"/>
    <cellStyle name="20% - アクセント 3 43" xfId="123" xr:uid="{00000000-0005-0000-0000-00007A000000}"/>
    <cellStyle name="20% - アクセント 3 4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 10" xfId="130" xr:uid="{00000000-0005-0000-0000-000081000000}"/>
    <cellStyle name="20% - アクセント 4 11" xfId="131" xr:uid="{00000000-0005-0000-0000-000082000000}"/>
    <cellStyle name="20% - アクセント 4 12" xfId="132" xr:uid="{00000000-0005-0000-0000-000083000000}"/>
    <cellStyle name="20% - アクセント 4 13" xfId="133" xr:uid="{00000000-0005-0000-0000-000084000000}"/>
    <cellStyle name="20% - アクセント 4 14" xfId="134" xr:uid="{00000000-0005-0000-0000-000085000000}"/>
    <cellStyle name="20% - アクセント 4 15" xfId="135" xr:uid="{00000000-0005-0000-0000-000086000000}"/>
    <cellStyle name="20% - アクセント 4 16" xfId="136" xr:uid="{00000000-0005-0000-0000-000087000000}"/>
    <cellStyle name="20% - アクセント 4 17" xfId="137" xr:uid="{00000000-0005-0000-0000-000088000000}"/>
    <cellStyle name="20% - アクセント 4 18" xfId="138" xr:uid="{00000000-0005-0000-0000-000089000000}"/>
    <cellStyle name="20% - アクセント 4 19" xfId="139" xr:uid="{00000000-0005-0000-0000-00008A000000}"/>
    <cellStyle name="20% - アクセント 4 2" xfId="140" xr:uid="{00000000-0005-0000-0000-00008B000000}"/>
    <cellStyle name="20% - アクセント 4 20" xfId="141" xr:uid="{00000000-0005-0000-0000-00008C000000}"/>
    <cellStyle name="20% - アクセント 4 21" xfId="142" xr:uid="{00000000-0005-0000-0000-00008D000000}"/>
    <cellStyle name="20% - アクセント 4 22" xfId="143" xr:uid="{00000000-0005-0000-0000-00008E000000}"/>
    <cellStyle name="20% - アクセント 4 23" xfId="144" xr:uid="{00000000-0005-0000-0000-00008F000000}"/>
    <cellStyle name="20% - アクセント 4 24" xfId="145" xr:uid="{00000000-0005-0000-0000-000090000000}"/>
    <cellStyle name="20% - アクセント 4 25" xfId="146" xr:uid="{00000000-0005-0000-0000-000091000000}"/>
    <cellStyle name="20% - アクセント 4 26" xfId="147" xr:uid="{00000000-0005-0000-0000-000092000000}"/>
    <cellStyle name="20% - アクセント 4 27" xfId="148" xr:uid="{00000000-0005-0000-0000-000093000000}"/>
    <cellStyle name="20% - アクセント 4 28" xfId="149" xr:uid="{00000000-0005-0000-0000-000094000000}"/>
    <cellStyle name="20% - アクセント 4 29" xfId="150" xr:uid="{00000000-0005-0000-0000-000095000000}"/>
    <cellStyle name="20% - アクセント 4 3" xfId="151" xr:uid="{00000000-0005-0000-0000-000096000000}"/>
    <cellStyle name="20% - アクセント 4 30" xfId="152" xr:uid="{00000000-0005-0000-0000-000097000000}"/>
    <cellStyle name="20% - アクセント 4 31" xfId="153" xr:uid="{00000000-0005-0000-0000-000098000000}"/>
    <cellStyle name="20% - アクセント 4 32" xfId="154" xr:uid="{00000000-0005-0000-0000-000099000000}"/>
    <cellStyle name="20% - アクセント 4 33" xfId="155" xr:uid="{00000000-0005-0000-0000-00009A000000}"/>
    <cellStyle name="20% - アクセント 4 34" xfId="156" xr:uid="{00000000-0005-0000-0000-00009B000000}"/>
    <cellStyle name="20% - アクセント 4 35" xfId="157" xr:uid="{00000000-0005-0000-0000-00009C000000}"/>
    <cellStyle name="20% - アクセント 4 36" xfId="158" xr:uid="{00000000-0005-0000-0000-00009D000000}"/>
    <cellStyle name="20% - アクセント 4 37" xfId="159" xr:uid="{00000000-0005-0000-0000-00009E000000}"/>
    <cellStyle name="20% - アクセント 4 38" xfId="160" xr:uid="{00000000-0005-0000-0000-00009F000000}"/>
    <cellStyle name="20% - アクセント 4 39" xfId="161" xr:uid="{00000000-0005-0000-0000-0000A0000000}"/>
    <cellStyle name="20% - アクセント 4 4" xfId="162" xr:uid="{00000000-0005-0000-0000-0000A1000000}"/>
    <cellStyle name="20% - アクセント 4 40" xfId="163" xr:uid="{00000000-0005-0000-0000-0000A2000000}"/>
    <cellStyle name="20% - アクセント 4 41" xfId="164" xr:uid="{00000000-0005-0000-0000-0000A3000000}"/>
    <cellStyle name="20% - アクセント 4 42" xfId="165" xr:uid="{00000000-0005-0000-0000-0000A4000000}"/>
    <cellStyle name="20% - アクセント 4 43" xfId="166" xr:uid="{00000000-0005-0000-0000-0000A5000000}"/>
    <cellStyle name="20% - アクセント 4 4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 10" xfId="173" xr:uid="{00000000-0005-0000-0000-0000AC000000}"/>
    <cellStyle name="20% - アクセント 5 11" xfId="174" xr:uid="{00000000-0005-0000-0000-0000AD000000}"/>
    <cellStyle name="20% - アクセント 5 12" xfId="175" xr:uid="{00000000-0005-0000-0000-0000AE000000}"/>
    <cellStyle name="20% - アクセント 5 13" xfId="176" xr:uid="{00000000-0005-0000-0000-0000AF000000}"/>
    <cellStyle name="20% - アクセント 5 14" xfId="177" xr:uid="{00000000-0005-0000-0000-0000B0000000}"/>
    <cellStyle name="20% - アクセント 5 15" xfId="178" xr:uid="{00000000-0005-0000-0000-0000B1000000}"/>
    <cellStyle name="20% - アクセント 5 16" xfId="179" xr:uid="{00000000-0005-0000-0000-0000B2000000}"/>
    <cellStyle name="20% - アクセント 5 17" xfId="180" xr:uid="{00000000-0005-0000-0000-0000B3000000}"/>
    <cellStyle name="20% - アクセント 5 18" xfId="181" xr:uid="{00000000-0005-0000-0000-0000B4000000}"/>
    <cellStyle name="20% - アクセント 5 19" xfId="182" xr:uid="{00000000-0005-0000-0000-0000B5000000}"/>
    <cellStyle name="20% - アクセント 5 2" xfId="183" xr:uid="{00000000-0005-0000-0000-0000B6000000}"/>
    <cellStyle name="20% - アクセント 5 20" xfId="184" xr:uid="{00000000-0005-0000-0000-0000B7000000}"/>
    <cellStyle name="20% - アクセント 5 21" xfId="185" xr:uid="{00000000-0005-0000-0000-0000B8000000}"/>
    <cellStyle name="20% - アクセント 5 22" xfId="186" xr:uid="{00000000-0005-0000-0000-0000B9000000}"/>
    <cellStyle name="20% - アクセント 5 23" xfId="187" xr:uid="{00000000-0005-0000-0000-0000BA000000}"/>
    <cellStyle name="20% - アクセント 5 24" xfId="188" xr:uid="{00000000-0005-0000-0000-0000BB000000}"/>
    <cellStyle name="20% - アクセント 5 25" xfId="189" xr:uid="{00000000-0005-0000-0000-0000BC000000}"/>
    <cellStyle name="20% - アクセント 5 26" xfId="190" xr:uid="{00000000-0005-0000-0000-0000BD000000}"/>
    <cellStyle name="20% - アクセント 5 27" xfId="191" xr:uid="{00000000-0005-0000-0000-0000BE000000}"/>
    <cellStyle name="20% - アクセント 5 28" xfId="192" xr:uid="{00000000-0005-0000-0000-0000BF000000}"/>
    <cellStyle name="20% - アクセント 5 29" xfId="193" xr:uid="{00000000-0005-0000-0000-0000C0000000}"/>
    <cellStyle name="20% - アクセント 5 3" xfId="194" xr:uid="{00000000-0005-0000-0000-0000C1000000}"/>
    <cellStyle name="20% - アクセント 5 30" xfId="195" xr:uid="{00000000-0005-0000-0000-0000C2000000}"/>
    <cellStyle name="20% - アクセント 5 31" xfId="196" xr:uid="{00000000-0005-0000-0000-0000C3000000}"/>
    <cellStyle name="20% - アクセント 5 32" xfId="197" xr:uid="{00000000-0005-0000-0000-0000C4000000}"/>
    <cellStyle name="20% - アクセント 5 33" xfId="198" xr:uid="{00000000-0005-0000-0000-0000C5000000}"/>
    <cellStyle name="20% - アクセント 5 34" xfId="199" xr:uid="{00000000-0005-0000-0000-0000C6000000}"/>
    <cellStyle name="20% - アクセント 5 35" xfId="200" xr:uid="{00000000-0005-0000-0000-0000C7000000}"/>
    <cellStyle name="20% - アクセント 5 36" xfId="201" xr:uid="{00000000-0005-0000-0000-0000C8000000}"/>
    <cellStyle name="20% - アクセント 5 37" xfId="202" xr:uid="{00000000-0005-0000-0000-0000C9000000}"/>
    <cellStyle name="20% - アクセント 5 38" xfId="203" xr:uid="{00000000-0005-0000-0000-0000CA000000}"/>
    <cellStyle name="20% - アクセント 5 39" xfId="204" xr:uid="{00000000-0005-0000-0000-0000CB000000}"/>
    <cellStyle name="20% - アクセント 5 4" xfId="205" xr:uid="{00000000-0005-0000-0000-0000CC000000}"/>
    <cellStyle name="20% - アクセント 5 40" xfId="206" xr:uid="{00000000-0005-0000-0000-0000CD000000}"/>
    <cellStyle name="20% - アクセント 5 41" xfId="207" xr:uid="{00000000-0005-0000-0000-0000CE000000}"/>
    <cellStyle name="20% - アクセント 5 42" xfId="208" xr:uid="{00000000-0005-0000-0000-0000CF000000}"/>
    <cellStyle name="20% - アクセント 5 43" xfId="209" xr:uid="{00000000-0005-0000-0000-0000D0000000}"/>
    <cellStyle name="20% - アクセント 5 4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 10" xfId="216" xr:uid="{00000000-0005-0000-0000-0000D7000000}"/>
    <cellStyle name="20% - アクセント 6 11" xfId="217" xr:uid="{00000000-0005-0000-0000-0000D8000000}"/>
    <cellStyle name="20% - アクセント 6 12" xfId="218" xr:uid="{00000000-0005-0000-0000-0000D9000000}"/>
    <cellStyle name="20% - アクセント 6 13" xfId="219" xr:uid="{00000000-0005-0000-0000-0000DA000000}"/>
    <cellStyle name="20% - アクセント 6 14" xfId="220" xr:uid="{00000000-0005-0000-0000-0000DB000000}"/>
    <cellStyle name="20% - アクセント 6 15" xfId="221" xr:uid="{00000000-0005-0000-0000-0000DC000000}"/>
    <cellStyle name="20% - アクセント 6 16" xfId="222" xr:uid="{00000000-0005-0000-0000-0000DD000000}"/>
    <cellStyle name="20% - アクセント 6 17" xfId="223" xr:uid="{00000000-0005-0000-0000-0000DE000000}"/>
    <cellStyle name="20% - アクセント 6 18" xfId="224" xr:uid="{00000000-0005-0000-0000-0000DF000000}"/>
    <cellStyle name="20% - アクセント 6 19" xfId="225" xr:uid="{00000000-0005-0000-0000-0000E0000000}"/>
    <cellStyle name="20% - アクセント 6 2" xfId="226" xr:uid="{00000000-0005-0000-0000-0000E1000000}"/>
    <cellStyle name="20% - アクセント 6 20" xfId="227" xr:uid="{00000000-0005-0000-0000-0000E2000000}"/>
    <cellStyle name="20% - アクセント 6 21" xfId="228" xr:uid="{00000000-0005-0000-0000-0000E3000000}"/>
    <cellStyle name="20% - アクセント 6 22" xfId="229" xr:uid="{00000000-0005-0000-0000-0000E4000000}"/>
    <cellStyle name="20% - アクセント 6 23" xfId="230" xr:uid="{00000000-0005-0000-0000-0000E5000000}"/>
    <cellStyle name="20% - アクセント 6 24" xfId="231" xr:uid="{00000000-0005-0000-0000-0000E6000000}"/>
    <cellStyle name="20% - アクセント 6 25" xfId="232" xr:uid="{00000000-0005-0000-0000-0000E7000000}"/>
    <cellStyle name="20% - アクセント 6 26" xfId="233" xr:uid="{00000000-0005-0000-0000-0000E8000000}"/>
    <cellStyle name="20% - アクセント 6 27" xfId="234" xr:uid="{00000000-0005-0000-0000-0000E9000000}"/>
    <cellStyle name="20% - アクセント 6 28" xfId="235" xr:uid="{00000000-0005-0000-0000-0000EA000000}"/>
    <cellStyle name="20% - アクセント 6 29" xfId="236" xr:uid="{00000000-0005-0000-0000-0000EB000000}"/>
    <cellStyle name="20% - アクセント 6 3" xfId="237" xr:uid="{00000000-0005-0000-0000-0000EC000000}"/>
    <cellStyle name="20% - アクセント 6 30" xfId="238" xr:uid="{00000000-0005-0000-0000-0000ED000000}"/>
    <cellStyle name="20% - アクセント 6 31" xfId="239" xr:uid="{00000000-0005-0000-0000-0000EE000000}"/>
    <cellStyle name="20% - アクセント 6 32" xfId="240" xr:uid="{00000000-0005-0000-0000-0000EF000000}"/>
    <cellStyle name="20% - アクセント 6 33" xfId="241" xr:uid="{00000000-0005-0000-0000-0000F0000000}"/>
    <cellStyle name="20% - アクセント 6 34" xfId="242" xr:uid="{00000000-0005-0000-0000-0000F1000000}"/>
    <cellStyle name="20% - アクセント 6 35" xfId="243" xr:uid="{00000000-0005-0000-0000-0000F2000000}"/>
    <cellStyle name="20% - アクセント 6 36" xfId="244" xr:uid="{00000000-0005-0000-0000-0000F3000000}"/>
    <cellStyle name="20% - アクセント 6 37" xfId="245" xr:uid="{00000000-0005-0000-0000-0000F4000000}"/>
    <cellStyle name="20% - アクセント 6 38" xfId="246" xr:uid="{00000000-0005-0000-0000-0000F5000000}"/>
    <cellStyle name="20% - アクセント 6 39" xfId="247" xr:uid="{00000000-0005-0000-0000-0000F6000000}"/>
    <cellStyle name="20% - アクセント 6 4" xfId="248" xr:uid="{00000000-0005-0000-0000-0000F7000000}"/>
    <cellStyle name="20% - アクセント 6 40" xfId="249" xr:uid="{00000000-0005-0000-0000-0000F8000000}"/>
    <cellStyle name="20% - アクセント 6 41" xfId="250" xr:uid="{00000000-0005-0000-0000-0000F9000000}"/>
    <cellStyle name="20% - アクセント 6 42" xfId="251" xr:uid="{00000000-0005-0000-0000-0000FA000000}"/>
    <cellStyle name="20% - アクセント 6 43" xfId="252" xr:uid="{00000000-0005-0000-0000-0000FB000000}"/>
    <cellStyle name="20% - アクセント 6 4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 10" xfId="259" xr:uid="{00000000-0005-0000-0000-000002010000}"/>
    <cellStyle name="40% - アクセント 1 11" xfId="260" xr:uid="{00000000-0005-0000-0000-000003010000}"/>
    <cellStyle name="40% - アクセント 1 12" xfId="261" xr:uid="{00000000-0005-0000-0000-000004010000}"/>
    <cellStyle name="40% - アクセント 1 13" xfId="262" xr:uid="{00000000-0005-0000-0000-000005010000}"/>
    <cellStyle name="40% - アクセント 1 14" xfId="263" xr:uid="{00000000-0005-0000-0000-000006010000}"/>
    <cellStyle name="40% - アクセント 1 15" xfId="264" xr:uid="{00000000-0005-0000-0000-000007010000}"/>
    <cellStyle name="40% - アクセント 1 16" xfId="265" xr:uid="{00000000-0005-0000-0000-000008010000}"/>
    <cellStyle name="40% - アクセント 1 17" xfId="266" xr:uid="{00000000-0005-0000-0000-000009010000}"/>
    <cellStyle name="40% - アクセント 1 18" xfId="267" xr:uid="{00000000-0005-0000-0000-00000A010000}"/>
    <cellStyle name="40% - アクセント 1 19" xfId="268" xr:uid="{00000000-0005-0000-0000-00000B010000}"/>
    <cellStyle name="40% - アクセント 1 2" xfId="269" xr:uid="{00000000-0005-0000-0000-00000C010000}"/>
    <cellStyle name="40% - アクセント 1 20" xfId="270" xr:uid="{00000000-0005-0000-0000-00000D010000}"/>
    <cellStyle name="40% - アクセント 1 21" xfId="271" xr:uid="{00000000-0005-0000-0000-00000E010000}"/>
    <cellStyle name="40% - アクセント 1 22" xfId="272" xr:uid="{00000000-0005-0000-0000-00000F010000}"/>
    <cellStyle name="40% - アクセント 1 23" xfId="273" xr:uid="{00000000-0005-0000-0000-000010010000}"/>
    <cellStyle name="40% - アクセント 1 24" xfId="274" xr:uid="{00000000-0005-0000-0000-000011010000}"/>
    <cellStyle name="40% - アクセント 1 25" xfId="275" xr:uid="{00000000-0005-0000-0000-000012010000}"/>
    <cellStyle name="40% - アクセント 1 26" xfId="276" xr:uid="{00000000-0005-0000-0000-000013010000}"/>
    <cellStyle name="40% - アクセント 1 27" xfId="277" xr:uid="{00000000-0005-0000-0000-000014010000}"/>
    <cellStyle name="40% - アクセント 1 28" xfId="278" xr:uid="{00000000-0005-0000-0000-000015010000}"/>
    <cellStyle name="40% - アクセント 1 29" xfId="279" xr:uid="{00000000-0005-0000-0000-000016010000}"/>
    <cellStyle name="40% - アクセント 1 3" xfId="280" xr:uid="{00000000-0005-0000-0000-000017010000}"/>
    <cellStyle name="40% - アクセント 1 30" xfId="281" xr:uid="{00000000-0005-0000-0000-000018010000}"/>
    <cellStyle name="40% - アクセント 1 31" xfId="282" xr:uid="{00000000-0005-0000-0000-000019010000}"/>
    <cellStyle name="40% - アクセント 1 32" xfId="283" xr:uid="{00000000-0005-0000-0000-00001A010000}"/>
    <cellStyle name="40% - アクセント 1 33" xfId="284" xr:uid="{00000000-0005-0000-0000-00001B010000}"/>
    <cellStyle name="40% - アクセント 1 34" xfId="285" xr:uid="{00000000-0005-0000-0000-00001C010000}"/>
    <cellStyle name="40% - アクセント 1 35" xfId="286" xr:uid="{00000000-0005-0000-0000-00001D010000}"/>
    <cellStyle name="40% - アクセント 1 36" xfId="287" xr:uid="{00000000-0005-0000-0000-00001E010000}"/>
    <cellStyle name="40% - アクセント 1 37" xfId="288" xr:uid="{00000000-0005-0000-0000-00001F010000}"/>
    <cellStyle name="40% - アクセント 1 38" xfId="289" xr:uid="{00000000-0005-0000-0000-000020010000}"/>
    <cellStyle name="40% - アクセント 1 39" xfId="290" xr:uid="{00000000-0005-0000-0000-000021010000}"/>
    <cellStyle name="40% - アクセント 1 4" xfId="291" xr:uid="{00000000-0005-0000-0000-000022010000}"/>
    <cellStyle name="40% - アクセント 1 40" xfId="292" xr:uid="{00000000-0005-0000-0000-000023010000}"/>
    <cellStyle name="40% - アクセント 1 41" xfId="293" xr:uid="{00000000-0005-0000-0000-000024010000}"/>
    <cellStyle name="40% - アクセント 1 42" xfId="294" xr:uid="{00000000-0005-0000-0000-000025010000}"/>
    <cellStyle name="40% - アクセント 1 43" xfId="295" xr:uid="{00000000-0005-0000-0000-000026010000}"/>
    <cellStyle name="40% - アクセント 1 4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 10" xfId="302" xr:uid="{00000000-0005-0000-0000-00002D010000}"/>
    <cellStyle name="40% - アクセント 2 11" xfId="303" xr:uid="{00000000-0005-0000-0000-00002E010000}"/>
    <cellStyle name="40% - アクセント 2 12" xfId="304" xr:uid="{00000000-0005-0000-0000-00002F010000}"/>
    <cellStyle name="40% - アクセント 2 13" xfId="305" xr:uid="{00000000-0005-0000-0000-000030010000}"/>
    <cellStyle name="40% - アクセント 2 14" xfId="306" xr:uid="{00000000-0005-0000-0000-000031010000}"/>
    <cellStyle name="40% - アクセント 2 15" xfId="307" xr:uid="{00000000-0005-0000-0000-000032010000}"/>
    <cellStyle name="40% - アクセント 2 16" xfId="308" xr:uid="{00000000-0005-0000-0000-000033010000}"/>
    <cellStyle name="40% - アクセント 2 17" xfId="309" xr:uid="{00000000-0005-0000-0000-000034010000}"/>
    <cellStyle name="40% - アクセント 2 18" xfId="310" xr:uid="{00000000-0005-0000-0000-000035010000}"/>
    <cellStyle name="40% - アクセント 2 19" xfId="311" xr:uid="{00000000-0005-0000-0000-000036010000}"/>
    <cellStyle name="40% - アクセント 2 2" xfId="312" xr:uid="{00000000-0005-0000-0000-000037010000}"/>
    <cellStyle name="40% - アクセント 2 20" xfId="313" xr:uid="{00000000-0005-0000-0000-000038010000}"/>
    <cellStyle name="40% - アクセント 2 21" xfId="314" xr:uid="{00000000-0005-0000-0000-000039010000}"/>
    <cellStyle name="40% - アクセント 2 22" xfId="315" xr:uid="{00000000-0005-0000-0000-00003A010000}"/>
    <cellStyle name="40% - アクセント 2 23" xfId="316" xr:uid="{00000000-0005-0000-0000-00003B010000}"/>
    <cellStyle name="40% - アクセント 2 24" xfId="317" xr:uid="{00000000-0005-0000-0000-00003C010000}"/>
    <cellStyle name="40% - アクセント 2 25" xfId="318" xr:uid="{00000000-0005-0000-0000-00003D010000}"/>
    <cellStyle name="40% - アクセント 2 26" xfId="319" xr:uid="{00000000-0005-0000-0000-00003E010000}"/>
    <cellStyle name="40% - アクセント 2 27" xfId="320" xr:uid="{00000000-0005-0000-0000-00003F010000}"/>
    <cellStyle name="40% - アクセント 2 28" xfId="321" xr:uid="{00000000-0005-0000-0000-000040010000}"/>
    <cellStyle name="40% - アクセント 2 29" xfId="322" xr:uid="{00000000-0005-0000-0000-000041010000}"/>
    <cellStyle name="40% - アクセント 2 3" xfId="323" xr:uid="{00000000-0005-0000-0000-000042010000}"/>
    <cellStyle name="40% - アクセント 2 30" xfId="324" xr:uid="{00000000-0005-0000-0000-000043010000}"/>
    <cellStyle name="40% - アクセント 2 31" xfId="325" xr:uid="{00000000-0005-0000-0000-000044010000}"/>
    <cellStyle name="40% - アクセント 2 32" xfId="326" xr:uid="{00000000-0005-0000-0000-000045010000}"/>
    <cellStyle name="40% - アクセント 2 33" xfId="327" xr:uid="{00000000-0005-0000-0000-000046010000}"/>
    <cellStyle name="40% - アクセント 2 34" xfId="328" xr:uid="{00000000-0005-0000-0000-000047010000}"/>
    <cellStyle name="40% - アクセント 2 35" xfId="329" xr:uid="{00000000-0005-0000-0000-000048010000}"/>
    <cellStyle name="40% - アクセント 2 36" xfId="330" xr:uid="{00000000-0005-0000-0000-000049010000}"/>
    <cellStyle name="40% - アクセント 2 37" xfId="331" xr:uid="{00000000-0005-0000-0000-00004A010000}"/>
    <cellStyle name="40% - アクセント 2 38" xfId="332" xr:uid="{00000000-0005-0000-0000-00004B010000}"/>
    <cellStyle name="40% - アクセント 2 39" xfId="333" xr:uid="{00000000-0005-0000-0000-00004C010000}"/>
    <cellStyle name="40% - アクセント 2 4" xfId="334" xr:uid="{00000000-0005-0000-0000-00004D010000}"/>
    <cellStyle name="40% - アクセント 2 40" xfId="335" xr:uid="{00000000-0005-0000-0000-00004E010000}"/>
    <cellStyle name="40% - アクセント 2 41" xfId="336" xr:uid="{00000000-0005-0000-0000-00004F010000}"/>
    <cellStyle name="40% - アクセント 2 42" xfId="337" xr:uid="{00000000-0005-0000-0000-000050010000}"/>
    <cellStyle name="40% - アクセント 2 43" xfId="338" xr:uid="{00000000-0005-0000-0000-000051010000}"/>
    <cellStyle name="40% - アクセント 2 4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 10" xfId="345" xr:uid="{00000000-0005-0000-0000-000058010000}"/>
    <cellStyle name="40% - アクセント 3 11" xfId="346" xr:uid="{00000000-0005-0000-0000-000059010000}"/>
    <cellStyle name="40% - アクセント 3 12" xfId="347" xr:uid="{00000000-0005-0000-0000-00005A010000}"/>
    <cellStyle name="40% - アクセント 3 13" xfId="348" xr:uid="{00000000-0005-0000-0000-00005B010000}"/>
    <cellStyle name="40% - アクセント 3 14" xfId="349" xr:uid="{00000000-0005-0000-0000-00005C010000}"/>
    <cellStyle name="40% - アクセント 3 15" xfId="350" xr:uid="{00000000-0005-0000-0000-00005D010000}"/>
    <cellStyle name="40% - アクセント 3 16" xfId="351" xr:uid="{00000000-0005-0000-0000-00005E010000}"/>
    <cellStyle name="40% - アクセント 3 17" xfId="352" xr:uid="{00000000-0005-0000-0000-00005F010000}"/>
    <cellStyle name="40% - アクセント 3 18" xfId="353" xr:uid="{00000000-0005-0000-0000-000060010000}"/>
    <cellStyle name="40% - アクセント 3 19" xfId="354" xr:uid="{00000000-0005-0000-0000-000061010000}"/>
    <cellStyle name="40% - アクセント 3 2" xfId="355" xr:uid="{00000000-0005-0000-0000-000062010000}"/>
    <cellStyle name="40% - アクセント 3 20" xfId="356" xr:uid="{00000000-0005-0000-0000-000063010000}"/>
    <cellStyle name="40% - アクセント 3 21" xfId="357" xr:uid="{00000000-0005-0000-0000-000064010000}"/>
    <cellStyle name="40% - アクセント 3 22" xfId="358" xr:uid="{00000000-0005-0000-0000-000065010000}"/>
    <cellStyle name="40% - アクセント 3 23" xfId="359" xr:uid="{00000000-0005-0000-0000-000066010000}"/>
    <cellStyle name="40% - アクセント 3 24" xfId="360" xr:uid="{00000000-0005-0000-0000-000067010000}"/>
    <cellStyle name="40% - アクセント 3 25" xfId="361" xr:uid="{00000000-0005-0000-0000-000068010000}"/>
    <cellStyle name="40% - アクセント 3 26" xfId="362" xr:uid="{00000000-0005-0000-0000-000069010000}"/>
    <cellStyle name="40% - アクセント 3 27" xfId="363" xr:uid="{00000000-0005-0000-0000-00006A010000}"/>
    <cellStyle name="40% - アクセント 3 28" xfId="364" xr:uid="{00000000-0005-0000-0000-00006B010000}"/>
    <cellStyle name="40% - アクセント 3 29" xfId="365" xr:uid="{00000000-0005-0000-0000-00006C010000}"/>
    <cellStyle name="40% - アクセント 3 3" xfId="366" xr:uid="{00000000-0005-0000-0000-00006D010000}"/>
    <cellStyle name="40% - アクセント 3 30" xfId="367" xr:uid="{00000000-0005-0000-0000-00006E010000}"/>
    <cellStyle name="40% - アクセント 3 31" xfId="368" xr:uid="{00000000-0005-0000-0000-00006F010000}"/>
    <cellStyle name="40% - アクセント 3 32" xfId="369" xr:uid="{00000000-0005-0000-0000-000070010000}"/>
    <cellStyle name="40% - アクセント 3 33" xfId="370" xr:uid="{00000000-0005-0000-0000-000071010000}"/>
    <cellStyle name="40% - アクセント 3 34" xfId="371" xr:uid="{00000000-0005-0000-0000-000072010000}"/>
    <cellStyle name="40% - アクセント 3 35" xfId="372" xr:uid="{00000000-0005-0000-0000-000073010000}"/>
    <cellStyle name="40% - アクセント 3 36" xfId="373" xr:uid="{00000000-0005-0000-0000-000074010000}"/>
    <cellStyle name="40% - アクセント 3 37" xfId="374" xr:uid="{00000000-0005-0000-0000-000075010000}"/>
    <cellStyle name="40% - アクセント 3 38" xfId="375" xr:uid="{00000000-0005-0000-0000-000076010000}"/>
    <cellStyle name="40% - アクセント 3 39" xfId="376" xr:uid="{00000000-0005-0000-0000-000077010000}"/>
    <cellStyle name="40% - アクセント 3 4" xfId="377" xr:uid="{00000000-0005-0000-0000-000078010000}"/>
    <cellStyle name="40% - アクセント 3 40" xfId="378" xr:uid="{00000000-0005-0000-0000-000079010000}"/>
    <cellStyle name="40% - アクセント 3 41" xfId="379" xr:uid="{00000000-0005-0000-0000-00007A010000}"/>
    <cellStyle name="40% - アクセント 3 42" xfId="380" xr:uid="{00000000-0005-0000-0000-00007B010000}"/>
    <cellStyle name="40% - アクセント 3 43" xfId="381" xr:uid="{00000000-0005-0000-0000-00007C010000}"/>
    <cellStyle name="40% - アクセント 3 4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 10" xfId="388" xr:uid="{00000000-0005-0000-0000-000083010000}"/>
    <cellStyle name="40% - アクセント 4 11" xfId="389" xr:uid="{00000000-0005-0000-0000-000084010000}"/>
    <cellStyle name="40% - アクセント 4 12" xfId="390" xr:uid="{00000000-0005-0000-0000-000085010000}"/>
    <cellStyle name="40% - アクセント 4 13" xfId="391" xr:uid="{00000000-0005-0000-0000-000086010000}"/>
    <cellStyle name="40% - アクセント 4 14" xfId="392" xr:uid="{00000000-0005-0000-0000-000087010000}"/>
    <cellStyle name="40% - アクセント 4 15" xfId="393" xr:uid="{00000000-0005-0000-0000-000088010000}"/>
    <cellStyle name="40% - アクセント 4 16" xfId="394" xr:uid="{00000000-0005-0000-0000-000089010000}"/>
    <cellStyle name="40% - アクセント 4 17" xfId="395" xr:uid="{00000000-0005-0000-0000-00008A010000}"/>
    <cellStyle name="40% - アクセント 4 18" xfId="396" xr:uid="{00000000-0005-0000-0000-00008B010000}"/>
    <cellStyle name="40% - アクセント 4 19" xfId="397" xr:uid="{00000000-0005-0000-0000-00008C010000}"/>
    <cellStyle name="40% - アクセント 4 2" xfId="398" xr:uid="{00000000-0005-0000-0000-00008D010000}"/>
    <cellStyle name="40% - アクセント 4 20" xfId="399" xr:uid="{00000000-0005-0000-0000-00008E010000}"/>
    <cellStyle name="40% - アクセント 4 21" xfId="400" xr:uid="{00000000-0005-0000-0000-00008F010000}"/>
    <cellStyle name="40% - アクセント 4 22" xfId="401" xr:uid="{00000000-0005-0000-0000-000090010000}"/>
    <cellStyle name="40% - アクセント 4 23" xfId="402" xr:uid="{00000000-0005-0000-0000-000091010000}"/>
    <cellStyle name="40% - アクセント 4 24" xfId="403" xr:uid="{00000000-0005-0000-0000-000092010000}"/>
    <cellStyle name="40% - アクセント 4 25" xfId="404" xr:uid="{00000000-0005-0000-0000-000093010000}"/>
    <cellStyle name="40% - アクセント 4 26" xfId="405" xr:uid="{00000000-0005-0000-0000-000094010000}"/>
    <cellStyle name="40% - アクセント 4 27" xfId="406" xr:uid="{00000000-0005-0000-0000-000095010000}"/>
    <cellStyle name="40% - アクセント 4 28" xfId="407" xr:uid="{00000000-0005-0000-0000-000096010000}"/>
    <cellStyle name="40% - アクセント 4 29" xfId="408" xr:uid="{00000000-0005-0000-0000-000097010000}"/>
    <cellStyle name="40% - アクセント 4 3" xfId="409" xr:uid="{00000000-0005-0000-0000-000098010000}"/>
    <cellStyle name="40% - アクセント 4 30" xfId="410" xr:uid="{00000000-0005-0000-0000-000099010000}"/>
    <cellStyle name="40% - アクセント 4 31" xfId="411" xr:uid="{00000000-0005-0000-0000-00009A010000}"/>
    <cellStyle name="40% - アクセント 4 32" xfId="412" xr:uid="{00000000-0005-0000-0000-00009B010000}"/>
    <cellStyle name="40% - アクセント 4 33" xfId="413" xr:uid="{00000000-0005-0000-0000-00009C010000}"/>
    <cellStyle name="40% - アクセント 4 34" xfId="414" xr:uid="{00000000-0005-0000-0000-00009D010000}"/>
    <cellStyle name="40% - アクセント 4 35" xfId="415" xr:uid="{00000000-0005-0000-0000-00009E010000}"/>
    <cellStyle name="40% - アクセント 4 36" xfId="416" xr:uid="{00000000-0005-0000-0000-00009F010000}"/>
    <cellStyle name="40% - アクセント 4 37" xfId="417" xr:uid="{00000000-0005-0000-0000-0000A0010000}"/>
    <cellStyle name="40% - アクセント 4 38" xfId="418" xr:uid="{00000000-0005-0000-0000-0000A1010000}"/>
    <cellStyle name="40% - アクセント 4 39" xfId="419" xr:uid="{00000000-0005-0000-0000-0000A2010000}"/>
    <cellStyle name="40% - アクセント 4 4" xfId="420" xr:uid="{00000000-0005-0000-0000-0000A3010000}"/>
    <cellStyle name="40% - アクセント 4 40" xfId="421" xr:uid="{00000000-0005-0000-0000-0000A4010000}"/>
    <cellStyle name="40% - アクセント 4 41" xfId="422" xr:uid="{00000000-0005-0000-0000-0000A5010000}"/>
    <cellStyle name="40% - アクセント 4 42" xfId="423" xr:uid="{00000000-0005-0000-0000-0000A6010000}"/>
    <cellStyle name="40% - アクセント 4 43" xfId="424" xr:uid="{00000000-0005-0000-0000-0000A7010000}"/>
    <cellStyle name="40% - アクセント 4 4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 10" xfId="431" xr:uid="{00000000-0005-0000-0000-0000AE010000}"/>
    <cellStyle name="40% - アクセント 5 11" xfId="432" xr:uid="{00000000-0005-0000-0000-0000AF010000}"/>
    <cellStyle name="40% - アクセント 5 12" xfId="433" xr:uid="{00000000-0005-0000-0000-0000B0010000}"/>
    <cellStyle name="40% - アクセント 5 13" xfId="434" xr:uid="{00000000-0005-0000-0000-0000B1010000}"/>
    <cellStyle name="40% - アクセント 5 14" xfId="435" xr:uid="{00000000-0005-0000-0000-0000B2010000}"/>
    <cellStyle name="40% - アクセント 5 15" xfId="436" xr:uid="{00000000-0005-0000-0000-0000B3010000}"/>
    <cellStyle name="40% - アクセント 5 16" xfId="437" xr:uid="{00000000-0005-0000-0000-0000B4010000}"/>
    <cellStyle name="40% - アクセント 5 17" xfId="438" xr:uid="{00000000-0005-0000-0000-0000B5010000}"/>
    <cellStyle name="40% - アクセント 5 18" xfId="439" xr:uid="{00000000-0005-0000-0000-0000B6010000}"/>
    <cellStyle name="40% - アクセント 5 19" xfId="440" xr:uid="{00000000-0005-0000-0000-0000B7010000}"/>
    <cellStyle name="40% - アクセント 5 2" xfId="441" xr:uid="{00000000-0005-0000-0000-0000B8010000}"/>
    <cellStyle name="40% - アクセント 5 20" xfId="442" xr:uid="{00000000-0005-0000-0000-0000B9010000}"/>
    <cellStyle name="40% - アクセント 5 21" xfId="443" xr:uid="{00000000-0005-0000-0000-0000BA010000}"/>
    <cellStyle name="40% - アクセント 5 22" xfId="444" xr:uid="{00000000-0005-0000-0000-0000BB010000}"/>
    <cellStyle name="40% - アクセント 5 23" xfId="445" xr:uid="{00000000-0005-0000-0000-0000BC010000}"/>
    <cellStyle name="40% - アクセント 5 24" xfId="446" xr:uid="{00000000-0005-0000-0000-0000BD010000}"/>
    <cellStyle name="40% - アクセント 5 25" xfId="447" xr:uid="{00000000-0005-0000-0000-0000BE010000}"/>
    <cellStyle name="40% - アクセント 5 26" xfId="448" xr:uid="{00000000-0005-0000-0000-0000BF010000}"/>
    <cellStyle name="40% - アクセント 5 27" xfId="449" xr:uid="{00000000-0005-0000-0000-0000C0010000}"/>
    <cellStyle name="40% - アクセント 5 28" xfId="450" xr:uid="{00000000-0005-0000-0000-0000C1010000}"/>
    <cellStyle name="40% - アクセント 5 29" xfId="451" xr:uid="{00000000-0005-0000-0000-0000C2010000}"/>
    <cellStyle name="40% - アクセント 5 3" xfId="452" xr:uid="{00000000-0005-0000-0000-0000C3010000}"/>
    <cellStyle name="40% - アクセント 5 30" xfId="453" xr:uid="{00000000-0005-0000-0000-0000C4010000}"/>
    <cellStyle name="40% - アクセント 5 31" xfId="454" xr:uid="{00000000-0005-0000-0000-0000C5010000}"/>
    <cellStyle name="40% - アクセント 5 32" xfId="455" xr:uid="{00000000-0005-0000-0000-0000C6010000}"/>
    <cellStyle name="40% - アクセント 5 33" xfId="456" xr:uid="{00000000-0005-0000-0000-0000C7010000}"/>
    <cellStyle name="40% - アクセント 5 34" xfId="457" xr:uid="{00000000-0005-0000-0000-0000C8010000}"/>
    <cellStyle name="40% - アクセント 5 35" xfId="458" xr:uid="{00000000-0005-0000-0000-0000C9010000}"/>
    <cellStyle name="40% - アクセント 5 36" xfId="459" xr:uid="{00000000-0005-0000-0000-0000CA010000}"/>
    <cellStyle name="40% - アクセント 5 37" xfId="460" xr:uid="{00000000-0005-0000-0000-0000CB010000}"/>
    <cellStyle name="40% - アクセント 5 38" xfId="461" xr:uid="{00000000-0005-0000-0000-0000CC010000}"/>
    <cellStyle name="40% - アクセント 5 39" xfId="462" xr:uid="{00000000-0005-0000-0000-0000CD010000}"/>
    <cellStyle name="40% - アクセント 5 4" xfId="463" xr:uid="{00000000-0005-0000-0000-0000CE010000}"/>
    <cellStyle name="40% - アクセント 5 40" xfId="464" xr:uid="{00000000-0005-0000-0000-0000CF010000}"/>
    <cellStyle name="40% - アクセント 5 41" xfId="465" xr:uid="{00000000-0005-0000-0000-0000D0010000}"/>
    <cellStyle name="40% - アクセント 5 42" xfId="466" xr:uid="{00000000-0005-0000-0000-0000D1010000}"/>
    <cellStyle name="40% - アクセント 5 43" xfId="467" xr:uid="{00000000-0005-0000-0000-0000D2010000}"/>
    <cellStyle name="40% - アクセント 5 4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 10" xfId="474" xr:uid="{00000000-0005-0000-0000-0000D9010000}"/>
    <cellStyle name="40% - アクセント 6 11" xfId="475" xr:uid="{00000000-0005-0000-0000-0000DA010000}"/>
    <cellStyle name="40% - アクセント 6 12" xfId="476" xr:uid="{00000000-0005-0000-0000-0000DB010000}"/>
    <cellStyle name="40% - アクセント 6 13" xfId="477" xr:uid="{00000000-0005-0000-0000-0000DC010000}"/>
    <cellStyle name="40% - アクセント 6 14" xfId="478" xr:uid="{00000000-0005-0000-0000-0000DD010000}"/>
    <cellStyle name="40% - アクセント 6 15" xfId="479" xr:uid="{00000000-0005-0000-0000-0000DE010000}"/>
    <cellStyle name="40% - アクセント 6 16" xfId="480" xr:uid="{00000000-0005-0000-0000-0000DF010000}"/>
    <cellStyle name="40% - アクセント 6 17" xfId="481" xr:uid="{00000000-0005-0000-0000-0000E0010000}"/>
    <cellStyle name="40% - アクセント 6 18" xfId="482" xr:uid="{00000000-0005-0000-0000-0000E1010000}"/>
    <cellStyle name="40% - アクセント 6 19" xfId="483" xr:uid="{00000000-0005-0000-0000-0000E2010000}"/>
    <cellStyle name="40% - アクセント 6 2" xfId="484" xr:uid="{00000000-0005-0000-0000-0000E3010000}"/>
    <cellStyle name="40% - アクセント 6 20" xfId="485" xr:uid="{00000000-0005-0000-0000-0000E4010000}"/>
    <cellStyle name="40% - アクセント 6 21" xfId="486" xr:uid="{00000000-0005-0000-0000-0000E5010000}"/>
    <cellStyle name="40% - アクセント 6 22" xfId="487" xr:uid="{00000000-0005-0000-0000-0000E6010000}"/>
    <cellStyle name="40% - アクセント 6 23" xfId="488" xr:uid="{00000000-0005-0000-0000-0000E7010000}"/>
    <cellStyle name="40% - アクセント 6 24" xfId="489" xr:uid="{00000000-0005-0000-0000-0000E8010000}"/>
    <cellStyle name="40% - アクセント 6 25" xfId="490" xr:uid="{00000000-0005-0000-0000-0000E9010000}"/>
    <cellStyle name="40% - アクセント 6 26" xfId="491" xr:uid="{00000000-0005-0000-0000-0000EA010000}"/>
    <cellStyle name="40% - アクセント 6 27" xfId="492" xr:uid="{00000000-0005-0000-0000-0000EB010000}"/>
    <cellStyle name="40% - アクセント 6 28" xfId="493" xr:uid="{00000000-0005-0000-0000-0000EC010000}"/>
    <cellStyle name="40% - アクセント 6 29" xfId="494" xr:uid="{00000000-0005-0000-0000-0000ED010000}"/>
    <cellStyle name="40% - アクセント 6 3" xfId="495" xr:uid="{00000000-0005-0000-0000-0000EE010000}"/>
    <cellStyle name="40% - アクセント 6 30" xfId="496" xr:uid="{00000000-0005-0000-0000-0000EF010000}"/>
    <cellStyle name="40% - アクセント 6 31" xfId="497" xr:uid="{00000000-0005-0000-0000-0000F0010000}"/>
    <cellStyle name="40% - アクセント 6 32" xfId="498" xr:uid="{00000000-0005-0000-0000-0000F1010000}"/>
    <cellStyle name="40% - アクセント 6 33" xfId="499" xr:uid="{00000000-0005-0000-0000-0000F2010000}"/>
    <cellStyle name="40% - アクセント 6 34" xfId="500" xr:uid="{00000000-0005-0000-0000-0000F3010000}"/>
    <cellStyle name="40% - アクセント 6 35" xfId="501" xr:uid="{00000000-0005-0000-0000-0000F4010000}"/>
    <cellStyle name="40% - アクセント 6 36" xfId="502" xr:uid="{00000000-0005-0000-0000-0000F5010000}"/>
    <cellStyle name="40% - アクセント 6 37" xfId="503" xr:uid="{00000000-0005-0000-0000-0000F6010000}"/>
    <cellStyle name="40% - アクセント 6 38" xfId="504" xr:uid="{00000000-0005-0000-0000-0000F7010000}"/>
    <cellStyle name="40% - アクセント 6 39" xfId="505" xr:uid="{00000000-0005-0000-0000-0000F8010000}"/>
    <cellStyle name="40% - アクセント 6 4" xfId="506" xr:uid="{00000000-0005-0000-0000-0000F9010000}"/>
    <cellStyle name="40% - アクセント 6 40" xfId="507" xr:uid="{00000000-0005-0000-0000-0000FA010000}"/>
    <cellStyle name="40% - アクセント 6 41" xfId="508" xr:uid="{00000000-0005-0000-0000-0000FB010000}"/>
    <cellStyle name="40% - アクセント 6 42" xfId="509" xr:uid="{00000000-0005-0000-0000-0000FC010000}"/>
    <cellStyle name="40% - アクセント 6 43" xfId="510" xr:uid="{00000000-0005-0000-0000-0000FD010000}"/>
    <cellStyle name="40% - アクセント 6 4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 10" xfId="517" xr:uid="{00000000-0005-0000-0000-000004020000}"/>
    <cellStyle name="60% - アクセント 1 11" xfId="518" xr:uid="{00000000-0005-0000-0000-000005020000}"/>
    <cellStyle name="60% - アクセント 1 12" xfId="519" xr:uid="{00000000-0005-0000-0000-000006020000}"/>
    <cellStyle name="60% - アクセント 1 13" xfId="520" xr:uid="{00000000-0005-0000-0000-000007020000}"/>
    <cellStyle name="60% - アクセント 1 14" xfId="521" xr:uid="{00000000-0005-0000-0000-000008020000}"/>
    <cellStyle name="60% - アクセント 1 15" xfId="522" xr:uid="{00000000-0005-0000-0000-000009020000}"/>
    <cellStyle name="60% - アクセント 1 16" xfId="523" xr:uid="{00000000-0005-0000-0000-00000A020000}"/>
    <cellStyle name="60% - アクセント 1 17" xfId="524" xr:uid="{00000000-0005-0000-0000-00000B020000}"/>
    <cellStyle name="60% - アクセント 1 18" xfId="525" xr:uid="{00000000-0005-0000-0000-00000C020000}"/>
    <cellStyle name="60% - アクセント 1 19" xfId="526" xr:uid="{00000000-0005-0000-0000-00000D020000}"/>
    <cellStyle name="60% - アクセント 1 2" xfId="527" xr:uid="{00000000-0005-0000-0000-00000E020000}"/>
    <cellStyle name="60% - アクセント 1 20" xfId="528" xr:uid="{00000000-0005-0000-0000-00000F020000}"/>
    <cellStyle name="60% - アクセント 1 21" xfId="529" xr:uid="{00000000-0005-0000-0000-000010020000}"/>
    <cellStyle name="60% - アクセント 1 22" xfId="530" xr:uid="{00000000-0005-0000-0000-000011020000}"/>
    <cellStyle name="60% - アクセント 1 23" xfId="531" xr:uid="{00000000-0005-0000-0000-000012020000}"/>
    <cellStyle name="60% - アクセント 1 24" xfId="532" xr:uid="{00000000-0005-0000-0000-000013020000}"/>
    <cellStyle name="60% - アクセント 1 25" xfId="533" xr:uid="{00000000-0005-0000-0000-000014020000}"/>
    <cellStyle name="60% - アクセント 1 26" xfId="534" xr:uid="{00000000-0005-0000-0000-000015020000}"/>
    <cellStyle name="60% - アクセント 1 27" xfId="535" xr:uid="{00000000-0005-0000-0000-000016020000}"/>
    <cellStyle name="60% - アクセント 1 28" xfId="536" xr:uid="{00000000-0005-0000-0000-000017020000}"/>
    <cellStyle name="60% - アクセント 1 29" xfId="537" xr:uid="{00000000-0005-0000-0000-000018020000}"/>
    <cellStyle name="60% - アクセント 1 3" xfId="538" xr:uid="{00000000-0005-0000-0000-000019020000}"/>
    <cellStyle name="60% - アクセント 1 30" xfId="539" xr:uid="{00000000-0005-0000-0000-00001A020000}"/>
    <cellStyle name="60% - アクセント 1 31" xfId="540" xr:uid="{00000000-0005-0000-0000-00001B020000}"/>
    <cellStyle name="60% - アクセント 1 32" xfId="541" xr:uid="{00000000-0005-0000-0000-00001C020000}"/>
    <cellStyle name="60% - アクセント 1 33" xfId="542" xr:uid="{00000000-0005-0000-0000-00001D020000}"/>
    <cellStyle name="60% - アクセント 1 34" xfId="543" xr:uid="{00000000-0005-0000-0000-00001E020000}"/>
    <cellStyle name="60% - アクセント 1 35" xfId="544" xr:uid="{00000000-0005-0000-0000-00001F020000}"/>
    <cellStyle name="60% - アクセント 1 36" xfId="545" xr:uid="{00000000-0005-0000-0000-000020020000}"/>
    <cellStyle name="60% - アクセント 1 37" xfId="546" xr:uid="{00000000-0005-0000-0000-000021020000}"/>
    <cellStyle name="60% - アクセント 1 38" xfId="547" xr:uid="{00000000-0005-0000-0000-000022020000}"/>
    <cellStyle name="60% - アクセント 1 39" xfId="548" xr:uid="{00000000-0005-0000-0000-000023020000}"/>
    <cellStyle name="60% - アクセント 1 4" xfId="549" xr:uid="{00000000-0005-0000-0000-000024020000}"/>
    <cellStyle name="60% - アクセント 1 40" xfId="550" xr:uid="{00000000-0005-0000-0000-000025020000}"/>
    <cellStyle name="60% - アクセント 1 41" xfId="551" xr:uid="{00000000-0005-0000-0000-000026020000}"/>
    <cellStyle name="60% - アクセント 1 42" xfId="552" xr:uid="{00000000-0005-0000-0000-000027020000}"/>
    <cellStyle name="60% - アクセント 1 43" xfId="553" xr:uid="{00000000-0005-0000-0000-000028020000}"/>
    <cellStyle name="60% - アクセント 1 4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 10" xfId="560" xr:uid="{00000000-0005-0000-0000-00002F020000}"/>
    <cellStyle name="60% - アクセント 2 11" xfId="561" xr:uid="{00000000-0005-0000-0000-000030020000}"/>
    <cellStyle name="60% - アクセント 2 12" xfId="562" xr:uid="{00000000-0005-0000-0000-000031020000}"/>
    <cellStyle name="60% - アクセント 2 13" xfId="563" xr:uid="{00000000-0005-0000-0000-000032020000}"/>
    <cellStyle name="60% - アクセント 2 14" xfId="564" xr:uid="{00000000-0005-0000-0000-000033020000}"/>
    <cellStyle name="60% - アクセント 2 15" xfId="565" xr:uid="{00000000-0005-0000-0000-000034020000}"/>
    <cellStyle name="60% - アクセント 2 16" xfId="566" xr:uid="{00000000-0005-0000-0000-000035020000}"/>
    <cellStyle name="60% - アクセント 2 17" xfId="567" xr:uid="{00000000-0005-0000-0000-000036020000}"/>
    <cellStyle name="60% - アクセント 2 18" xfId="568" xr:uid="{00000000-0005-0000-0000-000037020000}"/>
    <cellStyle name="60% - アクセント 2 19" xfId="569" xr:uid="{00000000-0005-0000-0000-000038020000}"/>
    <cellStyle name="60% - アクセント 2 2" xfId="570" xr:uid="{00000000-0005-0000-0000-000039020000}"/>
    <cellStyle name="60% - アクセント 2 20" xfId="571" xr:uid="{00000000-0005-0000-0000-00003A020000}"/>
    <cellStyle name="60% - アクセント 2 21" xfId="572" xr:uid="{00000000-0005-0000-0000-00003B020000}"/>
    <cellStyle name="60% - アクセント 2 22" xfId="573" xr:uid="{00000000-0005-0000-0000-00003C020000}"/>
    <cellStyle name="60% - アクセント 2 23" xfId="574" xr:uid="{00000000-0005-0000-0000-00003D020000}"/>
    <cellStyle name="60% - アクセント 2 24" xfId="575" xr:uid="{00000000-0005-0000-0000-00003E020000}"/>
    <cellStyle name="60% - アクセント 2 25" xfId="576" xr:uid="{00000000-0005-0000-0000-00003F020000}"/>
    <cellStyle name="60% - アクセント 2 26" xfId="577" xr:uid="{00000000-0005-0000-0000-000040020000}"/>
    <cellStyle name="60% - アクセント 2 27" xfId="578" xr:uid="{00000000-0005-0000-0000-000041020000}"/>
    <cellStyle name="60% - アクセント 2 28" xfId="579" xr:uid="{00000000-0005-0000-0000-000042020000}"/>
    <cellStyle name="60% - アクセント 2 29" xfId="580" xr:uid="{00000000-0005-0000-0000-000043020000}"/>
    <cellStyle name="60% - アクセント 2 3" xfId="581" xr:uid="{00000000-0005-0000-0000-000044020000}"/>
    <cellStyle name="60% - アクセント 2 30" xfId="582" xr:uid="{00000000-0005-0000-0000-000045020000}"/>
    <cellStyle name="60% - アクセント 2 31" xfId="583" xr:uid="{00000000-0005-0000-0000-000046020000}"/>
    <cellStyle name="60% - アクセント 2 32" xfId="584" xr:uid="{00000000-0005-0000-0000-000047020000}"/>
    <cellStyle name="60% - アクセント 2 33" xfId="585" xr:uid="{00000000-0005-0000-0000-000048020000}"/>
    <cellStyle name="60% - アクセント 2 34" xfId="586" xr:uid="{00000000-0005-0000-0000-000049020000}"/>
    <cellStyle name="60% - アクセント 2 35" xfId="587" xr:uid="{00000000-0005-0000-0000-00004A020000}"/>
    <cellStyle name="60% - アクセント 2 36" xfId="588" xr:uid="{00000000-0005-0000-0000-00004B020000}"/>
    <cellStyle name="60% - アクセント 2 37" xfId="589" xr:uid="{00000000-0005-0000-0000-00004C020000}"/>
    <cellStyle name="60% - アクセント 2 38" xfId="590" xr:uid="{00000000-0005-0000-0000-00004D020000}"/>
    <cellStyle name="60% - アクセント 2 39" xfId="591" xr:uid="{00000000-0005-0000-0000-00004E020000}"/>
    <cellStyle name="60% - アクセント 2 4" xfId="592" xr:uid="{00000000-0005-0000-0000-00004F020000}"/>
    <cellStyle name="60% - アクセント 2 40" xfId="593" xr:uid="{00000000-0005-0000-0000-000050020000}"/>
    <cellStyle name="60% - アクセント 2 41" xfId="594" xr:uid="{00000000-0005-0000-0000-000051020000}"/>
    <cellStyle name="60% - アクセント 2 42" xfId="595" xr:uid="{00000000-0005-0000-0000-000052020000}"/>
    <cellStyle name="60% - アクセント 2 43" xfId="596" xr:uid="{00000000-0005-0000-0000-000053020000}"/>
    <cellStyle name="60% - アクセント 2 4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 10" xfId="603" xr:uid="{00000000-0005-0000-0000-00005A020000}"/>
    <cellStyle name="60% - アクセント 3 11" xfId="604" xr:uid="{00000000-0005-0000-0000-00005B020000}"/>
    <cellStyle name="60% - アクセント 3 12" xfId="605" xr:uid="{00000000-0005-0000-0000-00005C020000}"/>
    <cellStyle name="60% - アクセント 3 13" xfId="606" xr:uid="{00000000-0005-0000-0000-00005D020000}"/>
    <cellStyle name="60% - アクセント 3 14" xfId="607" xr:uid="{00000000-0005-0000-0000-00005E020000}"/>
    <cellStyle name="60% - アクセント 3 15" xfId="608" xr:uid="{00000000-0005-0000-0000-00005F020000}"/>
    <cellStyle name="60% - アクセント 3 16" xfId="609" xr:uid="{00000000-0005-0000-0000-000060020000}"/>
    <cellStyle name="60% - アクセント 3 17" xfId="610" xr:uid="{00000000-0005-0000-0000-000061020000}"/>
    <cellStyle name="60% - アクセント 3 18" xfId="611" xr:uid="{00000000-0005-0000-0000-000062020000}"/>
    <cellStyle name="60% - アクセント 3 19" xfId="612" xr:uid="{00000000-0005-0000-0000-000063020000}"/>
    <cellStyle name="60% - アクセント 3 2" xfId="613" xr:uid="{00000000-0005-0000-0000-000064020000}"/>
    <cellStyle name="60% - アクセント 3 20" xfId="614" xr:uid="{00000000-0005-0000-0000-000065020000}"/>
    <cellStyle name="60% - アクセント 3 21" xfId="615" xr:uid="{00000000-0005-0000-0000-000066020000}"/>
    <cellStyle name="60% - アクセント 3 22" xfId="616" xr:uid="{00000000-0005-0000-0000-000067020000}"/>
    <cellStyle name="60% - アクセント 3 23" xfId="617" xr:uid="{00000000-0005-0000-0000-000068020000}"/>
    <cellStyle name="60% - アクセント 3 24" xfId="618" xr:uid="{00000000-0005-0000-0000-000069020000}"/>
    <cellStyle name="60% - アクセント 3 25" xfId="619" xr:uid="{00000000-0005-0000-0000-00006A020000}"/>
    <cellStyle name="60% - アクセント 3 26" xfId="620" xr:uid="{00000000-0005-0000-0000-00006B020000}"/>
    <cellStyle name="60% - アクセント 3 27" xfId="621" xr:uid="{00000000-0005-0000-0000-00006C020000}"/>
    <cellStyle name="60% - アクセント 3 28" xfId="622" xr:uid="{00000000-0005-0000-0000-00006D020000}"/>
    <cellStyle name="60% - アクセント 3 29" xfId="623" xr:uid="{00000000-0005-0000-0000-00006E020000}"/>
    <cellStyle name="60% - アクセント 3 3" xfId="624" xr:uid="{00000000-0005-0000-0000-00006F020000}"/>
    <cellStyle name="60% - アクセント 3 30" xfId="625" xr:uid="{00000000-0005-0000-0000-000070020000}"/>
    <cellStyle name="60% - アクセント 3 31" xfId="626" xr:uid="{00000000-0005-0000-0000-000071020000}"/>
    <cellStyle name="60% - アクセント 3 32" xfId="627" xr:uid="{00000000-0005-0000-0000-000072020000}"/>
    <cellStyle name="60% - アクセント 3 33" xfId="628" xr:uid="{00000000-0005-0000-0000-000073020000}"/>
    <cellStyle name="60% - アクセント 3 34" xfId="629" xr:uid="{00000000-0005-0000-0000-000074020000}"/>
    <cellStyle name="60% - アクセント 3 35" xfId="630" xr:uid="{00000000-0005-0000-0000-000075020000}"/>
    <cellStyle name="60% - アクセント 3 36" xfId="631" xr:uid="{00000000-0005-0000-0000-000076020000}"/>
    <cellStyle name="60% - アクセント 3 37" xfId="632" xr:uid="{00000000-0005-0000-0000-000077020000}"/>
    <cellStyle name="60% - アクセント 3 38" xfId="633" xr:uid="{00000000-0005-0000-0000-000078020000}"/>
    <cellStyle name="60% - アクセント 3 39" xfId="634" xr:uid="{00000000-0005-0000-0000-000079020000}"/>
    <cellStyle name="60% - アクセント 3 4" xfId="635" xr:uid="{00000000-0005-0000-0000-00007A020000}"/>
    <cellStyle name="60% - アクセント 3 40" xfId="636" xr:uid="{00000000-0005-0000-0000-00007B020000}"/>
    <cellStyle name="60% - アクセント 3 41" xfId="637" xr:uid="{00000000-0005-0000-0000-00007C020000}"/>
    <cellStyle name="60% - アクセント 3 42" xfId="638" xr:uid="{00000000-0005-0000-0000-00007D020000}"/>
    <cellStyle name="60% - アクセント 3 43" xfId="639" xr:uid="{00000000-0005-0000-0000-00007E020000}"/>
    <cellStyle name="60% - アクセント 3 4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 10" xfId="646" xr:uid="{00000000-0005-0000-0000-000085020000}"/>
    <cellStyle name="60% - アクセント 4 11" xfId="647" xr:uid="{00000000-0005-0000-0000-000086020000}"/>
    <cellStyle name="60% - アクセント 4 12" xfId="648" xr:uid="{00000000-0005-0000-0000-000087020000}"/>
    <cellStyle name="60% - アクセント 4 13" xfId="649" xr:uid="{00000000-0005-0000-0000-000088020000}"/>
    <cellStyle name="60% - アクセント 4 14" xfId="650" xr:uid="{00000000-0005-0000-0000-000089020000}"/>
    <cellStyle name="60% - アクセント 4 15" xfId="651" xr:uid="{00000000-0005-0000-0000-00008A020000}"/>
    <cellStyle name="60% - アクセント 4 16" xfId="652" xr:uid="{00000000-0005-0000-0000-00008B020000}"/>
    <cellStyle name="60% - アクセント 4 17" xfId="653" xr:uid="{00000000-0005-0000-0000-00008C020000}"/>
    <cellStyle name="60% - アクセント 4 18" xfId="654" xr:uid="{00000000-0005-0000-0000-00008D020000}"/>
    <cellStyle name="60% - アクセント 4 19" xfId="655" xr:uid="{00000000-0005-0000-0000-00008E020000}"/>
    <cellStyle name="60% - アクセント 4 2" xfId="656" xr:uid="{00000000-0005-0000-0000-00008F020000}"/>
    <cellStyle name="60% - アクセント 4 20" xfId="657" xr:uid="{00000000-0005-0000-0000-000090020000}"/>
    <cellStyle name="60% - アクセント 4 21" xfId="658" xr:uid="{00000000-0005-0000-0000-000091020000}"/>
    <cellStyle name="60% - アクセント 4 22" xfId="659" xr:uid="{00000000-0005-0000-0000-000092020000}"/>
    <cellStyle name="60% - アクセント 4 23" xfId="660" xr:uid="{00000000-0005-0000-0000-000093020000}"/>
    <cellStyle name="60% - アクセント 4 24" xfId="661" xr:uid="{00000000-0005-0000-0000-000094020000}"/>
    <cellStyle name="60% - アクセント 4 25" xfId="662" xr:uid="{00000000-0005-0000-0000-000095020000}"/>
    <cellStyle name="60% - アクセント 4 26" xfId="663" xr:uid="{00000000-0005-0000-0000-000096020000}"/>
    <cellStyle name="60% - アクセント 4 27" xfId="664" xr:uid="{00000000-0005-0000-0000-000097020000}"/>
    <cellStyle name="60% - アクセント 4 28" xfId="665" xr:uid="{00000000-0005-0000-0000-000098020000}"/>
    <cellStyle name="60% - アクセント 4 29" xfId="666" xr:uid="{00000000-0005-0000-0000-000099020000}"/>
    <cellStyle name="60% - アクセント 4 3" xfId="667" xr:uid="{00000000-0005-0000-0000-00009A020000}"/>
    <cellStyle name="60% - アクセント 4 30" xfId="668" xr:uid="{00000000-0005-0000-0000-00009B020000}"/>
    <cellStyle name="60% - アクセント 4 31" xfId="669" xr:uid="{00000000-0005-0000-0000-00009C020000}"/>
    <cellStyle name="60% - アクセント 4 32" xfId="670" xr:uid="{00000000-0005-0000-0000-00009D020000}"/>
    <cellStyle name="60% - アクセント 4 33" xfId="671" xr:uid="{00000000-0005-0000-0000-00009E020000}"/>
    <cellStyle name="60% - アクセント 4 34" xfId="672" xr:uid="{00000000-0005-0000-0000-00009F020000}"/>
    <cellStyle name="60% - アクセント 4 35" xfId="673" xr:uid="{00000000-0005-0000-0000-0000A0020000}"/>
    <cellStyle name="60% - アクセント 4 36" xfId="674" xr:uid="{00000000-0005-0000-0000-0000A1020000}"/>
    <cellStyle name="60% - アクセント 4 37" xfId="675" xr:uid="{00000000-0005-0000-0000-0000A2020000}"/>
    <cellStyle name="60% - アクセント 4 38" xfId="676" xr:uid="{00000000-0005-0000-0000-0000A3020000}"/>
    <cellStyle name="60% - アクセント 4 39" xfId="677" xr:uid="{00000000-0005-0000-0000-0000A4020000}"/>
    <cellStyle name="60% - アクセント 4 4" xfId="678" xr:uid="{00000000-0005-0000-0000-0000A5020000}"/>
    <cellStyle name="60% - アクセント 4 40" xfId="679" xr:uid="{00000000-0005-0000-0000-0000A6020000}"/>
    <cellStyle name="60% - アクセント 4 41" xfId="680" xr:uid="{00000000-0005-0000-0000-0000A7020000}"/>
    <cellStyle name="60% - アクセント 4 42" xfId="681" xr:uid="{00000000-0005-0000-0000-0000A8020000}"/>
    <cellStyle name="60% - アクセント 4 43" xfId="682" xr:uid="{00000000-0005-0000-0000-0000A9020000}"/>
    <cellStyle name="60% - アクセント 4 4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 10" xfId="689" xr:uid="{00000000-0005-0000-0000-0000B0020000}"/>
    <cellStyle name="60% - アクセント 5 11" xfId="690" xr:uid="{00000000-0005-0000-0000-0000B1020000}"/>
    <cellStyle name="60% - アクセント 5 12" xfId="691" xr:uid="{00000000-0005-0000-0000-0000B2020000}"/>
    <cellStyle name="60% - アクセント 5 13" xfId="692" xr:uid="{00000000-0005-0000-0000-0000B3020000}"/>
    <cellStyle name="60% - アクセント 5 14" xfId="693" xr:uid="{00000000-0005-0000-0000-0000B4020000}"/>
    <cellStyle name="60% - アクセント 5 15" xfId="694" xr:uid="{00000000-0005-0000-0000-0000B5020000}"/>
    <cellStyle name="60% - アクセント 5 16" xfId="695" xr:uid="{00000000-0005-0000-0000-0000B6020000}"/>
    <cellStyle name="60% - アクセント 5 17" xfId="696" xr:uid="{00000000-0005-0000-0000-0000B7020000}"/>
    <cellStyle name="60% - アクセント 5 18" xfId="697" xr:uid="{00000000-0005-0000-0000-0000B8020000}"/>
    <cellStyle name="60% - アクセント 5 19" xfId="698" xr:uid="{00000000-0005-0000-0000-0000B9020000}"/>
    <cellStyle name="60% - アクセント 5 2" xfId="699" xr:uid="{00000000-0005-0000-0000-0000BA020000}"/>
    <cellStyle name="60% - アクセント 5 20" xfId="700" xr:uid="{00000000-0005-0000-0000-0000BB020000}"/>
    <cellStyle name="60% - アクセント 5 21" xfId="701" xr:uid="{00000000-0005-0000-0000-0000BC020000}"/>
    <cellStyle name="60% - アクセント 5 22" xfId="702" xr:uid="{00000000-0005-0000-0000-0000BD020000}"/>
    <cellStyle name="60% - アクセント 5 23" xfId="703" xr:uid="{00000000-0005-0000-0000-0000BE020000}"/>
    <cellStyle name="60% - アクセント 5 24" xfId="704" xr:uid="{00000000-0005-0000-0000-0000BF020000}"/>
    <cellStyle name="60% - アクセント 5 25" xfId="705" xr:uid="{00000000-0005-0000-0000-0000C0020000}"/>
    <cellStyle name="60% - アクセント 5 26" xfId="706" xr:uid="{00000000-0005-0000-0000-0000C1020000}"/>
    <cellStyle name="60% - アクセント 5 27" xfId="707" xr:uid="{00000000-0005-0000-0000-0000C2020000}"/>
    <cellStyle name="60% - アクセント 5 28" xfId="708" xr:uid="{00000000-0005-0000-0000-0000C3020000}"/>
    <cellStyle name="60% - アクセント 5 29" xfId="709" xr:uid="{00000000-0005-0000-0000-0000C4020000}"/>
    <cellStyle name="60% - アクセント 5 3" xfId="710" xr:uid="{00000000-0005-0000-0000-0000C5020000}"/>
    <cellStyle name="60% - アクセント 5 30" xfId="711" xr:uid="{00000000-0005-0000-0000-0000C6020000}"/>
    <cellStyle name="60% - アクセント 5 31" xfId="712" xr:uid="{00000000-0005-0000-0000-0000C7020000}"/>
    <cellStyle name="60% - アクセント 5 32" xfId="713" xr:uid="{00000000-0005-0000-0000-0000C8020000}"/>
    <cellStyle name="60% - アクセント 5 33" xfId="714" xr:uid="{00000000-0005-0000-0000-0000C9020000}"/>
    <cellStyle name="60% - アクセント 5 34" xfId="715" xr:uid="{00000000-0005-0000-0000-0000CA020000}"/>
    <cellStyle name="60% - アクセント 5 35" xfId="716" xr:uid="{00000000-0005-0000-0000-0000CB020000}"/>
    <cellStyle name="60% - アクセント 5 36" xfId="717" xr:uid="{00000000-0005-0000-0000-0000CC020000}"/>
    <cellStyle name="60% - アクセント 5 37" xfId="718" xr:uid="{00000000-0005-0000-0000-0000CD020000}"/>
    <cellStyle name="60% - アクセント 5 38" xfId="719" xr:uid="{00000000-0005-0000-0000-0000CE020000}"/>
    <cellStyle name="60% - アクセント 5 39" xfId="720" xr:uid="{00000000-0005-0000-0000-0000CF020000}"/>
    <cellStyle name="60% - アクセント 5 4" xfId="721" xr:uid="{00000000-0005-0000-0000-0000D0020000}"/>
    <cellStyle name="60% - アクセント 5 40" xfId="722" xr:uid="{00000000-0005-0000-0000-0000D1020000}"/>
    <cellStyle name="60% - アクセント 5 41" xfId="723" xr:uid="{00000000-0005-0000-0000-0000D2020000}"/>
    <cellStyle name="60% - アクセント 5 42" xfId="724" xr:uid="{00000000-0005-0000-0000-0000D3020000}"/>
    <cellStyle name="60% - アクセント 5 43" xfId="725" xr:uid="{00000000-0005-0000-0000-0000D4020000}"/>
    <cellStyle name="60% - アクセント 5 4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 10" xfId="732" xr:uid="{00000000-0005-0000-0000-0000DB020000}"/>
    <cellStyle name="60% - アクセント 6 11" xfId="733" xr:uid="{00000000-0005-0000-0000-0000DC020000}"/>
    <cellStyle name="60% - アクセント 6 12" xfId="734" xr:uid="{00000000-0005-0000-0000-0000DD020000}"/>
    <cellStyle name="60% - アクセント 6 13" xfId="735" xr:uid="{00000000-0005-0000-0000-0000DE020000}"/>
    <cellStyle name="60% - アクセント 6 14" xfId="736" xr:uid="{00000000-0005-0000-0000-0000DF020000}"/>
    <cellStyle name="60% - アクセント 6 15" xfId="737" xr:uid="{00000000-0005-0000-0000-0000E0020000}"/>
    <cellStyle name="60% - アクセント 6 16" xfId="738" xr:uid="{00000000-0005-0000-0000-0000E1020000}"/>
    <cellStyle name="60% - アクセント 6 17" xfId="739" xr:uid="{00000000-0005-0000-0000-0000E2020000}"/>
    <cellStyle name="60% - アクセント 6 18" xfId="740" xr:uid="{00000000-0005-0000-0000-0000E3020000}"/>
    <cellStyle name="60% - アクセント 6 19" xfId="741" xr:uid="{00000000-0005-0000-0000-0000E4020000}"/>
    <cellStyle name="60% - アクセント 6 2" xfId="742" xr:uid="{00000000-0005-0000-0000-0000E5020000}"/>
    <cellStyle name="60% - アクセント 6 20" xfId="743" xr:uid="{00000000-0005-0000-0000-0000E6020000}"/>
    <cellStyle name="60% - アクセント 6 21" xfId="744" xr:uid="{00000000-0005-0000-0000-0000E7020000}"/>
    <cellStyle name="60% - アクセント 6 22" xfId="745" xr:uid="{00000000-0005-0000-0000-0000E8020000}"/>
    <cellStyle name="60% - アクセント 6 23" xfId="746" xr:uid="{00000000-0005-0000-0000-0000E9020000}"/>
    <cellStyle name="60% - アクセント 6 24" xfId="747" xr:uid="{00000000-0005-0000-0000-0000EA020000}"/>
    <cellStyle name="60% - アクセント 6 25" xfId="748" xr:uid="{00000000-0005-0000-0000-0000EB020000}"/>
    <cellStyle name="60% - アクセント 6 26" xfId="749" xr:uid="{00000000-0005-0000-0000-0000EC020000}"/>
    <cellStyle name="60% - アクセント 6 27" xfId="750" xr:uid="{00000000-0005-0000-0000-0000ED020000}"/>
    <cellStyle name="60% - アクセント 6 28" xfId="751" xr:uid="{00000000-0005-0000-0000-0000EE020000}"/>
    <cellStyle name="60% - アクセント 6 29" xfId="752" xr:uid="{00000000-0005-0000-0000-0000EF020000}"/>
    <cellStyle name="60% - アクセント 6 3" xfId="753" xr:uid="{00000000-0005-0000-0000-0000F0020000}"/>
    <cellStyle name="60% - アクセント 6 30" xfId="754" xr:uid="{00000000-0005-0000-0000-0000F1020000}"/>
    <cellStyle name="60% - アクセント 6 31" xfId="755" xr:uid="{00000000-0005-0000-0000-0000F2020000}"/>
    <cellStyle name="60% - アクセント 6 32" xfId="756" xr:uid="{00000000-0005-0000-0000-0000F3020000}"/>
    <cellStyle name="60% - アクセント 6 33" xfId="757" xr:uid="{00000000-0005-0000-0000-0000F4020000}"/>
    <cellStyle name="60% - アクセント 6 34" xfId="758" xr:uid="{00000000-0005-0000-0000-0000F5020000}"/>
    <cellStyle name="60% - アクセント 6 35" xfId="759" xr:uid="{00000000-0005-0000-0000-0000F6020000}"/>
    <cellStyle name="60% - アクセント 6 36" xfId="760" xr:uid="{00000000-0005-0000-0000-0000F7020000}"/>
    <cellStyle name="60% - アクセント 6 37" xfId="761" xr:uid="{00000000-0005-0000-0000-0000F8020000}"/>
    <cellStyle name="60% - アクセント 6 38" xfId="762" xr:uid="{00000000-0005-0000-0000-0000F9020000}"/>
    <cellStyle name="60% - アクセント 6 39" xfId="763" xr:uid="{00000000-0005-0000-0000-0000FA020000}"/>
    <cellStyle name="60% - アクセント 6 4" xfId="764" xr:uid="{00000000-0005-0000-0000-0000FB020000}"/>
    <cellStyle name="60% - アクセント 6 40" xfId="765" xr:uid="{00000000-0005-0000-0000-0000FC020000}"/>
    <cellStyle name="60% - アクセント 6 41" xfId="766" xr:uid="{00000000-0005-0000-0000-0000FD020000}"/>
    <cellStyle name="60% - アクセント 6 42" xfId="767" xr:uid="{00000000-0005-0000-0000-0000FE020000}"/>
    <cellStyle name="60% - アクセント 6 43" xfId="768" xr:uid="{00000000-0005-0000-0000-0000FF020000}"/>
    <cellStyle name="60% - アクセント 6 4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 10" xfId="775" xr:uid="{00000000-0005-0000-0000-000006030000}"/>
    <cellStyle name="アクセント 1 11" xfId="776" xr:uid="{00000000-0005-0000-0000-000007030000}"/>
    <cellStyle name="アクセント 1 12" xfId="777" xr:uid="{00000000-0005-0000-0000-000008030000}"/>
    <cellStyle name="アクセント 1 13" xfId="778" xr:uid="{00000000-0005-0000-0000-000009030000}"/>
    <cellStyle name="アクセント 1 14" xfId="779" xr:uid="{00000000-0005-0000-0000-00000A030000}"/>
    <cellStyle name="アクセント 1 15" xfId="780" xr:uid="{00000000-0005-0000-0000-00000B030000}"/>
    <cellStyle name="アクセント 1 16" xfId="781" xr:uid="{00000000-0005-0000-0000-00000C030000}"/>
    <cellStyle name="アクセント 1 17" xfId="782" xr:uid="{00000000-0005-0000-0000-00000D030000}"/>
    <cellStyle name="アクセント 1 18" xfId="783" xr:uid="{00000000-0005-0000-0000-00000E030000}"/>
    <cellStyle name="アクセント 1 19" xfId="784" xr:uid="{00000000-0005-0000-0000-00000F030000}"/>
    <cellStyle name="アクセント 1 2" xfId="785" xr:uid="{00000000-0005-0000-0000-000010030000}"/>
    <cellStyle name="アクセント 1 20" xfId="786" xr:uid="{00000000-0005-0000-0000-000011030000}"/>
    <cellStyle name="アクセント 1 21" xfId="787" xr:uid="{00000000-0005-0000-0000-000012030000}"/>
    <cellStyle name="アクセント 1 22" xfId="788" xr:uid="{00000000-0005-0000-0000-000013030000}"/>
    <cellStyle name="アクセント 1 23" xfId="789" xr:uid="{00000000-0005-0000-0000-000014030000}"/>
    <cellStyle name="アクセント 1 24" xfId="790" xr:uid="{00000000-0005-0000-0000-000015030000}"/>
    <cellStyle name="アクセント 1 25" xfId="791" xr:uid="{00000000-0005-0000-0000-000016030000}"/>
    <cellStyle name="アクセント 1 26" xfId="792" xr:uid="{00000000-0005-0000-0000-000017030000}"/>
    <cellStyle name="アクセント 1 27" xfId="793" xr:uid="{00000000-0005-0000-0000-000018030000}"/>
    <cellStyle name="アクセント 1 28" xfId="794" xr:uid="{00000000-0005-0000-0000-000019030000}"/>
    <cellStyle name="アクセント 1 29" xfId="795" xr:uid="{00000000-0005-0000-0000-00001A030000}"/>
    <cellStyle name="アクセント 1 3" xfId="796" xr:uid="{00000000-0005-0000-0000-00001B030000}"/>
    <cellStyle name="アクセント 1 30" xfId="797" xr:uid="{00000000-0005-0000-0000-00001C030000}"/>
    <cellStyle name="アクセント 1 31" xfId="798" xr:uid="{00000000-0005-0000-0000-00001D030000}"/>
    <cellStyle name="アクセント 1 32" xfId="799" xr:uid="{00000000-0005-0000-0000-00001E030000}"/>
    <cellStyle name="アクセント 1 33" xfId="800" xr:uid="{00000000-0005-0000-0000-00001F030000}"/>
    <cellStyle name="アクセント 1 34" xfId="801" xr:uid="{00000000-0005-0000-0000-000020030000}"/>
    <cellStyle name="アクセント 1 35" xfId="802" xr:uid="{00000000-0005-0000-0000-000021030000}"/>
    <cellStyle name="アクセント 1 36" xfId="803" xr:uid="{00000000-0005-0000-0000-000022030000}"/>
    <cellStyle name="アクセント 1 37" xfId="804" xr:uid="{00000000-0005-0000-0000-000023030000}"/>
    <cellStyle name="アクセント 1 38" xfId="805" xr:uid="{00000000-0005-0000-0000-000024030000}"/>
    <cellStyle name="アクセント 1 39" xfId="806" xr:uid="{00000000-0005-0000-0000-000025030000}"/>
    <cellStyle name="アクセント 1 4" xfId="807" xr:uid="{00000000-0005-0000-0000-000026030000}"/>
    <cellStyle name="アクセント 1 40" xfId="808" xr:uid="{00000000-0005-0000-0000-000027030000}"/>
    <cellStyle name="アクセント 1 41" xfId="809" xr:uid="{00000000-0005-0000-0000-000028030000}"/>
    <cellStyle name="アクセント 1 42" xfId="810" xr:uid="{00000000-0005-0000-0000-000029030000}"/>
    <cellStyle name="アクセント 1 43" xfId="811" xr:uid="{00000000-0005-0000-0000-00002A030000}"/>
    <cellStyle name="アクセント 1 4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 10" xfId="818" xr:uid="{00000000-0005-0000-0000-000031030000}"/>
    <cellStyle name="アクセント 2 11" xfId="819" xr:uid="{00000000-0005-0000-0000-000032030000}"/>
    <cellStyle name="アクセント 2 12" xfId="820" xr:uid="{00000000-0005-0000-0000-000033030000}"/>
    <cellStyle name="アクセント 2 13" xfId="821" xr:uid="{00000000-0005-0000-0000-000034030000}"/>
    <cellStyle name="アクセント 2 14" xfId="822" xr:uid="{00000000-0005-0000-0000-000035030000}"/>
    <cellStyle name="アクセント 2 15" xfId="823" xr:uid="{00000000-0005-0000-0000-000036030000}"/>
    <cellStyle name="アクセント 2 16" xfId="824" xr:uid="{00000000-0005-0000-0000-000037030000}"/>
    <cellStyle name="アクセント 2 17" xfId="825" xr:uid="{00000000-0005-0000-0000-000038030000}"/>
    <cellStyle name="アクセント 2 18" xfId="826" xr:uid="{00000000-0005-0000-0000-000039030000}"/>
    <cellStyle name="アクセント 2 19" xfId="827" xr:uid="{00000000-0005-0000-0000-00003A030000}"/>
    <cellStyle name="アクセント 2 2" xfId="828" xr:uid="{00000000-0005-0000-0000-00003B030000}"/>
    <cellStyle name="アクセント 2 20" xfId="829" xr:uid="{00000000-0005-0000-0000-00003C030000}"/>
    <cellStyle name="アクセント 2 21" xfId="830" xr:uid="{00000000-0005-0000-0000-00003D030000}"/>
    <cellStyle name="アクセント 2 22" xfId="831" xr:uid="{00000000-0005-0000-0000-00003E030000}"/>
    <cellStyle name="アクセント 2 23" xfId="832" xr:uid="{00000000-0005-0000-0000-00003F030000}"/>
    <cellStyle name="アクセント 2 24" xfId="833" xr:uid="{00000000-0005-0000-0000-000040030000}"/>
    <cellStyle name="アクセント 2 25" xfId="834" xr:uid="{00000000-0005-0000-0000-000041030000}"/>
    <cellStyle name="アクセント 2 26" xfId="835" xr:uid="{00000000-0005-0000-0000-000042030000}"/>
    <cellStyle name="アクセント 2 27" xfId="836" xr:uid="{00000000-0005-0000-0000-000043030000}"/>
    <cellStyle name="アクセント 2 28" xfId="837" xr:uid="{00000000-0005-0000-0000-000044030000}"/>
    <cellStyle name="アクセント 2 29" xfId="838" xr:uid="{00000000-0005-0000-0000-000045030000}"/>
    <cellStyle name="アクセント 2 3" xfId="839" xr:uid="{00000000-0005-0000-0000-000046030000}"/>
    <cellStyle name="アクセント 2 30" xfId="840" xr:uid="{00000000-0005-0000-0000-000047030000}"/>
    <cellStyle name="アクセント 2 31" xfId="841" xr:uid="{00000000-0005-0000-0000-000048030000}"/>
    <cellStyle name="アクセント 2 32" xfId="842" xr:uid="{00000000-0005-0000-0000-000049030000}"/>
    <cellStyle name="アクセント 2 33" xfId="843" xr:uid="{00000000-0005-0000-0000-00004A030000}"/>
    <cellStyle name="アクセント 2 34" xfId="844" xr:uid="{00000000-0005-0000-0000-00004B030000}"/>
    <cellStyle name="アクセント 2 35" xfId="845" xr:uid="{00000000-0005-0000-0000-00004C030000}"/>
    <cellStyle name="アクセント 2 36" xfId="846" xr:uid="{00000000-0005-0000-0000-00004D030000}"/>
    <cellStyle name="アクセント 2 37" xfId="847" xr:uid="{00000000-0005-0000-0000-00004E030000}"/>
    <cellStyle name="アクセント 2 38" xfId="848" xr:uid="{00000000-0005-0000-0000-00004F030000}"/>
    <cellStyle name="アクセント 2 39" xfId="849" xr:uid="{00000000-0005-0000-0000-000050030000}"/>
    <cellStyle name="アクセント 2 4" xfId="850" xr:uid="{00000000-0005-0000-0000-000051030000}"/>
    <cellStyle name="アクセント 2 40" xfId="851" xr:uid="{00000000-0005-0000-0000-000052030000}"/>
    <cellStyle name="アクセント 2 41" xfId="852" xr:uid="{00000000-0005-0000-0000-000053030000}"/>
    <cellStyle name="アクセント 2 42" xfId="853" xr:uid="{00000000-0005-0000-0000-000054030000}"/>
    <cellStyle name="アクセント 2 43" xfId="854" xr:uid="{00000000-0005-0000-0000-000055030000}"/>
    <cellStyle name="アクセント 2 4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 10" xfId="861" xr:uid="{00000000-0005-0000-0000-00005C030000}"/>
    <cellStyle name="アクセント 3 11" xfId="862" xr:uid="{00000000-0005-0000-0000-00005D030000}"/>
    <cellStyle name="アクセント 3 12" xfId="863" xr:uid="{00000000-0005-0000-0000-00005E030000}"/>
    <cellStyle name="アクセント 3 13" xfId="864" xr:uid="{00000000-0005-0000-0000-00005F030000}"/>
    <cellStyle name="アクセント 3 14" xfId="865" xr:uid="{00000000-0005-0000-0000-000060030000}"/>
    <cellStyle name="アクセント 3 15" xfId="866" xr:uid="{00000000-0005-0000-0000-000061030000}"/>
    <cellStyle name="アクセント 3 16" xfId="867" xr:uid="{00000000-0005-0000-0000-000062030000}"/>
    <cellStyle name="アクセント 3 17" xfId="868" xr:uid="{00000000-0005-0000-0000-000063030000}"/>
    <cellStyle name="アクセント 3 18" xfId="869" xr:uid="{00000000-0005-0000-0000-000064030000}"/>
    <cellStyle name="アクセント 3 19" xfId="870" xr:uid="{00000000-0005-0000-0000-000065030000}"/>
    <cellStyle name="アクセント 3 2" xfId="871" xr:uid="{00000000-0005-0000-0000-000066030000}"/>
    <cellStyle name="アクセント 3 20" xfId="872" xr:uid="{00000000-0005-0000-0000-000067030000}"/>
    <cellStyle name="アクセント 3 21" xfId="873" xr:uid="{00000000-0005-0000-0000-000068030000}"/>
    <cellStyle name="アクセント 3 22" xfId="874" xr:uid="{00000000-0005-0000-0000-000069030000}"/>
    <cellStyle name="アクセント 3 23" xfId="875" xr:uid="{00000000-0005-0000-0000-00006A030000}"/>
    <cellStyle name="アクセント 3 24" xfId="876" xr:uid="{00000000-0005-0000-0000-00006B030000}"/>
    <cellStyle name="アクセント 3 25" xfId="877" xr:uid="{00000000-0005-0000-0000-00006C030000}"/>
    <cellStyle name="アクセント 3 26" xfId="878" xr:uid="{00000000-0005-0000-0000-00006D030000}"/>
    <cellStyle name="アクセント 3 27" xfId="879" xr:uid="{00000000-0005-0000-0000-00006E030000}"/>
    <cellStyle name="アクセント 3 28" xfId="880" xr:uid="{00000000-0005-0000-0000-00006F030000}"/>
    <cellStyle name="アクセント 3 29" xfId="881" xr:uid="{00000000-0005-0000-0000-000070030000}"/>
    <cellStyle name="アクセント 3 3" xfId="882" xr:uid="{00000000-0005-0000-0000-000071030000}"/>
    <cellStyle name="アクセント 3 30" xfId="883" xr:uid="{00000000-0005-0000-0000-000072030000}"/>
    <cellStyle name="アクセント 3 31" xfId="884" xr:uid="{00000000-0005-0000-0000-000073030000}"/>
    <cellStyle name="アクセント 3 32" xfId="885" xr:uid="{00000000-0005-0000-0000-000074030000}"/>
    <cellStyle name="アクセント 3 33" xfId="886" xr:uid="{00000000-0005-0000-0000-000075030000}"/>
    <cellStyle name="アクセント 3 34" xfId="887" xr:uid="{00000000-0005-0000-0000-000076030000}"/>
    <cellStyle name="アクセント 3 35" xfId="888" xr:uid="{00000000-0005-0000-0000-000077030000}"/>
    <cellStyle name="アクセント 3 36" xfId="889" xr:uid="{00000000-0005-0000-0000-000078030000}"/>
    <cellStyle name="アクセント 3 37" xfId="890" xr:uid="{00000000-0005-0000-0000-000079030000}"/>
    <cellStyle name="アクセント 3 38" xfId="891" xr:uid="{00000000-0005-0000-0000-00007A030000}"/>
    <cellStyle name="アクセント 3 39" xfId="892" xr:uid="{00000000-0005-0000-0000-00007B030000}"/>
    <cellStyle name="アクセント 3 4" xfId="893" xr:uid="{00000000-0005-0000-0000-00007C030000}"/>
    <cellStyle name="アクセント 3 40" xfId="894" xr:uid="{00000000-0005-0000-0000-00007D030000}"/>
    <cellStyle name="アクセント 3 41" xfId="895" xr:uid="{00000000-0005-0000-0000-00007E030000}"/>
    <cellStyle name="アクセント 3 42" xfId="896" xr:uid="{00000000-0005-0000-0000-00007F030000}"/>
    <cellStyle name="アクセント 3 43" xfId="897" xr:uid="{00000000-0005-0000-0000-000080030000}"/>
    <cellStyle name="アクセント 3 4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 10" xfId="904" xr:uid="{00000000-0005-0000-0000-000087030000}"/>
    <cellStyle name="アクセント 4 11" xfId="905" xr:uid="{00000000-0005-0000-0000-000088030000}"/>
    <cellStyle name="アクセント 4 12" xfId="906" xr:uid="{00000000-0005-0000-0000-000089030000}"/>
    <cellStyle name="アクセント 4 13" xfId="907" xr:uid="{00000000-0005-0000-0000-00008A030000}"/>
    <cellStyle name="アクセント 4 14" xfId="908" xr:uid="{00000000-0005-0000-0000-00008B030000}"/>
    <cellStyle name="アクセント 4 15" xfId="909" xr:uid="{00000000-0005-0000-0000-00008C030000}"/>
    <cellStyle name="アクセント 4 16" xfId="910" xr:uid="{00000000-0005-0000-0000-00008D030000}"/>
    <cellStyle name="アクセント 4 17" xfId="911" xr:uid="{00000000-0005-0000-0000-00008E030000}"/>
    <cellStyle name="アクセント 4 18" xfId="912" xr:uid="{00000000-0005-0000-0000-00008F030000}"/>
    <cellStyle name="アクセント 4 19" xfId="913" xr:uid="{00000000-0005-0000-0000-000090030000}"/>
    <cellStyle name="アクセント 4 2" xfId="914" xr:uid="{00000000-0005-0000-0000-000091030000}"/>
    <cellStyle name="アクセント 4 20" xfId="915" xr:uid="{00000000-0005-0000-0000-000092030000}"/>
    <cellStyle name="アクセント 4 21" xfId="916" xr:uid="{00000000-0005-0000-0000-000093030000}"/>
    <cellStyle name="アクセント 4 22" xfId="917" xr:uid="{00000000-0005-0000-0000-000094030000}"/>
    <cellStyle name="アクセント 4 23" xfId="918" xr:uid="{00000000-0005-0000-0000-000095030000}"/>
    <cellStyle name="アクセント 4 24" xfId="919" xr:uid="{00000000-0005-0000-0000-000096030000}"/>
    <cellStyle name="アクセント 4 25" xfId="920" xr:uid="{00000000-0005-0000-0000-000097030000}"/>
    <cellStyle name="アクセント 4 26" xfId="921" xr:uid="{00000000-0005-0000-0000-000098030000}"/>
    <cellStyle name="アクセント 4 27" xfId="922" xr:uid="{00000000-0005-0000-0000-000099030000}"/>
    <cellStyle name="アクセント 4 28" xfId="923" xr:uid="{00000000-0005-0000-0000-00009A030000}"/>
    <cellStyle name="アクセント 4 29" xfId="924" xr:uid="{00000000-0005-0000-0000-00009B030000}"/>
    <cellStyle name="アクセント 4 3" xfId="925" xr:uid="{00000000-0005-0000-0000-00009C030000}"/>
    <cellStyle name="アクセント 4 30" xfId="926" xr:uid="{00000000-0005-0000-0000-00009D030000}"/>
    <cellStyle name="アクセント 4 31" xfId="927" xr:uid="{00000000-0005-0000-0000-00009E030000}"/>
    <cellStyle name="アクセント 4 32" xfId="928" xr:uid="{00000000-0005-0000-0000-00009F030000}"/>
    <cellStyle name="アクセント 4 33" xfId="929" xr:uid="{00000000-0005-0000-0000-0000A0030000}"/>
    <cellStyle name="アクセント 4 34" xfId="930" xr:uid="{00000000-0005-0000-0000-0000A1030000}"/>
    <cellStyle name="アクセント 4 35" xfId="931" xr:uid="{00000000-0005-0000-0000-0000A2030000}"/>
    <cellStyle name="アクセント 4 36" xfId="932" xr:uid="{00000000-0005-0000-0000-0000A3030000}"/>
    <cellStyle name="アクセント 4 37" xfId="933" xr:uid="{00000000-0005-0000-0000-0000A4030000}"/>
    <cellStyle name="アクセント 4 38" xfId="934" xr:uid="{00000000-0005-0000-0000-0000A5030000}"/>
    <cellStyle name="アクセント 4 39" xfId="935" xr:uid="{00000000-0005-0000-0000-0000A6030000}"/>
    <cellStyle name="アクセント 4 4" xfId="936" xr:uid="{00000000-0005-0000-0000-0000A7030000}"/>
    <cellStyle name="アクセント 4 40" xfId="937" xr:uid="{00000000-0005-0000-0000-0000A8030000}"/>
    <cellStyle name="アクセント 4 41" xfId="938" xr:uid="{00000000-0005-0000-0000-0000A9030000}"/>
    <cellStyle name="アクセント 4 42" xfId="939" xr:uid="{00000000-0005-0000-0000-0000AA030000}"/>
    <cellStyle name="アクセント 4 43" xfId="940" xr:uid="{00000000-0005-0000-0000-0000AB030000}"/>
    <cellStyle name="アクセント 4 4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 10" xfId="947" xr:uid="{00000000-0005-0000-0000-0000B2030000}"/>
    <cellStyle name="アクセント 5 11" xfId="948" xr:uid="{00000000-0005-0000-0000-0000B3030000}"/>
    <cellStyle name="アクセント 5 12" xfId="949" xr:uid="{00000000-0005-0000-0000-0000B4030000}"/>
    <cellStyle name="アクセント 5 13" xfId="950" xr:uid="{00000000-0005-0000-0000-0000B5030000}"/>
    <cellStyle name="アクセント 5 14" xfId="951" xr:uid="{00000000-0005-0000-0000-0000B6030000}"/>
    <cellStyle name="アクセント 5 15" xfId="952" xr:uid="{00000000-0005-0000-0000-0000B7030000}"/>
    <cellStyle name="アクセント 5 16" xfId="953" xr:uid="{00000000-0005-0000-0000-0000B8030000}"/>
    <cellStyle name="アクセント 5 17" xfId="954" xr:uid="{00000000-0005-0000-0000-0000B9030000}"/>
    <cellStyle name="アクセント 5 18" xfId="955" xr:uid="{00000000-0005-0000-0000-0000BA030000}"/>
    <cellStyle name="アクセント 5 19" xfId="956" xr:uid="{00000000-0005-0000-0000-0000BB030000}"/>
    <cellStyle name="アクセント 5 2" xfId="957" xr:uid="{00000000-0005-0000-0000-0000BC030000}"/>
    <cellStyle name="アクセント 5 20" xfId="958" xr:uid="{00000000-0005-0000-0000-0000BD030000}"/>
    <cellStyle name="アクセント 5 21" xfId="959" xr:uid="{00000000-0005-0000-0000-0000BE030000}"/>
    <cellStyle name="アクセント 5 22" xfId="960" xr:uid="{00000000-0005-0000-0000-0000BF030000}"/>
    <cellStyle name="アクセント 5 23" xfId="961" xr:uid="{00000000-0005-0000-0000-0000C0030000}"/>
    <cellStyle name="アクセント 5 24" xfId="962" xr:uid="{00000000-0005-0000-0000-0000C1030000}"/>
    <cellStyle name="アクセント 5 25" xfId="963" xr:uid="{00000000-0005-0000-0000-0000C2030000}"/>
    <cellStyle name="アクセント 5 26" xfId="964" xr:uid="{00000000-0005-0000-0000-0000C3030000}"/>
    <cellStyle name="アクセント 5 27" xfId="965" xr:uid="{00000000-0005-0000-0000-0000C4030000}"/>
    <cellStyle name="アクセント 5 28" xfId="966" xr:uid="{00000000-0005-0000-0000-0000C5030000}"/>
    <cellStyle name="アクセント 5 29" xfId="967" xr:uid="{00000000-0005-0000-0000-0000C6030000}"/>
    <cellStyle name="アクセント 5 3" xfId="968" xr:uid="{00000000-0005-0000-0000-0000C7030000}"/>
    <cellStyle name="アクセント 5 30" xfId="969" xr:uid="{00000000-0005-0000-0000-0000C8030000}"/>
    <cellStyle name="アクセント 5 31" xfId="970" xr:uid="{00000000-0005-0000-0000-0000C9030000}"/>
    <cellStyle name="アクセント 5 32" xfId="971" xr:uid="{00000000-0005-0000-0000-0000CA030000}"/>
    <cellStyle name="アクセント 5 33" xfId="972" xr:uid="{00000000-0005-0000-0000-0000CB030000}"/>
    <cellStyle name="アクセント 5 34" xfId="973" xr:uid="{00000000-0005-0000-0000-0000CC030000}"/>
    <cellStyle name="アクセント 5 35" xfId="974" xr:uid="{00000000-0005-0000-0000-0000CD030000}"/>
    <cellStyle name="アクセント 5 36" xfId="975" xr:uid="{00000000-0005-0000-0000-0000CE030000}"/>
    <cellStyle name="アクセント 5 37" xfId="976" xr:uid="{00000000-0005-0000-0000-0000CF030000}"/>
    <cellStyle name="アクセント 5 38" xfId="977" xr:uid="{00000000-0005-0000-0000-0000D0030000}"/>
    <cellStyle name="アクセント 5 39" xfId="978" xr:uid="{00000000-0005-0000-0000-0000D1030000}"/>
    <cellStyle name="アクセント 5 4" xfId="979" xr:uid="{00000000-0005-0000-0000-0000D2030000}"/>
    <cellStyle name="アクセント 5 40" xfId="980" xr:uid="{00000000-0005-0000-0000-0000D3030000}"/>
    <cellStyle name="アクセント 5 41" xfId="981" xr:uid="{00000000-0005-0000-0000-0000D4030000}"/>
    <cellStyle name="アクセント 5 42" xfId="982" xr:uid="{00000000-0005-0000-0000-0000D5030000}"/>
    <cellStyle name="アクセント 5 43" xfId="983" xr:uid="{00000000-0005-0000-0000-0000D6030000}"/>
    <cellStyle name="アクセント 5 4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 10" xfId="990" xr:uid="{00000000-0005-0000-0000-0000DD030000}"/>
    <cellStyle name="アクセント 6 11" xfId="991" xr:uid="{00000000-0005-0000-0000-0000DE030000}"/>
    <cellStyle name="アクセント 6 12" xfId="992" xr:uid="{00000000-0005-0000-0000-0000DF030000}"/>
    <cellStyle name="アクセント 6 13" xfId="993" xr:uid="{00000000-0005-0000-0000-0000E0030000}"/>
    <cellStyle name="アクセント 6 14" xfId="994" xr:uid="{00000000-0005-0000-0000-0000E1030000}"/>
    <cellStyle name="アクセント 6 15" xfId="995" xr:uid="{00000000-0005-0000-0000-0000E2030000}"/>
    <cellStyle name="アクセント 6 16" xfId="996" xr:uid="{00000000-0005-0000-0000-0000E3030000}"/>
    <cellStyle name="アクセント 6 17" xfId="997" xr:uid="{00000000-0005-0000-0000-0000E4030000}"/>
    <cellStyle name="アクセント 6 18" xfId="998" xr:uid="{00000000-0005-0000-0000-0000E5030000}"/>
    <cellStyle name="アクセント 6 19" xfId="999" xr:uid="{00000000-0005-0000-0000-0000E6030000}"/>
    <cellStyle name="アクセント 6 2" xfId="1000" xr:uid="{00000000-0005-0000-0000-0000E7030000}"/>
    <cellStyle name="アクセント 6 20" xfId="1001" xr:uid="{00000000-0005-0000-0000-0000E8030000}"/>
    <cellStyle name="アクセント 6 21" xfId="1002" xr:uid="{00000000-0005-0000-0000-0000E9030000}"/>
    <cellStyle name="アクセント 6 22" xfId="1003" xr:uid="{00000000-0005-0000-0000-0000EA030000}"/>
    <cellStyle name="アクセント 6 23" xfId="1004" xr:uid="{00000000-0005-0000-0000-0000EB030000}"/>
    <cellStyle name="アクセント 6 24" xfId="1005" xr:uid="{00000000-0005-0000-0000-0000EC030000}"/>
    <cellStyle name="アクセント 6 25" xfId="1006" xr:uid="{00000000-0005-0000-0000-0000ED030000}"/>
    <cellStyle name="アクセント 6 26" xfId="1007" xr:uid="{00000000-0005-0000-0000-0000EE030000}"/>
    <cellStyle name="アクセント 6 27" xfId="1008" xr:uid="{00000000-0005-0000-0000-0000EF030000}"/>
    <cellStyle name="アクセント 6 28" xfId="1009" xr:uid="{00000000-0005-0000-0000-0000F0030000}"/>
    <cellStyle name="アクセント 6 29" xfId="1010" xr:uid="{00000000-0005-0000-0000-0000F1030000}"/>
    <cellStyle name="アクセント 6 3" xfId="1011" xr:uid="{00000000-0005-0000-0000-0000F2030000}"/>
    <cellStyle name="アクセント 6 30" xfId="1012" xr:uid="{00000000-0005-0000-0000-0000F3030000}"/>
    <cellStyle name="アクセント 6 31" xfId="1013" xr:uid="{00000000-0005-0000-0000-0000F4030000}"/>
    <cellStyle name="アクセント 6 32" xfId="1014" xr:uid="{00000000-0005-0000-0000-0000F5030000}"/>
    <cellStyle name="アクセント 6 33" xfId="1015" xr:uid="{00000000-0005-0000-0000-0000F6030000}"/>
    <cellStyle name="アクセント 6 34" xfId="1016" xr:uid="{00000000-0005-0000-0000-0000F7030000}"/>
    <cellStyle name="アクセント 6 35" xfId="1017" xr:uid="{00000000-0005-0000-0000-0000F8030000}"/>
    <cellStyle name="アクセント 6 36" xfId="1018" xr:uid="{00000000-0005-0000-0000-0000F9030000}"/>
    <cellStyle name="アクセント 6 37" xfId="1019" xr:uid="{00000000-0005-0000-0000-0000FA030000}"/>
    <cellStyle name="アクセント 6 38" xfId="1020" xr:uid="{00000000-0005-0000-0000-0000FB030000}"/>
    <cellStyle name="アクセント 6 39" xfId="1021" xr:uid="{00000000-0005-0000-0000-0000FC030000}"/>
    <cellStyle name="アクセント 6 4" xfId="1022" xr:uid="{00000000-0005-0000-0000-0000FD030000}"/>
    <cellStyle name="アクセント 6 40" xfId="1023" xr:uid="{00000000-0005-0000-0000-0000FE030000}"/>
    <cellStyle name="アクセント 6 41" xfId="1024" xr:uid="{00000000-0005-0000-0000-0000FF030000}"/>
    <cellStyle name="アクセント 6 42" xfId="1025" xr:uid="{00000000-0005-0000-0000-000000040000}"/>
    <cellStyle name="アクセント 6 43" xfId="1026" xr:uid="{00000000-0005-0000-0000-000001040000}"/>
    <cellStyle name="アクセント 6 4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 10" xfId="1033" xr:uid="{00000000-0005-0000-0000-000008040000}"/>
    <cellStyle name="タイトル 11" xfId="1034" xr:uid="{00000000-0005-0000-0000-000009040000}"/>
    <cellStyle name="タイトル 12" xfId="1035" xr:uid="{00000000-0005-0000-0000-00000A040000}"/>
    <cellStyle name="タイトル 13" xfId="1036" xr:uid="{00000000-0005-0000-0000-00000B040000}"/>
    <cellStyle name="タイトル 14" xfId="1037" xr:uid="{00000000-0005-0000-0000-00000C040000}"/>
    <cellStyle name="タイトル 15" xfId="1038" xr:uid="{00000000-0005-0000-0000-00000D040000}"/>
    <cellStyle name="タイトル 16" xfId="1039" xr:uid="{00000000-0005-0000-0000-00000E040000}"/>
    <cellStyle name="タイトル 17" xfId="1040" xr:uid="{00000000-0005-0000-0000-00000F040000}"/>
    <cellStyle name="タイトル 18" xfId="1041" xr:uid="{00000000-0005-0000-0000-000010040000}"/>
    <cellStyle name="タイトル 19" xfId="1042" xr:uid="{00000000-0005-0000-0000-000011040000}"/>
    <cellStyle name="タイトル 2" xfId="1043" xr:uid="{00000000-0005-0000-0000-000012040000}"/>
    <cellStyle name="タイトル 20" xfId="1044" xr:uid="{00000000-0005-0000-0000-000013040000}"/>
    <cellStyle name="タイトル 21" xfId="1045" xr:uid="{00000000-0005-0000-0000-000014040000}"/>
    <cellStyle name="タイトル 22" xfId="1046" xr:uid="{00000000-0005-0000-0000-000015040000}"/>
    <cellStyle name="タイトル 23" xfId="1047" xr:uid="{00000000-0005-0000-0000-000016040000}"/>
    <cellStyle name="タイトル 24" xfId="1048" xr:uid="{00000000-0005-0000-0000-000017040000}"/>
    <cellStyle name="タイトル 25" xfId="1049" xr:uid="{00000000-0005-0000-0000-000018040000}"/>
    <cellStyle name="タイトル 26" xfId="1050" xr:uid="{00000000-0005-0000-0000-000019040000}"/>
    <cellStyle name="タイトル 27" xfId="1051" xr:uid="{00000000-0005-0000-0000-00001A040000}"/>
    <cellStyle name="タイトル 28" xfId="1052" xr:uid="{00000000-0005-0000-0000-00001B040000}"/>
    <cellStyle name="タイトル 29" xfId="1053" xr:uid="{00000000-0005-0000-0000-00001C040000}"/>
    <cellStyle name="タイトル 3" xfId="1054" xr:uid="{00000000-0005-0000-0000-00001D040000}"/>
    <cellStyle name="タイトル 30" xfId="1055" xr:uid="{00000000-0005-0000-0000-00001E040000}"/>
    <cellStyle name="タイトル 31" xfId="1056" xr:uid="{00000000-0005-0000-0000-00001F040000}"/>
    <cellStyle name="タイトル 32" xfId="1057" xr:uid="{00000000-0005-0000-0000-000020040000}"/>
    <cellStyle name="タイトル 33" xfId="1058" xr:uid="{00000000-0005-0000-0000-000021040000}"/>
    <cellStyle name="タイトル 34" xfId="1059" xr:uid="{00000000-0005-0000-0000-000022040000}"/>
    <cellStyle name="タイトル 35" xfId="1060" xr:uid="{00000000-0005-0000-0000-000023040000}"/>
    <cellStyle name="タイトル 36" xfId="1061" xr:uid="{00000000-0005-0000-0000-000024040000}"/>
    <cellStyle name="タイトル 37" xfId="1062" xr:uid="{00000000-0005-0000-0000-000025040000}"/>
    <cellStyle name="タイトル 38" xfId="1063" xr:uid="{00000000-0005-0000-0000-000026040000}"/>
    <cellStyle name="タイトル 39" xfId="1064" xr:uid="{00000000-0005-0000-0000-000027040000}"/>
    <cellStyle name="タイトル 4" xfId="1065" xr:uid="{00000000-0005-0000-0000-000028040000}"/>
    <cellStyle name="タイトル 40" xfId="1066" xr:uid="{00000000-0005-0000-0000-000029040000}"/>
    <cellStyle name="タイトル 41" xfId="1067" xr:uid="{00000000-0005-0000-0000-00002A040000}"/>
    <cellStyle name="タイトル 42" xfId="1068" xr:uid="{00000000-0005-0000-0000-00002B040000}"/>
    <cellStyle name="タイトル 43" xfId="1069" xr:uid="{00000000-0005-0000-0000-00002C040000}"/>
    <cellStyle name="タイトル 4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 10" xfId="1076" xr:uid="{00000000-0005-0000-0000-000033040000}"/>
    <cellStyle name="チェック セル 11" xfId="1077" xr:uid="{00000000-0005-0000-0000-000034040000}"/>
    <cellStyle name="チェック セル 12" xfId="1078" xr:uid="{00000000-0005-0000-0000-000035040000}"/>
    <cellStyle name="チェック セル 13" xfId="1079" xr:uid="{00000000-0005-0000-0000-000036040000}"/>
    <cellStyle name="チェック セル 14" xfId="1080" xr:uid="{00000000-0005-0000-0000-000037040000}"/>
    <cellStyle name="チェック セル 15" xfId="1081" xr:uid="{00000000-0005-0000-0000-000038040000}"/>
    <cellStyle name="チェック セル 16" xfId="1082" xr:uid="{00000000-0005-0000-0000-000039040000}"/>
    <cellStyle name="チェック セル 17" xfId="1083" xr:uid="{00000000-0005-0000-0000-00003A040000}"/>
    <cellStyle name="チェック セル 18" xfId="1084" xr:uid="{00000000-0005-0000-0000-00003B040000}"/>
    <cellStyle name="チェック セル 19" xfId="1085" xr:uid="{00000000-0005-0000-0000-00003C040000}"/>
    <cellStyle name="チェック セル 2" xfId="1086" xr:uid="{00000000-0005-0000-0000-00003D040000}"/>
    <cellStyle name="チェック セル 20" xfId="1087" xr:uid="{00000000-0005-0000-0000-00003E040000}"/>
    <cellStyle name="チェック セル 21" xfId="1088" xr:uid="{00000000-0005-0000-0000-00003F040000}"/>
    <cellStyle name="チェック セル 22" xfId="1089" xr:uid="{00000000-0005-0000-0000-000040040000}"/>
    <cellStyle name="チェック セル 23" xfId="1090" xr:uid="{00000000-0005-0000-0000-000041040000}"/>
    <cellStyle name="チェック セル 24" xfId="1091" xr:uid="{00000000-0005-0000-0000-000042040000}"/>
    <cellStyle name="チェック セル 25" xfId="1092" xr:uid="{00000000-0005-0000-0000-000043040000}"/>
    <cellStyle name="チェック セル 26" xfId="1093" xr:uid="{00000000-0005-0000-0000-000044040000}"/>
    <cellStyle name="チェック セル 27" xfId="1094" xr:uid="{00000000-0005-0000-0000-000045040000}"/>
    <cellStyle name="チェック セル 28" xfId="1095" xr:uid="{00000000-0005-0000-0000-000046040000}"/>
    <cellStyle name="チェック セル 29" xfId="1096" xr:uid="{00000000-0005-0000-0000-000047040000}"/>
    <cellStyle name="チェック セル 3" xfId="1097" xr:uid="{00000000-0005-0000-0000-000048040000}"/>
    <cellStyle name="チェック セル 30" xfId="1098" xr:uid="{00000000-0005-0000-0000-000049040000}"/>
    <cellStyle name="チェック セル 31" xfId="1099" xr:uid="{00000000-0005-0000-0000-00004A040000}"/>
    <cellStyle name="チェック セル 32" xfId="1100" xr:uid="{00000000-0005-0000-0000-00004B040000}"/>
    <cellStyle name="チェック セル 33" xfId="1101" xr:uid="{00000000-0005-0000-0000-00004C040000}"/>
    <cellStyle name="チェック セル 34" xfId="1102" xr:uid="{00000000-0005-0000-0000-00004D040000}"/>
    <cellStyle name="チェック セル 35" xfId="1103" xr:uid="{00000000-0005-0000-0000-00004E040000}"/>
    <cellStyle name="チェック セル 36" xfId="1104" xr:uid="{00000000-0005-0000-0000-00004F040000}"/>
    <cellStyle name="チェック セル 37" xfId="1105" xr:uid="{00000000-0005-0000-0000-000050040000}"/>
    <cellStyle name="チェック セル 38" xfId="1106" xr:uid="{00000000-0005-0000-0000-000051040000}"/>
    <cellStyle name="チェック セル 39" xfId="1107" xr:uid="{00000000-0005-0000-0000-000052040000}"/>
    <cellStyle name="チェック セル 4" xfId="1108" xr:uid="{00000000-0005-0000-0000-000053040000}"/>
    <cellStyle name="チェック セル 40" xfId="1109" xr:uid="{00000000-0005-0000-0000-000054040000}"/>
    <cellStyle name="チェック セル 41" xfId="1110" xr:uid="{00000000-0005-0000-0000-000055040000}"/>
    <cellStyle name="チェック セル 42" xfId="1111" xr:uid="{00000000-0005-0000-0000-000056040000}"/>
    <cellStyle name="チェック セル 43" xfId="1112" xr:uid="{00000000-0005-0000-0000-000057040000}"/>
    <cellStyle name="チェック セル 4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 10" xfId="1119" xr:uid="{00000000-0005-0000-0000-00005E040000}"/>
    <cellStyle name="どちらでもない 11" xfId="1120" xr:uid="{00000000-0005-0000-0000-00005F040000}"/>
    <cellStyle name="どちらでもない 12" xfId="1121" xr:uid="{00000000-0005-0000-0000-000060040000}"/>
    <cellStyle name="どちらでもない 13" xfId="1122" xr:uid="{00000000-0005-0000-0000-000061040000}"/>
    <cellStyle name="どちらでもない 14" xfId="1123" xr:uid="{00000000-0005-0000-0000-000062040000}"/>
    <cellStyle name="どちらでもない 15" xfId="1124" xr:uid="{00000000-0005-0000-0000-000063040000}"/>
    <cellStyle name="どちらでもない 16" xfId="1125" xr:uid="{00000000-0005-0000-0000-000064040000}"/>
    <cellStyle name="どちらでもない 17" xfId="1126" xr:uid="{00000000-0005-0000-0000-000065040000}"/>
    <cellStyle name="どちらでもない 18" xfId="1127" xr:uid="{00000000-0005-0000-0000-000066040000}"/>
    <cellStyle name="どちらでもない 19" xfId="1128" xr:uid="{00000000-0005-0000-0000-000067040000}"/>
    <cellStyle name="どちらでもない 2" xfId="1129" xr:uid="{00000000-0005-0000-0000-000068040000}"/>
    <cellStyle name="どちらでもない 20" xfId="1130" xr:uid="{00000000-0005-0000-0000-000069040000}"/>
    <cellStyle name="どちらでもない 21" xfId="1131" xr:uid="{00000000-0005-0000-0000-00006A040000}"/>
    <cellStyle name="どちらでもない 22" xfId="1132" xr:uid="{00000000-0005-0000-0000-00006B040000}"/>
    <cellStyle name="どちらでもない 23" xfId="1133" xr:uid="{00000000-0005-0000-0000-00006C040000}"/>
    <cellStyle name="どちらでもない 24" xfId="1134" xr:uid="{00000000-0005-0000-0000-00006D040000}"/>
    <cellStyle name="どちらでもない 25" xfId="1135" xr:uid="{00000000-0005-0000-0000-00006E040000}"/>
    <cellStyle name="どちらでもない 26" xfId="1136" xr:uid="{00000000-0005-0000-0000-00006F040000}"/>
    <cellStyle name="どちらでもない 27" xfId="1137" xr:uid="{00000000-0005-0000-0000-000070040000}"/>
    <cellStyle name="どちらでもない 28" xfId="1138" xr:uid="{00000000-0005-0000-0000-000071040000}"/>
    <cellStyle name="どちらでもない 29" xfId="1139" xr:uid="{00000000-0005-0000-0000-000072040000}"/>
    <cellStyle name="どちらでもない 3" xfId="1140" xr:uid="{00000000-0005-0000-0000-000073040000}"/>
    <cellStyle name="どちらでもない 30" xfId="1141" xr:uid="{00000000-0005-0000-0000-000074040000}"/>
    <cellStyle name="どちらでもない 31" xfId="1142" xr:uid="{00000000-0005-0000-0000-000075040000}"/>
    <cellStyle name="どちらでもない 32" xfId="1143" xr:uid="{00000000-0005-0000-0000-000076040000}"/>
    <cellStyle name="どちらでもない 33" xfId="1144" xr:uid="{00000000-0005-0000-0000-000077040000}"/>
    <cellStyle name="どちらでもない 34" xfId="1145" xr:uid="{00000000-0005-0000-0000-000078040000}"/>
    <cellStyle name="どちらでもない 35" xfId="1146" xr:uid="{00000000-0005-0000-0000-000079040000}"/>
    <cellStyle name="どちらでもない 36" xfId="1147" xr:uid="{00000000-0005-0000-0000-00007A040000}"/>
    <cellStyle name="どちらでもない 37" xfId="1148" xr:uid="{00000000-0005-0000-0000-00007B040000}"/>
    <cellStyle name="どちらでもない 38" xfId="1149" xr:uid="{00000000-0005-0000-0000-00007C040000}"/>
    <cellStyle name="どちらでもない 39" xfId="1150" xr:uid="{00000000-0005-0000-0000-00007D040000}"/>
    <cellStyle name="どちらでもない 4" xfId="1151" xr:uid="{00000000-0005-0000-0000-00007E040000}"/>
    <cellStyle name="どちらでもない 40" xfId="1152" xr:uid="{00000000-0005-0000-0000-00007F040000}"/>
    <cellStyle name="どちらでもない 41" xfId="1153" xr:uid="{00000000-0005-0000-0000-000080040000}"/>
    <cellStyle name="どちらでもない 42" xfId="1154" xr:uid="{00000000-0005-0000-0000-000081040000}"/>
    <cellStyle name="どちらでもない 43" xfId="1155" xr:uid="{00000000-0005-0000-0000-000082040000}"/>
    <cellStyle name="どちらでもない 4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ハイパーリンク" xfId="1162" builtinId="8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0" xfId="1174" xr:uid="{00000000-0005-0000-0000-000095040000}"/>
    <cellStyle name="メモ 21" xfId="1175" xr:uid="{00000000-0005-0000-0000-000096040000}"/>
    <cellStyle name="メモ 22" xfId="1176" xr:uid="{00000000-0005-0000-0000-000097040000}"/>
    <cellStyle name="メモ 23" xfId="1177" xr:uid="{00000000-0005-0000-0000-000098040000}"/>
    <cellStyle name="メモ 24" xfId="1178" xr:uid="{00000000-0005-0000-0000-000099040000}"/>
    <cellStyle name="メモ 25" xfId="1179" xr:uid="{00000000-0005-0000-0000-00009A040000}"/>
    <cellStyle name="メモ 26" xfId="1180" xr:uid="{00000000-0005-0000-0000-00009B040000}"/>
    <cellStyle name="メモ 27" xfId="1181" xr:uid="{00000000-0005-0000-0000-00009C040000}"/>
    <cellStyle name="メモ 28" xfId="1182" xr:uid="{00000000-0005-0000-0000-00009D040000}"/>
    <cellStyle name="メモ 29" xfId="1183" xr:uid="{00000000-0005-0000-0000-00009E040000}"/>
    <cellStyle name="メモ 3" xfId="1184" xr:uid="{00000000-0005-0000-0000-00009F040000}"/>
    <cellStyle name="メモ 30" xfId="1185" xr:uid="{00000000-0005-0000-0000-0000A0040000}"/>
    <cellStyle name="メモ 31" xfId="1186" xr:uid="{00000000-0005-0000-0000-0000A1040000}"/>
    <cellStyle name="メモ 32" xfId="1187" xr:uid="{00000000-0005-0000-0000-0000A2040000}"/>
    <cellStyle name="メモ 33" xfId="1188" xr:uid="{00000000-0005-0000-0000-0000A3040000}"/>
    <cellStyle name="メモ 34" xfId="1189" xr:uid="{00000000-0005-0000-0000-0000A4040000}"/>
    <cellStyle name="メモ 35" xfId="1190" xr:uid="{00000000-0005-0000-0000-0000A5040000}"/>
    <cellStyle name="メモ 36" xfId="1191" xr:uid="{00000000-0005-0000-0000-0000A6040000}"/>
    <cellStyle name="メモ 37" xfId="1192" xr:uid="{00000000-0005-0000-0000-0000A7040000}"/>
    <cellStyle name="メモ 38" xfId="1193" xr:uid="{00000000-0005-0000-0000-0000A8040000}"/>
    <cellStyle name="メモ 39" xfId="1194" xr:uid="{00000000-0005-0000-0000-0000A9040000}"/>
    <cellStyle name="メモ 4" xfId="1195" xr:uid="{00000000-0005-0000-0000-0000AA040000}"/>
    <cellStyle name="メモ 40" xfId="1196" xr:uid="{00000000-0005-0000-0000-0000AB040000}"/>
    <cellStyle name="メモ 41" xfId="1197" xr:uid="{00000000-0005-0000-0000-0000AC040000}"/>
    <cellStyle name="メモ 42" xfId="1198" xr:uid="{00000000-0005-0000-0000-0000AD040000}"/>
    <cellStyle name="メモ 43" xfId="1199" xr:uid="{00000000-0005-0000-0000-0000AE040000}"/>
    <cellStyle name="メモ 44" xfId="1200" xr:uid="{00000000-0005-0000-0000-0000AF040000}"/>
    <cellStyle name="メモ 5" xfId="1201" xr:uid="{00000000-0005-0000-0000-0000B0040000}"/>
    <cellStyle name="メモ 6" xfId="1202" xr:uid="{00000000-0005-0000-0000-0000B1040000}"/>
    <cellStyle name="メモ 7" xfId="1203" xr:uid="{00000000-0005-0000-0000-0000B2040000}"/>
    <cellStyle name="メモ 8" xfId="1204" xr:uid="{00000000-0005-0000-0000-0000B3040000}"/>
    <cellStyle name="メモ 9" xfId="1205" xr:uid="{00000000-0005-0000-0000-0000B4040000}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0" xfId="1217" xr:uid="{00000000-0005-0000-0000-0000C0040000}"/>
    <cellStyle name="リンク セル 21" xfId="1218" xr:uid="{00000000-0005-0000-0000-0000C1040000}"/>
    <cellStyle name="リンク セル 22" xfId="1219" xr:uid="{00000000-0005-0000-0000-0000C2040000}"/>
    <cellStyle name="リンク セル 23" xfId="1220" xr:uid="{00000000-0005-0000-0000-0000C3040000}"/>
    <cellStyle name="リンク セル 24" xfId="1221" xr:uid="{00000000-0005-0000-0000-0000C4040000}"/>
    <cellStyle name="リンク セル 25" xfId="1222" xr:uid="{00000000-0005-0000-0000-0000C5040000}"/>
    <cellStyle name="リンク セル 26" xfId="1223" xr:uid="{00000000-0005-0000-0000-0000C6040000}"/>
    <cellStyle name="リンク セル 27" xfId="1224" xr:uid="{00000000-0005-0000-0000-0000C7040000}"/>
    <cellStyle name="リンク セル 28" xfId="1225" xr:uid="{00000000-0005-0000-0000-0000C8040000}"/>
    <cellStyle name="リンク セル 29" xfId="1226" xr:uid="{00000000-0005-0000-0000-0000C9040000}"/>
    <cellStyle name="リンク セル 3" xfId="1227" xr:uid="{00000000-0005-0000-0000-0000CA040000}"/>
    <cellStyle name="リンク セル 30" xfId="1228" xr:uid="{00000000-0005-0000-0000-0000CB040000}"/>
    <cellStyle name="リンク セル 31" xfId="1229" xr:uid="{00000000-0005-0000-0000-0000CC040000}"/>
    <cellStyle name="リンク セル 32" xfId="1230" xr:uid="{00000000-0005-0000-0000-0000CD040000}"/>
    <cellStyle name="リンク セル 33" xfId="1231" xr:uid="{00000000-0005-0000-0000-0000CE040000}"/>
    <cellStyle name="リンク セル 34" xfId="1232" xr:uid="{00000000-0005-0000-0000-0000CF040000}"/>
    <cellStyle name="リンク セル 35" xfId="1233" xr:uid="{00000000-0005-0000-0000-0000D0040000}"/>
    <cellStyle name="リンク セル 36" xfId="1234" xr:uid="{00000000-0005-0000-0000-0000D1040000}"/>
    <cellStyle name="リンク セル 37" xfId="1235" xr:uid="{00000000-0005-0000-0000-0000D2040000}"/>
    <cellStyle name="リンク セル 38" xfId="1236" xr:uid="{00000000-0005-0000-0000-0000D3040000}"/>
    <cellStyle name="リンク セル 39" xfId="1237" xr:uid="{00000000-0005-0000-0000-0000D4040000}"/>
    <cellStyle name="リンク セル 4" xfId="1238" xr:uid="{00000000-0005-0000-0000-0000D5040000}"/>
    <cellStyle name="リンク セル 40" xfId="1239" xr:uid="{00000000-0005-0000-0000-0000D6040000}"/>
    <cellStyle name="リンク セル 41" xfId="1240" xr:uid="{00000000-0005-0000-0000-0000D7040000}"/>
    <cellStyle name="リンク セル 42" xfId="1241" xr:uid="{00000000-0005-0000-0000-0000D8040000}"/>
    <cellStyle name="リンク セル 43" xfId="1242" xr:uid="{00000000-0005-0000-0000-0000D9040000}"/>
    <cellStyle name="リンク セル 44" xfId="1243" xr:uid="{00000000-0005-0000-0000-0000DA040000}"/>
    <cellStyle name="リンク セル 5" xfId="1244" xr:uid="{00000000-0005-0000-0000-0000DB040000}"/>
    <cellStyle name="リンク セル 6" xfId="1245" xr:uid="{00000000-0005-0000-0000-0000DC040000}"/>
    <cellStyle name="リンク セル 7" xfId="1246" xr:uid="{00000000-0005-0000-0000-0000DD040000}"/>
    <cellStyle name="リンク セル 8" xfId="1247" xr:uid="{00000000-0005-0000-0000-0000DE040000}"/>
    <cellStyle name="リンク セル 9" xfId="1248" xr:uid="{00000000-0005-0000-0000-0000DF040000}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0" xfId="1260" xr:uid="{00000000-0005-0000-0000-0000EB040000}"/>
    <cellStyle name="悪い 21" xfId="1261" xr:uid="{00000000-0005-0000-0000-0000EC040000}"/>
    <cellStyle name="悪い 22" xfId="1262" xr:uid="{00000000-0005-0000-0000-0000ED040000}"/>
    <cellStyle name="悪い 23" xfId="1263" xr:uid="{00000000-0005-0000-0000-0000EE040000}"/>
    <cellStyle name="悪い 24" xfId="1264" xr:uid="{00000000-0005-0000-0000-0000EF040000}"/>
    <cellStyle name="悪い 25" xfId="1265" xr:uid="{00000000-0005-0000-0000-0000F0040000}"/>
    <cellStyle name="悪い 26" xfId="1266" xr:uid="{00000000-0005-0000-0000-0000F1040000}"/>
    <cellStyle name="悪い 27" xfId="1267" xr:uid="{00000000-0005-0000-0000-0000F2040000}"/>
    <cellStyle name="悪い 28" xfId="1268" xr:uid="{00000000-0005-0000-0000-0000F3040000}"/>
    <cellStyle name="悪い 29" xfId="1269" xr:uid="{00000000-0005-0000-0000-0000F4040000}"/>
    <cellStyle name="悪い 3" xfId="1270" xr:uid="{00000000-0005-0000-0000-0000F5040000}"/>
    <cellStyle name="悪い 30" xfId="1271" xr:uid="{00000000-0005-0000-0000-0000F6040000}"/>
    <cellStyle name="悪い 31" xfId="1272" xr:uid="{00000000-0005-0000-0000-0000F7040000}"/>
    <cellStyle name="悪い 32" xfId="1273" xr:uid="{00000000-0005-0000-0000-0000F8040000}"/>
    <cellStyle name="悪い 33" xfId="1274" xr:uid="{00000000-0005-0000-0000-0000F9040000}"/>
    <cellStyle name="悪い 34" xfId="1275" xr:uid="{00000000-0005-0000-0000-0000FA040000}"/>
    <cellStyle name="悪い 35" xfId="1276" xr:uid="{00000000-0005-0000-0000-0000FB040000}"/>
    <cellStyle name="悪い 36" xfId="1277" xr:uid="{00000000-0005-0000-0000-0000FC040000}"/>
    <cellStyle name="悪い 37" xfId="1278" xr:uid="{00000000-0005-0000-0000-0000FD040000}"/>
    <cellStyle name="悪い 38" xfId="1279" xr:uid="{00000000-0005-0000-0000-0000FE040000}"/>
    <cellStyle name="悪い 39" xfId="1280" xr:uid="{00000000-0005-0000-0000-0000FF040000}"/>
    <cellStyle name="悪い 4" xfId="1281" xr:uid="{00000000-0005-0000-0000-000000050000}"/>
    <cellStyle name="悪い 40" xfId="1282" xr:uid="{00000000-0005-0000-0000-000001050000}"/>
    <cellStyle name="悪い 41" xfId="1283" xr:uid="{00000000-0005-0000-0000-000002050000}"/>
    <cellStyle name="悪い 42" xfId="1284" xr:uid="{00000000-0005-0000-0000-000003050000}"/>
    <cellStyle name="悪い 43" xfId="1285" xr:uid="{00000000-0005-0000-0000-000004050000}"/>
    <cellStyle name="悪い 44" xfId="1286" xr:uid="{00000000-0005-0000-0000-000005050000}"/>
    <cellStyle name="悪い 5" xfId="1287" xr:uid="{00000000-0005-0000-0000-000006050000}"/>
    <cellStyle name="悪い 6" xfId="1288" xr:uid="{00000000-0005-0000-0000-000007050000}"/>
    <cellStyle name="悪い 7" xfId="1289" xr:uid="{00000000-0005-0000-0000-000008050000}"/>
    <cellStyle name="悪い 8" xfId="1290" xr:uid="{00000000-0005-0000-0000-000009050000}"/>
    <cellStyle name="悪い 9" xfId="1291" xr:uid="{00000000-0005-0000-0000-00000A050000}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0" xfId="1303" xr:uid="{00000000-0005-0000-0000-000016050000}"/>
    <cellStyle name="計算 21" xfId="1304" xr:uid="{00000000-0005-0000-0000-000017050000}"/>
    <cellStyle name="計算 22" xfId="1305" xr:uid="{00000000-0005-0000-0000-000018050000}"/>
    <cellStyle name="計算 23" xfId="1306" xr:uid="{00000000-0005-0000-0000-000019050000}"/>
    <cellStyle name="計算 24" xfId="1307" xr:uid="{00000000-0005-0000-0000-00001A050000}"/>
    <cellStyle name="計算 25" xfId="1308" xr:uid="{00000000-0005-0000-0000-00001B050000}"/>
    <cellStyle name="計算 26" xfId="1309" xr:uid="{00000000-0005-0000-0000-00001C050000}"/>
    <cellStyle name="計算 27" xfId="1310" xr:uid="{00000000-0005-0000-0000-00001D050000}"/>
    <cellStyle name="計算 28" xfId="1311" xr:uid="{00000000-0005-0000-0000-00001E050000}"/>
    <cellStyle name="計算 29" xfId="1312" xr:uid="{00000000-0005-0000-0000-00001F050000}"/>
    <cellStyle name="計算 3" xfId="1313" xr:uid="{00000000-0005-0000-0000-000020050000}"/>
    <cellStyle name="計算 30" xfId="1314" xr:uid="{00000000-0005-0000-0000-000021050000}"/>
    <cellStyle name="計算 31" xfId="1315" xr:uid="{00000000-0005-0000-0000-000022050000}"/>
    <cellStyle name="計算 32" xfId="1316" xr:uid="{00000000-0005-0000-0000-000023050000}"/>
    <cellStyle name="計算 33" xfId="1317" xr:uid="{00000000-0005-0000-0000-000024050000}"/>
    <cellStyle name="計算 34" xfId="1318" xr:uid="{00000000-0005-0000-0000-000025050000}"/>
    <cellStyle name="計算 35" xfId="1319" xr:uid="{00000000-0005-0000-0000-000026050000}"/>
    <cellStyle name="計算 36" xfId="1320" xr:uid="{00000000-0005-0000-0000-000027050000}"/>
    <cellStyle name="計算 37" xfId="1321" xr:uid="{00000000-0005-0000-0000-000028050000}"/>
    <cellStyle name="計算 38" xfId="1322" xr:uid="{00000000-0005-0000-0000-000029050000}"/>
    <cellStyle name="計算 39" xfId="1323" xr:uid="{00000000-0005-0000-0000-00002A050000}"/>
    <cellStyle name="計算 4" xfId="1324" xr:uid="{00000000-0005-0000-0000-00002B050000}"/>
    <cellStyle name="計算 40" xfId="1325" xr:uid="{00000000-0005-0000-0000-00002C050000}"/>
    <cellStyle name="計算 41" xfId="1326" xr:uid="{00000000-0005-0000-0000-00002D050000}"/>
    <cellStyle name="計算 42" xfId="1327" xr:uid="{00000000-0005-0000-0000-00002E050000}"/>
    <cellStyle name="計算 43" xfId="1328" xr:uid="{00000000-0005-0000-0000-00002F050000}"/>
    <cellStyle name="計算 44" xfId="1329" xr:uid="{00000000-0005-0000-0000-000030050000}"/>
    <cellStyle name="計算 5" xfId="1330" xr:uid="{00000000-0005-0000-0000-000031050000}"/>
    <cellStyle name="計算 6" xfId="1331" xr:uid="{00000000-0005-0000-0000-000032050000}"/>
    <cellStyle name="計算 7" xfId="1332" xr:uid="{00000000-0005-0000-0000-000033050000}"/>
    <cellStyle name="計算 8" xfId="1333" xr:uid="{00000000-0005-0000-0000-000034050000}"/>
    <cellStyle name="計算 9" xfId="1334" xr:uid="{00000000-0005-0000-0000-000035050000}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0" xfId="1346" xr:uid="{00000000-0005-0000-0000-000041050000}"/>
    <cellStyle name="警告文 21" xfId="1347" xr:uid="{00000000-0005-0000-0000-000042050000}"/>
    <cellStyle name="警告文 22" xfId="1348" xr:uid="{00000000-0005-0000-0000-000043050000}"/>
    <cellStyle name="警告文 23" xfId="1349" xr:uid="{00000000-0005-0000-0000-000044050000}"/>
    <cellStyle name="警告文 24" xfId="1350" xr:uid="{00000000-0005-0000-0000-000045050000}"/>
    <cellStyle name="警告文 25" xfId="1351" xr:uid="{00000000-0005-0000-0000-000046050000}"/>
    <cellStyle name="警告文 26" xfId="1352" xr:uid="{00000000-0005-0000-0000-000047050000}"/>
    <cellStyle name="警告文 27" xfId="1353" xr:uid="{00000000-0005-0000-0000-000048050000}"/>
    <cellStyle name="警告文 28" xfId="1354" xr:uid="{00000000-0005-0000-0000-000049050000}"/>
    <cellStyle name="警告文 29" xfId="1355" xr:uid="{00000000-0005-0000-0000-00004A050000}"/>
    <cellStyle name="警告文 3" xfId="1356" xr:uid="{00000000-0005-0000-0000-00004B050000}"/>
    <cellStyle name="警告文 30" xfId="1357" xr:uid="{00000000-0005-0000-0000-00004C050000}"/>
    <cellStyle name="警告文 31" xfId="1358" xr:uid="{00000000-0005-0000-0000-00004D050000}"/>
    <cellStyle name="警告文 32" xfId="1359" xr:uid="{00000000-0005-0000-0000-00004E050000}"/>
    <cellStyle name="警告文 33" xfId="1360" xr:uid="{00000000-0005-0000-0000-00004F050000}"/>
    <cellStyle name="警告文 34" xfId="1361" xr:uid="{00000000-0005-0000-0000-000050050000}"/>
    <cellStyle name="警告文 35" xfId="1362" xr:uid="{00000000-0005-0000-0000-000051050000}"/>
    <cellStyle name="警告文 36" xfId="1363" xr:uid="{00000000-0005-0000-0000-000052050000}"/>
    <cellStyle name="警告文 37" xfId="1364" xr:uid="{00000000-0005-0000-0000-000053050000}"/>
    <cellStyle name="警告文 38" xfId="1365" xr:uid="{00000000-0005-0000-0000-000054050000}"/>
    <cellStyle name="警告文 39" xfId="1366" xr:uid="{00000000-0005-0000-0000-000055050000}"/>
    <cellStyle name="警告文 4" xfId="1367" xr:uid="{00000000-0005-0000-0000-000056050000}"/>
    <cellStyle name="警告文 40" xfId="1368" xr:uid="{00000000-0005-0000-0000-000057050000}"/>
    <cellStyle name="警告文 41" xfId="1369" xr:uid="{00000000-0005-0000-0000-000058050000}"/>
    <cellStyle name="警告文 42" xfId="1370" xr:uid="{00000000-0005-0000-0000-000059050000}"/>
    <cellStyle name="警告文 43" xfId="1371" xr:uid="{00000000-0005-0000-0000-00005A050000}"/>
    <cellStyle name="警告文 44" xfId="1372" xr:uid="{00000000-0005-0000-0000-00005B050000}"/>
    <cellStyle name="警告文 5" xfId="1373" xr:uid="{00000000-0005-0000-0000-00005C050000}"/>
    <cellStyle name="警告文 6" xfId="1374" xr:uid="{00000000-0005-0000-0000-00005D050000}"/>
    <cellStyle name="警告文 7" xfId="1375" xr:uid="{00000000-0005-0000-0000-00005E050000}"/>
    <cellStyle name="警告文 8" xfId="1376" xr:uid="{00000000-0005-0000-0000-00005F050000}"/>
    <cellStyle name="警告文 9" xfId="1377" xr:uid="{00000000-0005-0000-0000-000060050000}"/>
    <cellStyle name="桁区切り 10" xfId="1378" xr:uid="{00000000-0005-0000-0000-000061050000}"/>
    <cellStyle name="桁区切り 11" xfId="1379" xr:uid="{00000000-0005-0000-0000-000062050000}"/>
    <cellStyle name="桁区切り 12" xfId="1380" xr:uid="{00000000-0005-0000-0000-000063050000}"/>
    <cellStyle name="桁区切り 13" xfId="1381" xr:uid="{00000000-0005-0000-0000-000064050000}"/>
    <cellStyle name="桁区切り 14" xfId="1382" xr:uid="{00000000-0005-0000-0000-000065050000}"/>
    <cellStyle name="桁区切り 15" xfId="1383" xr:uid="{00000000-0005-0000-0000-000066050000}"/>
    <cellStyle name="桁区切り 16" xfId="1384" xr:uid="{00000000-0005-0000-0000-000067050000}"/>
    <cellStyle name="桁区切り 17" xfId="1385" xr:uid="{00000000-0005-0000-0000-000068050000}"/>
    <cellStyle name="桁区切り 18" xfId="1386" xr:uid="{00000000-0005-0000-0000-000069050000}"/>
    <cellStyle name="桁区切り 19" xfId="1387" xr:uid="{00000000-0005-0000-0000-00006A050000}"/>
    <cellStyle name="桁区切り 20" xfId="1388" xr:uid="{00000000-0005-0000-0000-00006B050000}"/>
    <cellStyle name="桁区切り 21" xfId="1389" xr:uid="{00000000-0005-0000-0000-00006C050000}"/>
    <cellStyle name="桁区切り 22" xfId="1390" xr:uid="{00000000-0005-0000-0000-00006D050000}"/>
    <cellStyle name="桁区切り 23" xfId="1391" xr:uid="{00000000-0005-0000-0000-00006E050000}"/>
    <cellStyle name="桁区切り 24" xfId="1392" xr:uid="{00000000-0005-0000-0000-00006F050000}"/>
    <cellStyle name="桁区切り 25" xfId="1393" xr:uid="{00000000-0005-0000-0000-000070050000}"/>
    <cellStyle name="桁区切り 26" xfId="1394" xr:uid="{00000000-0005-0000-0000-000071050000}"/>
    <cellStyle name="桁区切り 27" xfId="1395" xr:uid="{00000000-0005-0000-0000-000072050000}"/>
    <cellStyle name="桁区切り 28" xfId="1396" xr:uid="{00000000-0005-0000-0000-000073050000}"/>
    <cellStyle name="桁区切り 29" xfId="1397" xr:uid="{00000000-0005-0000-0000-000074050000}"/>
    <cellStyle name="桁区切り 3" xfId="1398" xr:uid="{00000000-0005-0000-0000-000075050000}"/>
    <cellStyle name="桁区切り 30" xfId="1399" xr:uid="{00000000-0005-0000-0000-000076050000}"/>
    <cellStyle name="桁区切り 31" xfId="1400" xr:uid="{00000000-0005-0000-0000-000077050000}"/>
    <cellStyle name="桁区切り 32" xfId="1401" xr:uid="{00000000-0005-0000-0000-000078050000}"/>
    <cellStyle name="桁区切り 33" xfId="1402" xr:uid="{00000000-0005-0000-0000-000079050000}"/>
    <cellStyle name="桁区切り 34" xfId="1403" xr:uid="{00000000-0005-0000-0000-00007A050000}"/>
    <cellStyle name="桁区切り 35" xfId="1404" xr:uid="{00000000-0005-0000-0000-00007B050000}"/>
    <cellStyle name="桁区切り 36" xfId="1405" xr:uid="{00000000-0005-0000-0000-00007C050000}"/>
    <cellStyle name="桁区切り 37" xfId="1406" xr:uid="{00000000-0005-0000-0000-00007D050000}"/>
    <cellStyle name="桁区切り 38" xfId="1407" xr:uid="{00000000-0005-0000-0000-00007E050000}"/>
    <cellStyle name="桁区切り 39" xfId="1408" xr:uid="{00000000-0005-0000-0000-00007F050000}"/>
    <cellStyle name="桁区切り 4" xfId="1409" xr:uid="{00000000-0005-0000-0000-000080050000}"/>
    <cellStyle name="桁区切り 40" xfId="1410" xr:uid="{00000000-0005-0000-0000-000081050000}"/>
    <cellStyle name="桁区切り 41" xfId="1411" xr:uid="{00000000-0005-0000-0000-000082050000}"/>
    <cellStyle name="桁区切り 42" xfId="1412" xr:uid="{00000000-0005-0000-0000-000083050000}"/>
    <cellStyle name="桁区切り 43" xfId="1413" xr:uid="{00000000-0005-0000-0000-000084050000}"/>
    <cellStyle name="桁区切り 44" xfId="1414" xr:uid="{00000000-0005-0000-0000-000085050000}"/>
    <cellStyle name="桁区切り 5" xfId="1415" xr:uid="{00000000-0005-0000-0000-000086050000}"/>
    <cellStyle name="桁区切り 6" xfId="1416" xr:uid="{00000000-0005-0000-0000-000087050000}"/>
    <cellStyle name="桁区切り 7" xfId="1417" xr:uid="{00000000-0005-0000-0000-000088050000}"/>
    <cellStyle name="桁区切り 8" xfId="1418" xr:uid="{00000000-0005-0000-0000-000089050000}"/>
    <cellStyle name="桁区切り 9" xfId="1419" xr:uid="{00000000-0005-0000-0000-00008A050000}"/>
    <cellStyle name="見出し 1 10" xfId="1420" xr:uid="{00000000-0005-0000-0000-00008B050000}"/>
    <cellStyle name="見出し 1 11" xfId="1421" xr:uid="{00000000-0005-0000-0000-00008C050000}"/>
    <cellStyle name="見出し 1 12" xfId="1422" xr:uid="{00000000-0005-0000-0000-00008D050000}"/>
    <cellStyle name="見出し 1 13" xfId="1423" xr:uid="{00000000-0005-0000-0000-00008E050000}"/>
    <cellStyle name="見出し 1 14" xfId="1424" xr:uid="{00000000-0005-0000-0000-00008F050000}"/>
    <cellStyle name="見出し 1 15" xfId="1425" xr:uid="{00000000-0005-0000-0000-000090050000}"/>
    <cellStyle name="見出し 1 16" xfId="1426" xr:uid="{00000000-0005-0000-0000-000091050000}"/>
    <cellStyle name="見出し 1 17" xfId="1427" xr:uid="{00000000-0005-0000-0000-000092050000}"/>
    <cellStyle name="見出し 1 18" xfId="1428" xr:uid="{00000000-0005-0000-0000-000093050000}"/>
    <cellStyle name="見出し 1 19" xfId="1429" xr:uid="{00000000-0005-0000-0000-000094050000}"/>
    <cellStyle name="見出し 1 2" xfId="1430" xr:uid="{00000000-0005-0000-0000-000095050000}"/>
    <cellStyle name="見出し 1 20" xfId="1431" xr:uid="{00000000-0005-0000-0000-000096050000}"/>
    <cellStyle name="見出し 1 21" xfId="1432" xr:uid="{00000000-0005-0000-0000-000097050000}"/>
    <cellStyle name="見出し 1 22" xfId="1433" xr:uid="{00000000-0005-0000-0000-000098050000}"/>
    <cellStyle name="見出し 1 23" xfId="1434" xr:uid="{00000000-0005-0000-0000-000099050000}"/>
    <cellStyle name="見出し 1 24" xfId="1435" xr:uid="{00000000-0005-0000-0000-00009A050000}"/>
    <cellStyle name="見出し 1 25" xfId="1436" xr:uid="{00000000-0005-0000-0000-00009B050000}"/>
    <cellStyle name="見出し 1 26" xfId="1437" xr:uid="{00000000-0005-0000-0000-00009C050000}"/>
    <cellStyle name="見出し 1 27" xfId="1438" xr:uid="{00000000-0005-0000-0000-00009D050000}"/>
    <cellStyle name="見出し 1 28" xfId="1439" xr:uid="{00000000-0005-0000-0000-00009E050000}"/>
    <cellStyle name="見出し 1 29" xfId="1440" xr:uid="{00000000-0005-0000-0000-00009F050000}"/>
    <cellStyle name="見出し 1 3" xfId="1441" xr:uid="{00000000-0005-0000-0000-0000A0050000}"/>
    <cellStyle name="見出し 1 30" xfId="1442" xr:uid="{00000000-0005-0000-0000-0000A1050000}"/>
    <cellStyle name="見出し 1 31" xfId="1443" xr:uid="{00000000-0005-0000-0000-0000A2050000}"/>
    <cellStyle name="見出し 1 32" xfId="1444" xr:uid="{00000000-0005-0000-0000-0000A3050000}"/>
    <cellStyle name="見出し 1 33" xfId="1445" xr:uid="{00000000-0005-0000-0000-0000A4050000}"/>
    <cellStyle name="見出し 1 34" xfId="1446" xr:uid="{00000000-0005-0000-0000-0000A5050000}"/>
    <cellStyle name="見出し 1 35" xfId="1447" xr:uid="{00000000-0005-0000-0000-0000A6050000}"/>
    <cellStyle name="見出し 1 36" xfId="1448" xr:uid="{00000000-0005-0000-0000-0000A7050000}"/>
    <cellStyle name="見出し 1 37" xfId="1449" xr:uid="{00000000-0005-0000-0000-0000A8050000}"/>
    <cellStyle name="見出し 1 38" xfId="1450" xr:uid="{00000000-0005-0000-0000-0000A9050000}"/>
    <cellStyle name="見出し 1 39" xfId="1451" xr:uid="{00000000-0005-0000-0000-0000AA050000}"/>
    <cellStyle name="見出し 1 4" xfId="1452" xr:uid="{00000000-0005-0000-0000-0000AB050000}"/>
    <cellStyle name="見出し 1 40" xfId="1453" xr:uid="{00000000-0005-0000-0000-0000AC050000}"/>
    <cellStyle name="見出し 1 41" xfId="1454" xr:uid="{00000000-0005-0000-0000-0000AD050000}"/>
    <cellStyle name="見出し 1 42" xfId="1455" xr:uid="{00000000-0005-0000-0000-0000AE050000}"/>
    <cellStyle name="見出し 1 43" xfId="1456" xr:uid="{00000000-0005-0000-0000-0000AF050000}"/>
    <cellStyle name="見出し 1 44" xfId="1457" xr:uid="{00000000-0005-0000-0000-0000B0050000}"/>
    <cellStyle name="見出し 1 5" xfId="1458" xr:uid="{00000000-0005-0000-0000-0000B1050000}"/>
    <cellStyle name="見出し 1 6" xfId="1459" xr:uid="{00000000-0005-0000-0000-0000B2050000}"/>
    <cellStyle name="見出し 1 7" xfId="1460" xr:uid="{00000000-0005-0000-0000-0000B3050000}"/>
    <cellStyle name="見出し 1 8" xfId="1461" xr:uid="{00000000-0005-0000-0000-0000B4050000}"/>
    <cellStyle name="見出し 1 9" xfId="1462" xr:uid="{00000000-0005-0000-0000-0000B5050000}"/>
    <cellStyle name="見出し 2 10" xfId="1463" xr:uid="{00000000-0005-0000-0000-0000B6050000}"/>
    <cellStyle name="見出し 2 11" xfId="1464" xr:uid="{00000000-0005-0000-0000-0000B7050000}"/>
    <cellStyle name="見出し 2 12" xfId="1465" xr:uid="{00000000-0005-0000-0000-0000B8050000}"/>
    <cellStyle name="見出し 2 13" xfId="1466" xr:uid="{00000000-0005-0000-0000-0000B9050000}"/>
    <cellStyle name="見出し 2 14" xfId="1467" xr:uid="{00000000-0005-0000-0000-0000BA050000}"/>
    <cellStyle name="見出し 2 15" xfId="1468" xr:uid="{00000000-0005-0000-0000-0000BB050000}"/>
    <cellStyle name="見出し 2 16" xfId="1469" xr:uid="{00000000-0005-0000-0000-0000BC050000}"/>
    <cellStyle name="見出し 2 17" xfId="1470" xr:uid="{00000000-0005-0000-0000-0000BD050000}"/>
    <cellStyle name="見出し 2 18" xfId="1471" xr:uid="{00000000-0005-0000-0000-0000BE050000}"/>
    <cellStyle name="見出し 2 19" xfId="1472" xr:uid="{00000000-0005-0000-0000-0000BF050000}"/>
    <cellStyle name="見出し 2 2" xfId="1473" xr:uid="{00000000-0005-0000-0000-0000C0050000}"/>
    <cellStyle name="見出し 2 20" xfId="1474" xr:uid="{00000000-0005-0000-0000-0000C1050000}"/>
    <cellStyle name="見出し 2 21" xfId="1475" xr:uid="{00000000-0005-0000-0000-0000C2050000}"/>
    <cellStyle name="見出し 2 22" xfId="1476" xr:uid="{00000000-0005-0000-0000-0000C3050000}"/>
    <cellStyle name="見出し 2 23" xfId="1477" xr:uid="{00000000-0005-0000-0000-0000C4050000}"/>
    <cellStyle name="見出し 2 24" xfId="1478" xr:uid="{00000000-0005-0000-0000-0000C5050000}"/>
    <cellStyle name="見出し 2 25" xfId="1479" xr:uid="{00000000-0005-0000-0000-0000C6050000}"/>
    <cellStyle name="見出し 2 26" xfId="1480" xr:uid="{00000000-0005-0000-0000-0000C7050000}"/>
    <cellStyle name="見出し 2 27" xfId="1481" xr:uid="{00000000-0005-0000-0000-0000C8050000}"/>
    <cellStyle name="見出し 2 28" xfId="1482" xr:uid="{00000000-0005-0000-0000-0000C9050000}"/>
    <cellStyle name="見出し 2 29" xfId="1483" xr:uid="{00000000-0005-0000-0000-0000CA050000}"/>
    <cellStyle name="見出し 2 3" xfId="1484" xr:uid="{00000000-0005-0000-0000-0000CB050000}"/>
    <cellStyle name="見出し 2 30" xfId="1485" xr:uid="{00000000-0005-0000-0000-0000CC050000}"/>
    <cellStyle name="見出し 2 31" xfId="1486" xr:uid="{00000000-0005-0000-0000-0000CD050000}"/>
    <cellStyle name="見出し 2 32" xfId="1487" xr:uid="{00000000-0005-0000-0000-0000CE050000}"/>
    <cellStyle name="見出し 2 33" xfId="1488" xr:uid="{00000000-0005-0000-0000-0000CF050000}"/>
    <cellStyle name="見出し 2 34" xfId="1489" xr:uid="{00000000-0005-0000-0000-0000D0050000}"/>
    <cellStyle name="見出し 2 35" xfId="1490" xr:uid="{00000000-0005-0000-0000-0000D1050000}"/>
    <cellStyle name="見出し 2 36" xfId="1491" xr:uid="{00000000-0005-0000-0000-0000D2050000}"/>
    <cellStyle name="見出し 2 37" xfId="1492" xr:uid="{00000000-0005-0000-0000-0000D3050000}"/>
    <cellStyle name="見出し 2 38" xfId="1493" xr:uid="{00000000-0005-0000-0000-0000D4050000}"/>
    <cellStyle name="見出し 2 39" xfId="1494" xr:uid="{00000000-0005-0000-0000-0000D5050000}"/>
    <cellStyle name="見出し 2 4" xfId="1495" xr:uid="{00000000-0005-0000-0000-0000D6050000}"/>
    <cellStyle name="見出し 2 40" xfId="1496" xr:uid="{00000000-0005-0000-0000-0000D7050000}"/>
    <cellStyle name="見出し 2 41" xfId="1497" xr:uid="{00000000-0005-0000-0000-0000D8050000}"/>
    <cellStyle name="見出し 2 42" xfId="1498" xr:uid="{00000000-0005-0000-0000-0000D9050000}"/>
    <cellStyle name="見出し 2 43" xfId="1499" xr:uid="{00000000-0005-0000-0000-0000DA050000}"/>
    <cellStyle name="見出し 2 44" xfId="1500" xr:uid="{00000000-0005-0000-0000-0000DB050000}"/>
    <cellStyle name="見出し 2 5" xfId="1501" xr:uid="{00000000-0005-0000-0000-0000DC050000}"/>
    <cellStyle name="見出し 2 6" xfId="1502" xr:uid="{00000000-0005-0000-0000-0000DD050000}"/>
    <cellStyle name="見出し 2 7" xfId="1503" xr:uid="{00000000-0005-0000-0000-0000DE050000}"/>
    <cellStyle name="見出し 2 8" xfId="1504" xr:uid="{00000000-0005-0000-0000-0000DF050000}"/>
    <cellStyle name="見出し 2 9" xfId="1505" xr:uid="{00000000-0005-0000-0000-0000E0050000}"/>
    <cellStyle name="見出し 3 10" xfId="1506" xr:uid="{00000000-0005-0000-0000-0000E1050000}"/>
    <cellStyle name="見出し 3 11" xfId="1507" xr:uid="{00000000-0005-0000-0000-0000E2050000}"/>
    <cellStyle name="見出し 3 12" xfId="1508" xr:uid="{00000000-0005-0000-0000-0000E3050000}"/>
    <cellStyle name="見出し 3 13" xfId="1509" xr:uid="{00000000-0005-0000-0000-0000E4050000}"/>
    <cellStyle name="見出し 3 14" xfId="1510" xr:uid="{00000000-0005-0000-0000-0000E5050000}"/>
    <cellStyle name="見出し 3 15" xfId="1511" xr:uid="{00000000-0005-0000-0000-0000E6050000}"/>
    <cellStyle name="見出し 3 16" xfId="1512" xr:uid="{00000000-0005-0000-0000-0000E7050000}"/>
    <cellStyle name="見出し 3 17" xfId="1513" xr:uid="{00000000-0005-0000-0000-0000E8050000}"/>
    <cellStyle name="見出し 3 18" xfId="1514" xr:uid="{00000000-0005-0000-0000-0000E9050000}"/>
    <cellStyle name="見出し 3 19" xfId="1515" xr:uid="{00000000-0005-0000-0000-0000EA050000}"/>
    <cellStyle name="見出し 3 2" xfId="1516" xr:uid="{00000000-0005-0000-0000-0000EB050000}"/>
    <cellStyle name="見出し 3 20" xfId="1517" xr:uid="{00000000-0005-0000-0000-0000EC050000}"/>
    <cellStyle name="見出し 3 21" xfId="1518" xr:uid="{00000000-0005-0000-0000-0000ED050000}"/>
    <cellStyle name="見出し 3 22" xfId="1519" xr:uid="{00000000-0005-0000-0000-0000EE050000}"/>
    <cellStyle name="見出し 3 23" xfId="1520" xr:uid="{00000000-0005-0000-0000-0000EF050000}"/>
    <cellStyle name="見出し 3 24" xfId="1521" xr:uid="{00000000-0005-0000-0000-0000F0050000}"/>
    <cellStyle name="見出し 3 25" xfId="1522" xr:uid="{00000000-0005-0000-0000-0000F1050000}"/>
    <cellStyle name="見出し 3 26" xfId="1523" xr:uid="{00000000-0005-0000-0000-0000F2050000}"/>
    <cellStyle name="見出し 3 27" xfId="1524" xr:uid="{00000000-0005-0000-0000-0000F3050000}"/>
    <cellStyle name="見出し 3 28" xfId="1525" xr:uid="{00000000-0005-0000-0000-0000F4050000}"/>
    <cellStyle name="見出し 3 29" xfId="1526" xr:uid="{00000000-0005-0000-0000-0000F5050000}"/>
    <cellStyle name="見出し 3 3" xfId="1527" xr:uid="{00000000-0005-0000-0000-0000F6050000}"/>
    <cellStyle name="見出し 3 30" xfId="1528" xr:uid="{00000000-0005-0000-0000-0000F7050000}"/>
    <cellStyle name="見出し 3 31" xfId="1529" xr:uid="{00000000-0005-0000-0000-0000F8050000}"/>
    <cellStyle name="見出し 3 32" xfId="1530" xr:uid="{00000000-0005-0000-0000-0000F9050000}"/>
    <cellStyle name="見出し 3 33" xfId="1531" xr:uid="{00000000-0005-0000-0000-0000FA050000}"/>
    <cellStyle name="見出し 3 34" xfId="1532" xr:uid="{00000000-0005-0000-0000-0000FB050000}"/>
    <cellStyle name="見出し 3 35" xfId="1533" xr:uid="{00000000-0005-0000-0000-0000FC050000}"/>
    <cellStyle name="見出し 3 36" xfId="1534" xr:uid="{00000000-0005-0000-0000-0000FD050000}"/>
    <cellStyle name="見出し 3 37" xfId="1535" xr:uid="{00000000-0005-0000-0000-0000FE050000}"/>
    <cellStyle name="見出し 3 38" xfId="1536" xr:uid="{00000000-0005-0000-0000-0000FF050000}"/>
    <cellStyle name="見出し 3 39" xfId="1537" xr:uid="{00000000-0005-0000-0000-000000060000}"/>
    <cellStyle name="見出し 3 4" xfId="1538" xr:uid="{00000000-0005-0000-0000-000001060000}"/>
    <cellStyle name="見出し 3 40" xfId="1539" xr:uid="{00000000-0005-0000-0000-000002060000}"/>
    <cellStyle name="見出し 3 41" xfId="1540" xr:uid="{00000000-0005-0000-0000-000003060000}"/>
    <cellStyle name="見出し 3 42" xfId="1541" xr:uid="{00000000-0005-0000-0000-000004060000}"/>
    <cellStyle name="見出し 3 43" xfId="1542" xr:uid="{00000000-0005-0000-0000-000005060000}"/>
    <cellStyle name="見出し 3 44" xfId="1543" xr:uid="{00000000-0005-0000-0000-000006060000}"/>
    <cellStyle name="見出し 3 5" xfId="1544" xr:uid="{00000000-0005-0000-0000-000007060000}"/>
    <cellStyle name="見出し 3 6" xfId="1545" xr:uid="{00000000-0005-0000-0000-000008060000}"/>
    <cellStyle name="見出し 3 7" xfId="1546" xr:uid="{00000000-0005-0000-0000-000009060000}"/>
    <cellStyle name="見出し 3 8" xfId="1547" xr:uid="{00000000-0005-0000-0000-00000A060000}"/>
    <cellStyle name="見出し 3 9" xfId="1548" xr:uid="{00000000-0005-0000-0000-00000B060000}"/>
    <cellStyle name="見出し 4 10" xfId="1549" xr:uid="{00000000-0005-0000-0000-00000C060000}"/>
    <cellStyle name="見出し 4 11" xfId="1550" xr:uid="{00000000-0005-0000-0000-00000D060000}"/>
    <cellStyle name="見出し 4 12" xfId="1551" xr:uid="{00000000-0005-0000-0000-00000E060000}"/>
    <cellStyle name="見出し 4 13" xfId="1552" xr:uid="{00000000-0005-0000-0000-00000F060000}"/>
    <cellStyle name="見出し 4 14" xfId="1553" xr:uid="{00000000-0005-0000-0000-000010060000}"/>
    <cellStyle name="見出し 4 15" xfId="1554" xr:uid="{00000000-0005-0000-0000-000011060000}"/>
    <cellStyle name="見出し 4 16" xfId="1555" xr:uid="{00000000-0005-0000-0000-000012060000}"/>
    <cellStyle name="見出し 4 17" xfId="1556" xr:uid="{00000000-0005-0000-0000-000013060000}"/>
    <cellStyle name="見出し 4 18" xfId="1557" xr:uid="{00000000-0005-0000-0000-000014060000}"/>
    <cellStyle name="見出し 4 19" xfId="1558" xr:uid="{00000000-0005-0000-0000-000015060000}"/>
    <cellStyle name="見出し 4 2" xfId="1559" xr:uid="{00000000-0005-0000-0000-000016060000}"/>
    <cellStyle name="見出し 4 20" xfId="1560" xr:uid="{00000000-0005-0000-0000-000017060000}"/>
    <cellStyle name="見出し 4 21" xfId="1561" xr:uid="{00000000-0005-0000-0000-000018060000}"/>
    <cellStyle name="見出し 4 22" xfId="1562" xr:uid="{00000000-0005-0000-0000-000019060000}"/>
    <cellStyle name="見出し 4 23" xfId="1563" xr:uid="{00000000-0005-0000-0000-00001A060000}"/>
    <cellStyle name="見出し 4 24" xfId="1564" xr:uid="{00000000-0005-0000-0000-00001B060000}"/>
    <cellStyle name="見出し 4 25" xfId="1565" xr:uid="{00000000-0005-0000-0000-00001C060000}"/>
    <cellStyle name="見出し 4 26" xfId="1566" xr:uid="{00000000-0005-0000-0000-00001D060000}"/>
    <cellStyle name="見出し 4 27" xfId="1567" xr:uid="{00000000-0005-0000-0000-00001E060000}"/>
    <cellStyle name="見出し 4 28" xfId="1568" xr:uid="{00000000-0005-0000-0000-00001F060000}"/>
    <cellStyle name="見出し 4 29" xfId="1569" xr:uid="{00000000-0005-0000-0000-000020060000}"/>
    <cellStyle name="見出し 4 3" xfId="1570" xr:uid="{00000000-0005-0000-0000-000021060000}"/>
    <cellStyle name="見出し 4 30" xfId="1571" xr:uid="{00000000-0005-0000-0000-000022060000}"/>
    <cellStyle name="見出し 4 31" xfId="1572" xr:uid="{00000000-0005-0000-0000-000023060000}"/>
    <cellStyle name="見出し 4 32" xfId="1573" xr:uid="{00000000-0005-0000-0000-000024060000}"/>
    <cellStyle name="見出し 4 33" xfId="1574" xr:uid="{00000000-0005-0000-0000-000025060000}"/>
    <cellStyle name="見出し 4 34" xfId="1575" xr:uid="{00000000-0005-0000-0000-000026060000}"/>
    <cellStyle name="見出し 4 35" xfId="1576" xr:uid="{00000000-0005-0000-0000-000027060000}"/>
    <cellStyle name="見出し 4 36" xfId="1577" xr:uid="{00000000-0005-0000-0000-000028060000}"/>
    <cellStyle name="見出し 4 37" xfId="1578" xr:uid="{00000000-0005-0000-0000-000029060000}"/>
    <cellStyle name="見出し 4 38" xfId="1579" xr:uid="{00000000-0005-0000-0000-00002A060000}"/>
    <cellStyle name="見出し 4 39" xfId="1580" xr:uid="{00000000-0005-0000-0000-00002B060000}"/>
    <cellStyle name="見出し 4 4" xfId="1581" xr:uid="{00000000-0005-0000-0000-00002C060000}"/>
    <cellStyle name="見出し 4 40" xfId="1582" xr:uid="{00000000-0005-0000-0000-00002D060000}"/>
    <cellStyle name="見出し 4 41" xfId="1583" xr:uid="{00000000-0005-0000-0000-00002E060000}"/>
    <cellStyle name="見出し 4 42" xfId="1584" xr:uid="{00000000-0005-0000-0000-00002F060000}"/>
    <cellStyle name="見出し 4 43" xfId="1585" xr:uid="{00000000-0005-0000-0000-000030060000}"/>
    <cellStyle name="見出し 4 44" xfId="1586" xr:uid="{00000000-0005-0000-0000-000031060000}"/>
    <cellStyle name="見出し 4 5" xfId="1587" xr:uid="{00000000-0005-0000-0000-000032060000}"/>
    <cellStyle name="見出し 4 6" xfId="1588" xr:uid="{00000000-0005-0000-0000-000033060000}"/>
    <cellStyle name="見出し 4 7" xfId="1589" xr:uid="{00000000-0005-0000-0000-000034060000}"/>
    <cellStyle name="見出し 4 8" xfId="1590" xr:uid="{00000000-0005-0000-0000-000035060000}"/>
    <cellStyle name="見出し 4 9" xfId="1591" xr:uid="{00000000-0005-0000-0000-000036060000}"/>
    <cellStyle name="集計 10" xfId="1592" xr:uid="{00000000-0005-0000-0000-000037060000}"/>
    <cellStyle name="集計 11" xfId="1593" xr:uid="{00000000-0005-0000-0000-000038060000}"/>
    <cellStyle name="集計 12" xfId="1594" xr:uid="{00000000-0005-0000-0000-000039060000}"/>
    <cellStyle name="集計 13" xfId="1595" xr:uid="{00000000-0005-0000-0000-00003A060000}"/>
    <cellStyle name="集計 14" xfId="1596" xr:uid="{00000000-0005-0000-0000-00003B060000}"/>
    <cellStyle name="集計 15" xfId="1597" xr:uid="{00000000-0005-0000-0000-00003C060000}"/>
    <cellStyle name="集計 16" xfId="1598" xr:uid="{00000000-0005-0000-0000-00003D060000}"/>
    <cellStyle name="集計 17" xfId="1599" xr:uid="{00000000-0005-0000-0000-00003E060000}"/>
    <cellStyle name="集計 18" xfId="1600" xr:uid="{00000000-0005-0000-0000-00003F060000}"/>
    <cellStyle name="集計 19" xfId="1601" xr:uid="{00000000-0005-0000-0000-000040060000}"/>
    <cellStyle name="集計 2" xfId="1602" xr:uid="{00000000-0005-0000-0000-000041060000}"/>
    <cellStyle name="集計 20" xfId="1603" xr:uid="{00000000-0005-0000-0000-000042060000}"/>
    <cellStyle name="集計 21" xfId="1604" xr:uid="{00000000-0005-0000-0000-000043060000}"/>
    <cellStyle name="集計 22" xfId="1605" xr:uid="{00000000-0005-0000-0000-000044060000}"/>
    <cellStyle name="集計 23" xfId="1606" xr:uid="{00000000-0005-0000-0000-000045060000}"/>
    <cellStyle name="集計 24" xfId="1607" xr:uid="{00000000-0005-0000-0000-000046060000}"/>
    <cellStyle name="集計 25" xfId="1608" xr:uid="{00000000-0005-0000-0000-000047060000}"/>
    <cellStyle name="集計 26" xfId="1609" xr:uid="{00000000-0005-0000-0000-000048060000}"/>
    <cellStyle name="集計 27" xfId="1610" xr:uid="{00000000-0005-0000-0000-000049060000}"/>
    <cellStyle name="集計 28" xfId="1611" xr:uid="{00000000-0005-0000-0000-00004A060000}"/>
    <cellStyle name="集計 29" xfId="1612" xr:uid="{00000000-0005-0000-0000-00004B060000}"/>
    <cellStyle name="集計 3" xfId="1613" xr:uid="{00000000-0005-0000-0000-00004C060000}"/>
    <cellStyle name="集計 30" xfId="1614" xr:uid="{00000000-0005-0000-0000-00004D060000}"/>
    <cellStyle name="集計 31" xfId="1615" xr:uid="{00000000-0005-0000-0000-00004E060000}"/>
    <cellStyle name="集計 32" xfId="1616" xr:uid="{00000000-0005-0000-0000-00004F060000}"/>
    <cellStyle name="集計 33" xfId="1617" xr:uid="{00000000-0005-0000-0000-000050060000}"/>
    <cellStyle name="集計 34" xfId="1618" xr:uid="{00000000-0005-0000-0000-000051060000}"/>
    <cellStyle name="集計 35" xfId="1619" xr:uid="{00000000-0005-0000-0000-000052060000}"/>
    <cellStyle name="集計 36" xfId="1620" xr:uid="{00000000-0005-0000-0000-000053060000}"/>
    <cellStyle name="集計 37" xfId="1621" xr:uid="{00000000-0005-0000-0000-000054060000}"/>
    <cellStyle name="集計 38" xfId="1622" xr:uid="{00000000-0005-0000-0000-000055060000}"/>
    <cellStyle name="集計 39" xfId="1623" xr:uid="{00000000-0005-0000-0000-000056060000}"/>
    <cellStyle name="集計 4" xfId="1624" xr:uid="{00000000-0005-0000-0000-000057060000}"/>
    <cellStyle name="集計 40" xfId="1625" xr:uid="{00000000-0005-0000-0000-000058060000}"/>
    <cellStyle name="集計 41" xfId="1626" xr:uid="{00000000-0005-0000-0000-000059060000}"/>
    <cellStyle name="集計 42" xfId="1627" xr:uid="{00000000-0005-0000-0000-00005A060000}"/>
    <cellStyle name="集計 43" xfId="1628" xr:uid="{00000000-0005-0000-0000-00005B060000}"/>
    <cellStyle name="集計 44" xfId="1629" xr:uid="{00000000-0005-0000-0000-00005C060000}"/>
    <cellStyle name="集計 5" xfId="1630" xr:uid="{00000000-0005-0000-0000-00005D060000}"/>
    <cellStyle name="集計 6" xfId="1631" xr:uid="{00000000-0005-0000-0000-00005E060000}"/>
    <cellStyle name="集計 7" xfId="1632" xr:uid="{00000000-0005-0000-0000-00005F060000}"/>
    <cellStyle name="集計 8" xfId="1633" xr:uid="{00000000-0005-0000-0000-000060060000}"/>
    <cellStyle name="集計 9" xfId="1634" xr:uid="{00000000-0005-0000-0000-000061060000}"/>
    <cellStyle name="出力 10" xfId="1635" xr:uid="{00000000-0005-0000-0000-000062060000}"/>
    <cellStyle name="出力 11" xfId="1636" xr:uid="{00000000-0005-0000-0000-000063060000}"/>
    <cellStyle name="出力 12" xfId="1637" xr:uid="{00000000-0005-0000-0000-000064060000}"/>
    <cellStyle name="出力 13" xfId="1638" xr:uid="{00000000-0005-0000-0000-000065060000}"/>
    <cellStyle name="出力 14" xfId="1639" xr:uid="{00000000-0005-0000-0000-000066060000}"/>
    <cellStyle name="出力 15" xfId="1640" xr:uid="{00000000-0005-0000-0000-000067060000}"/>
    <cellStyle name="出力 16" xfId="1641" xr:uid="{00000000-0005-0000-0000-000068060000}"/>
    <cellStyle name="出力 17" xfId="1642" xr:uid="{00000000-0005-0000-0000-000069060000}"/>
    <cellStyle name="出力 18" xfId="1643" xr:uid="{00000000-0005-0000-0000-00006A060000}"/>
    <cellStyle name="出力 19" xfId="1644" xr:uid="{00000000-0005-0000-0000-00006B060000}"/>
    <cellStyle name="出力 2" xfId="1645" xr:uid="{00000000-0005-0000-0000-00006C060000}"/>
    <cellStyle name="出力 20" xfId="1646" xr:uid="{00000000-0005-0000-0000-00006D060000}"/>
    <cellStyle name="出力 21" xfId="1647" xr:uid="{00000000-0005-0000-0000-00006E060000}"/>
    <cellStyle name="出力 22" xfId="1648" xr:uid="{00000000-0005-0000-0000-00006F060000}"/>
    <cellStyle name="出力 23" xfId="1649" xr:uid="{00000000-0005-0000-0000-000070060000}"/>
    <cellStyle name="出力 24" xfId="1650" xr:uid="{00000000-0005-0000-0000-000071060000}"/>
    <cellStyle name="出力 25" xfId="1651" xr:uid="{00000000-0005-0000-0000-000072060000}"/>
    <cellStyle name="出力 26" xfId="1652" xr:uid="{00000000-0005-0000-0000-000073060000}"/>
    <cellStyle name="出力 27" xfId="1653" xr:uid="{00000000-0005-0000-0000-000074060000}"/>
    <cellStyle name="出力 28" xfId="1654" xr:uid="{00000000-0005-0000-0000-000075060000}"/>
    <cellStyle name="出力 29" xfId="1655" xr:uid="{00000000-0005-0000-0000-000076060000}"/>
    <cellStyle name="出力 3" xfId="1656" xr:uid="{00000000-0005-0000-0000-000077060000}"/>
    <cellStyle name="出力 30" xfId="1657" xr:uid="{00000000-0005-0000-0000-000078060000}"/>
    <cellStyle name="出力 31" xfId="1658" xr:uid="{00000000-0005-0000-0000-000079060000}"/>
    <cellStyle name="出力 32" xfId="1659" xr:uid="{00000000-0005-0000-0000-00007A060000}"/>
    <cellStyle name="出力 33" xfId="1660" xr:uid="{00000000-0005-0000-0000-00007B060000}"/>
    <cellStyle name="出力 34" xfId="1661" xr:uid="{00000000-0005-0000-0000-00007C060000}"/>
    <cellStyle name="出力 35" xfId="1662" xr:uid="{00000000-0005-0000-0000-00007D060000}"/>
    <cellStyle name="出力 36" xfId="1663" xr:uid="{00000000-0005-0000-0000-00007E060000}"/>
    <cellStyle name="出力 37" xfId="1664" xr:uid="{00000000-0005-0000-0000-00007F060000}"/>
    <cellStyle name="出力 38" xfId="1665" xr:uid="{00000000-0005-0000-0000-000080060000}"/>
    <cellStyle name="出力 39" xfId="1666" xr:uid="{00000000-0005-0000-0000-000081060000}"/>
    <cellStyle name="出力 4" xfId="1667" xr:uid="{00000000-0005-0000-0000-000082060000}"/>
    <cellStyle name="出力 40" xfId="1668" xr:uid="{00000000-0005-0000-0000-000083060000}"/>
    <cellStyle name="出力 41" xfId="1669" xr:uid="{00000000-0005-0000-0000-000084060000}"/>
    <cellStyle name="出力 42" xfId="1670" xr:uid="{00000000-0005-0000-0000-000085060000}"/>
    <cellStyle name="出力 43" xfId="1671" xr:uid="{00000000-0005-0000-0000-000086060000}"/>
    <cellStyle name="出力 44" xfId="1672" xr:uid="{00000000-0005-0000-0000-000087060000}"/>
    <cellStyle name="出力 5" xfId="1673" xr:uid="{00000000-0005-0000-0000-000088060000}"/>
    <cellStyle name="出力 6" xfId="1674" xr:uid="{00000000-0005-0000-0000-000089060000}"/>
    <cellStyle name="出力 7" xfId="1675" xr:uid="{00000000-0005-0000-0000-00008A060000}"/>
    <cellStyle name="出力 8" xfId="1676" xr:uid="{00000000-0005-0000-0000-00008B060000}"/>
    <cellStyle name="出力 9" xfId="1677" xr:uid="{00000000-0005-0000-0000-00008C060000}"/>
    <cellStyle name="説明文 10" xfId="1678" xr:uid="{00000000-0005-0000-0000-00008D060000}"/>
    <cellStyle name="説明文 11" xfId="1679" xr:uid="{00000000-0005-0000-0000-00008E060000}"/>
    <cellStyle name="説明文 12" xfId="1680" xr:uid="{00000000-0005-0000-0000-00008F060000}"/>
    <cellStyle name="説明文 13" xfId="1681" xr:uid="{00000000-0005-0000-0000-000090060000}"/>
    <cellStyle name="説明文 14" xfId="1682" xr:uid="{00000000-0005-0000-0000-000091060000}"/>
    <cellStyle name="説明文 15" xfId="1683" xr:uid="{00000000-0005-0000-0000-000092060000}"/>
    <cellStyle name="説明文 16" xfId="1684" xr:uid="{00000000-0005-0000-0000-000093060000}"/>
    <cellStyle name="説明文 17" xfId="1685" xr:uid="{00000000-0005-0000-0000-000094060000}"/>
    <cellStyle name="説明文 18" xfId="1686" xr:uid="{00000000-0005-0000-0000-000095060000}"/>
    <cellStyle name="説明文 19" xfId="1687" xr:uid="{00000000-0005-0000-0000-000096060000}"/>
    <cellStyle name="説明文 2" xfId="1688" xr:uid="{00000000-0005-0000-0000-000097060000}"/>
    <cellStyle name="説明文 20" xfId="1689" xr:uid="{00000000-0005-0000-0000-000098060000}"/>
    <cellStyle name="説明文 21" xfId="1690" xr:uid="{00000000-0005-0000-0000-000099060000}"/>
    <cellStyle name="説明文 22" xfId="1691" xr:uid="{00000000-0005-0000-0000-00009A060000}"/>
    <cellStyle name="説明文 23" xfId="1692" xr:uid="{00000000-0005-0000-0000-00009B060000}"/>
    <cellStyle name="説明文 24" xfId="1693" xr:uid="{00000000-0005-0000-0000-00009C060000}"/>
    <cellStyle name="説明文 25" xfId="1694" xr:uid="{00000000-0005-0000-0000-00009D060000}"/>
    <cellStyle name="説明文 26" xfId="1695" xr:uid="{00000000-0005-0000-0000-00009E060000}"/>
    <cellStyle name="説明文 27" xfId="1696" xr:uid="{00000000-0005-0000-0000-00009F060000}"/>
    <cellStyle name="説明文 28" xfId="1697" xr:uid="{00000000-0005-0000-0000-0000A0060000}"/>
    <cellStyle name="説明文 29" xfId="1698" xr:uid="{00000000-0005-0000-0000-0000A1060000}"/>
    <cellStyle name="説明文 3" xfId="1699" xr:uid="{00000000-0005-0000-0000-0000A2060000}"/>
    <cellStyle name="説明文 30" xfId="1700" xr:uid="{00000000-0005-0000-0000-0000A3060000}"/>
    <cellStyle name="説明文 31" xfId="1701" xr:uid="{00000000-0005-0000-0000-0000A4060000}"/>
    <cellStyle name="説明文 32" xfId="1702" xr:uid="{00000000-0005-0000-0000-0000A5060000}"/>
    <cellStyle name="説明文 33" xfId="1703" xr:uid="{00000000-0005-0000-0000-0000A6060000}"/>
    <cellStyle name="説明文 34" xfId="1704" xr:uid="{00000000-0005-0000-0000-0000A7060000}"/>
    <cellStyle name="説明文 35" xfId="1705" xr:uid="{00000000-0005-0000-0000-0000A8060000}"/>
    <cellStyle name="説明文 36" xfId="1706" xr:uid="{00000000-0005-0000-0000-0000A9060000}"/>
    <cellStyle name="説明文 37" xfId="1707" xr:uid="{00000000-0005-0000-0000-0000AA060000}"/>
    <cellStyle name="説明文 38" xfId="1708" xr:uid="{00000000-0005-0000-0000-0000AB060000}"/>
    <cellStyle name="説明文 39" xfId="1709" xr:uid="{00000000-0005-0000-0000-0000AC060000}"/>
    <cellStyle name="説明文 4" xfId="1710" xr:uid="{00000000-0005-0000-0000-0000AD060000}"/>
    <cellStyle name="説明文 40" xfId="1711" xr:uid="{00000000-0005-0000-0000-0000AE060000}"/>
    <cellStyle name="説明文 41" xfId="1712" xr:uid="{00000000-0005-0000-0000-0000AF060000}"/>
    <cellStyle name="説明文 42" xfId="1713" xr:uid="{00000000-0005-0000-0000-0000B0060000}"/>
    <cellStyle name="説明文 43" xfId="1714" xr:uid="{00000000-0005-0000-0000-0000B1060000}"/>
    <cellStyle name="説明文 44" xfId="1715" xr:uid="{00000000-0005-0000-0000-0000B2060000}"/>
    <cellStyle name="説明文 5" xfId="1716" xr:uid="{00000000-0005-0000-0000-0000B3060000}"/>
    <cellStyle name="説明文 6" xfId="1717" xr:uid="{00000000-0005-0000-0000-0000B4060000}"/>
    <cellStyle name="説明文 7" xfId="1718" xr:uid="{00000000-0005-0000-0000-0000B5060000}"/>
    <cellStyle name="説明文 8" xfId="1719" xr:uid="{00000000-0005-0000-0000-0000B6060000}"/>
    <cellStyle name="説明文 9" xfId="1720" xr:uid="{00000000-0005-0000-0000-0000B7060000}"/>
    <cellStyle name="入力 10" xfId="1721" xr:uid="{00000000-0005-0000-0000-0000B8060000}"/>
    <cellStyle name="入力 11" xfId="1722" xr:uid="{00000000-0005-0000-0000-0000B9060000}"/>
    <cellStyle name="入力 12" xfId="1723" xr:uid="{00000000-0005-0000-0000-0000BA060000}"/>
    <cellStyle name="入力 13" xfId="1724" xr:uid="{00000000-0005-0000-0000-0000BB060000}"/>
    <cellStyle name="入力 14" xfId="1725" xr:uid="{00000000-0005-0000-0000-0000BC060000}"/>
    <cellStyle name="入力 15" xfId="1726" xr:uid="{00000000-0005-0000-0000-0000BD060000}"/>
    <cellStyle name="入力 16" xfId="1727" xr:uid="{00000000-0005-0000-0000-0000BE060000}"/>
    <cellStyle name="入力 17" xfId="1728" xr:uid="{00000000-0005-0000-0000-0000BF060000}"/>
    <cellStyle name="入力 18" xfId="1729" xr:uid="{00000000-0005-0000-0000-0000C0060000}"/>
    <cellStyle name="入力 19" xfId="1730" xr:uid="{00000000-0005-0000-0000-0000C1060000}"/>
    <cellStyle name="入力 2" xfId="1731" xr:uid="{00000000-0005-0000-0000-0000C2060000}"/>
    <cellStyle name="入力 20" xfId="1732" xr:uid="{00000000-0005-0000-0000-0000C3060000}"/>
    <cellStyle name="入力 21" xfId="1733" xr:uid="{00000000-0005-0000-0000-0000C4060000}"/>
    <cellStyle name="入力 22" xfId="1734" xr:uid="{00000000-0005-0000-0000-0000C5060000}"/>
    <cellStyle name="入力 23" xfId="1735" xr:uid="{00000000-0005-0000-0000-0000C6060000}"/>
    <cellStyle name="入力 24" xfId="1736" xr:uid="{00000000-0005-0000-0000-0000C7060000}"/>
    <cellStyle name="入力 25" xfId="1737" xr:uid="{00000000-0005-0000-0000-0000C8060000}"/>
    <cellStyle name="入力 26" xfId="1738" xr:uid="{00000000-0005-0000-0000-0000C9060000}"/>
    <cellStyle name="入力 27" xfId="1739" xr:uid="{00000000-0005-0000-0000-0000CA060000}"/>
    <cellStyle name="入力 28" xfId="1740" xr:uid="{00000000-0005-0000-0000-0000CB060000}"/>
    <cellStyle name="入力 29" xfId="1741" xr:uid="{00000000-0005-0000-0000-0000CC060000}"/>
    <cellStyle name="入力 3" xfId="1742" xr:uid="{00000000-0005-0000-0000-0000CD060000}"/>
    <cellStyle name="入力 30" xfId="1743" xr:uid="{00000000-0005-0000-0000-0000CE060000}"/>
    <cellStyle name="入力 31" xfId="1744" xr:uid="{00000000-0005-0000-0000-0000CF060000}"/>
    <cellStyle name="入力 32" xfId="1745" xr:uid="{00000000-0005-0000-0000-0000D0060000}"/>
    <cellStyle name="入力 33" xfId="1746" xr:uid="{00000000-0005-0000-0000-0000D1060000}"/>
    <cellStyle name="入力 34" xfId="1747" xr:uid="{00000000-0005-0000-0000-0000D2060000}"/>
    <cellStyle name="入力 35" xfId="1748" xr:uid="{00000000-0005-0000-0000-0000D3060000}"/>
    <cellStyle name="入力 36" xfId="1749" xr:uid="{00000000-0005-0000-0000-0000D4060000}"/>
    <cellStyle name="入力 37" xfId="1750" xr:uid="{00000000-0005-0000-0000-0000D5060000}"/>
    <cellStyle name="入力 38" xfId="1751" xr:uid="{00000000-0005-0000-0000-0000D6060000}"/>
    <cellStyle name="入力 39" xfId="1752" xr:uid="{00000000-0005-0000-0000-0000D7060000}"/>
    <cellStyle name="入力 4" xfId="1753" xr:uid="{00000000-0005-0000-0000-0000D8060000}"/>
    <cellStyle name="入力 40" xfId="1754" xr:uid="{00000000-0005-0000-0000-0000D9060000}"/>
    <cellStyle name="入力 41" xfId="1755" xr:uid="{00000000-0005-0000-0000-0000DA060000}"/>
    <cellStyle name="入力 42" xfId="1756" xr:uid="{00000000-0005-0000-0000-0000DB060000}"/>
    <cellStyle name="入力 43" xfId="1757" xr:uid="{00000000-0005-0000-0000-0000DC060000}"/>
    <cellStyle name="入力 44" xfId="1758" xr:uid="{00000000-0005-0000-0000-0000DD060000}"/>
    <cellStyle name="入力 5" xfId="1759" xr:uid="{00000000-0005-0000-0000-0000DE060000}"/>
    <cellStyle name="入力 6" xfId="1760" xr:uid="{00000000-0005-0000-0000-0000DF060000}"/>
    <cellStyle name="入力 7" xfId="1761" xr:uid="{00000000-0005-0000-0000-0000E0060000}"/>
    <cellStyle name="入力 8" xfId="1762" xr:uid="{00000000-0005-0000-0000-0000E1060000}"/>
    <cellStyle name="入力 9" xfId="1763" xr:uid="{00000000-0005-0000-0000-0000E2060000}"/>
    <cellStyle name="標準" xfId="0" builtinId="0"/>
    <cellStyle name="表示済みのハイパーリンク" xfId="1764" builtinId="9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0" xfId="1776" xr:uid="{00000000-0005-0000-0000-0000F0060000}"/>
    <cellStyle name="良い 21" xfId="1777" xr:uid="{00000000-0005-0000-0000-0000F1060000}"/>
    <cellStyle name="良い 22" xfId="1778" xr:uid="{00000000-0005-0000-0000-0000F2060000}"/>
    <cellStyle name="良い 23" xfId="1779" xr:uid="{00000000-0005-0000-0000-0000F3060000}"/>
    <cellStyle name="良い 24" xfId="1780" xr:uid="{00000000-0005-0000-0000-0000F4060000}"/>
    <cellStyle name="良い 25" xfId="1781" xr:uid="{00000000-0005-0000-0000-0000F5060000}"/>
    <cellStyle name="良い 26" xfId="1782" xr:uid="{00000000-0005-0000-0000-0000F6060000}"/>
    <cellStyle name="良い 27" xfId="1783" xr:uid="{00000000-0005-0000-0000-0000F7060000}"/>
    <cellStyle name="良い 28" xfId="1784" xr:uid="{00000000-0005-0000-0000-0000F8060000}"/>
    <cellStyle name="良い 29" xfId="1785" xr:uid="{00000000-0005-0000-0000-0000F9060000}"/>
    <cellStyle name="良い 3" xfId="1786" xr:uid="{00000000-0005-0000-0000-0000FA060000}"/>
    <cellStyle name="良い 30" xfId="1787" xr:uid="{00000000-0005-0000-0000-0000FB060000}"/>
    <cellStyle name="良い 31" xfId="1788" xr:uid="{00000000-0005-0000-0000-0000FC060000}"/>
    <cellStyle name="良い 32" xfId="1789" xr:uid="{00000000-0005-0000-0000-0000FD060000}"/>
    <cellStyle name="良い 33" xfId="1790" xr:uid="{00000000-0005-0000-0000-0000FE060000}"/>
    <cellStyle name="良い 34" xfId="1791" xr:uid="{00000000-0005-0000-0000-0000FF060000}"/>
    <cellStyle name="良い 35" xfId="1792" xr:uid="{00000000-0005-0000-0000-000000070000}"/>
    <cellStyle name="良い 36" xfId="1793" xr:uid="{00000000-0005-0000-0000-000001070000}"/>
    <cellStyle name="良い 37" xfId="1794" xr:uid="{00000000-0005-0000-0000-000002070000}"/>
    <cellStyle name="良い 38" xfId="1795" xr:uid="{00000000-0005-0000-0000-000003070000}"/>
    <cellStyle name="良い 39" xfId="1796" xr:uid="{00000000-0005-0000-0000-000004070000}"/>
    <cellStyle name="良い 4" xfId="1797" xr:uid="{00000000-0005-0000-0000-000005070000}"/>
    <cellStyle name="良い 40" xfId="1798" xr:uid="{00000000-0005-0000-0000-000006070000}"/>
    <cellStyle name="良い 41" xfId="1799" xr:uid="{00000000-0005-0000-0000-000007070000}"/>
    <cellStyle name="良い 42" xfId="1800" xr:uid="{00000000-0005-0000-0000-000008070000}"/>
    <cellStyle name="良い 43" xfId="1801" xr:uid="{00000000-0005-0000-0000-000009070000}"/>
    <cellStyle name="良い 44" xfId="1802" xr:uid="{00000000-0005-0000-0000-00000A070000}"/>
    <cellStyle name="良い 5" xfId="1803" xr:uid="{00000000-0005-0000-0000-00000B070000}"/>
    <cellStyle name="良い 6" xfId="1804" xr:uid="{00000000-0005-0000-0000-00000C070000}"/>
    <cellStyle name="良い 7" xfId="1805" xr:uid="{00000000-0005-0000-0000-00000D070000}"/>
    <cellStyle name="良い 8" xfId="1806" xr:uid="{00000000-0005-0000-0000-00000E070000}"/>
    <cellStyle name="良い 9" xfId="1807" xr:uid="{00000000-0005-0000-0000-00000F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8" sqref="H8"/>
    </sheetView>
  </sheetViews>
  <sheetFormatPr defaultColWidth="9.109375" defaultRowHeight="12" x14ac:dyDescent="0.15"/>
  <cols>
    <col min="1" max="6" width="2.6640625" style="1" customWidth="1"/>
    <col min="7" max="7" width="15.44140625" style="1" customWidth="1"/>
    <col min="8" max="8" width="10.109375" style="2" customWidth="1"/>
    <col min="9" max="9" width="10" style="2" customWidth="1"/>
    <col min="10" max="16" width="8.109375" style="2" customWidth="1"/>
    <col min="17" max="17" width="2.6640625" style="2" customWidth="1"/>
    <col min="18" max="26" width="8.109375" style="2" customWidth="1"/>
    <col min="27" max="31" width="2.6640625" style="1" customWidth="1"/>
    <col min="32" max="32" width="15.44140625" style="1" customWidth="1"/>
    <col min="33" max="36" width="9.33203125" style="2" customWidth="1"/>
    <col min="37" max="44" width="8.44140625" style="2" customWidth="1"/>
    <col min="45" max="16384" width="9.109375" style="2"/>
  </cols>
  <sheetData>
    <row r="1" spans="1:45" x14ac:dyDescent="0.15">
      <c r="B1" s="56" t="s">
        <v>119</v>
      </c>
      <c r="R1" s="57" t="s">
        <v>120</v>
      </c>
    </row>
    <row r="2" spans="1:45" s="3" customFormat="1" ht="14.4" x14ac:dyDescent="0.15">
      <c r="B2" s="4"/>
      <c r="C2" s="4"/>
      <c r="D2" s="4"/>
      <c r="E2" s="4"/>
      <c r="F2" s="4"/>
      <c r="G2" s="4"/>
      <c r="H2" s="193" t="s">
        <v>94</v>
      </c>
      <c r="I2" s="193"/>
      <c r="J2" s="193"/>
      <c r="K2" s="193"/>
      <c r="L2" s="193"/>
      <c r="M2" s="193"/>
      <c r="N2" s="193"/>
      <c r="O2" s="4"/>
      <c r="P2" s="4"/>
      <c r="R2" s="4"/>
      <c r="S2" s="193" t="s">
        <v>92</v>
      </c>
      <c r="T2" s="193"/>
      <c r="U2" s="193"/>
      <c r="V2" s="193"/>
      <c r="W2" s="193"/>
      <c r="X2" s="193"/>
      <c r="Y2" s="193"/>
      <c r="Z2" s="59"/>
      <c r="AA2" s="4"/>
      <c r="AB2" s="4"/>
      <c r="AC2" s="4"/>
      <c r="AD2" s="4"/>
      <c r="AE2" s="4"/>
      <c r="AF2" s="5"/>
    </row>
    <row r="3" spans="1:45" s="8" customFormat="1" ht="18.75" customHeight="1" thickBot="1" x14ac:dyDescent="0.2">
      <c r="A3" s="6"/>
      <c r="B3" s="6" t="s">
        <v>21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R3" s="7"/>
      <c r="S3" s="7"/>
      <c r="T3" s="7"/>
      <c r="U3" s="7"/>
      <c r="V3" s="7"/>
      <c r="W3" s="7"/>
      <c r="X3" s="7"/>
      <c r="Y3" s="7"/>
      <c r="Z3" s="7"/>
      <c r="AA3" s="6"/>
      <c r="AB3" s="6"/>
      <c r="AC3" s="6"/>
      <c r="AD3" s="6"/>
      <c r="AE3" s="6"/>
      <c r="AF3" s="6"/>
    </row>
    <row r="4" spans="1:45" s="9" customFormat="1" x14ac:dyDescent="0.15">
      <c r="B4" s="169" t="s">
        <v>76</v>
      </c>
      <c r="C4" s="169"/>
      <c r="D4" s="169"/>
      <c r="E4" s="169"/>
      <c r="F4" s="169"/>
      <c r="G4" s="170"/>
      <c r="H4" s="179" t="s">
        <v>0</v>
      </c>
      <c r="I4" s="161"/>
      <c r="J4" s="161"/>
      <c r="K4" s="161"/>
      <c r="L4" s="161"/>
      <c r="M4" s="161"/>
      <c r="N4" s="161"/>
      <c r="O4" s="161"/>
      <c r="P4" s="161"/>
      <c r="Q4" s="10"/>
      <c r="R4" s="161" t="s">
        <v>1</v>
      </c>
      <c r="S4" s="161"/>
      <c r="T4" s="161"/>
      <c r="U4" s="161"/>
      <c r="V4" s="161"/>
      <c r="W4" s="161"/>
      <c r="X4" s="161"/>
      <c r="Y4" s="161"/>
      <c r="Z4" s="162"/>
      <c r="AA4" s="194" t="s">
        <v>77</v>
      </c>
      <c r="AB4" s="195"/>
      <c r="AC4" s="195"/>
      <c r="AD4" s="195"/>
      <c r="AE4" s="195"/>
      <c r="AF4" s="195"/>
    </row>
    <row r="5" spans="1:45" s="9" customFormat="1" x14ac:dyDescent="0.15">
      <c r="B5" s="171"/>
      <c r="C5" s="171"/>
      <c r="D5" s="171"/>
      <c r="E5" s="171"/>
      <c r="F5" s="171"/>
      <c r="G5" s="172"/>
      <c r="H5" s="11"/>
      <c r="I5" s="11"/>
      <c r="J5" s="11"/>
      <c r="K5" s="11"/>
      <c r="L5" s="11"/>
      <c r="M5" s="11"/>
      <c r="N5" s="175" t="s">
        <v>74</v>
      </c>
      <c r="O5" s="178" t="s">
        <v>75</v>
      </c>
      <c r="P5" s="158" t="s">
        <v>125</v>
      </c>
      <c r="Q5" s="10"/>
      <c r="R5" s="12"/>
      <c r="S5" s="11"/>
      <c r="T5" s="11"/>
      <c r="U5" s="11"/>
      <c r="V5" s="11"/>
      <c r="W5" s="11"/>
      <c r="X5" s="175" t="s">
        <v>74</v>
      </c>
      <c r="Y5" s="178" t="s">
        <v>75</v>
      </c>
      <c r="Z5" s="158" t="s">
        <v>125</v>
      </c>
      <c r="AA5" s="196"/>
      <c r="AB5" s="197"/>
      <c r="AC5" s="197"/>
      <c r="AD5" s="197"/>
      <c r="AE5" s="197"/>
      <c r="AF5" s="197"/>
    </row>
    <row r="6" spans="1:45" s="9" customFormat="1" x14ac:dyDescent="0.15">
      <c r="B6" s="171"/>
      <c r="C6" s="171"/>
      <c r="D6" s="171"/>
      <c r="E6" s="171"/>
      <c r="F6" s="171"/>
      <c r="G6" s="172"/>
      <c r="H6" s="13" t="s">
        <v>62</v>
      </c>
      <c r="I6" s="13" t="s">
        <v>63</v>
      </c>
      <c r="J6" s="13" t="s">
        <v>64</v>
      </c>
      <c r="K6" s="13" t="s">
        <v>65</v>
      </c>
      <c r="L6" s="13" t="s">
        <v>66</v>
      </c>
      <c r="M6" s="13" t="s">
        <v>67</v>
      </c>
      <c r="N6" s="176"/>
      <c r="O6" s="159"/>
      <c r="P6" s="159"/>
      <c r="Q6" s="10"/>
      <c r="R6" s="14" t="s">
        <v>62</v>
      </c>
      <c r="S6" s="13" t="s">
        <v>63</v>
      </c>
      <c r="T6" s="13" t="s">
        <v>64</v>
      </c>
      <c r="U6" s="13" t="s">
        <v>65</v>
      </c>
      <c r="V6" s="13" t="s">
        <v>66</v>
      </c>
      <c r="W6" s="13" t="s">
        <v>67</v>
      </c>
      <c r="X6" s="176"/>
      <c r="Y6" s="159"/>
      <c r="Z6" s="159"/>
      <c r="AA6" s="196"/>
      <c r="AB6" s="197"/>
      <c r="AC6" s="197"/>
      <c r="AD6" s="197"/>
      <c r="AE6" s="197"/>
      <c r="AF6" s="197"/>
      <c r="AG6" s="9" t="s">
        <v>95</v>
      </c>
    </row>
    <row r="7" spans="1:45" x14ac:dyDescent="0.15">
      <c r="A7" s="15"/>
      <c r="B7" s="173"/>
      <c r="C7" s="173"/>
      <c r="D7" s="173"/>
      <c r="E7" s="173"/>
      <c r="F7" s="173"/>
      <c r="G7" s="174"/>
      <c r="H7" s="16"/>
      <c r="I7" s="16"/>
      <c r="J7" s="16"/>
      <c r="K7" s="16"/>
      <c r="L7" s="16"/>
      <c r="M7" s="16"/>
      <c r="N7" s="177"/>
      <c r="O7" s="160"/>
      <c r="P7" s="160"/>
      <c r="Q7" s="17"/>
      <c r="R7" s="18"/>
      <c r="S7" s="16"/>
      <c r="T7" s="16"/>
      <c r="U7" s="16"/>
      <c r="V7" s="16"/>
      <c r="W7" s="16"/>
      <c r="X7" s="177"/>
      <c r="Y7" s="160"/>
      <c r="Z7" s="160"/>
      <c r="AA7" s="198"/>
      <c r="AB7" s="199"/>
      <c r="AC7" s="199"/>
      <c r="AD7" s="199"/>
      <c r="AE7" s="199"/>
      <c r="AF7" s="199"/>
      <c r="AG7" s="19" t="s">
        <v>105</v>
      </c>
      <c r="AH7" s="19" t="s">
        <v>106</v>
      </c>
      <c r="AI7" s="19" t="s">
        <v>107</v>
      </c>
      <c r="AJ7" s="19" t="s">
        <v>108</v>
      </c>
      <c r="AK7" s="19" t="s">
        <v>109</v>
      </c>
      <c r="AL7" s="19" t="s">
        <v>110</v>
      </c>
      <c r="AM7" s="19" t="s">
        <v>111</v>
      </c>
      <c r="AN7" s="19" t="s">
        <v>112</v>
      </c>
      <c r="AO7" s="19" t="s">
        <v>113</v>
      </c>
      <c r="AP7" s="19" t="s">
        <v>114</v>
      </c>
      <c r="AQ7" s="19" t="s">
        <v>115</v>
      </c>
      <c r="AR7" s="19" t="s">
        <v>116</v>
      </c>
      <c r="AS7" s="2" t="s">
        <v>126</v>
      </c>
    </row>
    <row r="8" spans="1:45" s="15" customFormat="1" ht="12.9" customHeight="1" x14ac:dyDescent="0.15">
      <c r="B8" s="167" t="s">
        <v>68</v>
      </c>
      <c r="C8" s="167"/>
      <c r="D8" s="167"/>
      <c r="E8" s="167"/>
      <c r="F8" s="167"/>
      <c r="G8" s="168"/>
      <c r="H8" s="61">
        <f>SUM(S8:Z8,'02'!I8:P8,'02'!S8:Y8)</f>
        <v>255500</v>
      </c>
      <c r="I8" s="62">
        <f>SUM(S8,'02'!I8)</f>
        <v>220464</v>
      </c>
      <c r="J8" s="62">
        <f>SUM(T8,'02'!J8,'02'!S8)</f>
        <v>14469</v>
      </c>
      <c r="K8" s="62">
        <f>SUM(U8,'02'!K8,'02'!T8)</f>
        <v>4540</v>
      </c>
      <c r="L8" s="62">
        <f>SUM(V8,'02'!L8,'02'!U8)</f>
        <v>1464</v>
      </c>
      <c r="M8" s="62">
        <f>SUM(W8,'02'!M8,'02'!V8)</f>
        <v>716</v>
      </c>
      <c r="N8" s="62">
        <f>SUM(X8,'02'!N8,'02'!W8)</f>
        <v>834</v>
      </c>
      <c r="O8" s="62">
        <f>SUM(Y8,'02'!O8,'02'!X8)</f>
        <v>318</v>
      </c>
      <c r="P8" s="62">
        <f>SUM(Z8,'02'!P8,'02'!Y8)</f>
        <v>12695</v>
      </c>
      <c r="Q8" s="20"/>
      <c r="R8" s="66">
        <f>SUM(S8:Z8)</f>
        <v>238103</v>
      </c>
      <c r="S8" s="67">
        <v>208623</v>
      </c>
      <c r="T8" s="67">
        <v>11933</v>
      </c>
      <c r="U8" s="67">
        <v>3724</v>
      </c>
      <c r="V8" s="67">
        <v>1111</v>
      </c>
      <c r="W8" s="67">
        <v>559</v>
      </c>
      <c r="X8" s="67">
        <v>734</v>
      </c>
      <c r="Y8" s="67">
        <v>301</v>
      </c>
      <c r="Z8" s="62">
        <v>11118</v>
      </c>
      <c r="AA8" s="200" t="s">
        <v>68</v>
      </c>
      <c r="AB8" s="163"/>
      <c r="AC8" s="163"/>
      <c r="AD8" s="163"/>
      <c r="AE8" s="163"/>
      <c r="AF8" s="163"/>
      <c r="AG8" s="23">
        <f>SUM(I8:P8)-H8</f>
        <v>0</v>
      </c>
      <c r="AH8" s="23">
        <f>SUM(S8:Z8)-R8</f>
        <v>0</v>
      </c>
      <c r="AI8" s="23">
        <f>SUM('02'!I8:P8)-'02'!H8</f>
        <v>0</v>
      </c>
      <c r="AJ8" s="23">
        <f>SUM('02'!S8:Y8)-'02'!R8</f>
        <v>0</v>
      </c>
      <c r="AK8" s="23">
        <f>SUM(R8,'02'!H8,'02'!R8)-'01'!H8</f>
        <v>0</v>
      </c>
      <c r="AL8" s="23">
        <f>SUM(S8,'02'!I8)-'01'!I8</f>
        <v>0</v>
      </c>
      <c r="AM8" s="23">
        <f>SUM(T8,'02'!J8,'02'!S8)-'01'!J8</f>
        <v>0</v>
      </c>
      <c r="AN8" s="23">
        <f>SUM(U8,'02'!K8,'02'!T8)-'01'!K8</f>
        <v>0</v>
      </c>
      <c r="AO8" s="23">
        <f>SUM(V8,'02'!L8,'02'!U8)-'01'!L8</f>
        <v>0</v>
      </c>
      <c r="AP8" s="23">
        <f>SUM(W8,'02'!M8,'02'!V8)-'01'!M8</f>
        <v>0</v>
      </c>
      <c r="AQ8" s="23">
        <f>SUM(X8,'02'!N8,'02'!W8)-'01'!N8</f>
        <v>0</v>
      </c>
      <c r="AR8" s="23">
        <f>SUM(Y8,'02'!O8,'02'!X8)-'01'!O8</f>
        <v>0</v>
      </c>
      <c r="AS8" s="23">
        <f>SUM(Z8,'02'!P8,'02'!Y8)-'01'!P8</f>
        <v>0</v>
      </c>
    </row>
    <row r="9" spans="1:45" s="15" customFormat="1" ht="12.9" customHeight="1" x14ac:dyDescent="0.15">
      <c r="A9" s="2"/>
      <c r="B9" s="22"/>
      <c r="C9" s="163" t="s">
        <v>69</v>
      </c>
      <c r="D9" s="163"/>
      <c r="E9" s="163"/>
      <c r="F9" s="163"/>
      <c r="G9" s="164"/>
      <c r="H9" s="61">
        <f>SUM(S9:Z9,'02'!I9:P9,'02'!S9:Y9)</f>
        <v>3871</v>
      </c>
      <c r="I9" s="61">
        <f>SUM(S9,'02'!I9)</f>
        <v>3519</v>
      </c>
      <c r="J9" s="61">
        <f>SUM(T9,'02'!J9,'02'!S9)</f>
        <v>180</v>
      </c>
      <c r="K9" s="61">
        <f>SUM(U9,'02'!K9,'02'!T9)</f>
        <v>78</v>
      </c>
      <c r="L9" s="61">
        <f>SUM(V9,'02'!L9,'02'!U9)</f>
        <v>32</v>
      </c>
      <c r="M9" s="61">
        <f>SUM(W9,'02'!M9,'02'!V9)</f>
        <v>20</v>
      </c>
      <c r="N9" s="61">
        <f>SUM(X9,'02'!N9,'02'!W9)</f>
        <v>23</v>
      </c>
      <c r="O9" s="61">
        <f>SUM(Y9,'02'!O9,'02'!X9)</f>
        <v>4</v>
      </c>
      <c r="P9" s="61">
        <f>SUM(Z9,'02'!P9,'02'!Y9)</f>
        <v>15</v>
      </c>
      <c r="Q9" s="20"/>
      <c r="R9" s="68">
        <f t="shared" ref="R9:R63" si="0">SUM(S9:Z9)</f>
        <v>3549</v>
      </c>
      <c r="S9" s="69">
        <v>3300</v>
      </c>
      <c r="T9" s="69">
        <v>135</v>
      </c>
      <c r="U9" s="69">
        <v>54</v>
      </c>
      <c r="V9" s="69">
        <v>19</v>
      </c>
      <c r="W9" s="69">
        <v>12</v>
      </c>
      <c r="X9" s="69">
        <v>15</v>
      </c>
      <c r="Y9" s="69">
        <v>3</v>
      </c>
      <c r="Z9" s="61">
        <v>11</v>
      </c>
      <c r="AA9" s="21"/>
      <c r="AB9" s="163" t="s">
        <v>69</v>
      </c>
      <c r="AC9" s="163"/>
      <c r="AD9" s="163"/>
      <c r="AE9" s="163"/>
      <c r="AF9" s="163"/>
      <c r="AG9" s="23">
        <f t="shared" ref="AG9:AG63" si="1">SUM(I9:P9)-H9</f>
        <v>0</v>
      </c>
      <c r="AH9" s="23">
        <f t="shared" ref="AH9:AH63" si="2">SUM(S9:Z9)-R9</f>
        <v>0</v>
      </c>
      <c r="AI9" s="23">
        <f>SUM('02'!I9:P9)-'02'!H9</f>
        <v>0</v>
      </c>
      <c r="AJ9" s="23">
        <f>SUM('02'!S9:Y9)-'02'!R9</f>
        <v>0</v>
      </c>
      <c r="AK9" s="23">
        <f>SUM(R9,'02'!H9,'02'!R9)-'01'!H9</f>
        <v>0</v>
      </c>
      <c r="AL9" s="23">
        <f>SUM(S9,'02'!I9)-'01'!I9</f>
        <v>0</v>
      </c>
      <c r="AM9" s="23">
        <f>SUM(T9,'02'!J9,'02'!S9)-'01'!J9</f>
        <v>0</v>
      </c>
      <c r="AN9" s="23">
        <f>SUM(U9,'02'!K9,'02'!T9)-'01'!K9</f>
        <v>0</v>
      </c>
      <c r="AO9" s="23">
        <f>SUM(V9,'02'!L9,'02'!U9)-'01'!L9</f>
        <v>0</v>
      </c>
      <c r="AP9" s="23">
        <f>SUM(W9,'02'!M9,'02'!V9)-'01'!M9</f>
        <v>0</v>
      </c>
      <c r="AQ9" s="23">
        <f>SUM(X9,'02'!N9,'02'!W9)-'01'!N9</f>
        <v>0</v>
      </c>
      <c r="AR9" s="23">
        <f>SUM(Y9,'02'!O9,'02'!X9)-'01'!O9</f>
        <v>0</v>
      </c>
      <c r="AS9" s="23">
        <f>SUM(Z9,'02'!P9,'02'!Y9)-'01'!P9</f>
        <v>0</v>
      </c>
    </row>
    <row r="10" spans="1:45" ht="12.9" customHeight="1" x14ac:dyDescent="0.15">
      <c r="A10" s="2"/>
      <c r="B10" s="24"/>
      <c r="C10" s="24"/>
      <c r="D10" s="165" t="s">
        <v>70</v>
      </c>
      <c r="E10" s="165"/>
      <c r="F10" s="165"/>
      <c r="G10" s="166"/>
      <c r="H10" s="61">
        <f>SUM(S10:Z10,'02'!I10:P10,'02'!S10:Y10)</f>
        <v>808</v>
      </c>
      <c r="I10" s="63">
        <f>SUM(S10,'02'!I10)</f>
        <v>763</v>
      </c>
      <c r="J10" s="63">
        <f>SUM(T10,'02'!J10,'02'!S10)</f>
        <v>23</v>
      </c>
      <c r="K10" s="63">
        <f>SUM(U10,'02'!K10,'02'!T10)</f>
        <v>7</v>
      </c>
      <c r="L10" s="63">
        <f>SUM(V10,'02'!L10,'02'!U10)</f>
        <v>2</v>
      </c>
      <c r="M10" s="63">
        <f>SUM(W10,'02'!M10,'02'!V10)</f>
        <v>6</v>
      </c>
      <c r="N10" s="63">
        <f>SUM(X10,'02'!N10,'02'!W10)</f>
        <v>4</v>
      </c>
      <c r="O10" s="63">
        <f>SUM(Y10,'02'!O10,'02'!X10)</f>
        <v>1</v>
      </c>
      <c r="P10" s="63">
        <f>SUM(Z10,'02'!P10,'02'!Y10)</f>
        <v>2</v>
      </c>
      <c r="Q10" s="26"/>
      <c r="R10" s="68">
        <f t="shared" si="0"/>
        <v>766</v>
      </c>
      <c r="S10" s="70">
        <v>727</v>
      </c>
      <c r="T10" s="70">
        <v>21</v>
      </c>
      <c r="U10" s="70">
        <v>6</v>
      </c>
      <c r="V10" s="70">
        <v>1</v>
      </c>
      <c r="W10" s="70">
        <v>5</v>
      </c>
      <c r="X10" s="70">
        <v>3</v>
      </c>
      <c r="Y10" s="70">
        <v>1</v>
      </c>
      <c r="Z10" s="63">
        <v>2</v>
      </c>
      <c r="AA10" s="27"/>
      <c r="AB10" s="24"/>
      <c r="AC10" s="165" t="s">
        <v>70</v>
      </c>
      <c r="AD10" s="165"/>
      <c r="AE10" s="165"/>
      <c r="AF10" s="165"/>
      <c r="AG10" s="23">
        <f t="shared" si="1"/>
        <v>0</v>
      </c>
      <c r="AH10" s="23">
        <f t="shared" si="2"/>
        <v>0</v>
      </c>
      <c r="AI10" s="23">
        <f>SUM('02'!I10:P10)-'02'!H10</f>
        <v>0</v>
      </c>
      <c r="AJ10" s="23">
        <f>SUM('02'!S10:Y10)-'02'!R10</f>
        <v>0</v>
      </c>
      <c r="AK10" s="23">
        <f>SUM(R10,'02'!H10,'02'!R10)-'01'!H10</f>
        <v>0</v>
      </c>
      <c r="AL10" s="23">
        <f>SUM(S10,'02'!I10)-'01'!I10</f>
        <v>0</v>
      </c>
      <c r="AM10" s="23">
        <f>SUM(T10,'02'!J10,'02'!S10)-'01'!J10</f>
        <v>0</v>
      </c>
      <c r="AN10" s="23">
        <f>SUM(U10,'02'!K10,'02'!T10)-'01'!K10</f>
        <v>0</v>
      </c>
      <c r="AO10" s="23">
        <f>SUM(V10,'02'!L10,'02'!U10)-'01'!L10</f>
        <v>0</v>
      </c>
      <c r="AP10" s="23">
        <f>SUM(W10,'02'!M10,'02'!V10)-'01'!M10</f>
        <v>0</v>
      </c>
      <c r="AQ10" s="23">
        <f>SUM(X10,'02'!N10,'02'!W10)-'01'!N10</f>
        <v>0</v>
      </c>
      <c r="AR10" s="23">
        <f>SUM(Y10,'02'!O10,'02'!X10)-'01'!O10</f>
        <v>0</v>
      </c>
      <c r="AS10" s="157">
        <f>SUM(Z10,'02'!P10,'02'!Y10)-'01'!P10</f>
        <v>0</v>
      </c>
    </row>
    <row r="11" spans="1:45" ht="12.9" customHeight="1" x14ac:dyDescent="0.15">
      <c r="A11" s="2"/>
      <c r="B11" s="24"/>
      <c r="C11" s="24"/>
      <c r="D11" s="24"/>
      <c r="E11" s="165" t="s">
        <v>3</v>
      </c>
      <c r="F11" s="165"/>
      <c r="G11" s="166"/>
      <c r="H11" s="61">
        <f>SUM(S11:Z11,'02'!I11:P11,'02'!S11:Y11)</f>
        <v>756</v>
      </c>
      <c r="I11" s="63">
        <f>SUM(S11,'02'!I11)</f>
        <v>716</v>
      </c>
      <c r="J11" s="63">
        <f>SUM(T11,'02'!J11,'02'!S11)</f>
        <v>18</v>
      </c>
      <c r="K11" s="63">
        <f>SUM(U11,'02'!K11,'02'!T11)</f>
        <v>7</v>
      </c>
      <c r="L11" s="63">
        <f>SUM(V11,'02'!L11,'02'!U11)</f>
        <v>2</v>
      </c>
      <c r="M11" s="63">
        <f>SUM(W11,'02'!M11,'02'!V11)</f>
        <v>6</v>
      </c>
      <c r="N11" s="63">
        <f>SUM(X11,'02'!N11,'02'!W11)</f>
        <v>4</v>
      </c>
      <c r="O11" s="63">
        <f>SUM(Y11,'02'!O11,'02'!X11)</f>
        <v>1</v>
      </c>
      <c r="P11" s="63">
        <f>SUM(Z11,'02'!P11,'02'!Y11)</f>
        <v>2</v>
      </c>
      <c r="Q11" s="26"/>
      <c r="R11" s="68">
        <f t="shared" si="0"/>
        <v>719</v>
      </c>
      <c r="S11" s="71">
        <v>684</v>
      </c>
      <c r="T11" s="71">
        <v>17</v>
      </c>
      <c r="U11" s="71">
        <v>6</v>
      </c>
      <c r="V11" s="71">
        <v>1</v>
      </c>
      <c r="W11" s="71">
        <v>5</v>
      </c>
      <c r="X11" s="71">
        <v>3</v>
      </c>
      <c r="Y11" s="71">
        <v>1</v>
      </c>
      <c r="Z11" s="63">
        <v>2</v>
      </c>
      <c r="AA11" s="27"/>
      <c r="AB11" s="24"/>
      <c r="AC11" s="24"/>
      <c r="AD11" s="165" t="s">
        <v>3</v>
      </c>
      <c r="AE11" s="165"/>
      <c r="AF11" s="165"/>
      <c r="AG11" s="23">
        <f t="shared" si="1"/>
        <v>0</v>
      </c>
      <c r="AH11" s="23">
        <f t="shared" si="2"/>
        <v>0</v>
      </c>
      <c r="AI11" s="23">
        <f>SUM('02'!I11:P11)-'02'!H11</f>
        <v>0</v>
      </c>
      <c r="AJ11" s="23">
        <f>SUM('02'!S11:Y11)-'02'!R11</f>
        <v>0</v>
      </c>
      <c r="AK11" s="23">
        <f>SUM(R11,'02'!H11,'02'!R11)-'01'!H11</f>
        <v>0</v>
      </c>
      <c r="AL11" s="23">
        <f>SUM(S11,'02'!I11)-'01'!I11</f>
        <v>0</v>
      </c>
      <c r="AM11" s="23">
        <f>SUM(T11,'02'!J11,'02'!S11)-'01'!J11</f>
        <v>0</v>
      </c>
      <c r="AN11" s="23">
        <f>SUM(U11,'02'!K11,'02'!T11)-'01'!K11</f>
        <v>0</v>
      </c>
      <c r="AO11" s="23">
        <f>SUM(V11,'02'!L11,'02'!U11)-'01'!L11</f>
        <v>0</v>
      </c>
      <c r="AP11" s="23">
        <f>SUM(W11,'02'!M11,'02'!V11)-'01'!M11</f>
        <v>0</v>
      </c>
      <c r="AQ11" s="23">
        <f>SUM(X11,'02'!N11,'02'!W11)-'01'!N11</f>
        <v>0</v>
      </c>
      <c r="AR11" s="23">
        <f>SUM(Y11,'02'!O11,'02'!X11)-'01'!O11</f>
        <v>0</v>
      </c>
      <c r="AS11" s="157">
        <f>SUM(Z11,'02'!P11,'02'!Y11)-'01'!P11</f>
        <v>0</v>
      </c>
    </row>
    <row r="12" spans="1:45" ht="12.9" customHeight="1" x14ac:dyDescent="0.15">
      <c r="A12" s="2"/>
      <c r="B12" s="24"/>
      <c r="C12" s="24"/>
      <c r="D12" s="24"/>
      <c r="E12" s="165" t="s">
        <v>25</v>
      </c>
      <c r="F12" s="165"/>
      <c r="G12" s="166"/>
      <c r="H12" s="61">
        <f>SUM(S12:Z12,'02'!I12:P12,'02'!S12:Y12)</f>
        <v>9</v>
      </c>
      <c r="I12" s="63">
        <f>SUM(S12,'02'!I12)</f>
        <v>9</v>
      </c>
      <c r="J12" s="63">
        <f>SUM(T12,'02'!J12,'02'!S12)</f>
        <v>0</v>
      </c>
      <c r="K12" s="63">
        <f>SUM(U12,'02'!K12,'02'!T12)</f>
        <v>0</v>
      </c>
      <c r="L12" s="63">
        <f>SUM(V12,'02'!L12,'02'!U12)</f>
        <v>0</v>
      </c>
      <c r="M12" s="63">
        <f>SUM(W12,'02'!M12,'02'!V12)</f>
        <v>0</v>
      </c>
      <c r="N12" s="63">
        <f>SUM(X12,'02'!N12,'02'!W12)</f>
        <v>0</v>
      </c>
      <c r="O12" s="63">
        <f>SUM(Y12,'02'!O12,'02'!X12)</f>
        <v>0</v>
      </c>
      <c r="P12" s="63">
        <f>SUM(Z12,'02'!P12,'02'!Y12)</f>
        <v>0</v>
      </c>
      <c r="Q12" s="26"/>
      <c r="R12" s="68">
        <f t="shared" si="0"/>
        <v>7</v>
      </c>
      <c r="S12" s="71">
        <v>7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63">
        <v>0</v>
      </c>
      <c r="AA12" s="27"/>
      <c r="AB12" s="24"/>
      <c r="AC12" s="24"/>
      <c r="AD12" s="165" t="s">
        <v>25</v>
      </c>
      <c r="AE12" s="165"/>
      <c r="AF12" s="165"/>
      <c r="AG12" s="23">
        <f t="shared" si="1"/>
        <v>0</v>
      </c>
      <c r="AH12" s="23">
        <f t="shared" si="2"/>
        <v>0</v>
      </c>
      <c r="AI12" s="23">
        <f>SUM('02'!I12:P12)-'02'!H12</f>
        <v>0</v>
      </c>
      <c r="AJ12" s="23">
        <f>SUM('02'!S12:Y12)-'02'!R12</f>
        <v>0</v>
      </c>
      <c r="AK12" s="23">
        <f>SUM(R12,'02'!H12,'02'!R12)-'01'!H12</f>
        <v>0</v>
      </c>
      <c r="AL12" s="23">
        <f>SUM(S12,'02'!I12)-'01'!I12</f>
        <v>0</v>
      </c>
      <c r="AM12" s="23">
        <f>SUM(T12,'02'!J12,'02'!S12)-'01'!J12</f>
        <v>0</v>
      </c>
      <c r="AN12" s="23">
        <f>SUM(U12,'02'!K12,'02'!T12)-'01'!K12</f>
        <v>0</v>
      </c>
      <c r="AO12" s="23">
        <f>SUM(V12,'02'!L12,'02'!U12)-'01'!L12</f>
        <v>0</v>
      </c>
      <c r="AP12" s="23">
        <f>SUM(W12,'02'!M12,'02'!V12)-'01'!M12</f>
        <v>0</v>
      </c>
      <c r="AQ12" s="23">
        <f>SUM(X12,'02'!N12,'02'!W12)-'01'!N12</f>
        <v>0</v>
      </c>
      <c r="AR12" s="23">
        <f>SUM(Y12,'02'!O12,'02'!X12)-'01'!O12</f>
        <v>0</v>
      </c>
      <c r="AS12" s="157">
        <f>SUM(Z12,'02'!P12,'02'!Y12)-'01'!P12</f>
        <v>0</v>
      </c>
    </row>
    <row r="13" spans="1:45" ht="12.9" customHeight="1" x14ac:dyDescent="0.15">
      <c r="A13" s="2"/>
      <c r="B13" s="24"/>
      <c r="C13" s="24"/>
      <c r="D13" s="24"/>
      <c r="E13" s="165" t="s">
        <v>4</v>
      </c>
      <c r="F13" s="165"/>
      <c r="G13" s="166"/>
      <c r="H13" s="61">
        <f>SUM(S13:Z13,'02'!I13:P13,'02'!S13:Y13)</f>
        <v>21</v>
      </c>
      <c r="I13" s="63">
        <f>SUM(S13,'02'!I13)</f>
        <v>20</v>
      </c>
      <c r="J13" s="63">
        <f>SUM(T13,'02'!J13,'02'!S13)</f>
        <v>1</v>
      </c>
      <c r="K13" s="63">
        <f>SUM(U13,'02'!K13,'02'!T13)</f>
        <v>0</v>
      </c>
      <c r="L13" s="63">
        <f>SUM(V13,'02'!L13,'02'!U13)</f>
        <v>0</v>
      </c>
      <c r="M13" s="63">
        <f>SUM(W13,'02'!M13,'02'!V13)</f>
        <v>0</v>
      </c>
      <c r="N13" s="63">
        <f>SUM(X13,'02'!N13,'02'!W13)</f>
        <v>0</v>
      </c>
      <c r="O13" s="63">
        <f>SUM(Y13,'02'!O13,'02'!X13)</f>
        <v>0</v>
      </c>
      <c r="P13" s="63">
        <f>SUM(Z13,'02'!P13,'02'!Y13)</f>
        <v>0</v>
      </c>
      <c r="Q13" s="26"/>
      <c r="R13" s="68">
        <f t="shared" si="0"/>
        <v>20</v>
      </c>
      <c r="S13" s="71">
        <v>19</v>
      </c>
      <c r="T13" s="71">
        <v>1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63">
        <v>0</v>
      </c>
      <c r="AA13" s="27"/>
      <c r="AB13" s="24"/>
      <c r="AC13" s="24"/>
      <c r="AD13" s="165" t="s">
        <v>4</v>
      </c>
      <c r="AE13" s="165"/>
      <c r="AF13" s="165"/>
      <c r="AG13" s="23">
        <f t="shared" si="1"/>
        <v>0</v>
      </c>
      <c r="AH13" s="23">
        <f t="shared" si="2"/>
        <v>0</v>
      </c>
      <c r="AI13" s="23">
        <f>SUM('02'!I13:P13)-'02'!H13</f>
        <v>0</v>
      </c>
      <c r="AJ13" s="23">
        <f>SUM('02'!S13:Y13)-'02'!R13</f>
        <v>0</v>
      </c>
      <c r="AK13" s="23">
        <f>SUM(R13,'02'!H13,'02'!R13)-'01'!H13</f>
        <v>0</v>
      </c>
      <c r="AL13" s="23">
        <f>SUM(S13,'02'!I13)-'01'!I13</f>
        <v>0</v>
      </c>
      <c r="AM13" s="23">
        <f>SUM(T13,'02'!J13,'02'!S13)-'01'!J13</f>
        <v>0</v>
      </c>
      <c r="AN13" s="23">
        <f>SUM(U13,'02'!K13,'02'!T13)-'01'!K13</f>
        <v>0</v>
      </c>
      <c r="AO13" s="23">
        <f>SUM(V13,'02'!L13,'02'!U13)-'01'!L13</f>
        <v>0</v>
      </c>
      <c r="AP13" s="23">
        <f>SUM(W13,'02'!M13,'02'!V13)-'01'!M13</f>
        <v>0</v>
      </c>
      <c r="AQ13" s="23">
        <f>SUM(X13,'02'!N13,'02'!W13)-'01'!N13</f>
        <v>0</v>
      </c>
      <c r="AR13" s="23">
        <f>SUM(Y13,'02'!O13,'02'!X13)-'01'!O13</f>
        <v>0</v>
      </c>
      <c r="AS13" s="157">
        <f>SUM(Z13,'02'!P13,'02'!Y13)-'01'!P13</f>
        <v>0</v>
      </c>
    </row>
    <row r="14" spans="1:45" ht="12.9" customHeight="1" x14ac:dyDescent="0.15">
      <c r="A14" s="2"/>
      <c r="B14" s="24"/>
      <c r="C14" s="24"/>
      <c r="D14" s="24"/>
      <c r="E14" s="165" t="s">
        <v>5</v>
      </c>
      <c r="F14" s="165"/>
      <c r="G14" s="166"/>
      <c r="H14" s="61">
        <f>SUM(S14:Z14,'02'!I14:P14,'02'!S14:Y14)</f>
        <v>22</v>
      </c>
      <c r="I14" s="63">
        <f>SUM(S14,'02'!I14)</f>
        <v>18</v>
      </c>
      <c r="J14" s="63">
        <f>SUM(T14,'02'!J14,'02'!S14)</f>
        <v>4</v>
      </c>
      <c r="K14" s="63">
        <f>SUM(U14,'02'!K14,'02'!T14)</f>
        <v>0</v>
      </c>
      <c r="L14" s="63">
        <f>SUM(V14,'02'!L14,'02'!U14)</f>
        <v>0</v>
      </c>
      <c r="M14" s="63">
        <f>SUM(W14,'02'!M14,'02'!V14)</f>
        <v>0</v>
      </c>
      <c r="N14" s="63">
        <f>SUM(X14,'02'!N14,'02'!W14)</f>
        <v>0</v>
      </c>
      <c r="O14" s="63">
        <f>SUM(Y14,'02'!O14,'02'!X14)</f>
        <v>0</v>
      </c>
      <c r="P14" s="63">
        <f>SUM(Z14,'02'!P14,'02'!Y14)</f>
        <v>0</v>
      </c>
      <c r="Q14" s="26"/>
      <c r="R14" s="68">
        <f t="shared" si="0"/>
        <v>20</v>
      </c>
      <c r="S14" s="71">
        <v>17</v>
      </c>
      <c r="T14" s="71">
        <v>3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63">
        <v>0</v>
      </c>
      <c r="AA14" s="27"/>
      <c r="AB14" s="24"/>
      <c r="AC14" s="24"/>
      <c r="AD14" s="165" t="s">
        <v>5</v>
      </c>
      <c r="AE14" s="165"/>
      <c r="AF14" s="165"/>
      <c r="AG14" s="23">
        <f t="shared" si="1"/>
        <v>0</v>
      </c>
      <c r="AH14" s="23">
        <f t="shared" si="2"/>
        <v>0</v>
      </c>
      <c r="AI14" s="23">
        <f>SUM('02'!I14:P14)-'02'!H14</f>
        <v>0</v>
      </c>
      <c r="AJ14" s="23">
        <f>SUM('02'!S14:Y14)-'02'!R14</f>
        <v>0</v>
      </c>
      <c r="AK14" s="23">
        <f>SUM(R14,'02'!H14,'02'!R14)-'01'!H14</f>
        <v>0</v>
      </c>
      <c r="AL14" s="23">
        <f>SUM(S14,'02'!I14)-'01'!I14</f>
        <v>0</v>
      </c>
      <c r="AM14" s="23">
        <f>SUM(T14,'02'!J14,'02'!S14)-'01'!J14</f>
        <v>0</v>
      </c>
      <c r="AN14" s="23">
        <f>SUM(U14,'02'!K14,'02'!T14)-'01'!K14</f>
        <v>0</v>
      </c>
      <c r="AO14" s="23">
        <f>SUM(V14,'02'!L14,'02'!U14)-'01'!L14</f>
        <v>0</v>
      </c>
      <c r="AP14" s="23">
        <f>SUM(W14,'02'!M14,'02'!V14)-'01'!M14</f>
        <v>0</v>
      </c>
      <c r="AQ14" s="23">
        <f>SUM(X14,'02'!N14,'02'!W14)-'01'!N14</f>
        <v>0</v>
      </c>
      <c r="AR14" s="23">
        <f>SUM(Y14,'02'!O14,'02'!X14)-'01'!O14</f>
        <v>0</v>
      </c>
      <c r="AS14" s="157">
        <f>SUM(Z14,'02'!P14,'02'!Y14)-'01'!P14</f>
        <v>0</v>
      </c>
    </row>
    <row r="15" spans="1:45" s="15" customFormat="1" ht="12.9" customHeight="1" x14ac:dyDescent="0.15">
      <c r="A15" s="2"/>
      <c r="B15" s="24"/>
      <c r="C15" s="24"/>
      <c r="D15" s="165" t="s">
        <v>26</v>
      </c>
      <c r="E15" s="165"/>
      <c r="F15" s="165"/>
      <c r="G15" s="166"/>
      <c r="H15" s="61">
        <f>SUM(S15:Z15,'02'!I15:P15,'02'!S15:Y15)</f>
        <v>1125</v>
      </c>
      <c r="I15" s="63">
        <f>SUM(S15,'02'!I15)</f>
        <v>900</v>
      </c>
      <c r="J15" s="63">
        <f>SUM(T15,'02'!J15,'02'!S15)</f>
        <v>93</v>
      </c>
      <c r="K15" s="63">
        <f>SUM(U15,'02'!K15,'02'!T15)</f>
        <v>58</v>
      </c>
      <c r="L15" s="63">
        <f>SUM(V15,'02'!L15,'02'!U15)</f>
        <v>26</v>
      </c>
      <c r="M15" s="63">
        <f>SUM(W15,'02'!M15,'02'!V15)</f>
        <v>14</v>
      </c>
      <c r="N15" s="63">
        <f>SUM(X15,'02'!N15,'02'!W15)</f>
        <v>18</v>
      </c>
      <c r="O15" s="63">
        <f>SUM(Y15,'02'!O15,'02'!X15)</f>
        <v>3</v>
      </c>
      <c r="P15" s="63">
        <f>SUM(Z15,'02'!P15,'02'!Y15)</f>
        <v>13</v>
      </c>
      <c r="Q15" s="20"/>
      <c r="R15" s="68">
        <f t="shared" si="0"/>
        <v>1010</v>
      </c>
      <c r="S15" s="72">
        <v>866</v>
      </c>
      <c r="T15" s="72">
        <v>61</v>
      </c>
      <c r="U15" s="72">
        <v>39</v>
      </c>
      <c r="V15" s="72">
        <v>15</v>
      </c>
      <c r="W15" s="72">
        <v>7</v>
      </c>
      <c r="X15" s="72">
        <v>11</v>
      </c>
      <c r="Y15" s="72">
        <v>2</v>
      </c>
      <c r="Z15" s="63">
        <v>9</v>
      </c>
      <c r="AA15" s="27"/>
      <c r="AB15" s="24"/>
      <c r="AC15" s="165" t="s">
        <v>26</v>
      </c>
      <c r="AD15" s="165"/>
      <c r="AE15" s="165"/>
      <c r="AF15" s="165"/>
      <c r="AG15" s="23">
        <f t="shared" si="1"/>
        <v>0</v>
      </c>
      <c r="AH15" s="23">
        <f t="shared" si="2"/>
        <v>0</v>
      </c>
      <c r="AI15" s="23">
        <f>SUM('02'!I15:P15)-'02'!H15</f>
        <v>0</v>
      </c>
      <c r="AJ15" s="23">
        <f>SUM('02'!S15:Y15)-'02'!R15</f>
        <v>0</v>
      </c>
      <c r="AK15" s="23">
        <f>SUM(R15,'02'!H15,'02'!R15)-'01'!H15</f>
        <v>0</v>
      </c>
      <c r="AL15" s="23">
        <f>SUM(S15,'02'!I15)-'01'!I15</f>
        <v>0</v>
      </c>
      <c r="AM15" s="23">
        <f>SUM(T15,'02'!J15,'02'!S15)-'01'!J15</f>
        <v>0</v>
      </c>
      <c r="AN15" s="23">
        <f>SUM(U15,'02'!K15,'02'!T15)-'01'!K15</f>
        <v>0</v>
      </c>
      <c r="AO15" s="23">
        <f>SUM(V15,'02'!L15,'02'!U15)-'01'!L15</f>
        <v>0</v>
      </c>
      <c r="AP15" s="23">
        <f>SUM(W15,'02'!M15,'02'!V15)-'01'!M15</f>
        <v>0</v>
      </c>
      <c r="AQ15" s="23">
        <f>SUM(X15,'02'!N15,'02'!W15)-'01'!N15</f>
        <v>0</v>
      </c>
      <c r="AR15" s="23">
        <f>SUM(Y15,'02'!O15,'02'!X15)-'01'!O15</f>
        <v>0</v>
      </c>
      <c r="AS15" s="23">
        <f>SUM(Z15,'02'!P15,'02'!Y15)-'01'!P15</f>
        <v>0</v>
      </c>
    </row>
    <row r="16" spans="1:45" ht="12.9" customHeight="1" x14ac:dyDescent="0.15">
      <c r="A16" s="2"/>
      <c r="B16" s="24"/>
      <c r="C16" s="24"/>
      <c r="D16" s="24"/>
      <c r="E16" s="165" t="s">
        <v>6</v>
      </c>
      <c r="F16" s="165"/>
      <c r="G16" s="166"/>
      <c r="H16" s="61">
        <f>SUM(S16:Z16,'02'!I16:P16,'02'!S16:Y16)</f>
        <v>16</v>
      </c>
      <c r="I16" s="63">
        <f>SUM(S16,'02'!I16)</f>
        <v>15</v>
      </c>
      <c r="J16" s="63">
        <f>SUM(T16,'02'!J16,'02'!S16)</f>
        <v>0</v>
      </c>
      <c r="K16" s="63">
        <f>SUM(U16,'02'!K16,'02'!T16)</f>
        <v>1</v>
      </c>
      <c r="L16" s="63">
        <f>SUM(V16,'02'!L16,'02'!U16)</f>
        <v>0</v>
      </c>
      <c r="M16" s="63">
        <f>SUM(W16,'02'!M16,'02'!V16)</f>
        <v>0</v>
      </c>
      <c r="N16" s="63">
        <f>SUM(X16,'02'!N16,'02'!W16)</f>
        <v>0</v>
      </c>
      <c r="O16" s="63">
        <f>SUM(Y16,'02'!O16,'02'!X16)</f>
        <v>0</v>
      </c>
      <c r="P16" s="63">
        <f>SUM(Z16,'02'!P16,'02'!Y16)</f>
        <v>0</v>
      </c>
      <c r="Q16" s="26"/>
      <c r="R16" s="68">
        <f t="shared" si="0"/>
        <v>14</v>
      </c>
      <c r="S16" s="71">
        <v>14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63">
        <v>0</v>
      </c>
      <c r="AA16" s="27"/>
      <c r="AB16" s="24"/>
      <c r="AC16" s="24"/>
      <c r="AD16" s="165" t="s">
        <v>6</v>
      </c>
      <c r="AE16" s="165"/>
      <c r="AF16" s="165"/>
      <c r="AG16" s="23">
        <f t="shared" si="1"/>
        <v>0</v>
      </c>
      <c r="AH16" s="23">
        <f t="shared" si="2"/>
        <v>0</v>
      </c>
      <c r="AI16" s="23">
        <f>SUM('02'!I16:P16)-'02'!H16</f>
        <v>0</v>
      </c>
      <c r="AJ16" s="23">
        <f>SUM('02'!S16:Y16)-'02'!R16</f>
        <v>0</v>
      </c>
      <c r="AK16" s="23">
        <f>SUM(R16,'02'!H16,'02'!R16)-'01'!H16</f>
        <v>0</v>
      </c>
      <c r="AL16" s="23">
        <f>SUM(S16,'02'!I16)-'01'!I16</f>
        <v>0</v>
      </c>
      <c r="AM16" s="23">
        <f>SUM(T16,'02'!J16,'02'!S16)-'01'!J16</f>
        <v>0</v>
      </c>
      <c r="AN16" s="23">
        <f>SUM(U16,'02'!K16,'02'!T16)-'01'!K16</f>
        <v>0</v>
      </c>
      <c r="AO16" s="23">
        <f>SUM(V16,'02'!L16,'02'!U16)-'01'!L16</f>
        <v>0</v>
      </c>
      <c r="AP16" s="23">
        <f>SUM(W16,'02'!M16,'02'!V16)-'01'!M16</f>
        <v>0</v>
      </c>
      <c r="AQ16" s="23">
        <f>SUM(X16,'02'!N16,'02'!W16)-'01'!N16</f>
        <v>0</v>
      </c>
      <c r="AR16" s="23">
        <f>SUM(Y16,'02'!O16,'02'!X16)-'01'!O16</f>
        <v>0</v>
      </c>
      <c r="AS16" s="157">
        <f>SUM(Z16,'02'!P16,'02'!Y16)-'01'!P16</f>
        <v>0</v>
      </c>
    </row>
    <row r="17" spans="1:45" ht="12.9" customHeight="1" x14ac:dyDescent="0.15">
      <c r="A17" s="2"/>
      <c r="B17" s="24"/>
      <c r="C17" s="24"/>
      <c r="D17" s="24"/>
      <c r="E17" s="165" t="s">
        <v>7</v>
      </c>
      <c r="F17" s="165"/>
      <c r="G17" s="166"/>
      <c r="H17" s="61">
        <f>SUM(S17:Z17,'02'!I17:P17,'02'!S17:Y17)</f>
        <v>464</v>
      </c>
      <c r="I17" s="63">
        <f>SUM(S17,'02'!I17)</f>
        <v>344</v>
      </c>
      <c r="J17" s="63">
        <f>SUM(T17,'02'!J17,'02'!S17)</f>
        <v>52</v>
      </c>
      <c r="K17" s="63">
        <f>SUM(U17,'02'!K17,'02'!T17)</f>
        <v>26</v>
      </c>
      <c r="L17" s="63">
        <f>SUM(V17,'02'!L17,'02'!U17)</f>
        <v>13</v>
      </c>
      <c r="M17" s="63">
        <f>SUM(W17,'02'!M17,'02'!V17)</f>
        <v>7</v>
      </c>
      <c r="N17" s="63">
        <f>SUM(X17,'02'!N17,'02'!W17)</f>
        <v>10</v>
      </c>
      <c r="O17" s="63">
        <f>SUM(Y17,'02'!O17,'02'!X17)</f>
        <v>3</v>
      </c>
      <c r="P17" s="63">
        <f>SUM(Z17,'02'!P17,'02'!Y17)</f>
        <v>9</v>
      </c>
      <c r="Q17" s="26"/>
      <c r="R17" s="68">
        <f t="shared" si="0"/>
        <v>416</v>
      </c>
      <c r="S17" s="71">
        <v>332</v>
      </c>
      <c r="T17" s="71">
        <v>37</v>
      </c>
      <c r="U17" s="71">
        <v>21</v>
      </c>
      <c r="V17" s="71">
        <v>6</v>
      </c>
      <c r="W17" s="71">
        <v>4</v>
      </c>
      <c r="X17" s="71">
        <v>9</v>
      </c>
      <c r="Y17" s="71">
        <v>2</v>
      </c>
      <c r="Z17" s="63">
        <v>5</v>
      </c>
      <c r="AA17" s="27"/>
      <c r="AB17" s="24"/>
      <c r="AC17" s="24"/>
      <c r="AD17" s="165" t="s">
        <v>7</v>
      </c>
      <c r="AE17" s="165"/>
      <c r="AF17" s="165"/>
      <c r="AG17" s="23">
        <f t="shared" si="1"/>
        <v>0</v>
      </c>
      <c r="AH17" s="23">
        <f t="shared" si="2"/>
        <v>0</v>
      </c>
      <c r="AI17" s="23">
        <f>SUM('02'!I17:P17)-'02'!H17</f>
        <v>0</v>
      </c>
      <c r="AJ17" s="23">
        <f>SUM('02'!S17:Y17)-'02'!R17</f>
        <v>0</v>
      </c>
      <c r="AK17" s="23">
        <f>SUM(R17,'02'!H17,'02'!R17)-'01'!H17</f>
        <v>0</v>
      </c>
      <c r="AL17" s="23">
        <f>SUM(S17,'02'!I17)-'01'!I17</f>
        <v>0</v>
      </c>
      <c r="AM17" s="23">
        <f>SUM(T17,'02'!J17,'02'!S17)-'01'!J17</f>
        <v>0</v>
      </c>
      <c r="AN17" s="23">
        <f>SUM(U17,'02'!K17,'02'!T17)-'01'!K17</f>
        <v>0</v>
      </c>
      <c r="AO17" s="23">
        <f>SUM(V17,'02'!L17,'02'!U17)-'01'!L17</f>
        <v>0</v>
      </c>
      <c r="AP17" s="23">
        <f>SUM(W17,'02'!M17,'02'!V17)-'01'!M17</f>
        <v>0</v>
      </c>
      <c r="AQ17" s="23">
        <f>SUM(X17,'02'!N17,'02'!W17)-'01'!N17</f>
        <v>0</v>
      </c>
      <c r="AR17" s="23">
        <f>SUM(Y17,'02'!O17,'02'!X17)-'01'!O17</f>
        <v>0</v>
      </c>
      <c r="AS17" s="157">
        <f>SUM(Z17,'02'!P17,'02'!Y17)-'01'!P17</f>
        <v>0</v>
      </c>
    </row>
    <row r="18" spans="1:45" ht="12.9" customHeight="1" x14ac:dyDescent="0.15">
      <c r="A18" s="2"/>
      <c r="B18" s="24"/>
      <c r="C18" s="24"/>
      <c r="D18" s="24"/>
      <c r="E18" s="180" t="s">
        <v>123</v>
      </c>
      <c r="F18" s="165"/>
      <c r="G18" s="166"/>
      <c r="H18" s="61">
        <f>SUM(S18:Z18,'02'!I18:P18,'02'!S18:Y18)</f>
        <v>32</v>
      </c>
      <c r="I18" s="63">
        <f>SUM(S18,'02'!I18)</f>
        <v>29</v>
      </c>
      <c r="J18" s="63">
        <f>SUM(T18,'02'!J18,'02'!S18)</f>
        <v>2</v>
      </c>
      <c r="K18" s="63">
        <f>SUM(U18,'02'!K18,'02'!T18)</f>
        <v>0</v>
      </c>
      <c r="L18" s="63">
        <f>SUM(V18,'02'!L18,'02'!U18)</f>
        <v>0</v>
      </c>
      <c r="M18" s="63">
        <f>SUM(W18,'02'!M18,'02'!V18)</f>
        <v>1</v>
      </c>
      <c r="N18" s="63">
        <f>SUM(X18,'02'!N18,'02'!W18)</f>
        <v>0</v>
      </c>
      <c r="O18" s="63">
        <f>SUM(Y18,'02'!O18,'02'!X18)</f>
        <v>0</v>
      </c>
      <c r="P18" s="63">
        <f>SUM(Z18,'02'!P18,'02'!Y18)</f>
        <v>0</v>
      </c>
      <c r="Q18" s="26"/>
      <c r="R18" s="68">
        <f t="shared" si="0"/>
        <v>31</v>
      </c>
      <c r="S18" s="71">
        <v>28</v>
      </c>
      <c r="T18" s="71">
        <v>2</v>
      </c>
      <c r="U18" s="71">
        <v>0</v>
      </c>
      <c r="V18" s="71">
        <v>0</v>
      </c>
      <c r="W18" s="71">
        <v>1</v>
      </c>
      <c r="X18" s="71">
        <v>0</v>
      </c>
      <c r="Y18" s="71">
        <v>0</v>
      </c>
      <c r="Z18" s="63">
        <v>0</v>
      </c>
      <c r="AA18" s="27"/>
      <c r="AB18" s="24"/>
      <c r="AC18" s="24"/>
      <c r="AD18" s="180" t="s">
        <v>123</v>
      </c>
      <c r="AE18" s="165"/>
      <c r="AF18" s="165"/>
      <c r="AG18" s="23">
        <f t="shared" si="1"/>
        <v>0</v>
      </c>
      <c r="AH18" s="23">
        <f t="shared" si="2"/>
        <v>0</v>
      </c>
      <c r="AI18" s="23">
        <f>SUM('02'!I18:P18)-'02'!H18</f>
        <v>0</v>
      </c>
      <c r="AJ18" s="23">
        <f>SUM('02'!S18:Y18)-'02'!R18</f>
        <v>0</v>
      </c>
      <c r="AK18" s="23">
        <f>SUM(R18,'02'!H18,'02'!R18)-'01'!H18</f>
        <v>0</v>
      </c>
      <c r="AL18" s="23">
        <f>SUM(S18,'02'!I18)-'01'!I18</f>
        <v>0</v>
      </c>
      <c r="AM18" s="23">
        <f>SUM(T18,'02'!J18,'02'!S18)-'01'!J18</f>
        <v>0</v>
      </c>
      <c r="AN18" s="23">
        <f>SUM(U18,'02'!K18,'02'!T18)-'01'!K18</f>
        <v>0</v>
      </c>
      <c r="AO18" s="23">
        <f>SUM(V18,'02'!L18,'02'!U18)-'01'!L18</f>
        <v>0</v>
      </c>
      <c r="AP18" s="23">
        <f>SUM(W18,'02'!M18,'02'!V18)-'01'!M18</f>
        <v>0</v>
      </c>
      <c r="AQ18" s="23">
        <f>SUM(X18,'02'!N18,'02'!W18)-'01'!N18</f>
        <v>0</v>
      </c>
      <c r="AR18" s="23">
        <f>SUM(Y18,'02'!O18,'02'!X18)-'01'!O18</f>
        <v>0</v>
      </c>
      <c r="AS18" s="157">
        <f>SUM(Z18,'02'!P18,'02'!Y18)-'01'!P18</f>
        <v>0</v>
      </c>
    </row>
    <row r="19" spans="1:45" ht="12.9" customHeight="1" x14ac:dyDescent="0.15">
      <c r="A19" s="2"/>
      <c r="B19" s="24"/>
      <c r="C19" s="24"/>
      <c r="D19" s="24"/>
      <c r="E19" s="165" t="s">
        <v>8</v>
      </c>
      <c r="F19" s="165"/>
      <c r="G19" s="166"/>
      <c r="H19" s="61">
        <f>SUM(S19:Z19,'02'!I19:P19,'02'!S19:Y19)</f>
        <v>613</v>
      </c>
      <c r="I19" s="63">
        <f>SUM(S19,'02'!I19)</f>
        <v>512</v>
      </c>
      <c r="J19" s="63">
        <f>SUM(T19,'02'!J19,'02'!S19)</f>
        <v>39</v>
      </c>
      <c r="K19" s="63">
        <f>SUM(U19,'02'!K19,'02'!T19)</f>
        <v>31</v>
      </c>
      <c r="L19" s="63">
        <f>SUM(V19,'02'!L19,'02'!U19)</f>
        <v>13</v>
      </c>
      <c r="M19" s="63">
        <f>SUM(W19,'02'!M19,'02'!V19)</f>
        <v>6</v>
      </c>
      <c r="N19" s="63">
        <f>SUM(X19,'02'!N19,'02'!W19)</f>
        <v>8</v>
      </c>
      <c r="O19" s="63">
        <f>SUM(Y19,'02'!O19,'02'!X19)</f>
        <v>0</v>
      </c>
      <c r="P19" s="63">
        <f>SUM(Z19,'02'!P19,'02'!Y19)</f>
        <v>4</v>
      </c>
      <c r="Q19" s="26"/>
      <c r="R19" s="68">
        <f t="shared" si="0"/>
        <v>549</v>
      </c>
      <c r="S19" s="71">
        <v>492</v>
      </c>
      <c r="T19" s="71">
        <v>22</v>
      </c>
      <c r="U19" s="71">
        <v>18</v>
      </c>
      <c r="V19" s="71">
        <v>9</v>
      </c>
      <c r="W19" s="71">
        <v>2</v>
      </c>
      <c r="X19" s="71">
        <v>2</v>
      </c>
      <c r="Y19" s="71">
        <v>0</v>
      </c>
      <c r="Z19" s="63">
        <v>4</v>
      </c>
      <c r="AA19" s="27"/>
      <c r="AB19" s="24"/>
      <c r="AC19" s="24"/>
      <c r="AD19" s="165" t="s">
        <v>8</v>
      </c>
      <c r="AE19" s="165"/>
      <c r="AF19" s="165"/>
      <c r="AG19" s="23">
        <f t="shared" si="1"/>
        <v>0</v>
      </c>
      <c r="AH19" s="23">
        <f t="shared" si="2"/>
        <v>0</v>
      </c>
      <c r="AI19" s="23">
        <f>SUM('02'!I19:P19)-'02'!H19</f>
        <v>0</v>
      </c>
      <c r="AJ19" s="23">
        <f>SUM('02'!S19:Y19)-'02'!R19</f>
        <v>0</v>
      </c>
      <c r="AK19" s="23">
        <f>SUM(R19,'02'!H19,'02'!R19)-'01'!H19</f>
        <v>0</v>
      </c>
      <c r="AL19" s="23">
        <f>SUM(S19,'02'!I19)-'01'!I19</f>
        <v>0</v>
      </c>
      <c r="AM19" s="23">
        <f>SUM(T19,'02'!J19,'02'!S19)-'01'!J19</f>
        <v>0</v>
      </c>
      <c r="AN19" s="23">
        <f>SUM(U19,'02'!K19,'02'!T19)-'01'!K19</f>
        <v>0</v>
      </c>
      <c r="AO19" s="23">
        <f>SUM(V19,'02'!L19,'02'!U19)-'01'!L19</f>
        <v>0</v>
      </c>
      <c r="AP19" s="23">
        <f>SUM(W19,'02'!M19,'02'!V19)-'01'!M19</f>
        <v>0</v>
      </c>
      <c r="AQ19" s="23">
        <f>SUM(X19,'02'!N19,'02'!W19)-'01'!N19</f>
        <v>0</v>
      </c>
      <c r="AR19" s="23">
        <f>SUM(Y19,'02'!O19,'02'!X19)-'01'!O19</f>
        <v>0</v>
      </c>
      <c r="AS19" s="157">
        <f>SUM(Z19,'02'!P19,'02'!Y19)-'01'!P19</f>
        <v>0</v>
      </c>
    </row>
    <row r="20" spans="1:45" ht="12.9" customHeight="1" x14ac:dyDescent="0.15">
      <c r="A20" s="2"/>
      <c r="B20" s="24"/>
      <c r="C20" s="24"/>
      <c r="D20" s="165" t="s">
        <v>27</v>
      </c>
      <c r="E20" s="165"/>
      <c r="F20" s="165"/>
      <c r="G20" s="166"/>
      <c r="H20" s="61">
        <f>SUM(S20:Z20,'02'!I20:P20,'02'!S20:Y20)</f>
        <v>623</v>
      </c>
      <c r="I20" s="63">
        <f>SUM(S20,'02'!I20)</f>
        <v>610</v>
      </c>
      <c r="J20" s="63">
        <f>SUM(T20,'02'!J20,'02'!S20)</f>
        <v>12</v>
      </c>
      <c r="K20" s="63">
        <f>SUM(U20,'02'!K20,'02'!T20)</f>
        <v>1</v>
      </c>
      <c r="L20" s="63">
        <f>SUM(V20,'02'!L20,'02'!U20)</f>
        <v>0</v>
      </c>
      <c r="M20" s="63">
        <f>SUM(W20,'02'!M20,'02'!V20)</f>
        <v>0</v>
      </c>
      <c r="N20" s="63">
        <f>SUM(X20,'02'!N20,'02'!W20)</f>
        <v>0</v>
      </c>
      <c r="O20" s="63">
        <f>SUM(Y20,'02'!O20,'02'!X20)</f>
        <v>0</v>
      </c>
      <c r="P20" s="63">
        <f>SUM(Z20,'02'!P20,'02'!Y20)</f>
        <v>0</v>
      </c>
      <c r="Q20" s="26"/>
      <c r="R20" s="68">
        <f t="shared" si="0"/>
        <v>590</v>
      </c>
      <c r="S20" s="73">
        <v>578</v>
      </c>
      <c r="T20" s="73">
        <v>11</v>
      </c>
      <c r="U20" s="73">
        <v>1</v>
      </c>
      <c r="V20" s="73">
        <v>0</v>
      </c>
      <c r="W20" s="73">
        <v>0</v>
      </c>
      <c r="X20" s="73">
        <v>0</v>
      </c>
      <c r="Y20" s="73">
        <v>0</v>
      </c>
      <c r="Z20" s="63">
        <v>0</v>
      </c>
      <c r="AA20" s="27"/>
      <c r="AB20" s="24"/>
      <c r="AC20" s="165" t="s">
        <v>27</v>
      </c>
      <c r="AD20" s="165"/>
      <c r="AE20" s="165"/>
      <c r="AF20" s="165"/>
      <c r="AG20" s="23">
        <f t="shared" si="1"/>
        <v>0</v>
      </c>
      <c r="AH20" s="23">
        <f t="shared" si="2"/>
        <v>0</v>
      </c>
      <c r="AI20" s="23">
        <f>SUM('02'!I20:P20)-'02'!H20</f>
        <v>0</v>
      </c>
      <c r="AJ20" s="23">
        <f>SUM('02'!S20:Y20)-'02'!R20</f>
        <v>0</v>
      </c>
      <c r="AK20" s="23">
        <f>SUM(R20,'02'!H20,'02'!R20)-'01'!H20</f>
        <v>0</v>
      </c>
      <c r="AL20" s="23">
        <f>SUM(S20,'02'!I20)-'01'!I20</f>
        <v>0</v>
      </c>
      <c r="AM20" s="23">
        <f>SUM(T20,'02'!J20,'02'!S20)-'01'!J20</f>
        <v>0</v>
      </c>
      <c r="AN20" s="23">
        <f>SUM(U20,'02'!K20,'02'!T20)-'01'!K20</f>
        <v>0</v>
      </c>
      <c r="AO20" s="23">
        <f>SUM(V20,'02'!L20,'02'!U20)-'01'!L20</f>
        <v>0</v>
      </c>
      <c r="AP20" s="23">
        <f>SUM(W20,'02'!M20,'02'!V20)-'01'!M20</f>
        <v>0</v>
      </c>
      <c r="AQ20" s="23">
        <f>SUM(X20,'02'!N20,'02'!W20)-'01'!N20</f>
        <v>0</v>
      </c>
      <c r="AR20" s="23">
        <f>SUM(Y20,'02'!O20,'02'!X20)-'01'!O20</f>
        <v>0</v>
      </c>
      <c r="AS20" s="157">
        <f>SUM(Z20,'02'!P20,'02'!Y20)-'01'!P20</f>
        <v>0</v>
      </c>
    </row>
    <row r="21" spans="1:45" ht="12.9" customHeight="1" x14ac:dyDescent="0.15">
      <c r="A21" s="15"/>
      <c r="B21" s="24"/>
      <c r="C21" s="24"/>
      <c r="D21" s="180" t="s">
        <v>124</v>
      </c>
      <c r="E21" s="181"/>
      <c r="F21" s="181"/>
      <c r="G21" s="181"/>
      <c r="H21" s="61">
        <f>SUM(S21:Z21,'02'!I21:P21,'02'!S21:Y21)</f>
        <v>1315</v>
      </c>
      <c r="I21" s="63">
        <f>SUM(S21,'02'!I21)</f>
        <v>1246</v>
      </c>
      <c r="J21" s="63">
        <f>SUM(T21,'02'!J21,'02'!S21)</f>
        <v>52</v>
      </c>
      <c r="K21" s="63">
        <f>SUM(U21,'02'!K21,'02'!T21)</f>
        <v>12</v>
      </c>
      <c r="L21" s="63">
        <f>SUM(V21,'02'!L21,'02'!U21)</f>
        <v>4</v>
      </c>
      <c r="M21" s="63">
        <f>SUM(W21,'02'!M21,'02'!V21)</f>
        <v>0</v>
      </c>
      <c r="N21" s="63">
        <f>SUM(X21,'02'!N21,'02'!W21)</f>
        <v>1</v>
      </c>
      <c r="O21" s="63">
        <f>SUM(Y21,'02'!O21,'02'!X21)</f>
        <v>0</v>
      </c>
      <c r="P21" s="63">
        <f>SUM(Z21,'02'!P21,'02'!Y21)</f>
        <v>0</v>
      </c>
      <c r="Q21" s="26"/>
      <c r="R21" s="68">
        <f t="shared" si="0"/>
        <v>1183</v>
      </c>
      <c r="S21" s="73">
        <v>1129</v>
      </c>
      <c r="T21" s="73">
        <v>42</v>
      </c>
      <c r="U21" s="73">
        <v>8</v>
      </c>
      <c r="V21" s="73">
        <v>3</v>
      </c>
      <c r="W21" s="73">
        <v>0</v>
      </c>
      <c r="X21" s="73">
        <v>1</v>
      </c>
      <c r="Y21" s="73">
        <v>0</v>
      </c>
      <c r="Z21" s="63">
        <v>0</v>
      </c>
      <c r="AA21" s="27"/>
      <c r="AB21" s="24"/>
      <c r="AC21" s="180" t="s">
        <v>124</v>
      </c>
      <c r="AD21" s="181"/>
      <c r="AE21" s="181"/>
      <c r="AF21" s="181"/>
      <c r="AG21" s="23">
        <f t="shared" si="1"/>
        <v>0</v>
      </c>
      <c r="AH21" s="23">
        <f t="shared" si="2"/>
        <v>0</v>
      </c>
      <c r="AI21" s="23">
        <f>SUM('02'!I21:P21)-'02'!H21</f>
        <v>0</v>
      </c>
      <c r="AJ21" s="23">
        <f>SUM('02'!S21:Y21)-'02'!R21</f>
        <v>0</v>
      </c>
      <c r="AK21" s="23">
        <f>SUM(R21,'02'!H21,'02'!R21)-'01'!H21</f>
        <v>0</v>
      </c>
      <c r="AL21" s="23">
        <f>SUM(S21,'02'!I21)-'01'!I21</f>
        <v>0</v>
      </c>
      <c r="AM21" s="23">
        <f>SUM(T21,'02'!J21,'02'!S21)-'01'!J21</f>
        <v>0</v>
      </c>
      <c r="AN21" s="23">
        <f>SUM(U21,'02'!K21,'02'!T21)-'01'!K21</f>
        <v>0</v>
      </c>
      <c r="AO21" s="23">
        <f>SUM(V21,'02'!L21,'02'!U21)-'01'!L21</f>
        <v>0</v>
      </c>
      <c r="AP21" s="23">
        <f>SUM(W21,'02'!M21,'02'!V21)-'01'!M21</f>
        <v>0</v>
      </c>
      <c r="AQ21" s="23">
        <f>SUM(X21,'02'!N21,'02'!W21)-'01'!N21</f>
        <v>0</v>
      </c>
      <c r="AR21" s="23">
        <f>SUM(Y21,'02'!O21,'02'!X21)-'01'!O21</f>
        <v>0</v>
      </c>
      <c r="AS21" s="157">
        <f>SUM(Z21,'02'!P21,'02'!Y21)-'01'!P21</f>
        <v>0</v>
      </c>
    </row>
    <row r="22" spans="1:45" s="15" customFormat="1" ht="12.9" customHeight="1" x14ac:dyDescent="0.15">
      <c r="A22" s="2"/>
      <c r="B22" s="22"/>
      <c r="C22" s="163" t="s">
        <v>28</v>
      </c>
      <c r="D22" s="163"/>
      <c r="E22" s="163"/>
      <c r="F22" s="163"/>
      <c r="G22" s="164"/>
      <c r="H22" s="61">
        <f>SUM(S22:Z22,'02'!I22:P22,'02'!S22:Y22)</f>
        <v>43127</v>
      </c>
      <c r="I22" s="61">
        <f>SUM(S22,'02'!I22)</f>
        <v>39168</v>
      </c>
      <c r="J22" s="61">
        <f>SUM(T22,'02'!J22,'02'!S22)</f>
        <v>3285</v>
      </c>
      <c r="K22" s="61">
        <f>SUM(U22,'02'!K22,'02'!T22)</f>
        <v>381</v>
      </c>
      <c r="L22" s="61">
        <f>SUM(V22,'02'!L22,'02'!U22)</f>
        <v>138</v>
      </c>
      <c r="M22" s="61">
        <f>SUM(W22,'02'!M22,'02'!V22)</f>
        <v>57</v>
      </c>
      <c r="N22" s="61">
        <f>SUM(X22,'02'!N22,'02'!W22)</f>
        <v>54</v>
      </c>
      <c r="O22" s="61">
        <f>SUM(Y22,'02'!O22,'02'!X22)</f>
        <v>9</v>
      </c>
      <c r="P22" s="61">
        <f>SUM(Z22,'02'!P22,'02'!Y22)</f>
        <v>35</v>
      </c>
      <c r="Q22" s="20"/>
      <c r="R22" s="68">
        <f t="shared" si="0"/>
        <v>40813</v>
      </c>
      <c r="S22" s="74">
        <v>37415</v>
      </c>
      <c r="T22" s="74">
        <v>2997</v>
      </c>
      <c r="U22" s="74">
        <v>254</v>
      </c>
      <c r="V22" s="74">
        <v>66</v>
      </c>
      <c r="W22" s="74">
        <v>25</v>
      </c>
      <c r="X22" s="74">
        <v>26</v>
      </c>
      <c r="Y22" s="74">
        <v>4</v>
      </c>
      <c r="Z22" s="61">
        <v>26</v>
      </c>
      <c r="AA22" s="21"/>
      <c r="AB22" s="163" t="s">
        <v>28</v>
      </c>
      <c r="AC22" s="163"/>
      <c r="AD22" s="163"/>
      <c r="AE22" s="163"/>
      <c r="AF22" s="163"/>
      <c r="AG22" s="23">
        <f t="shared" si="1"/>
        <v>0</v>
      </c>
      <c r="AH22" s="23">
        <f t="shared" si="2"/>
        <v>0</v>
      </c>
      <c r="AI22" s="23">
        <f>SUM('02'!I22:P22)-'02'!H22</f>
        <v>0</v>
      </c>
      <c r="AJ22" s="23">
        <f>SUM('02'!S22:Y22)-'02'!R22</f>
        <v>0</v>
      </c>
      <c r="AK22" s="23">
        <f>SUM(R22,'02'!H22,'02'!R22)-'01'!H22</f>
        <v>0</v>
      </c>
      <c r="AL22" s="23">
        <f>SUM(S22,'02'!I22)-'01'!I22</f>
        <v>0</v>
      </c>
      <c r="AM22" s="23">
        <f>SUM(T22,'02'!J22,'02'!S22)-'01'!J22</f>
        <v>0</v>
      </c>
      <c r="AN22" s="23">
        <f>SUM(U22,'02'!K22,'02'!T22)-'01'!K22</f>
        <v>0</v>
      </c>
      <c r="AO22" s="23">
        <f>SUM(V22,'02'!L22,'02'!U22)-'01'!L22</f>
        <v>0</v>
      </c>
      <c r="AP22" s="23">
        <f>SUM(W22,'02'!M22,'02'!V22)-'01'!M22</f>
        <v>0</v>
      </c>
      <c r="AQ22" s="23">
        <f>SUM(X22,'02'!N22,'02'!W22)-'01'!N22</f>
        <v>0</v>
      </c>
      <c r="AR22" s="23">
        <f>SUM(Y22,'02'!O22,'02'!X22)-'01'!O22</f>
        <v>0</v>
      </c>
      <c r="AS22" s="23">
        <f>SUM(Z22,'02'!P22,'02'!Y22)-'01'!P22</f>
        <v>0</v>
      </c>
    </row>
    <row r="23" spans="1:45" ht="12.9" customHeight="1" x14ac:dyDescent="0.15">
      <c r="A23" s="2"/>
      <c r="B23" s="24"/>
      <c r="C23" s="24"/>
      <c r="D23" s="165" t="s">
        <v>9</v>
      </c>
      <c r="E23" s="165"/>
      <c r="F23" s="165"/>
      <c r="G23" s="166"/>
      <c r="H23" s="61">
        <f>SUM(S23:Z23,'02'!I23:P23,'02'!S23:Y23)</f>
        <v>4</v>
      </c>
      <c r="I23" s="63">
        <f>SUM(S23,'02'!I23)</f>
        <v>0</v>
      </c>
      <c r="J23" s="63">
        <f>SUM(T23,'02'!J23,'02'!S23)</f>
        <v>1</v>
      </c>
      <c r="K23" s="63">
        <f>SUM(U23,'02'!K23,'02'!T23)</f>
        <v>1</v>
      </c>
      <c r="L23" s="63">
        <f>SUM(V23,'02'!L23,'02'!U23)</f>
        <v>0</v>
      </c>
      <c r="M23" s="63">
        <f>SUM(W23,'02'!M23,'02'!V23)</f>
        <v>0</v>
      </c>
      <c r="N23" s="63">
        <f>SUM(X23,'02'!N23,'02'!W23)</f>
        <v>1</v>
      </c>
      <c r="O23" s="63">
        <f>SUM(Y23,'02'!O23,'02'!X23)</f>
        <v>1</v>
      </c>
      <c r="P23" s="63">
        <f>SUM(Z23,'02'!P23,'02'!Y23)</f>
        <v>0</v>
      </c>
      <c r="Q23" s="26"/>
      <c r="R23" s="68">
        <f t="shared" si="0"/>
        <v>3</v>
      </c>
      <c r="S23" s="75">
        <v>0</v>
      </c>
      <c r="T23" s="75">
        <v>1</v>
      </c>
      <c r="U23" s="75">
        <v>1</v>
      </c>
      <c r="V23" s="75">
        <v>0</v>
      </c>
      <c r="W23" s="75">
        <v>0</v>
      </c>
      <c r="X23" s="75">
        <v>0</v>
      </c>
      <c r="Y23" s="75">
        <v>1</v>
      </c>
      <c r="Z23" s="63">
        <v>0</v>
      </c>
      <c r="AA23" s="27"/>
      <c r="AB23" s="24"/>
      <c r="AC23" s="165" t="s">
        <v>9</v>
      </c>
      <c r="AD23" s="165"/>
      <c r="AE23" s="165"/>
      <c r="AF23" s="165"/>
      <c r="AG23" s="23">
        <f t="shared" si="1"/>
        <v>0</v>
      </c>
      <c r="AH23" s="23">
        <f t="shared" si="2"/>
        <v>0</v>
      </c>
      <c r="AI23" s="23">
        <f>SUM('02'!I23:P23)-'02'!H23</f>
        <v>0</v>
      </c>
      <c r="AJ23" s="23">
        <f>SUM('02'!S23:Y23)-'02'!R23</f>
        <v>0</v>
      </c>
      <c r="AK23" s="23">
        <f>SUM(R23,'02'!H23,'02'!R23)-'01'!H23</f>
        <v>0</v>
      </c>
      <c r="AL23" s="23">
        <f>SUM(S23,'02'!I23)-'01'!I23</f>
        <v>0</v>
      </c>
      <c r="AM23" s="23">
        <f>SUM(T23,'02'!J23,'02'!S23)-'01'!J23</f>
        <v>0</v>
      </c>
      <c r="AN23" s="23">
        <f>SUM(U23,'02'!K23,'02'!T23)-'01'!K23</f>
        <v>0</v>
      </c>
      <c r="AO23" s="23">
        <f>SUM(V23,'02'!L23,'02'!U23)-'01'!L23</f>
        <v>0</v>
      </c>
      <c r="AP23" s="23">
        <f>SUM(W23,'02'!M23,'02'!V23)-'01'!M23</f>
        <v>0</v>
      </c>
      <c r="AQ23" s="23">
        <f>SUM(X23,'02'!N23,'02'!W23)-'01'!N23</f>
        <v>0</v>
      </c>
      <c r="AR23" s="23">
        <f>SUM(Y23,'02'!O23,'02'!X23)-'01'!O23</f>
        <v>0</v>
      </c>
      <c r="AS23" s="157">
        <f>SUM(Z23,'02'!P23,'02'!Y23)-'01'!P23</f>
        <v>0</v>
      </c>
    </row>
    <row r="24" spans="1:45" ht="12.9" customHeight="1" x14ac:dyDescent="0.15">
      <c r="A24" s="2"/>
      <c r="B24" s="24"/>
      <c r="C24" s="24"/>
      <c r="D24" s="165" t="s">
        <v>29</v>
      </c>
      <c r="E24" s="165"/>
      <c r="F24" s="165"/>
      <c r="G24" s="166"/>
      <c r="H24" s="61">
        <f>SUM(S24:Z24,'02'!I24:P24,'02'!S24:Y24)</f>
        <v>23200</v>
      </c>
      <c r="I24" s="63">
        <f>SUM(S24,'02'!I24)</f>
        <v>21314</v>
      </c>
      <c r="J24" s="63">
        <f>SUM(T24,'02'!J24,'02'!S24)</f>
        <v>1809</v>
      </c>
      <c r="K24" s="63">
        <f>SUM(U24,'02'!K24,'02'!T24)</f>
        <v>50</v>
      </c>
      <c r="L24" s="63">
        <f>SUM(V24,'02'!L24,'02'!U24)</f>
        <v>13</v>
      </c>
      <c r="M24" s="63">
        <f>SUM(W24,'02'!M24,'02'!V24)</f>
        <v>4</v>
      </c>
      <c r="N24" s="63">
        <f>SUM(X24,'02'!N24,'02'!W24)</f>
        <v>3</v>
      </c>
      <c r="O24" s="63">
        <f>SUM(Y24,'02'!O24,'02'!X24)</f>
        <v>2</v>
      </c>
      <c r="P24" s="63">
        <f>SUM(Z24,'02'!P24,'02'!Y24)</f>
        <v>5</v>
      </c>
      <c r="Q24" s="26"/>
      <c r="R24" s="68">
        <f t="shared" si="0"/>
        <v>22478</v>
      </c>
      <c r="S24" s="75">
        <v>20673</v>
      </c>
      <c r="T24" s="75">
        <v>1749</v>
      </c>
      <c r="U24" s="75">
        <v>41</v>
      </c>
      <c r="V24" s="75">
        <v>7</v>
      </c>
      <c r="W24" s="75">
        <v>1</v>
      </c>
      <c r="X24" s="75">
        <v>2</v>
      </c>
      <c r="Y24" s="75">
        <v>1</v>
      </c>
      <c r="Z24" s="63">
        <v>4</v>
      </c>
      <c r="AA24" s="27"/>
      <c r="AB24" s="24"/>
      <c r="AC24" s="165" t="s">
        <v>29</v>
      </c>
      <c r="AD24" s="165"/>
      <c r="AE24" s="165"/>
      <c r="AF24" s="165"/>
      <c r="AG24" s="23">
        <f t="shared" si="1"/>
        <v>0</v>
      </c>
      <c r="AH24" s="23">
        <f t="shared" si="2"/>
        <v>0</v>
      </c>
      <c r="AI24" s="23">
        <f>SUM('02'!I24:P24)-'02'!H24</f>
        <v>0</v>
      </c>
      <c r="AJ24" s="23">
        <f>SUM('02'!S24:Y24)-'02'!R24</f>
        <v>0</v>
      </c>
      <c r="AK24" s="23">
        <f>SUM(R24,'02'!H24,'02'!R24)-'01'!H24</f>
        <v>0</v>
      </c>
      <c r="AL24" s="23">
        <f>SUM(S24,'02'!I24)-'01'!I24</f>
        <v>0</v>
      </c>
      <c r="AM24" s="23">
        <f>SUM(T24,'02'!J24,'02'!S24)-'01'!J24</f>
        <v>0</v>
      </c>
      <c r="AN24" s="23">
        <f>SUM(U24,'02'!K24,'02'!T24)-'01'!K24</f>
        <v>0</v>
      </c>
      <c r="AO24" s="23">
        <f>SUM(V24,'02'!L24,'02'!U24)-'01'!L24</f>
        <v>0</v>
      </c>
      <c r="AP24" s="23">
        <f>SUM(W24,'02'!M24,'02'!V24)-'01'!M24</f>
        <v>0</v>
      </c>
      <c r="AQ24" s="23">
        <f>SUM(X24,'02'!N24,'02'!W24)-'01'!N24</f>
        <v>0</v>
      </c>
      <c r="AR24" s="23">
        <f>SUM(Y24,'02'!O24,'02'!X24)-'01'!O24</f>
        <v>0</v>
      </c>
      <c r="AS24" s="157">
        <f>SUM(Z24,'02'!P24,'02'!Y24)-'01'!P24</f>
        <v>0</v>
      </c>
    </row>
    <row r="25" spans="1:45" ht="12.9" customHeight="1" x14ac:dyDescent="0.15">
      <c r="A25" s="2"/>
      <c r="B25" s="24"/>
      <c r="C25" s="24"/>
      <c r="D25" s="165" t="s">
        <v>30</v>
      </c>
      <c r="E25" s="165"/>
      <c r="F25" s="165"/>
      <c r="G25" s="166"/>
      <c r="H25" s="61">
        <f>SUM(S25:Z25,'02'!I25:P25,'02'!S25:Y25)</f>
        <v>15503</v>
      </c>
      <c r="I25" s="63">
        <f>SUM(S25,'02'!I25)</f>
        <v>13969</v>
      </c>
      <c r="J25" s="63">
        <f>SUM(T25,'02'!J25,'02'!S25)</f>
        <v>1170</v>
      </c>
      <c r="K25" s="63">
        <f>SUM(U25,'02'!K25,'02'!T25)</f>
        <v>216</v>
      </c>
      <c r="L25" s="63">
        <f>SUM(V25,'02'!L25,'02'!U25)</f>
        <v>69</v>
      </c>
      <c r="M25" s="63">
        <f>SUM(W25,'02'!M25,'02'!V25)</f>
        <v>29</v>
      </c>
      <c r="N25" s="63">
        <f>SUM(X25,'02'!N25,'02'!W25)</f>
        <v>30</v>
      </c>
      <c r="O25" s="63">
        <f>SUM(Y25,'02'!O25,'02'!X25)</f>
        <v>5</v>
      </c>
      <c r="P25" s="63">
        <f>SUM(Z25,'02'!P25,'02'!Y25)</f>
        <v>15</v>
      </c>
      <c r="Q25" s="26"/>
      <c r="R25" s="68">
        <f t="shared" si="0"/>
        <v>14334</v>
      </c>
      <c r="S25" s="75">
        <v>13121</v>
      </c>
      <c r="T25" s="75">
        <v>1010</v>
      </c>
      <c r="U25" s="75">
        <v>142</v>
      </c>
      <c r="V25" s="75">
        <v>28</v>
      </c>
      <c r="W25" s="75">
        <v>11</v>
      </c>
      <c r="X25" s="75">
        <v>11</v>
      </c>
      <c r="Y25" s="75">
        <v>1</v>
      </c>
      <c r="Z25" s="63">
        <v>10</v>
      </c>
      <c r="AA25" s="27"/>
      <c r="AB25" s="24"/>
      <c r="AC25" s="165" t="s">
        <v>30</v>
      </c>
      <c r="AD25" s="165"/>
      <c r="AE25" s="165"/>
      <c r="AF25" s="165"/>
      <c r="AG25" s="23">
        <f t="shared" si="1"/>
        <v>0</v>
      </c>
      <c r="AH25" s="23">
        <f t="shared" si="2"/>
        <v>0</v>
      </c>
      <c r="AI25" s="23">
        <f>SUM('02'!I25:P25)-'02'!H25</f>
        <v>0</v>
      </c>
      <c r="AJ25" s="23">
        <f>SUM('02'!S25:Y25)-'02'!R25</f>
        <v>0</v>
      </c>
      <c r="AK25" s="23">
        <f>SUM(R25,'02'!H25,'02'!R25)-'01'!H25</f>
        <v>0</v>
      </c>
      <c r="AL25" s="23">
        <f>SUM(S25,'02'!I25)-'01'!I25</f>
        <v>0</v>
      </c>
      <c r="AM25" s="23">
        <f>SUM(T25,'02'!J25,'02'!S25)-'01'!J25</f>
        <v>0</v>
      </c>
      <c r="AN25" s="23">
        <f>SUM(U25,'02'!K25,'02'!T25)-'01'!K25</f>
        <v>0</v>
      </c>
      <c r="AO25" s="23">
        <f>SUM(V25,'02'!L25,'02'!U25)-'01'!L25</f>
        <v>0</v>
      </c>
      <c r="AP25" s="23">
        <f>SUM(W25,'02'!M25,'02'!V25)-'01'!M25</f>
        <v>0</v>
      </c>
      <c r="AQ25" s="23">
        <f>SUM(X25,'02'!N25,'02'!W25)-'01'!N25</f>
        <v>0</v>
      </c>
      <c r="AR25" s="23">
        <f>SUM(Y25,'02'!O25,'02'!X25)-'01'!O25</f>
        <v>0</v>
      </c>
      <c r="AS25" s="157">
        <f>SUM(Z25,'02'!P25,'02'!Y25)-'01'!P25</f>
        <v>0</v>
      </c>
    </row>
    <row r="26" spans="1:45" ht="12.9" customHeight="1" x14ac:dyDescent="0.15">
      <c r="A26" s="2"/>
      <c r="B26" s="24"/>
      <c r="C26" s="24"/>
      <c r="D26" s="24"/>
      <c r="E26" s="182" t="s">
        <v>31</v>
      </c>
      <c r="F26" s="182"/>
      <c r="G26" s="25" t="s">
        <v>11</v>
      </c>
      <c r="H26" s="61">
        <f>SUM(S26:Z26,'02'!I26:P26,'02'!S26:Y26)</f>
        <v>65</v>
      </c>
      <c r="I26" s="63">
        <f>SUM(S26,'02'!I26)</f>
        <v>56</v>
      </c>
      <c r="J26" s="63">
        <f>SUM(T26,'02'!J26,'02'!S26)</f>
        <v>6</v>
      </c>
      <c r="K26" s="63">
        <f>SUM(U26,'02'!K26,'02'!T26)</f>
        <v>0</v>
      </c>
      <c r="L26" s="63">
        <f>SUM(V26,'02'!L26,'02'!U26)</f>
        <v>1</v>
      </c>
      <c r="M26" s="63">
        <f>SUM(W26,'02'!M26,'02'!V26)</f>
        <v>0</v>
      </c>
      <c r="N26" s="63">
        <f>SUM(X26,'02'!N26,'02'!W26)</f>
        <v>2</v>
      </c>
      <c r="O26" s="63">
        <f>SUM(Y26,'02'!O26,'02'!X26)</f>
        <v>0</v>
      </c>
      <c r="P26" s="63">
        <f>SUM(Z26,'02'!P26,'02'!Y26)</f>
        <v>0</v>
      </c>
      <c r="Q26" s="26"/>
      <c r="R26" s="68">
        <f t="shared" si="0"/>
        <v>60</v>
      </c>
      <c r="S26" s="71">
        <v>54</v>
      </c>
      <c r="T26" s="71">
        <v>5</v>
      </c>
      <c r="U26" s="71">
        <v>0</v>
      </c>
      <c r="V26" s="71">
        <v>0</v>
      </c>
      <c r="W26" s="71">
        <v>0</v>
      </c>
      <c r="X26" s="71">
        <v>1</v>
      </c>
      <c r="Y26" s="71">
        <v>0</v>
      </c>
      <c r="Z26" s="63">
        <v>0</v>
      </c>
      <c r="AA26" s="27"/>
      <c r="AB26" s="24"/>
      <c r="AC26" s="24"/>
      <c r="AD26" s="182" t="s">
        <v>31</v>
      </c>
      <c r="AE26" s="182"/>
      <c r="AF26" s="24" t="s">
        <v>11</v>
      </c>
      <c r="AG26" s="23">
        <f t="shared" si="1"/>
        <v>0</v>
      </c>
      <c r="AH26" s="23">
        <f t="shared" si="2"/>
        <v>0</v>
      </c>
      <c r="AI26" s="23">
        <f>SUM('02'!I26:P26)-'02'!H26</f>
        <v>0</v>
      </c>
      <c r="AJ26" s="23">
        <f>SUM('02'!S26:Y26)-'02'!R26</f>
        <v>0</v>
      </c>
      <c r="AK26" s="23">
        <f>SUM(R26,'02'!H26,'02'!R26)-'01'!H26</f>
        <v>0</v>
      </c>
      <c r="AL26" s="23">
        <f>SUM(S26,'02'!I26)-'01'!I26</f>
        <v>0</v>
      </c>
      <c r="AM26" s="23">
        <f>SUM(T26,'02'!J26,'02'!S26)-'01'!J26</f>
        <v>0</v>
      </c>
      <c r="AN26" s="23">
        <f>SUM(U26,'02'!K26,'02'!T26)-'01'!K26</f>
        <v>0</v>
      </c>
      <c r="AO26" s="23">
        <f>SUM(V26,'02'!L26,'02'!U26)-'01'!L26</f>
        <v>0</v>
      </c>
      <c r="AP26" s="23">
        <f>SUM(W26,'02'!M26,'02'!V26)-'01'!M26</f>
        <v>0</v>
      </c>
      <c r="AQ26" s="23">
        <f>SUM(X26,'02'!N26,'02'!W26)-'01'!N26</f>
        <v>0</v>
      </c>
      <c r="AR26" s="23">
        <f>SUM(Y26,'02'!O26,'02'!X26)-'01'!O26</f>
        <v>0</v>
      </c>
      <c r="AS26" s="157">
        <f>SUM(Z26,'02'!P26,'02'!Y26)-'01'!P26</f>
        <v>0</v>
      </c>
    </row>
    <row r="27" spans="1:45" ht="12.9" customHeight="1" x14ac:dyDescent="0.15">
      <c r="A27" s="2"/>
      <c r="B27" s="24"/>
      <c r="C27" s="24"/>
      <c r="D27" s="165" t="s">
        <v>32</v>
      </c>
      <c r="E27" s="165"/>
      <c r="F27" s="165"/>
      <c r="G27" s="166"/>
      <c r="H27" s="61">
        <f>SUM(S27:Z27,'02'!I27:P27,'02'!S27:Y27)</f>
        <v>3354</v>
      </c>
      <c r="I27" s="63">
        <f>SUM(S27,'02'!I27)</f>
        <v>3227</v>
      </c>
      <c r="J27" s="63">
        <f>SUM(T27,'02'!J27,'02'!S27)</f>
        <v>74</v>
      </c>
      <c r="K27" s="63">
        <f>SUM(U27,'02'!K27,'02'!T27)</f>
        <v>30</v>
      </c>
      <c r="L27" s="63">
        <f>SUM(V27,'02'!L27,'02'!U27)</f>
        <v>6</v>
      </c>
      <c r="M27" s="63">
        <f>SUM(W27,'02'!M27,'02'!V27)</f>
        <v>6</v>
      </c>
      <c r="N27" s="63">
        <f>SUM(X27,'02'!N27,'02'!W27)</f>
        <v>4</v>
      </c>
      <c r="O27" s="63">
        <f>SUM(Y27,'02'!O27,'02'!X27)</f>
        <v>0</v>
      </c>
      <c r="P27" s="63">
        <f>SUM(Z27,'02'!P27,'02'!Y27)</f>
        <v>7</v>
      </c>
      <c r="Q27" s="26"/>
      <c r="R27" s="68">
        <f t="shared" si="0"/>
        <v>3162</v>
      </c>
      <c r="S27" s="76">
        <v>3054</v>
      </c>
      <c r="T27" s="76">
        <v>65</v>
      </c>
      <c r="U27" s="76">
        <v>21</v>
      </c>
      <c r="V27" s="76">
        <v>6</v>
      </c>
      <c r="W27" s="76">
        <v>6</v>
      </c>
      <c r="X27" s="76">
        <v>4</v>
      </c>
      <c r="Y27" s="76">
        <v>0</v>
      </c>
      <c r="Z27" s="63">
        <v>6</v>
      </c>
      <c r="AA27" s="27"/>
      <c r="AB27" s="24"/>
      <c r="AC27" s="165" t="s">
        <v>32</v>
      </c>
      <c r="AD27" s="165"/>
      <c r="AE27" s="165"/>
      <c r="AF27" s="165"/>
      <c r="AG27" s="23">
        <f t="shared" si="1"/>
        <v>0</v>
      </c>
      <c r="AH27" s="23">
        <f t="shared" si="2"/>
        <v>0</v>
      </c>
      <c r="AI27" s="23">
        <f>SUM('02'!I27:P27)-'02'!H27</f>
        <v>0</v>
      </c>
      <c r="AJ27" s="23">
        <f>SUM('02'!S27:Y27)-'02'!R27</f>
        <v>0</v>
      </c>
      <c r="AK27" s="23">
        <f>SUM(R27,'02'!H27,'02'!R27)-'01'!H27</f>
        <v>0</v>
      </c>
      <c r="AL27" s="23">
        <f>SUM(S27,'02'!I27)-'01'!I27</f>
        <v>0</v>
      </c>
      <c r="AM27" s="23">
        <f>SUM(T27,'02'!J27,'02'!S27)-'01'!J27</f>
        <v>0</v>
      </c>
      <c r="AN27" s="23">
        <f>SUM(U27,'02'!K27,'02'!T27)-'01'!K27</f>
        <v>0</v>
      </c>
      <c r="AO27" s="23">
        <f>SUM(V27,'02'!L27,'02'!U27)-'01'!L27</f>
        <v>0</v>
      </c>
      <c r="AP27" s="23">
        <f>SUM(W27,'02'!M27,'02'!V27)-'01'!M27</f>
        <v>0</v>
      </c>
      <c r="AQ27" s="23">
        <f>SUM(X27,'02'!N27,'02'!W27)-'01'!N27</f>
        <v>0</v>
      </c>
      <c r="AR27" s="23">
        <f>SUM(Y27,'02'!O27,'02'!X27)-'01'!O27</f>
        <v>0</v>
      </c>
      <c r="AS27" s="157">
        <f>SUM(Z27,'02'!P27,'02'!Y27)-'01'!P27</f>
        <v>0</v>
      </c>
    </row>
    <row r="28" spans="1:45" ht="12.9" customHeight="1" x14ac:dyDescent="0.15">
      <c r="A28" s="15"/>
      <c r="B28" s="24"/>
      <c r="C28" s="24"/>
      <c r="D28" s="165" t="s">
        <v>33</v>
      </c>
      <c r="E28" s="165"/>
      <c r="F28" s="165"/>
      <c r="G28" s="166"/>
      <c r="H28" s="61">
        <f>SUM(S28:Z28,'02'!I28:P28,'02'!S28:Y28)</f>
        <v>1066</v>
      </c>
      <c r="I28" s="63">
        <f>SUM(S28,'02'!I28)</f>
        <v>658</v>
      </c>
      <c r="J28" s="63">
        <f>SUM(T28,'02'!J28,'02'!S28)</f>
        <v>231</v>
      </c>
      <c r="K28" s="63">
        <f>SUM(U28,'02'!K28,'02'!T28)</f>
        <v>84</v>
      </c>
      <c r="L28" s="63">
        <f>SUM(V28,'02'!L28,'02'!U28)</f>
        <v>50</v>
      </c>
      <c r="M28" s="63">
        <f>SUM(W28,'02'!M28,'02'!V28)</f>
        <v>18</v>
      </c>
      <c r="N28" s="63">
        <f>SUM(X28,'02'!N28,'02'!W28)</f>
        <v>16</v>
      </c>
      <c r="O28" s="63">
        <f>SUM(Y28,'02'!O28,'02'!X28)</f>
        <v>1</v>
      </c>
      <c r="P28" s="63">
        <f>SUM(Z28,'02'!P28,'02'!Y28)</f>
        <v>8</v>
      </c>
      <c r="Q28" s="26"/>
      <c r="R28" s="68">
        <f t="shared" si="0"/>
        <v>836</v>
      </c>
      <c r="S28" s="76">
        <v>567</v>
      </c>
      <c r="T28" s="76">
        <v>172</v>
      </c>
      <c r="U28" s="76">
        <v>49</v>
      </c>
      <c r="V28" s="76">
        <v>25</v>
      </c>
      <c r="W28" s="76">
        <v>7</v>
      </c>
      <c r="X28" s="76">
        <v>9</v>
      </c>
      <c r="Y28" s="76">
        <v>1</v>
      </c>
      <c r="Z28" s="63">
        <v>6</v>
      </c>
      <c r="AA28" s="27"/>
      <c r="AB28" s="24"/>
      <c r="AC28" s="165" t="s">
        <v>33</v>
      </c>
      <c r="AD28" s="165"/>
      <c r="AE28" s="165"/>
      <c r="AF28" s="165"/>
      <c r="AG28" s="23">
        <f t="shared" si="1"/>
        <v>0</v>
      </c>
      <c r="AH28" s="23">
        <f t="shared" si="2"/>
        <v>0</v>
      </c>
      <c r="AI28" s="23">
        <f>SUM('02'!I28:P28)-'02'!H28</f>
        <v>0</v>
      </c>
      <c r="AJ28" s="23">
        <f>SUM('02'!S28:Y28)-'02'!R28</f>
        <v>0</v>
      </c>
      <c r="AK28" s="23">
        <f>SUM(R28,'02'!H28,'02'!R28)-'01'!H28</f>
        <v>0</v>
      </c>
      <c r="AL28" s="23">
        <f>SUM(S28,'02'!I28)-'01'!I28</f>
        <v>0</v>
      </c>
      <c r="AM28" s="23">
        <f>SUM(T28,'02'!J28,'02'!S28)-'01'!J28</f>
        <v>0</v>
      </c>
      <c r="AN28" s="23">
        <f>SUM(U28,'02'!K28,'02'!T28)-'01'!K28</f>
        <v>0</v>
      </c>
      <c r="AO28" s="23">
        <f>SUM(V28,'02'!L28,'02'!U28)-'01'!L28</f>
        <v>0</v>
      </c>
      <c r="AP28" s="23">
        <f>SUM(W28,'02'!M28,'02'!V28)-'01'!M28</f>
        <v>0</v>
      </c>
      <c r="AQ28" s="23">
        <f>SUM(X28,'02'!N28,'02'!W28)-'01'!N28</f>
        <v>0</v>
      </c>
      <c r="AR28" s="23">
        <f>SUM(Y28,'02'!O28,'02'!X28)-'01'!O28</f>
        <v>0</v>
      </c>
      <c r="AS28" s="157">
        <f>SUM(Z28,'02'!P28,'02'!Y28)-'01'!P28</f>
        <v>0</v>
      </c>
    </row>
    <row r="29" spans="1:45" s="15" customFormat="1" ht="12.9" customHeight="1" x14ac:dyDescent="0.15">
      <c r="A29" s="2"/>
      <c r="B29" s="22"/>
      <c r="C29" s="163" t="s">
        <v>34</v>
      </c>
      <c r="D29" s="163"/>
      <c r="E29" s="163"/>
      <c r="F29" s="163"/>
      <c r="G29" s="164"/>
      <c r="H29" s="61">
        <f>SUM(S29:Z29,'02'!I29:P29,'02'!S29:Y29)</f>
        <v>154227</v>
      </c>
      <c r="I29" s="61">
        <f>SUM(S29,'02'!I29)</f>
        <v>133923</v>
      </c>
      <c r="J29" s="61">
        <f>SUM(T29,'02'!J29,'02'!S29)</f>
        <v>8088</v>
      </c>
      <c r="K29" s="61">
        <f>SUM(U29,'02'!K29,'02'!T29)</f>
        <v>2827</v>
      </c>
      <c r="L29" s="61">
        <f>SUM(V29,'02'!L29,'02'!U29)</f>
        <v>693</v>
      </c>
      <c r="M29" s="61">
        <f>SUM(W29,'02'!M29,'02'!V29)</f>
        <v>355</v>
      </c>
      <c r="N29" s="61">
        <f>SUM(X29,'02'!N29,'02'!W29)</f>
        <v>262</v>
      </c>
      <c r="O29" s="61">
        <f>SUM(Y29,'02'!O29,'02'!X29)</f>
        <v>209</v>
      </c>
      <c r="P29" s="61">
        <f>SUM(Z29,'02'!P29,'02'!Y29)</f>
        <v>7870</v>
      </c>
      <c r="Q29" s="20"/>
      <c r="R29" s="68">
        <f t="shared" si="0"/>
        <v>144304</v>
      </c>
      <c r="S29" s="77">
        <v>127476</v>
      </c>
      <c r="T29" s="77">
        <v>6271</v>
      </c>
      <c r="U29" s="77">
        <v>2367</v>
      </c>
      <c r="V29" s="77">
        <v>525</v>
      </c>
      <c r="W29" s="77">
        <v>288</v>
      </c>
      <c r="X29" s="77">
        <v>243</v>
      </c>
      <c r="Y29" s="77">
        <v>208</v>
      </c>
      <c r="Z29" s="61">
        <v>6926</v>
      </c>
      <c r="AA29" s="21"/>
      <c r="AB29" s="163" t="s">
        <v>34</v>
      </c>
      <c r="AC29" s="163"/>
      <c r="AD29" s="163"/>
      <c r="AE29" s="163"/>
      <c r="AF29" s="163"/>
      <c r="AG29" s="23">
        <f t="shared" si="1"/>
        <v>0</v>
      </c>
      <c r="AH29" s="23">
        <f t="shared" si="2"/>
        <v>0</v>
      </c>
      <c r="AI29" s="23">
        <f>SUM('02'!I29:P29)-'02'!H29</f>
        <v>0</v>
      </c>
      <c r="AJ29" s="23">
        <f>SUM('02'!S29:Y29)-'02'!R29</f>
        <v>0</v>
      </c>
      <c r="AK29" s="23">
        <f>SUM(R29,'02'!H29,'02'!R29)-'01'!H29</f>
        <v>0</v>
      </c>
      <c r="AL29" s="23">
        <f>SUM(S29,'02'!I29)-'01'!I29</f>
        <v>0</v>
      </c>
      <c r="AM29" s="23">
        <f>SUM(T29,'02'!J29,'02'!S29)-'01'!J29</f>
        <v>0</v>
      </c>
      <c r="AN29" s="23">
        <f>SUM(U29,'02'!K29,'02'!T29)-'01'!K29</f>
        <v>0</v>
      </c>
      <c r="AO29" s="23">
        <f>SUM(V29,'02'!L29,'02'!U29)-'01'!L29</f>
        <v>0</v>
      </c>
      <c r="AP29" s="23">
        <f>SUM(W29,'02'!M29,'02'!V29)-'01'!M29</f>
        <v>0</v>
      </c>
      <c r="AQ29" s="23">
        <f>SUM(X29,'02'!N29,'02'!W29)-'01'!N29</f>
        <v>0</v>
      </c>
      <c r="AR29" s="23">
        <f>SUM(Y29,'02'!O29,'02'!X29)-'01'!O29</f>
        <v>0</v>
      </c>
      <c r="AS29" s="23">
        <f>SUM(Z29,'02'!P29,'02'!Y29)-'01'!P29</f>
        <v>0</v>
      </c>
    </row>
    <row r="30" spans="1:45" ht="12.9" customHeight="1" x14ac:dyDescent="0.15">
      <c r="A30" s="2"/>
      <c r="B30" s="24"/>
      <c r="C30" s="24"/>
      <c r="D30" s="165" t="s">
        <v>35</v>
      </c>
      <c r="E30" s="165"/>
      <c r="F30" s="165"/>
      <c r="G30" s="166"/>
      <c r="H30" s="61">
        <f>SUM(S30:Z30,'02'!I30:P30,'02'!S30:Y30)</f>
        <v>27982</v>
      </c>
      <c r="I30" s="63">
        <f>SUM(S30,'02'!I30)</f>
        <v>23647</v>
      </c>
      <c r="J30" s="63">
        <f>SUM(T30,'02'!J30,'02'!S30)</f>
        <v>2399</v>
      </c>
      <c r="K30" s="63">
        <f>SUM(U30,'02'!K30,'02'!T30)</f>
        <v>814</v>
      </c>
      <c r="L30" s="63">
        <f>SUM(V30,'02'!L30,'02'!U30)</f>
        <v>231</v>
      </c>
      <c r="M30" s="63">
        <f>SUM(W30,'02'!M30,'02'!V30)</f>
        <v>44</v>
      </c>
      <c r="N30" s="63">
        <f>SUM(X30,'02'!N30,'02'!W30)</f>
        <v>26</v>
      </c>
      <c r="O30" s="63">
        <f>SUM(Y30,'02'!O30,'02'!X30)</f>
        <v>158</v>
      </c>
      <c r="P30" s="63">
        <f>SUM(Z30,'02'!P30,'02'!Y30)</f>
        <v>663</v>
      </c>
      <c r="Q30" s="26"/>
      <c r="R30" s="68">
        <f t="shared" si="0"/>
        <v>27223</v>
      </c>
      <c r="S30" s="78">
        <v>23320</v>
      </c>
      <c r="T30" s="78">
        <v>2131</v>
      </c>
      <c r="U30" s="78">
        <v>730</v>
      </c>
      <c r="V30" s="78">
        <v>172</v>
      </c>
      <c r="W30" s="78">
        <v>35</v>
      </c>
      <c r="X30" s="78">
        <v>17</v>
      </c>
      <c r="Y30" s="78">
        <v>158</v>
      </c>
      <c r="Z30" s="63">
        <v>660</v>
      </c>
      <c r="AA30" s="27"/>
      <c r="AB30" s="24"/>
      <c r="AC30" s="165" t="s">
        <v>35</v>
      </c>
      <c r="AD30" s="165"/>
      <c r="AE30" s="165"/>
      <c r="AF30" s="165"/>
      <c r="AG30" s="23">
        <f t="shared" si="1"/>
        <v>0</v>
      </c>
      <c r="AH30" s="23">
        <f t="shared" si="2"/>
        <v>0</v>
      </c>
      <c r="AI30" s="23">
        <f>SUM('02'!I30:P30)-'02'!H30</f>
        <v>0</v>
      </c>
      <c r="AJ30" s="23">
        <f>SUM('02'!S30:Y30)-'02'!R30</f>
        <v>0</v>
      </c>
      <c r="AK30" s="23">
        <f>SUM(R30,'02'!H30,'02'!R30)-'01'!H30</f>
        <v>0</v>
      </c>
      <c r="AL30" s="23">
        <f>SUM(S30,'02'!I30)-'01'!I30</f>
        <v>0</v>
      </c>
      <c r="AM30" s="23">
        <f>SUM(T30,'02'!J30,'02'!S30)-'01'!J30</f>
        <v>0</v>
      </c>
      <c r="AN30" s="23">
        <f>SUM(U30,'02'!K30,'02'!T30)-'01'!K30</f>
        <v>0</v>
      </c>
      <c r="AO30" s="23">
        <f>SUM(V30,'02'!L30,'02'!U30)-'01'!L30</f>
        <v>0</v>
      </c>
      <c r="AP30" s="23">
        <f>SUM(W30,'02'!M30,'02'!V30)-'01'!M30</f>
        <v>0</v>
      </c>
      <c r="AQ30" s="23">
        <f>SUM(X30,'02'!N30,'02'!W30)-'01'!N30</f>
        <v>0</v>
      </c>
      <c r="AR30" s="23">
        <f>SUM(Y30,'02'!O30,'02'!X30)-'01'!O30</f>
        <v>0</v>
      </c>
      <c r="AS30" s="157">
        <f>SUM(Z30,'02'!P30,'02'!Y30)-'01'!P30</f>
        <v>0</v>
      </c>
    </row>
    <row r="31" spans="1:45" ht="12.9" customHeight="1" x14ac:dyDescent="0.15">
      <c r="A31" s="2"/>
      <c r="B31" s="24"/>
      <c r="C31" s="24"/>
      <c r="D31" s="165" t="s">
        <v>36</v>
      </c>
      <c r="E31" s="165"/>
      <c r="F31" s="165"/>
      <c r="G31" s="166"/>
      <c r="H31" s="61">
        <f>SUM(S31:Z31,'02'!I31:P31,'02'!S31:Y31)</f>
        <v>8797</v>
      </c>
      <c r="I31" s="63">
        <f>SUM(S31,'02'!I31)</f>
        <v>6808</v>
      </c>
      <c r="J31" s="63">
        <f>SUM(T31,'02'!J31,'02'!S31)</f>
        <v>1049</v>
      </c>
      <c r="K31" s="63">
        <f>SUM(U31,'02'!K31,'02'!T31)</f>
        <v>373</v>
      </c>
      <c r="L31" s="63">
        <f>SUM(V31,'02'!L31,'02'!U31)</f>
        <v>105</v>
      </c>
      <c r="M31" s="63">
        <f>SUM(W31,'02'!M31,'02'!V31)</f>
        <v>21</v>
      </c>
      <c r="N31" s="63">
        <f>SUM(X31,'02'!N31,'02'!W31)</f>
        <v>92</v>
      </c>
      <c r="O31" s="63">
        <f>SUM(Y31,'02'!O31,'02'!X31)</f>
        <v>6</v>
      </c>
      <c r="P31" s="63">
        <f>SUM(Z31,'02'!P31,'02'!Y31)</f>
        <v>343</v>
      </c>
      <c r="Q31" s="26"/>
      <c r="R31" s="68">
        <f t="shared" si="0"/>
        <v>6470</v>
      </c>
      <c r="S31" s="79">
        <v>5139</v>
      </c>
      <c r="T31" s="79">
        <v>548</v>
      </c>
      <c r="U31" s="79">
        <v>276</v>
      </c>
      <c r="V31" s="79">
        <v>70</v>
      </c>
      <c r="W31" s="79">
        <v>1</v>
      </c>
      <c r="X31" s="79">
        <v>89</v>
      </c>
      <c r="Y31" s="79">
        <v>6</v>
      </c>
      <c r="Z31" s="63">
        <v>341</v>
      </c>
      <c r="AA31" s="27"/>
      <c r="AB31" s="24"/>
      <c r="AC31" s="165" t="s">
        <v>36</v>
      </c>
      <c r="AD31" s="165"/>
      <c r="AE31" s="165"/>
      <c r="AF31" s="165"/>
      <c r="AG31" s="23">
        <f t="shared" si="1"/>
        <v>0</v>
      </c>
      <c r="AH31" s="23">
        <f t="shared" si="2"/>
        <v>0</v>
      </c>
      <c r="AI31" s="23">
        <f>SUM('02'!I31:P31)-'02'!H31</f>
        <v>0</v>
      </c>
      <c r="AJ31" s="23">
        <f>SUM('02'!S31:Y31)-'02'!R31</f>
        <v>0</v>
      </c>
      <c r="AK31" s="23">
        <f>SUM(R31,'02'!H31,'02'!R31)-'01'!H31</f>
        <v>0</v>
      </c>
      <c r="AL31" s="23">
        <f>SUM(S31,'02'!I31)-'01'!I31</f>
        <v>0</v>
      </c>
      <c r="AM31" s="23">
        <f>SUM(T31,'02'!J31,'02'!S31)-'01'!J31</f>
        <v>0</v>
      </c>
      <c r="AN31" s="23">
        <f>SUM(U31,'02'!K31,'02'!T31)-'01'!K31</f>
        <v>0</v>
      </c>
      <c r="AO31" s="23">
        <f>SUM(V31,'02'!L31,'02'!U31)-'01'!L31</f>
        <v>0</v>
      </c>
      <c r="AP31" s="23">
        <f>SUM(W31,'02'!M31,'02'!V31)-'01'!M31</f>
        <v>0</v>
      </c>
      <c r="AQ31" s="23">
        <f>SUM(X31,'02'!N31,'02'!W31)-'01'!N31</f>
        <v>0</v>
      </c>
      <c r="AR31" s="23">
        <f>SUM(Y31,'02'!O31,'02'!X31)-'01'!O31</f>
        <v>0</v>
      </c>
      <c r="AS31" s="157">
        <f>SUM(Z31,'02'!P31,'02'!Y31)-'01'!P31</f>
        <v>0</v>
      </c>
    </row>
    <row r="32" spans="1:45" ht="12.9" customHeight="1" x14ac:dyDescent="0.15">
      <c r="A32" s="15"/>
      <c r="B32" s="24"/>
      <c r="C32" s="24"/>
      <c r="D32" s="165" t="s">
        <v>37</v>
      </c>
      <c r="E32" s="165"/>
      <c r="F32" s="165"/>
      <c r="G32" s="166"/>
      <c r="H32" s="61">
        <f>SUM(S32:Z32,'02'!I32:P32,'02'!S32:Y32)</f>
        <v>117448</v>
      </c>
      <c r="I32" s="63">
        <f>SUM(S32,'02'!I32)</f>
        <v>103468</v>
      </c>
      <c r="J32" s="63">
        <f>SUM(T32,'02'!J32,'02'!S32)</f>
        <v>4640</v>
      </c>
      <c r="K32" s="63">
        <f>SUM(U32,'02'!K32,'02'!T32)</f>
        <v>1640</v>
      </c>
      <c r="L32" s="63">
        <f>SUM(V32,'02'!L32,'02'!U32)</f>
        <v>357</v>
      </c>
      <c r="M32" s="63">
        <f>SUM(W32,'02'!M32,'02'!V32)</f>
        <v>290</v>
      </c>
      <c r="N32" s="63">
        <f>SUM(X32,'02'!N32,'02'!W32)</f>
        <v>144</v>
      </c>
      <c r="O32" s="63">
        <f>SUM(Y32,'02'!O32,'02'!X32)</f>
        <v>45</v>
      </c>
      <c r="P32" s="63">
        <f>SUM(Z32,'02'!P32,'02'!Y32)</f>
        <v>6864</v>
      </c>
      <c r="Q32" s="26"/>
      <c r="R32" s="68">
        <f t="shared" si="0"/>
        <v>110611</v>
      </c>
      <c r="S32" s="80">
        <v>99017</v>
      </c>
      <c r="T32" s="80">
        <v>3592</v>
      </c>
      <c r="U32" s="80">
        <v>1361</v>
      </c>
      <c r="V32" s="80">
        <v>283</v>
      </c>
      <c r="W32" s="80">
        <v>252</v>
      </c>
      <c r="X32" s="80">
        <v>137</v>
      </c>
      <c r="Y32" s="80">
        <v>44</v>
      </c>
      <c r="Z32" s="63">
        <v>5925</v>
      </c>
      <c r="AA32" s="27"/>
      <c r="AB32" s="24"/>
      <c r="AC32" s="165" t="s">
        <v>37</v>
      </c>
      <c r="AD32" s="165"/>
      <c r="AE32" s="165"/>
      <c r="AF32" s="165"/>
      <c r="AG32" s="23">
        <f t="shared" si="1"/>
        <v>0</v>
      </c>
      <c r="AH32" s="23">
        <f t="shared" si="2"/>
        <v>0</v>
      </c>
      <c r="AI32" s="23">
        <f>SUM('02'!I32:P32)-'02'!H32</f>
        <v>0</v>
      </c>
      <c r="AJ32" s="23">
        <f>SUM('02'!S32:Y32)-'02'!R32</f>
        <v>0</v>
      </c>
      <c r="AK32" s="23">
        <f>SUM(R32,'02'!H32,'02'!R32)-'01'!H32</f>
        <v>0</v>
      </c>
      <c r="AL32" s="23">
        <f>SUM(S32,'02'!I32)-'01'!I32</f>
        <v>0</v>
      </c>
      <c r="AM32" s="23">
        <f>SUM(T32,'02'!J32,'02'!S32)-'01'!J32</f>
        <v>0</v>
      </c>
      <c r="AN32" s="23">
        <f>SUM(U32,'02'!K32,'02'!T32)-'01'!K32</f>
        <v>0</v>
      </c>
      <c r="AO32" s="23">
        <f>SUM(V32,'02'!L32,'02'!U32)-'01'!L32</f>
        <v>0</v>
      </c>
      <c r="AP32" s="23">
        <f>SUM(W32,'02'!M32,'02'!V32)-'01'!M32</f>
        <v>0</v>
      </c>
      <c r="AQ32" s="23">
        <f>SUM(X32,'02'!N32,'02'!W32)-'01'!N32</f>
        <v>0</v>
      </c>
      <c r="AR32" s="23">
        <f>SUM(Y32,'02'!O32,'02'!X32)-'01'!O32</f>
        <v>0</v>
      </c>
      <c r="AS32" s="157">
        <f>SUM(Z32,'02'!P32,'02'!Y32)-'01'!P32</f>
        <v>0</v>
      </c>
    </row>
    <row r="33" spans="1:45" s="15" customFormat="1" ht="12.9" customHeight="1" x14ac:dyDescent="0.15">
      <c r="B33" s="22"/>
      <c r="C33" s="163" t="s">
        <v>38</v>
      </c>
      <c r="D33" s="163"/>
      <c r="E33" s="163"/>
      <c r="F33" s="163"/>
      <c r="G33" s="164"/>
      <c r="H33" s="61">
        <f>SUM(S33:Z33,'02'!I33:P33,'02'!S33:Y33)</f>
        <v>18997</v>
      </c>
      <c r="I33" s="61">
        <f>SUM(S33,'02'!I33)</f>
        <v>10580</v>
      </c>
      <c r="J33" s="61">
        <f>SUM(T33,'02'!J33,'02'!S33)</f>
        <v>1776</v>
      </c>
      <c r="K33" s="61">
        <f>SUM(U33,'02'!K33,'02'!T33)</f>
        <v>902</v>
      </c>
      <c r="L33" s="61">
        <f>SUM(V33,'02'!L33,'02'!U33)</f>
        <v>448</v>
      </c>
      <c r="M33" s="61">
        <f>SUM(W33,'02'!M33,'02'!V33)</f>
        <v>217</v>
      </c>
      <c r="N33" s="61">
        <f>SUM(X33,'02'!N33,'02'!W33)</f>
        <v>395</v>
      </c>
      <c r="O33" s="61">
        <f>SUM(Y33,'02'!O33,'02'!X33)</f>
        <v>58</v>
      </c>
      <c r="P33" s="61">
        <f>SUM(Z33,'02'!P33,'02'!Y33)</f>
        <v>4621</v>
      </c>
      <c r="Q33" s="20"/>
      <c r="R33" s="68">
        <f t="shared" si="0"/>
        <v>17642</v>
      </c>
      <c r="S33" s="81">
        <v>10129</v>
      </c>
      <c r="T33" s="81">
        <v>1653</v>
      </c>
      <c r="U33" s="81">
        <v>820</v>
      </c>
      <c r="V33" s="81">
        <v>403</v>
      </c>
      <c r="W33" s="81">
        <v>195</v>
      </c>
      <c r="X33" s="81">
        <v>378</v>
      </c>
      <c r="Y33" s="81">
        <v>54</v>
      </c>
      <c r="Z33" s="61">
        <v>4010</v>
      </c>
      <c r="AA33" s="21"/>
      <c r="AB33" s="163" t="s">
        <v>38</v>
      </c>
      <c r="AC33" s="163"/>
      <c r="AD33" s="163"/>
      <c r="AE33" s="163"/>
      <c r="AF33" s="163"/>
      <c r="AG33" s="23">
        <f t="shared" si="1"/>
        <v>0</v>
      </c>
      <c r="AH33" s="23">
        <f t="shared" si="2"/>
        <v>0</v>
      </c>
      <c r="AI33" s="23">
        <f>SUM('02'!I33:P33)-'02'!H33</f>
        <v>0</v>
      </c>
      <c r="AJ33" s="23">
        <f>SUM('02'!S33:Y33)-'02'!R33</f>
        <v>0</v>
      </c>
      <c r="AK33" s="23">
        <f>SUM(R33,'02'!H33,'02'!R33)-'01'!H33</f>
        <v>0</v>
      </c>
      <c r="AL33" s="23">
        <f>SUM(S33,'02'!I33)-'01'!I33</f>
        <v>0</v>
      </c>
      <c r="AM33" s="23">
        <f>SUM(T33,'02'!J33,'02'!S33)-'01'!J33</f>
        <v>0</v>
      </c>
      <c r="AN33" s="23">
        <f>SUM(U33,'02'!K33,'02'!T33)-'01'!K33</f>
        <v>0</v>
      </c>
      <c r="AO33" s="23">
        <f>SUM(V33,'02'!L33,'02'!U33)-'01'!L33</f>
        <v>0</v>
      </c>
      <c r="AP33" s="23">
        <f>SUM(W33,'02'!M33,'02'!V33)-'01'!M33</f>
        <v>0</v>
      </c>
      <c r="AQ33" s="23">
        <f>SUM(X33,'02'!N33,'02'!W33)-'01'!N33</f>
        <v>0</v>
      </c>
      <c r="AR33" s="23">
        <f>SUM(Y33,'02'!O33,'02'!X33)-'01'!O33</f>
        <v>0</v>
      </c>
      <c r="AS33" s="23">
        <f>SUM(Z33,'02'!P33,'02'!Y33)-'01'!P33</f>
        <v>0</v>
      </c>
    </row>
    <row r="34" spans="1:45" ht="12.9" customHeight="1" x14ac:dyDescent="0.15">
      <c r="A34" s="2"/>
      <c r="B34" s="24"/>
      <c r="C34" s="24"/>
      <c r="D34" s="165" t="s">
        <v>39</v>
      </c>
      <c r="E34" s="165"/>
      <c r="F34" s="165"/>
      <c r="G34" s="166"/>
      <c r="H34" s="61">
        <f>SUM(S34:Z34,'02'!I34:P34,'02'!S34:Y34)</f>
        <v>16414</v>
      </c>
      <c r="I34" s="63">
        <f>SUM(S34,'02'!I34)</f>
        <v>8520</v>
      </c>
      <c r="J34" s="63">
        <f>SUM(T34,'02'!J34,'02'!S34)</f>
        <v>1477</v>
      </c>
      <c r="K34" s="63">
        <f>SUM(U34,'02'!K34,'02'!T34)</f>
        <v>806</v>
      </c>
      <c r="L34" s="63">
        <f>SUM(V34,'02'!L34,'02'!U34)</f>
        <v>412</v>
      </c>
      <c r="M34" s="63">
        <f>SUM(W34,'02'!M34,'02'!V34)</f>
        <v>205</v>
      </c>
      <c r="N34" s="63">
        <f>SUM(X34,'02'!N34,'02'!W34)</f>
        <v>378</v>
      </c>
      <c r="O34" s="63">
        <f>SUM(Y34,'02'!O34,'02'!X34)</f>
        <v>58</v>
      </c>
      <c r="P34" s="63">
        <f>SUM(Z34,'02'!P34,'02'!Y34)</f>
        <v>4558</v>
      </c>
      <c r="Q34" s="26"/>
      <c r="R34" s="68">
        <f t="shared" si="0"/>
        <v>15159</v>
      </c>
      <c r="S34" s="82">
        <v>8159</v>
      </c>
      <c r="T34" s="82">
        <v>1358</v>
      </c>
      <c r="U34" s="82">
        <v>728</v>
      </c>
      <c r="V34" s="82">
        <v>367</v>
      </c>
      <c r="W34" s="82">
        <v>183</v>
      </c>
      <c r="X34" s="82">
        <v>361</v>
      </c>
      <c r="Y34" s="82">
        <v>54</v>
      </c>
      <c r="Z34" s="63">
        <v>3949</v>
      </c>
      <c r="AA34" s="27"/>
      <c r="AB34" s="24"/>
      <c r="AC34" s="165" t="s">
        <v>39</v>
      </c>
      <c r="AD34" s="165"/>
      <c r="AE34" s="165"/>
      <c r="AF34" s="165"/>
      <c r="AG34" s="23">
        <f t="shared" si="1"/>
        <v>0</v>
      </c>
      <c r="AH34" s="23">
        <f t="shared" si="2"/>
        <v>0</v>
      </c>
      <c r="AI34" s="23">
        <f>SUM('02'!I34:P34)-'02'!H34</f>
        <v>0</v>
      </c>
      <c r="AJ34" s="23">
        <f>SUM('02'!S34:Y34)-'02'!R34</f>
        <v>0</v>
      </c>
      <c r="AK34" s="23">
        <f>SUM(R34,'02'!H34,'02'!R34)-'01'!H34</f>
        <v>0</v>
      </c>
      <c r="AL34" s="23">
        <f>SUM(S34,'02'!I34)-'01'!I34</f>
        <v>0</v>
      </c>
      <c r="AM34" s="23">
        <f>SUM(T34,'02'!J34,'02'!S34)-'01'!J34</f>
        <v>0</v>
      </c>
      <c r="AN34" s="23">
        <f>SUM(U34,'02'!K34,'02'!T34)-'01'!K34</f>
        <v>0</v>
      </c>
      <c r="AO34" s="23">
        <f>SUM(V34,'02'!L34,'02'!U34)-'01'!L34</f>
        <v>0</v>
      </c>
      <c r="AP34" s="23">
        <f>SUM(W34,'02'!M34,'02'!V34)-'01'!M34</f>
        <v>0</v>
      </c>
      <c r="AQ34" s="23">
        <f>SUM(X34,'02'!N34,'02'!W34)-'01'!N34</f>
        <v>0</v>
      </c>
      <c r="AR34" s="23">
        <f>SUM(Y34,'02'!O34,'02'!X34)-'01'!O34</f>
        <v>0</v>
      </c>
      <c r="AS34" s="157">
        <f>SUM(Z34,'02'!P34,'02'!Y34)-'01'!P34</f>
        <v>0</v>
      </c>
    </row>
    <row r="35" spans="1:45" ht="12.9" customHeight="1" x14ac:dyDescent="0.15">
      <c r="A35" s="2"/>
      <c r="B35" s="24"/>
      <c r="C35" s="24"/>
      <c r="D35" s="165" t="s">
        <v>40</v>
      </c>
      <c r="E35" s="165"/>
      <c r="F35" s="165"/>
      <c r="G35" s="166"/>
      <c r="H35" s="61">
        <f>SUM(S35:Z35,'02'!I35:P35,'02'!S35:Y35)</f>
        <v>1058</v>
      </c>
      <c r="I35" s="63">
        <f>SUM(S35,'02'!I35)</f>
        <v>1014</v>
      </c>
      <c r="J35" s="63">
        <f>SUM(T35,'02'!J35,'02'!S35)</f>
        <v>37</v>
      </c>
      <c r="K35" s="63">
        <f>SUM(U35,'02'!K35,'02'!T35)</f>
        <v>5</v>
      </c>
      <c r="L35" s="63">
        <f>SUM(V35,'02'!L35,'02'!U35)</f>
        <v>0</v>
      </c>
      <c r="M35" s="63">
        <f>SUM(W35,'02'!M35,'02'!V35)</f>
        <v>0</v>
      </c>
      <c r="N35" s="63">
        <f>SUM(X35,'02'!N35,'02'!W35)</f>
        <v>1</v>
      </c>
      <c r="O35" s="63">
        <f>SUM(Y35,'02'!O35,'02'!X35)</f>
        <v>0</v>
      </c>
      <c r="P35" s="63">
        <f>SUM(Z35,'02'!P35,'02'!Y35)</f>
        <v>1</v>
      </c>
      <c r="Q35" s="26"/>
      <c r="R35" s="68">
        <f t="shared" si="0"/>
        <v>1041</v>
      </c>
      <c r="S35" s="82">
        <v>997</v>
      </c>
      <c r="T35" s="82">
        <v>37</v>
      </c>
      <c r="U35" s="82">
        <v>5</v>
      </c>
      <c r="V35" s="82">
        <v>0</v>
      </c>
      <c r="W35" s="82">
        <v>0</v>
      </c>
      <c r="X35" s="82">
        <v>1</v>
      </c>
      <c r="Y35" s="82">
        <v>0</v>
      </c>
      <c r="Z35" s="63">
        <v>1</v>
      </c>
      <c r="AA35" s="27"/>
      <c r="AB35" s="24"/>
      <c r="AC35" s="165" t="s">
        <v>40</v>
      </c>
      <c r="AD35" s="165"/>
      <c r="AE35" s="165"/>
      <c r="AF35" s="165"/>
      <c r="AG35" s="23">
        <f t="shared" si="1"/>
        <v>0</v>
      </c>
      <c r="AH35" s="23">
        <f t="shared" si="2"/>
        <v>0</v>
      </c>
      <c r="AI35" s="23">
        <f>SUM('02'!I35:P35)-'02'!H35</f>
        <v>0</v>
      </c>
      <c r="AJ35" s="23">
        <f>SUM('02'!S35:Y35)-'02'!R35</f>
        <v>0</v>
      </c>
      <c r="AK35" s="23">
        <f>SUM(R35,'02'!H35,'02'!R35)-'01'!H35</f>
        <v>0</v>
      </c>
      <c r="AL35" s="23">
        <f>SUM(S35,'02'!I35)-'01'!I35</f>
        <v>0</v>
      </c>
      <c r="AM35" s="23">
        <f>SUM(T35,'02'!J35,'02'!S35)-'01'!J35</f>
        <v>0</v>
      </c>
      <c r="AN35" s="23">
        <f>SUM(U35,'02'!K35,'02'!T35)-'01'!K35</f>
        <v>0</v>
      </c>
      <c r="AO35" s="23">
        <f>SUM(V35,'02'!L35,'02'!U35)-'01'!L35</f>
        <v>0</v>
      </c>
      <c r="AP35" s="23">
        <f>SUM(W35,'02'!M35,'02'!V35)-'01'!M35</f>
        <v>0</v>
      </c>
      <c r="AQ35" s="23">
        <f>SUM(X35,'02'!N35,'02'!W35)-'01'!N35</f>
        <v>0</v>
      </c>
      <c r="AR35" s="23">
        <f>SUM(Y35,'02'!O35,'02'!X35)-'01'!O35</f>
        <v>0</v>
      </c>
      <c r="AS35" s="157">
        <f>SUM(Z35,'02'!P35,'02'!Y35)-'01'!P35</f>
        <v>0</v>
      </c>
    </row>
    <row r="36" spans="1:45" ht="12.9" customHeight="1" x14ac:dyDescent="0.15">
      <c r="A36" s="2"/>
      <c r="B36" s="24"/>
      <c r="C36" s="24"/>
      <c r="D36" s="24"/>
      <c r="E36" s="165" t="s">
        <v>40</v>
      </c>
      <c r="F36" s="165"/>
      <c r="G36" s="166"/>
      <c r="H36" s="61">
        <f>SUM(S36:Z36,'02'!I36:P36,'02'!S36:Y36)</f>
        <v>393</v>
      </c>
      <c r="I36" s="63">
        <f>SUM(S36,'02'!I36)</f>
        <v>383</v>
      </c>
      <c r="J36" s="63">
        <f>SUM(T36,'02'!J36,'02'!S36)</f>
        <v>7</v>
      </c>
      <c r="K36" s="63">
        <f>SUM(U36,'02'!K36,'02'!T36)</f>
        <v>2</v>
      </c>
      <c r="L36" s="63">
        <f>SUM(V36,'02'!L36,'02'!U36)</f>
        <v>0</v>
      </c>
      <c r="M36" s="63">
        <f>SUM(W36,'02'!M36,'02'!V36)</f>
        <v>0</v>
      </c>
      <c r="N36" s="63">
        <f>SUM(X36,'02'!N36,'02'!W36)</f>
        <v>0</v>
      </c>
      <c r="O36" s="63">
        <f>SUM(Y36,'02'!O36,'02'!X36)</f>
        <v>0</v>
      </c>
      <c r="P36" s="63">
        <f>SUM(Z36,'02'!P36,'02'!Y36)</f>
        <v>1</v>
      </c>
      <c r="Q36" s="26"/>
      <c r="R36" s="68">
        <f t="shared" si="0"/>
        <v>378</v>
      </c>
      <c r="S36" s="71">
        <v>368</v>
      </c>
      <c r="T36" s="71">
        <v>7</v>
      </c>
      <c r="U36" s="71">
        <v>2</v>
      </c>
      <c r="V36" s="71">
        <v>0</v>
      </c>
      <c r="W36" s="71">
        <v>0</v>
      </c>
      <c r="X36" s="71">
        <v>0</v>
      </c>
      <c r="Y36" s="71">
        <v>0</v>
      </c>
      <c r="Z36" s="63">
        <v>1</v>
      </c>
      <c r="AA36" s="27"/>
      <c r="AB36" s="24"/>
      <c r="AC36" s="24"/>
      <c r="AD36" s="165" t="s">
        <v>40</v>
      </c>
      <c r="AE36" s="165"/>
      <c r="AF36" s="165"/>
      <c r="AG36" s="23">
        <f t="shared" si="1"/>
        <v>0</v>
      </c>
      <c r="AH36" s="23">
        <f t="shared" si="2"/>
        <v>0</v>
      </c>
      <c r="AI36" s="23">
        <f>SUM('02'!I36:P36)-'02'!H36</f>
        <v>0</v>
      </c>
      <c r="AJ36" s="23">
        <f>SUM('02'!S36:Y36)-'02'!R36</f>
        <v>0</v>
      </c>
      <c r="AK36" s="23">
        <f>SUM(R36,'02'!H36,'02'!R36)-'01'!H36</f>
        <v>0</v>
      </c>
      <c r="AL36" s="23">
        <f>SUM(S36,'02'!I36)-'01'!I36</f>
        <v>0</v>
      </c>
      <c r="AM36" s="23">
        <f>SUM(T36,'02'!J36,'02'!S36)-'01'!J36</f>
        <v>0</v>
      </c>
      <c r="AN36" s="23">
        <f>SUM(U36,'02'!K36,'02'!T36)-'01'!K36</f>
        <v>0</v>
      </c>
      <c r="AO36" s="23">
        <f>SUM(V36,'02'!L36,'02'!U36)-'01'!L36</f>
        <v>0</v>
      </c>
      <c r="AP36" s="23">
        <f>SUM(W36,'02'!M36,'02'!V36)-'01'!M36</f>
        <v>0</v>
      </c>
      <c r="AQ36" s="23">
        <f>SUM(X36,'02'!N36,'02'!W36)-'01'!N36</f>
        <v>0</v>
      </c>
      <c r="AR36" s="23">
        <f>SUM(Y36,'02'!O36,'02'!X36)-'01'!O36</f>
        <v>0</v>
      </c>
      <c r="AS36" s="157">
        <f>SUM(Z36,'02'!P36,'02'!Y36)-'01'!P36</f>
        <v>0</v>
      </c>
    </row>
    <row r="37" spans="1:45" ht="12.9" customHeight="1" x14ac:dyDescent="0.15">
      <c r="A37" s="2"/>
      <c r="B37" s="24"/>
      <c r="C37" s="24"/>
      <c r="D37" s="24"/>
      <c r="E37" s="165" t="s">
        <v>41</v>
      </c>
      <c r="F37" s="165"/>
      <c r="G37" s="166"/>
      <c r="H37" s="61">
        <f>SUM(S37:Z37,'02'!I37:P37,'02'!S37:Y37)</f>
        <v>665</v>
      </c>
      <c r="I37" s="63">
        <f>SUM(S37,'02'!I37)</f>
        <v>631</v>
      </c>
      <c r="J37" s="63">
        <f>SUM(T37,'02'!J37,'02'!S37)</f>
        <v>30</v>
      </c>
      <c r="K37" s="63">
        <f>SUM(U37,'02'!K37,'02'!T37)</f>
        <v>3</v>
      </c>
      <c r="L37" s="63">
        <f>SUM(V37,'02'!L37,'02'!U37)</f>
        <v>0</v>
      </c>
      <c r="M37" s="63">
        <f>SUM(W37,'02'!M37,'02'!V37)</f>
        <v>0</v>
      </c>
      <c r="N37" s="63">
        <f>SUM(X37,'02'!N37,'02'!W37)</f>
        <v>1</v>
      </c>
      <c r="O37" s="63">
        <f>SUM(Y37,'02'!O37,'02'!X37)</f>
        <v>0</v>
      </c>
      <c r="P37" s="63">
        <f>SUM(Z37,'02'!P37,'02'!Y37)</f>
        <v>0</v>
      </c>
      <c r="Q37" s="26"/>
      <c r="R37" s="68">
        <f t="shared" si="0"/>
        <v>663</v>
      </c>
      <c r="S37" s="71">
        <v>629</v>
      </c>
      <c r="T37" s="71">
        <v>30</v>
      </c>
      <c r="U37" s="71">
        <v>3</v>
      </c>
      <c r="V37" s="71">
        <v>0</v>
      </c>
      <c r="W37" s="71">
        <v>0</v>
      </c>
      <c r="X37" s="71">
        <v>1</v>
      </c>
      <c r="Y37" s="71">
        <v>0</v>
      </c>
      <c r="Z37" s="63">
        <v>0</v>
      </c>
      <c r="AA37" s="27"/>
      <c r="AB37" s="24"/>
      <c r="AC37" s="24"/>
      <c r="AD37" s="165" t="s">
        <v>41</v>
      </c>
      <c r="AE37" s="165"/>
      <c r="AF37" s="165"/>
      <c r="AG37" s="23">
        <f t="shared" si="1"/>
        <v>0</v>
      </c>
      <c r="AH37" s="23">
        <f t="shared" si="2"/>
        <v>0</v>
      </c>
      <c r="AI37" s="23">
        <f>SUM('02'!I37:P37)-'02'!H37</f>
        <v>0</v>
      </c>
      <c r="AJ37" s="23">
        <f>SUM('02'!S37:Y37)-'02'!R37</f>
        <v>0</v>
      </c>
      <c r="AK37" s="23">
        <f>SUM(R37,'02'!H37,'02'!R37)-'01'!H37</f>
        <v>0</v>
      </c>
      <c r="AL37" s="23">
        <f>SUM(S37,'02'!I37)-'01'!I37</f>
        <v>0</v>
      </c>
      <c r="AM37" s="23">
        <f>SUM(T37,'02'!J37,'02'!S37)-'01'!J37</f>
        <v>0</v>
      </c>
      <c r="AN37" s="23">
        <f>SUM(U37,'02'!K37,'02'!T37)-'01'!K37</f>
        <v>0</v>
      </c>
      <c r="AO37" s="23">
        <f>SUM(V37,'02'!L37,'02'!U37)-'01'!L37</f>
        <v>0</v>
      </c>
      <c r="AP37" s="23">
        <f>SUM(W37,'02'!M37,'02'!V37)-'01'!M37</f>
        <v>0</v>
      </c>
      <c r="AQ37" s="23">
        <f>SUM(X37,'02'!N37,'02'!W37)-'01'!N37</f>
        <v>0</v>
      </c>
      <c r="AR37" s="23">
        <f>SUM(Y37,'02'!O37,'02'!X37)-'01'!O37</f>
        <v>0</v>
      </c>
      <c r="AS37" s="157">
        <f>SUM(Z37,'02'!P37,'02'!Y37)-'01'!P37</f>
        <v>0</v>
      </c>
    </row>
    <row r="38" spans="1:45" ht="12.9" customHeight="1" x14ac:dyDescent="0.15">
      <c r="A38" s="2"/>
      <c r="B38" s="24"/>
      <c r="C38" s="24"/>
      <c r="D38" s="165" t="s">
        <v>42</v>
      </c>
      <c r="E38" s="165"/>
      <c r="F38" s="165"/>
      <c r="G38" s="166"/>
      <c r="H38" s="61">
        <f>SUM(S38:Z38,'02'!I38:P38,'02'!S38:Y38)</f>
        <v>1410</v>
      </c>
      <c r="I38" s="63">
        <f>SUM(S38,'02'!I38)</f>
        <v>993</v>
      </c>
      <c r="J38" s="63">
        <f>SUM(T38,'02'!J38,'02'!S38)</f>
        <v>217</v>
      </c>
      <c r="K38" s="63">
        <f>SUM(U38,'02'!K38,'02'!T38)</f>
        <v>78</v>
      </c>
      <c r="L38" s="63">
        <f>SUM(V38,'02'!L38,'02'!U38)</f>
        <v>33</v>
      </c>
      <c r="M38" s="63">
        <f>SUM(W38,'02'!M38,'02'!V38)</f>
        <v>12</v>
      </c>
      <c r="N38" s="63">
        <f>SUM(X38,'02'!N38,'02'!W38)</f>
        <v>16</v>
      </c>
      <c r="O38" s="63">
        <f>SUM(Y38,'02'!O38,'02'!X38)</f>
        <v>0</v>
      </c>
      <c r="P38" s="63">
        <f>SUM(Z38,'02'!P38,'02'!Y38)</f>
        <v>61</v>
      </c>
      <c r="Q38" s="26"/>
      <c r="R38" s="68">
        <f t="shared" si="0"/>
        <v>1327</v>
      </c>
      <c r="S38" s="83">
        <v>920</v>
      </c>
      <c r="T38" s="83">
        <v>213</v>
      </c>
      <c r="U38" s="83">
        <v>74</v>
      </c>
      <c r="V38" s="83">
        <v>33</v>
      </c>
      <c r="W38" s="83">
        <v>12</v>
      </c>
      <c r="X38" s="83">
        <v>16</v>
      </c>
      <c r="Y38" s="83">
        <v>0</v>
      </c>
      <c r="Z38" s="63">
        <v>59</v>
      </c>
      <c r="AA38" s="27"/>
      <c r="AB38" s="24"/>
      <c r="AC38" s="165" t="s">
        <v>42</v>
      </c>
      <c r="AD38" s="165"/>
      <c r="AE38" s="165"/>
      <c r="AF38" s="165"/>
      <c r="AG38" s="23">
        <f t="shared" si="1"/>
        <v>0</v>
      </c>
      <c r="AH38" s="23">
        <f t="shared" si="2"/>
        <v>0</v>
      </c>
      <c r="AI38" s="23">
        <f>SUM('02'!I38:P38)-'02'!H38</f>
        <v>0</v>
      </c>
      <c r="AJ38" s="23">
        <f>SUM('02'!S38:Y38)-'02'!R38</f>
        <v>0</v>
      </c>
      <c r="AK38" s="23">
        <f>SUM(R38,'02'!H38,'02'!R38)-'01'!H38</f>
        <v>0</v>
      </c>
      <c r="AL38" s="23">
        <f>SUM(S38,'02'!I38)-'01'!I38</f>
        <v>0</v>
      </c>
      <c r="AM38" s="23">
        <f>SUM(T38,'02'!J38,'02'!S38)-'01'!J38</f>
        <v>0</v>
      </c>
      <c r="AN38" s="23">
        <f>SUM(U38,'02'!K38,'02'!T38)-'01'!K38</f>
        <v>0</v>
      </c>
      <c r="AO38" s="23">
        <f>SUM(V38,'02'!L38,'02'!U38)-'01'!L38</f>
        <v>0</v>
      </c>
      <c r="AP38" s="23">
        <f>SUM(W38,'02'!M38,'02'!V38)-'01'!M38</f>
        <v>0</v>
      </c>
      <c r="AQ38" s="23">
        <f>SUM(X38,'02'!N38,'02'!W38)-'01'!N38</f>
        <v>0</v>
      </c>
      <c r="AR38" s="23">
        <f>SUM(Y38,'02'!O38,'02'!X38)-'01'!O38</f>
        <v>0</v>
      </c>
      <c r="AS38" s="157">
        <f>SUM(Z38,'02'!P38,'02'!Y38)-'01'!P38</f>
        <v>0</v>
      </c>
    </row>
    <row r="39" spans="1:45" ht="12.9" customHeight="1" x14ac:dyDescent="0.15">
      <c r="A39" s="2"/>
      <c r="B39" s="24"/>
      <c r="C39" s="24"/>
      <c r="D39" s="24"/>
      <c r="E39" s="184" t="s">
        <v>12</v>
      </c>
      <c r="F39" s="184"/>
      <c r="G39" s="185"/>
      <c r="H39" s="61">
        <f>SUM(S39:Z39,'02'!I39:P39,'02'!S39:Y39)</f>
        <v>53</v>
      </c>
      <c r="I39" s="63">
        <f>SUM(S39,'02'!I39)</f>
        <v>47</v>
      </c>
      <c r="J39" s="63">
        <f>SUM(T39,'02'!J39,'02'!S39)</f>
        <v>5</v>
      </c>
      <c r="K39" s="63">
        <f>SUM(U39,'02'!K39,'02'!T39)</f>
        <v>0</v>
      </c>
      <c r="L39" s="63">
        <f>SUM(V39,'02'!L39,'02'!U39)</f>
        <v>1</v>
      </c>
      <c r="M39" s="63">
        <f>SUM(W39,'02'!M39,'02'!V39)</f>
        <v>0</v>
      </c>
      <c r="N39" s="63">
        <f>SUM(X39,'02'!N39,'02'!W39)</f>
        <v>0</v>
      </c>
      <c r="O39" s="63">
        <f>SUM(Y39,'02'!O39,'02'!X39)</f>
        <v>0</v>
      </c>
      <c r="P39" s="63">
        <f>SUM(Z39,'02'!P39,'02'!Y39)</f>
        <v>0</v>
      </c>
      <c r="Q39" s="26"/>
      <c r="R39" s="68">
        <f t="shared" si="0"/>
        <v>52</v>
      </c>
      <c r="S39" s="84">
        <v>46</v>
      </c>
      <c r="T39" s="84">
        <v>5</v>
      </c>
      <c r="U39" s="84">
        <v>0</v>
      </c>
      <c r="V39" s="84">
        <v>1</v>
      </c>
      <c r="W39" s="84">
        <v>0</v>
      </c>
      <c r="X39" s="84">
        <v>0</v>
      </c>
      <c r="Y39" s="84">
        <v>0</v>
      </c>
      <c r="Z39" s="63">
        <v>0</v>
      </c>
      <c r="AA39" s="27"/>
      <c r="AB39" s="24"/>
      <c r="AC39" s="24"/>
      <c r="AD39" s="184" t="s">
        <v>12</v>
      </c>
      <c r="AE39" s="184"/>
      <c r="AF39" s="184"/>
      <c r="AG39" s="23">
        <f t="shared" si="1"/>
        <v>0</v>
      </c>
      <c r="AH39" s="23">
        <f t="shared" si="2"/>
        <v>0</v>
      </c>
      <c r="AI39" s="23">
        <f>SUM('02'!I39:P39)-'02'!H39</f>
        <v>0</v>
      </c>
      <c r="AJ39" s="23">
        <f>SUM('02'!S39:Y39)-'02'!R39</f>
        <v>0</v>
      </c>
      <c r="AK39" s="23">
        <f>SUM(R39,'02'!H39,'02'!R39)-'01'!H39</f>
        <v>0</v>
      </c>
      <c r="AL39" s="23">
        <f>SUM(S39,'02'!I39)-'01'!I39</f>
        <v>0</v>
      </c>
      <c r="AM39" s="23">
        <f>SUM(T39,'02'!J39,'02'!S39)-'01'!J39</f>
        <v>0</v>
      </c>
      <c r="AN39" s="23">
        <f>SUM(U39,'02'!K39,'02'!T39)-'01'!K39</f>
        <v>0</v>
      </c>
      <c r="AO39" s="23">
        <f>SUM(V39,'02'!L39,'02'!U39)-'01'!L39</f>
        <v>0</v>
      </c>
      <c r="AP39" s="23">
        <f>SUM(W39,'02'!M39,'02'!V39)-'01'!M39</f>
        <v>0</v>
      </c>
      <c r="AQ39" s="23">
        <f>SUM(X39,'02'!N39,'02'!W39)-'01'!N39</f>
        <v>0</v>
      </c>
      <c r="AR39" s="23">
        <f>SUM(Y39,'02'!O39,'02'!X39)-'01'!O39</f>
        <v>0</v>
      </c>
      <c r="AS39" s="157">
        <f>SUM(Z39,'02'!P39,'02'!Y39)-'01'!P39</f>
        <v>0</v>
      </c>
    </row>
    <row r="40" spans="1:45" ht="12.9" customHeight="1" x14ac:dyDescent="0.15">
      <c r="A40" s="2"/>
      <c r="B40" s="24"/>
      <c r="C40" s="24"/>
      <c r="D40" s="24"/>
      <c r="E40" s="165" t="s">
        <v>13</v>
      </c>
      <c r="F40" s="165"/>
      <c r="G40" s="166"/>
      <c r="H40" s="61">
        <f>SUM(S40:Z40,'02'!I40:P40,'02'!S40:Y40)</f>
        <v>1153</v>
      </c>
      <c r="I40" s="63">
        <f>SUM(S40,'02'!I40)</f>
        <v>831</v>
      </c>
      <c r="J40" s="63">
        <f>SUM(T40,'02'!J40,'02'!S40)</f>
        <v>162</v>
      </c>
      <c r="K40" s="63">
        <f>SUM(U40,'02'!K40,'02'!T40)</f>
        <v>53</v>
      </c>
      <c r="L40" s="63">
        <f>SUM(V40,'02'!L40,'02'!U40)</f>
        <v>32</v>
      </c>
      <c r="M40" s="63">
        <f>SUM(W40,'02'!M40,'02'!V40)</f>
        <v>11</v>
      </c>
      <c r="N40" s="63">
        <f>SUM(X40,'02'!N40,'02'!W40)</f>
        <v>16</v>
      </c>
      <c r="O40" s="63">
        <f>SUM(Y40,'02'!O40,'02'!X40)</f>
        <v>0</v>
      </c>
      <c r="P40" s="63">
        <f>SUM(Z40,'02'!P40,'02'!Y40)</f>
        <v>48</v>
      </c>
      <c r="Q40" s="26"/>
      <c r="R40" s="68">
        <f t="shared" si="0"/>
        <v>1074</v>
      </c>
      <c r="S40" s="84">
        <v>762</v>
      </c>
      <c r="T40" s="84">
        <v>158</v>
      </c>
      <c r="U40" s="84">
        <v>49</v>
      </c>
      <c r="V40" s="84">
        <v>32</v>
      </c>
      <c r="W40" s="84">
        <v>11</v>
      </c>
      <c r="X40" s="84">
        <v>16</v>
      </c>
      <c r="Y40" s="84">
        <v>0</v>
      </c>
      <c r="Z40" s="63">
        <v>46</v>
      </c>
      <c r="AA40" s="27"/>
      <c r="AB40" s="24"/>
      <c r="AC40" s="24"/>
      <c r="AD40" s="165" t="s">
        <v>13</v>
      </c>
      <c r="AE40" s="165"/>
      <c r="AF40" s="165"/>
      <c r="AG40" s="23">
        <f t="shared" si="1"/>
        <v>0</v>
      </c>
      <c r="AH40" s="23">
        <f t="shared" si="2"/>
        <v>0</v>
      </c>
      <c r="AI40" s="23">
        <f>SUM('02'!I40:P40)-'02'!H40</f>
        <v>0</v>
      </c>
      <c r="AJ40" s="23">
        <f>SUM('02'!S40:Y40)-'02'!R40</f>
        <v>0</v>
      </c>
      <c r="AK40" s="23">
        <f>SUM(R40,'02'!H40,'02'!R40)-'01'!H40</f>
        <v>0</v>
      </c>
      <c r="AL40" s="23">
        <f>SUM(S40,'02'!I40)-'01'!I40</f>
        <v>0</v>
      </c>
      <c r="AM40" s="23">
        <f>SUM(T40,'02'!J40,'02'!S40)-'01'!J40</f>
        <v>0</v>
      </c>
      <c r="AN40" s="23">
        <f>SUM(U40,'02'!K40,'02'!T40)-'01'!K40</f>
        <v>0</v>
      </c>
      <c r="AO40" s="23">
        <f>SUM(V40,'02'!L40,'02'!U40)-'01'!L40</f>
        <v>0</v>
      </c>
      <c r="AP40" s="23">
        <f>SUM(W40,'02'!M40,'02'!V40)-'01'!M40</f>
        <v>0</v>
      </c>
      <c r="AQ40" s="23">
        <f>SUM(X40,'02'!N40,'02'!W40)-'01'!N40</f>
        <v>0</v>
      </c>
      <c r="AR40" s="23">
        <f>SUM(Y40,'02'!O40,'02'!X40)-'01'!O40</f>
        <v>0</v>
      </c>
      <c r="AS40" s="157">
        <f>SUM(Z40,'02'!P40,'02'!Y40)-'01'!P40</f>
        <v>0</v>
      </c>
    </row>
    <row r="41" spans="1:45" ht="12.9" customHeight="1" x14ac:dyDescent="0.15">
      <c r="A41" s="2"/>
      <c r="B41" s="24"/>
      <c r="C41" s="24"/>
      <c r="D41" s="24"/>
      <c r="E41" s="165" t="s">
        <v>118</v>
      </c>
      <c r="F41" s="165"/>
      <c r="G41" s="166"/>
      <c r="H41" s="61">
        <f>SUM(S41:Z41,'02'!I41:P41,'02'!S41:Y41)</f>
        <v>61</v>
      </c>
      <c r="I41" s="63">
        <f>SUM(S41,'02'!I41)</f>
        <v>1</v>
      </c>
      <c r="J41" s="63">
        <f>SUM(T41,'02'!J41,'02'!S41)</f>
        <v>30</v>
      </c>
      <c r="K41" s="63">
        <f>SUM(U41,'02'!K41,'02'!T41)</f>
        <v>24</v>
      </c>
      <c r="L41" s="63">
        <f>SUM(V41,'02'!L41,'02'!U41)</f>
        <v>0</v>
      </c>
      <c r="M41" s="63">
        <f>SUM(W41,'02'!M41,'02'!V41)</f>
        <v>0</v>
      </c>
      <c r="N41" s="63">
        <f>SUM(X41,'02'!N41,'02'!W41)</f>
        <v>0</v>
      </c>
      <c r="O41" s="63">
        <f>SUM(Y41,'02'!O41,'02'!X41)</f>
        <v>0</v>
      </c>
      <c r="P41" s="63">
        <f>SUM(Z41,'02'!P41,'02'!Y41)</f>
        <v>6</v>
      </c>
      <c r="Q41" s="26"/>
      <c r="R41" s="68">
        <f t="shared" si="0"/>
        <v>61</v>
      </c>
      <c r="S41" s="84">
        <v>1</v>
      </c>
      <c r="T41" s="84">
        <v>30</v>
      </c>
      <c r="U41" s="84">
        <v>24</v>
      </c>
      <c r="V41" s="84">
        <v>0</v>
      </c>
      <c r="W41" s="84">
        <v>0</v>
      </c>
      <c r="X41" s="84">
        <v>0</v>
      </c>
      <c r="Y41" s="84">
        <v>0</v>
      </c>
      <c r="Z41" s="63">
        <v>6</v>
      </c>
      <c r="AA41" s="27"/>
      <c r="AB41" s="24"/>
      <c r="AC41" s="24"/>
      <c r="AD41" s="165" t="s">
        <v>118</v>
      </c>
      <c r="AE41" s="165"/>
      <c r="AF41" s="165"/>
      <c r="AG41" s="23">
        <f t="shared" si="1"/>
        <v>0</v>
      </c>
      <c r="AH41" s="23">
        <f t="shared" si="2"/>
        <v>0</v>
      </c>
      <c r="AI41" s="23">
        <f>SUM('02'!I41:P41)-'02'!H41</f>
        <v>0</v>
      </c>
      <c r="AJ41" s="23">
        <f>SUM('02'!S41:Y41)-'02'!R41</f>
        <v>0</v>
      </c>
      <c r="AK41" s="23">
        <f>SUM(R41,'02'!H41,'02'!R41)-'01'!H41</f>
        <v>0</v>
      </c>
      <c r="AL41" s="23">
        <f>SUM(S41,'02'!I41)-'01'!I41</f>
        <v>0</v>
      </c>
      <c r="AM41" s="23">
        <f>SUM(T41,'02'!J41,'02'!S41)-'01'!J41</f>
        <v>0</v>
      </c>
      <c r="AN41" s="23">
        <f>SUM(U41,'02'!K41,'02'!T41)-'01'!K41</f>
        <v>0</v>
      </c>
      <c r="AO41" s="23">
        <f>SUM(V41,'02'!L41,'02'!U41)-'01'!L41</f>
        <v>0</v>
      </c>
      <c r="AP41" s="23">
        <f>SUM(W41,'02'!M41,'02'!V41)-'01'!M41</f>
        <v>0</v>
      </c>
      <c r="AQ41" s="23">
        <f>SUM(X41,'02'!N41,'02'!W41)-'01'!N41</f>
        <v>0</v>
      </c>
      <c r="AR41" s="23">
        <f>SUM(Y41,'02'!O41,'02'!X41)-'01'!O41</f>
        <v>0</v>
      </c>
      <c r="AS41" s="157">
        <f>SUM(Z41,'02'!P41,'02'!Y41)-'01'!P41</f>
        <v>0</v>
      </c>
    </row>
    <row r="42" spans="1:45" ht="12.9" customHeight="1" x14ac:dyDescent="0.15">
      <c r="A42" s="2"/>
      <c r="B42" s="24"/>
      <c r="C42" s="24"/>
      <c r="D42" s="24"/>
      <c r="E42" s="165" t="s">
        <v>14</v>
      </c>
      <c r="F42" s="165"/>
      <c r="G42" s="166"/>
      <c r="H42" s="61">
        <f>SUM(S42:Z42,'02'!I42:P42,'02'!S42:Y42)</f>
        <v>88</v>
      </c>
      <c r="I42" s="63">
        <f>SUM(S42,'02'!I42)</f>
        <v>66</v>
      </c>
      <c r="J42" s="63">
        <f>SUM(T42,'02'!J42,'02'!S42)</f>
        <v>18</v>
      </c>
      <c r="K42" s="63">
        <f>SUM(U42,'02'!K42,'02'!T42)</f>
        <v>1</v>
      </c>
      <c r="L42" s="63">
        <f>SUM(V42,'02'!L42,'02'!U42)</f>
        <v>0</v>
      </c>
      <c r="M42" s="63">
        <f>SUM(W42,'02'!M42,'02'!V42)</f>
        <v>0</v>
      </c>
      <c r="N42" s="63">
        <f>SUM(X42,'02'!N42,'02'!W42)</f>
        <v>0</v>
      </c>
      <c r="O42" s="63">
        <f>SUM(Y42,'02'!O42,'02'!X42)</f>
        <v>0</v>
      </c>
      <c r="P42" s="63">
        <f>SUM(Z42,'02'!P42,'02'!Y42)</f>
        <v>3</v>
      </c>
      <c r="Q42" s="26"/>
      <c r="R42" s="68">
        <f t="shared" si="0"/>
        <v>88</v>
      </c>
      <c r="S42" s="84">
        <v>66</v>
      </c>
      <c r="T42" s="84">
        <v>18</v>
      </c>
      <c r="U42" s="84">
        <v>1</v>
      </c>
      <c r="V42" s="84">
        <v>0</v>
      </c>
      <c r="W42" s="84">
        <v>0</v>
      </c>
      <c r="X42" s="84">
        <v>0</v>
      </c>
      <c r="Y42" s="84">
        <v>0</v>
      </c>
      <c r="Z42" s="63">
        <v>3</v>
      </c>
      <c r="AA42" s="27"/>
      <c r="AB42" s="24"/>
      <c r="AC42" s="24"/>
      <c r="AD42" s="165" t="s">
        <v>14</v>
      </c>
      <c r="AE42" s="165"/>
      <c r="AF42" s="165"/>
      <c r="AG42" s="23">
        <f t="shared" si="1"/>
        <v>0</v>
      </c>
      <c r="AH42" s="23">
        <f t="shared" si="2"/>
        <v>0</v>
      </c>
      <c r="AI42" s="23">
        <f>SUM('02'!I42:P42)-'02'!H42</f>
        <v>0</v>
      </c>
      <c r="AJ42" s="23">
        <f>SUM('02'!S42:Y42)-'02'!R42</f>
        <v>0</v>
      </c>
      <c r="AK42" s="23">
        <f>SUM(R42,'02'!H42,'02'!R42)-'01'!H42</f>
        <v>0</v>
      </c>
      <c r="AL42" s="23">
        <f>SUM(S42,'02'!I42)-'01'!I42</f>
        <v>0</v>
      </c>
      <c r="AM42" s="23">
        <f>SUM(T42,'02'!J42,'02'!S42)-'01'!J42</f>
        <v>0</v>
      </c>
      <c r="AN42" s="23">
        <f>SUM(U42,'02'!K42,'02'!T42)-'01'!K42</f>
        <v>0</v>
      </c>
      <c r="AO42" s="23">
        <f>SUM(V42,'02'!L42,'02'!U42)-'01'!L42</f>
        <v>0</v>
      </c>
      <c r="AP42" s="23">
        <f>SUM(W42,'02'!M42,'02'!V42)-'01'!M42</f>
        <v>0</v>
      </c>
      <c r="AQ42" s="23">
        <f>SUM(X42,'02'!N42,'02'!W42)-'01'!N42</f>
        <v>0</v>
      </c>
      <c r="AR42" s="23">
        <f>SUM(Y42,'02'!O42,'02'!X42)-'01'!O42</f>
        <v>0</v>
      </c>
      <c r="AS42" s="157">
        <f>SUM(Z42,'02'!P42,'02'!Y42)-'01'!P42</f>
        <v>0</v>
      </c>
    </row>
    <row r="43" spans="1:45" ht="12.9" customHeight="1" x14ac:dyDescent="0.15">
      <c r="A43" s="2"/>
      <c r="B43" s="24"/>
      <c r="C43" s="24"/>
      <c r="D43" s="24"/>
      <c r="E43" s="183" t="s">
        <v>44</v>
      </c>
      <c r="F43" s="183"/>
      <c r="G43" s="186"/>
      <c r="H43" s="61">
        <f>SUM(S43:Z43,'02'!I43:P43,'02'!S43:Y43)</f>
        <v>55</v>
      </c>
      <c r="I43" s="63">
        <f>SUM(S43,'02'!I43)</f>
        <v>48</v>
      </c>
      <c r="J43" s="63">
        <f>SUM(T43,'02'!J43,'02'!S43)</f>
        <v>2</v>
      </c>
      <c r="K43" s="63">
        <f>SUM(U43,'02'!K43,'02'!T43)</f>
        <v>0</v>
      </c>
      <c r="L43" s="63">
        <f>SUM(V43,'02'!L43,'02'!U43)</f>
        <v>0</v>
      </c>
      <c r="M43" s="63">
        <f>SUM(W43,'02'!M43,'02'!V43)</f>
        <v>1</v>
      </c>
      <c r="N43" s="63">
        <f>SUM(X43,'02'!N43,'02'!W43)</f>
        <v>0</v>
      </c>
      <c r="O43" s="63">
        <f>SUM(Y43,'02'!O43,'02'!X43)</f>
        <v>0</v>
      </c>
      <c r="P43" s="63">
        <f>SUM(Z43,'02'!P43,'02'!Y43)</f>
        <v>4</v>
      </c>
      <c r="Q43" s="26"/>
      <c r="R43" s="68">
        <f t="shared" si="0"/>
        <v>52</v>
      </c>
      <c r="S43" s="84">
        <v>45</v>
      </c>
      <c r="T43" s="84">
        <v>2</v>
      </c>
      <c r="U43" s="84">
        <v>0</v>
      </c>
      <c r="V43" s="84">
        <v>0</v>
      </c>
      <c r="W43" s="84">
        <v>1</v>
      </c>
      <c r="X43" s="84">
        <v>0</v>
      </c>
      <c r="Y43" s="84">
        <v>0</v>
      </c>
      <c r="Z43" s="63">
        <v>4</v>
      </c>
      <c r="AA43" s="27"/>
      <c r="AB43" s="24"/>
      <c r="AC43" s="24"/>
      <c r="AD43" s="183" t="s">
        <v>44</v>
      </c>
      <c r="AE43" s="183"/>
      <c r="AF43" s="183"/>
      <c r="AG43" s="23">
        <f t="shared" si="1"/>
        <v>0</v>
      </c>
      <c r="AH43" s="23">
        <f t="shared" si="2"/>
        <v>0</v>
      </c>
      <c r="AI43" s="23">
        <f>SUM('02'!I43:P43)-'02'!H43</f>
        <v>0</v>
      </c>
      <c r="AJ43" s="23">
        <f>SUM('02'!S43:Y43)-'02'!R43</f>
        <v>0</v>
      </c>
      <c r="AK43" s="23">
        <f>SUM(R43,'02'!H43,'02'!R43)-'01'!H43</f>
        <v>0</v>
      </c>
      <c r="AL43" s="23">
        <f>SUM(S43,'02'!I43)-'01'!I43</f>
        <v>0</v>
      </c>
      <c r="AM43" s="23">
        <f>SUM(T43,'02'!J43,'02'!S43)-'01'!J43</f>
        <v>0</v>
      </c>
      <c r="AN43" s="23">
        <f>SUM(U43,'02'!K43,'02'!T43)-'01'!K43</f>
        <v>0</v>
      </c>
      <c r="AO43" s="23">
        <f>SUM(V43,'02'!L43,'02'!U43)-'01'!L43</f>
        <v>0</v>
      </c>
      <c r="AP43" s="23">
        <f>SUM(W43,'02'!M43,'02'!V43)-'01'!M43</f>
        <v>0</v>
      </c>
      <c r="AQ43" s="23">
        <f>SUM(X43,'02'!N43,'02'!W43)-'01'!N43</f>
        <v>0</v>
      </c>
      <c r="AR43" s="23">
        <f>SUM(Y43,'02'!O43,'02'!X43)-'01'!O43</f>
        <v>0</v>
      </c>
      <c r="AS43" s="157">
        <f>SUM(Z43,'02'!P43,'02'!Y43)-'01'!P43</f>
        <v>0</v>
      </c>
    </row>
    <row r="44" spans="1:45" ht="12.9" customHeight="1" x14ac:dyDescent="0.15">
      <c r="A44" s="15"/>
      <c r="B44" s="24"/>
      <c r="C44" s="24"/>
      <c r="D44" s="165" t="s">
        <v>45</v>
      </c>
      <c r="E44" s="165"/>
      <c r="F44" s="165"/>
      <c r="G44" s="166"/>
      <c r="H44" s="61">
        <f>SUM(S44:Z44,'02'!I44:P44,'02'!S44:Y44)</f>
        <v>66</v>
      </c>
      <c r="I44" s="63">
        <f>SUM(S44,'02'!I44)</f>
        <v>16</v>
      </c>
      <c r="J44" s="63">
        <f>SUM(T44,'02'!J44,'02'!S44)</f>
        <v>37</v>
      </c>
      <c r="K44" s="63">
        <f>SUM(U44,'02'!K44,'02'!T44)</f>
        <v>10</v>
      </c>
      <c r="L44" s="63">
        <f>SUM(V44,'02'!L44,'02'!U44)</f>
        <v>2</v>
      </c>
      <c r="M44" s="63">
        <f>SUM(W44,'02'!M44,'02'!V44)</f>
        <v>0</v>
      </c>
      <c r="N44" s="63">
        <f>SUM(X44,'02'!N44,'02'!W44)</f>
        <v>0</v>
      </c>
      <c r="O44" s="63">
        <f>SUM(Y44,'02'!O44,'02'!X44)</f>
        <v>0</v>
      </c>
      <c r="P44" s="63">
        <f>SUM(Z44,'02'!P44,'02'!Y44)</f>
        <v>1</v>
      </c>
      <c r="Q44" s="26"/>
      <c r="R44" s="68">
        <f t="shared" si="0"/>
        <v>66</v>
      </c>
      <c r="S44" s="71">
        <v>16</v>
      </c>
      <c r="T44" s="71">
        <v>37</v>
      </c>
      <c r="U44" s="71">
        <v>10</v>
      </c>
      <c r="V44" s="71">
        <v>2</v>
      </c>
      <c r="W44" s="71">
        <v>0</v>
      </c>
      <c r="X44" s="71">
        <v>0</v>
      </c>
      <c r="Y44" s="71">
        <v>0</v>
      </c>
      <c r="Z44" s="63">
        <v>1</v>
      </c>
      <c r="AA44" s="27"/>
      <c r="AB44" s="24"/>
      <c r="AC44" s="165" t="s">
        <v>43</v>
      </c>
      <c r="AD44" s="165"/>
      <c r="AE44" s="165"/>
      <c r="AF44" s="165"/>
      <c r="AG44" s="23">
        <f t="shared" si="1"/>
        <v>0</v>
      </c>
      <c r="AH44" s="23">
        <f t="shared" si="2"/>
        <v>0</v>
      </c>
      <c r="AI44" s="23">
        <f>SUM('02'!I44:P44)-'02'!H44</f>
        <v>0</v>
      </c>
      <c r="AJ44" s="23">
        <f>SUM('02'!S44:Y44)-'02'!R44</f>
        <v>0</v>
      </c>
      <c r="AK44" s="23">
        <f>SUM(R44,'02'!H44,'02'!R44)-'01'!H44</f>
        <v>0</v>
      </c>
      <c r="AL44" s="23">
        <f>SUM(S44,'02'!I44)-'01'!I44</f>
        <v>0</v>
      </c>
      <c r="AM44" s="23">
        <f>SUM(T44,'02'!J44,'02'!S44)-'01'!J44</f>
        <v>0</v>
      </c>
      <c r="AN44" s="23">
        <f>SUM(U44,'02'!K44,'02'!T44)-'01'!K44</f>
        <v>0</v>
      </c>
      <c r="AO44" s="23">
        <f>SUM(V44,'02'!L44,'02'!U44)-'01'!L44</f>
        <v>0</v>
      </c>
      <c r="AP44" s="23">
        <f>SUM(W44,'02'!M44,'02'!V44)-'01'!M44</f>
        <v>0</v>
      </c>
      <c r="AQ44" s="23">
        <f>SUM(X44,'02'!N44,'02'!W44)-'01'!N44</f>
        <v>0</v>
      </c>
      <c r="AR44" s="23">
        <f>SUM(Y44,'02'!O44,'02'!X44)-'01'!O44</f>
        <v>0</v>
      </c>
      <c r="AS44" s="157">
        <f>SUM(Z44,'02'!P44,'02'!Y44)-'01'!P44</f>
        <v>0</v>
      </c>
    </row>
    <row r="45" spans="1:45" s="15" customFormat="1" ht="12.9" customHeight="1" x14ac:dyDescent="0.15">
      <c r="A45" s="2"/>
      <c r="B45" s="24"/>
      <c r="C45" s="24"/>
      <c r="D45" s="24"/>
      <c r="E45" s="182" t="s">
        <v>46</v>
      </c>
      <c r="F45" s="182"/>
      <c r="G45" s="25" t="s">
        <v>15</v>
      </c>
      <c r="H45" s="61">
        <f>SUM(S45:Z45,'02'!I45:P45,'02'!S45:Y45)</f>
        <v>52</v>
      </c>
      <c r="I45" s="63">
        <f>SUM(S45,'02'!I45)</f>
        <v>3</v>
      </c>
      <c r="J45" s="63">
        <f>SUM(T45,'02'!J45,'02'!S45)</f>
        <v>36</v>
      </c>
      <c r="K45" s="63">
        <f>SUM(U45,'02'!K45,'02'!T45)</f>
        <v>10</v>
      </c>
      <c r="L45" s="63">
        <f>SUM(V45,'02'!L45,'02'!U45)</f>
        <v>2</v>
      </c>
      <c r="M45" s="63">
        <f>SUM(W45,'02'!M45,'02'!V45)</f>
        <v>0</v>
      </c>
      <c r="N45" s="63">
        <f>SUM(X45,'02'!N45,'02'!W45)</f>
        <v>0</v>
      </c>
      <c r="O45" s="63">
        <f>SUM(Y45,'02'!O45,'02'!X45)</f>
        <v>0</v>
      </c>
      <c r="P45" s="63">
        <f>SUM(Z45,'02'!P45,'02'!Y45)</f>
        <v>1</v>
      </c>
      <c r="Q45" s="26"/>
      <c r="R45" s="68">
        <f t="shared" si="0"/>
        <v>52</v>
      </c>
      <c r="S45" s="85">
        <v>3</v>
      </c>
      <c r="T45" s="85">
        <v>36</v>
      </c>
      <c r="U45" s="85">
        <v>10</v>
      </c>
      <c r="V45" s="85">
        <v>2</v>
      </c>
      <c r="W45" s="85">
        <v>0</v>
      </c>
      <c r="X45" s="85">
        <v>0</v>
      </c>
      <c r="Y45" s="85">
        <v>0</v>
      </c>
      <c r="Z45" s="63">
        <v>1</v>
      </c>
      <c r="AA45" s="27"/>
      <c r="AB45" s="24"/>
      <c r="AC45" s="24"/>
      <c r="AD45" s="182" t="s">
        <v>31</v>
      </c>
      <c r="AE45" s="182"/>
      <c r="AF45" s="24" t="s">
        <v>15</v>
      </c>
      <c r="AG45" s="23">
        <f t="shared" si="1"/>
        <v>0</v>
      </c>
      <c r="AH45" s="23">
        <f t="shared" si="2"/>
        <v>0</v>
      </c>
      <c r="AI45" s="23">
        <f>SUM('02'!I45:P45)-'02'!H45</f>
        <v>0</v>
      </c>
      <c r="AJ45" s="23">
        <f>SUM('02'!S45:Y45)-'02'!R45</f>
        <v>0</v>
      </c>
      <c r="AK45" s="23">
        <f>SUM(R45,'02'!H45,'02'!R45)-'01'!H45</f>
        <v>0</v>
      </c>
      <c r="AL45" s="23">
        <f>SUM(S45,'02'!I45)-'01'!I45</f>
        <v>0</v>
      </c>
      <c r="AM45" s="23">
        <f>SUM(T45,'02'!J45,'02'!S45)-'01'!J45</f>
        <v>0</v>
      </c>
      <c r="AN45" s="23">
        <f>SUM(U45,'02'!K45,'02'!T45)-'01'!K45</f>
        <v>0</v>
      </c>
      <c r="AO45" s="23">
        <f>SUM(V45,'02'!L45,'02'!U45)-'01'!L45</f>
        <v>0</v>
      </c>
      <c r="AP45" s="23">
        <f>SUM(W45,'02'!M45,'02'!V45)-'01'!M45</f>
        <v>0</v>
      </c>
      <c r="AQ45" s="23">
        <f>SUM(X45,'02'!N45,'02'!W45)-'01'!N45</f>
        <v>0</v>
      </c>
      <c r="AR45" s="23">
        <f>SUM(Y45,'02'!O45,'02'!X45)-'01'!O45</f>
        <v>0</v>
      </c>
      <c r="AS45" s="23">
        <f>SUM(Z45,'02'!P45,'02'!Y45)-'01'!P45</f>
        <v>0</v>
      </c>
    </row>
    <row r="46" spans="1:45" ht="12.9" customHeight="1" x14ac:dyDescent="0.15">
      <c r="A46" s="2"/>
      <c r="B46" s="24"/>
      <c r="C46" s="24"/>
      <c r="D46" s="165" t="s">
        <v>22</v>
      </c>
      <c r="E46" s="165"/>
      <c r="F46" s="165"/>
      <c r="G46" s="166"/>
      <c r="H46" s="61">
        <f>SUM(S46:Z46,'02'!I46:P46,'02'!S46:Y46)</f>
        <v>0</v>
      </c>
      <c r="I46" s="63">
        <f>SUM(S46,'02'!I46)</f>
        <v>0</v>
      </c>
      <c r="J46" s="63">
        <f>SUM(T46,'02'!J46,'02'!S46)</f>
        <v>0</v>
      </c>
      <c r="K46" s="63">
        <f>SUM(U46,'02'!K46,'02'!T46)</f>
        <v>0</v>
      </c>
      <c r="L46" s="63">
        <f>SUM(V46,'02'!L46,'02'!U46)</f>
        <v>0</v>
      </c>
      <c r="M46" s="63">
        <f>SUM(W46,'02'!M46,'02'!V46)</f>
        <v>0</v>
      </c>
      <c r="N46" s="63">
        <f>SUM(X46,'02'!N46,'02'!W46)</f>
        <v>0</v>
      </c>
      <c r="O46" s="63">
        <f>SUM(Y46,'02'!O46,'02'!X46)</f>
        <v>0</v>
      </c>
      <c r="P46" s="63">
        <f>SUM(Z46,'02'!P46,'02'!Y46)</f>
        <v>0</v>
      </c>
      <c r="Q46" s="26"/>
      <c r="R46" s="68">
        <f t="shared" si="0"/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63">
        <v>0</v>
      </c>
      <c r="AA46" s="27"/>
      <c r="AB46" s="24"/>
      <c r="AC46" s="165" t="s">
        <v>22</v>
      </c>
      <c r="AD46" s="165"/>
      <c r="AE46" s="165"/>
      <c r="AF46" s="165"/>
      <c r="AG46" s="23">
        <f t="shared" si="1"/>
        <v>0</v>
      </c>
      <c r="AH46" s="23">
        <f t="shared" si="2"/>
        <v>0</v>
      </c>
      <c r="AI46" s="23">
        <f>SUM('02'!I46:P46)-'02'!H46</f>
        <v>0</v>
      </c>
      <c r="AJ46" s="23">
        <f>SUM('02'!S46:Y46)-'02'!R46</f>
        <v>0</v>
      </c>
      <c r="AK46" s="23">
        <f>SUM(R46,'02'!H46,'02'!R46)-'01'!H46</f>
        <v>0</v>
      </c>
      <c r="AL46" s="23">
        <f>SUM(S46,'02'!I46)-'01'!I46</f>
        <v>0</v>
      </c>
      <c r="AM46" s="23">
        <f>SUM(T46,'02'!J46,'02'!S46)-'01'!J46</f>
        <v>0</v>
      </c>
      <c r="AN46" s="23">
        <f>SUM(U46,'02'!K46,'02'!T46)-'01'!K46</f>
        <v>0</v>
      </c>
      <c r="AO46" s="23">
        <f>SUM(V46,'02'!L46,'02'!U46)-'01'!L46</f>
        <v>0</v>
      </c>
      <c r="AP46" s="23">
        <f>SUM(W46,'02'!M46,'02'!V46)-'01'!M46</f>
        <v>0</v>
      </c>
      <c r="AQ46" s="23">
        <f>SUM(X46,'02'!N46,'02'!W46)-'01'!N46</f>
        <v>0</v>
      </c>
      <c r="AR46" s="23">
        <f>SUM(Y46,'02'!O46,'02'!X46)-'01'!O46</f>
        <v>0</v>
      </c>
      <c r="AS46" s="157">
        <f>SUM(Z46,'02'!P46,'02'!Y46)-'01'!P46</f>
        <v>0</v>
      </c>
    </row>
    <row r="47" spans="1:45" ht="12.9" customHeight="1" x14ac:dyDescent="0.15">
      <c r="A47" s="2"/>
      <c r="B47" s="24"/>
      <c r="C47" s="24"/>
      <c r="D47" s="165" t="s">
        <v>48</v>
      </c>
      <c r="E47" s="165"/>
      <c r="F47" s="165"/>
      <c r="G47" s="166"/>
      <c r="H47" s="61">
        <f>SUM(S47:Z47,'02'!I47:P47,'02'!S47:Y47)</f>
        <v>49</v>
      </c>
      <c r="I47" s="63">
        <f>SUM(S47,'02'!I47)</f>
        <v>37</v>
      </c>
      <c r="J47" s="63">
        <f>SUM(T47,'02'!J47,'02'!S47)</f>
        <v>8</v>
      </c>
      <c r="K47" s="63">
        <f>SUM(U47,'02'!K47,'02'!T47)</f>
        <v>3</v>
      </c>
      <c r="L47" s="63">
        <f>SUM(V47,'02'!L47,'02'!U47)</f>
        <v>1</v>
      </c>
      <c r="M47" s="63">
        <f>SUM(W47,'02'!M47,'02'!V47)</f>
        <v>0</v>
      </c>
      <c r="N47" s="63">
        <f>SUM(X47,'02'!N47,'02'!W47)</f>
        <v>0</v>
      </c>
      <c r="O47" s="63">
        <f>SUM(Y47,'02'!O47,'02'!X47)</f>
        <v>0</v>
      </c>
      <c r="P47" s="63">
        <f>SUM(Z47,'02'!P47,'02'!Y47)</f>
        <v>0</v>
      </c>
      <c r="Q47" s="26"/>
      <c r="R47" s="68">
        <f t="shared" si="0"/>
        <v>49</v>
      </c>
      <c r="S47" s="86">
        <v>37</v>
      </c>
      <c r="T47" s="86">
        <v>8</v>
      </c>
      <c r="U47" s="86">
        <v>3</v>
      </c>
      <c r="V47" s="86">
        <v>1</v>
      </c>
      <c r="W47" s="86">
        <v>0</v>
      </c>
      <c r="X47" s="86">
        <v>0</v>
      </c>
      <c r="Y47" s="86">
        <v>0</v>
      </c>
      <c r="Z47" s="63">
        <v>0</v>
      </c>
      <c r="AA47" s="27"/>
      <c r="AB47" s="24"/>
      <c r="AC47" s="165" t="s">
        <v>48</v>
      </c>
      <c r="AD47" s="165"/>
      <c r="AE47" s="165"/>
      <c r="AF47" s="165"/>
      <c r="AG47" s="23">
        <f t="shared" si="1"/>
        <v>0</v>
      </c>
      <c r="AH47" s="23">
        <f t="shared" si="2"/>
        <v>0</v>
      </c>
      <c r="AI47" s="23">
        <f>SUM('02'!I47:P47)-'02'!H47</f>
        <v>0</v>
      </c>
      <c r="AJ47" s="23">
        <f>SUM('02'!S47:Y47)-'02'!R47</f>
        <v>0</v>
      </c>
      <c r="AK47" s="23">
        <f>SUM(R47,'02'!H47,'02'!R47)-'01'!H47</f>
        <v>0</v>
      </c>
      <c r="AL47" s="23">
        <f>SUM(S47,'02'!I47)-'01'!I47</f>
        <v>0</v>
      </c>
      <c r="AM47" s="23">
        <f>SUM(T47,'02'!J47,'02'!S47)-'01'!J47</f>
        <v>0</v>
      </c>
      <c r="AN47" s="23">
        <f>SUM(U47,'02'!K47,'02'!T47)-'01'!K47</f>
        <v>0</v>
      </c>
      <c r="AO47" s="23">
        <f>SUM(V47,'02'!L47,'02'!U47)-'01'!L47</f>
        <v>0</v>
      </c>
      <c r="AP47" s="23">
        <f>SUM(W47,'02'!M47,'02'!V47)-'01'!M47</f>
        <v>0</v>
      </c>
      <c r="AQ47" s="23">
        <f>SUM(X47,'02'!N47,'02'!W47)-'01'!N47</f>
        <v>0</v>
      </c>
      <c r="AR47" s="23">
        <f>SUM(Y47,'02'!O47,'02'!X47)-'01'!O47</f>
        <v>0</v>
      </c>
      <c r="AS47" s="157">
        <f>SUM(Z47,'02'!P47,'02'!Y47)-'01'!P47</f>
        <v>0</v>
      </c>
    </row>
    <row r="48" spans="1:45" ht="12.9" customHeight="1" x14ac:dyDescent="0.15">
      <c r="A48" s="2"/>
      <c r="B48" s="22"/>
      <c r="C48" s="163" t="s">
        <v>49</v>
      </c>
      <c r="D48" s="163"/>
      <c r="E48" s="163"/>
      <c r="F48" s="163"/>
      <c r="G48" s="164"/>
      <c r="H48" s="61">
        <f>SUM(S48:Z48,'02'!I48:P48,'02'!S48:Y48)</f>
        <v>6676</v>
      </c>
      <c r="I48" s="61">
        <f>SUM(S48,'02'!I48)</f>
        <v>6478</v>
      </c>
      <c r="J48" s="61">
        <f>SUM(T48,'02'!J48,'02'!S48)</f>
        <v>95</v>
      </c>
      <c r="K48" s="61">
        <f>SUM(U48,'02'!K48,'02'!T48)</f>
        <v>24</v>
      </c>
      <c r="L48" s="61">
        <f>SUM(V48,'02'!L48,'02'!U48)</f>
        <v>31</v>
      </c>
      <c r="M48" s="61">
        <f>SUM(W48,'02'!M48,'02'!V48)</f>
        <v>7</v>
      </c>
      <c r="N48" s="61">
        <f>SUM(X48,'02'!N48,'02'!W48)</f>
        <v>22</v>
      </c>
      <c r="O48" s="61">
        <f>SUM(Y48,'02'!O48,'02'!X48)</f>
        <v>17</v>
      </c>
      <c r="P48" s="61">
        <f>SUM(Z48,'02'!P48,'02'!Y48)</f>
        <v>2</v>
      </c>
      <c r="Q48" s="20"/>
      <c r="R48" s="68">
        <f t="shared" si="0"/>
        <v>5864</v>
      </c>
      <c r="S48" s="87">
        <v>5683</v>
      </c>
      <c r="T48" s="87">
        <v>82</v>
      </c>
      <c r="U48" s="87">
        <v>23</v>
      </c>
      <c r="V48" s="87">
        <v>29</v>
      </c>
      <c r="W48" s="87">
        <v>7</v>
      </c>
      <c r="X48" s="87">
        <v>21</v>
      </c>
      <c r="Y48" s="87">
        <v>17</v>
      </c>
      <c r="Z48" s="61">
        <v>2</v>
      </c>
      <c r="AA48" s="21"/>
      <c r="AB48" s="163" t="s">
        <v>49</v>
      </c>
      <c r="AC48" s="163"/>
      <c r="AD48" s="163"/>
      <c r="AE48" s="163"/>
      <c r="AF48" s="163"/>
      <c r="AG48" s="23">
        <f t="shared" si="1"/>
        <v>0</v>
      </c>
      <c r="AH48" s="23">
        <f t="shared" si="2"/>
        <v>0</v>
      </c>
      <c r="AI48" s="23">
        <f>SUM('02'!I48:P48)-'02'!H48</f>
        <v>0</v>
      </c>
      <c r="AJ48" s="23">
        <f>SUM('02'!S48:Y48)-'02'!R48</f>
        <v>0</v>
      </c>
      <c r="AK48" s="23">
        <f>SUM(R48,'02'!H48,'02'!R48)-'01'!H48</f>
        <v>0</v>
      </c>
      <c r="AL48" s="23">
        <f>SUM(S48,'02'!I48)-'01'!I48</f>
        <v>0</v>
      </c>
      <c r="AM48" s="23">
        <f>SUM(T48,'02'!J48,'02'!S48)-'01'!J48</f>
        <v>0</v>
      </c>
      <c r="AN48" s="23">
        <f>SUM(U48,'02'!K48,'02'!T48)-'01'!K48</f>
        <v>0</v>
      </c>
      <c r="AO48" s="23">
        <f>SUM(V48,'02'!L48,'02'!U48)-'01'!L48</f>
        <v>0</v>
      </c>
      <c r="AP48" s="23">
        <f>SUM(W48,'02'!M48,'02'!V48)-'01'!M48</f>
        <v>0</v>
      </c>
      <c r="AQ48" s="23">
        <f>SUM(X48,'02'!N48,'02'!W48)-'01'!N48</f>
        <v>0</v>
      </c>
      <c r="AR48" s="23">
        <f>SUM(Y48,'02'!O48,'02'!X48)-'01'!O48</f>
        <v>0</v>
      </c>
      <c r="AS48" s="157">
        <f>SUM(Z48,'02'!P48,'02'!Y48)-'01'!P48</f>
        <v>0</v>
      </c>
    </row>
    <row r="49" spans="1:45" ht="12.9" customHeight="1" x14ac:dyDescent="0.15">
      <c r="A49" s="15"/>
      <c r="B49" s="24"/>
      <c r="C49" s="24"/>
      <c r="D49" s="165" t="s">
        <v>50</v>
      </c>
      <c r="E49" s="165"/>
      <c r="F49" s="165"/>
      <c r="G49" s="166"/>
      <c r="H49" s="61">
        <f>SUM(S49:Z49,'02'!I49:P49,'02'!S49:Y49)</f>
        <v>107</v>
      </c>
      <c r="I49" s="63">
        <f>SUM(S49,'02'!I49)</f>
        <v>29</v>
      </c>
      <c r="J49" s="63">
        <f>SUM(T49,'02'!J49,'02'!S49)</f>
        <v>11</v>
      </c>
      <c r="K49" s="63">
        <f>SUM(U49,'02'!K49,'02'!T49)</f>
        <v>16</v>
      </c>
      <c r="L49" s="63">
        <f>SUM(V49,'02'!L49,'02'!U49)</f>
        <v>21</v>
      </c>
      <c r="M49" s="63">
        <f>SUM(W49,'02'!M49,'02'!V49)</f>
        <v>1</v>
      </c>
      <c r="N49" s="63">
        <f>SUM(X49,'02'!N49,'02'!W49)</f>
        <v>13</v>
      </c>
      <c r="O49" s="63">
        <f>SUM(Y49,'02'!O49,'02'!X49)</f>
        <v>15</v>
      </c>
      <c r="P49" s="63">
        <f>SUM(Z49,'02'!P49,'02'!Y49)</f>
        <v>1</v>
      </c>
      <c r="Q49" s="26"/>
      <c r="R49" s="68">
        <f t="shared" si="0"/>
        <v>106</v>
      </c>
      <c r="S49" s="88">
        <v>29</v>
      </c>
      <c r="T49" s="88">
        <v>11</v>
      </c>
      <c r="U49" s="88">
        <v>16</v>
      </c>
      <c r="V49" s="88">
        <v>21</v>
      </c>
      <c r="W49" s="88">
        <v>1</v>
      </c>
      <c r="X49" s="88">
        <v>12</v>
      </c>
      <c r="Y49" s="88">
        <v>15</v>
      </c>
      <c r="Z49" s="63">
        <v>1</v>
      </c>
      <c r="AA49" s="27"/>
      <c r="AB49" s="24"/>
      <c r="AC49" s="165" t="s">
        <v>47</v>
      </c>
      <c r="AD49" s="165"/>
      <c r="AE49" s="165"/>
      <c r="AF49" s="165"/>
      <c r="AG49" s="23">
        <f t="shared" si="1"/>
        <v>0</v>
      </c>
      <c r="AH49" s="23">
        <f t="shared" si="2"/>
        <v>0</v>
      </c>
      <c r="AI49" s="23">
        <f>SUM('02'!I49:P49)-'02'!H49</f>
        <v>0</v>
      </c>
      <c r="AJ49" s="23">
        <f>SUM('02'!S49:Y49)-'02'!R49</f>
        <v>0</v>
      </c>
      <c r="AK49" s="23">
        <f>SUM(R49,'02'!H49,'02'!R49)-'01'!H49</f>
        <v>0</v>
      </c>
      <c r="AL49" s="23">
        <f>SUM(S49,'02'!I49)-'01'!I49</f>
        <v>0</v>
      </c>
      <c r="AM49" s="23">
        <f>SUM(T49,'02'!J49,'02'!S49)-'01'!J49</f>
        <v>0</v>
      </c>
      <c r="AN49" s="23">
        <f>SUM(U49,'02'!K49,'02'!T49)-'01'!K49</f>
        <v>0</v>
      </c>
      <c r="AO49" s="23">
        <f>SUM(V49,'02'!L49,'02'!U49)-'01'!L49</f>
        <v>0</v>
      </c>
      <c r="AP49" s="23">
        <f>SUM(W49,'02'!M49,'02'!V49)-'01'!M49</f>
        <v>0</v>
      </c>
      <c r="AQ49" s="23">
        <f>SUM(X49,'02'!N49,'02'!W49)-'01'!N49</f>
        <v>0</v>
      </c>
      <c r="AR49" s="23">
        <f>SUM(Y49,'02'!O49,'02'!X49)-'01'!O49</f>
        <v>0</v>
      </c>
      <c r="AS49" s="157">
        <f>SUM(Z49,'02'!P49,'02'!Y49)-'01'!P49</f>
        <v>0</v>
      </c>
    </row>
    <row r="50" spans="1:45" s="15" customFormat="1" ht="12.9" customHeight="1" x14ac:dyDescent="0.15">
      <c r="A50" s="2"/>
      <c r="B50" s="24"/>
      <c r="C50" s="24"/>
      <c r="D50" s="24"/>
      <c r="E50" s="183" t="s">
        <v>52</v>
      </c>
      <c r="F50" s="165"/>
      <c r="G50" s="166"/>
      <c r="H50" s="61">
        <f>SUM(S50:Z50,'02'!I50:P50,'02'!S50:Y50)</f>
        <v>19</v>
      </c>
      <c r="I50" s="63">
        <f>SUM(S50,'02'!I50)</f>
        <v>8</v>
      </c>
      <c r="J50" s="63">
        <f>SUM(T50,'02'!J50,'02'!S50)</f>
        <v>3</v>
      </c>
      <c r="K50" s="63">
        <f>SUM(U50,'02'!K50,'02'!T50)</f>
        <v>1</v>
      </c>
      <c r="L50" s="63">
        <f>SUM(V50,'02'!L50,'02'!U50)</f>
        <v>1</v>
      </c>
      <c r="M50" s="63">
        <f>SUM(W50,'02'!M50,'02'!V50)</f>
        <v>1</v>
      </c>
      <c r="N50" s="63">
        <f>SUM(X50,'02'!N50,'02'!W50)</f>
        <v>2</v>
      </c>
      <c r="O50" s="63">
        <f>SUM(Y50,'02'!O50,'02'!X50)</f>
        <v>3</v>
      </c>
      <c r="P50" s="63">
        <f>SUM(Z50,'02'!P50,'02'!Y50)</f>
        <v>0</v>
      </c>
      <c r="Q50" s="26"/>
      <c r="R50" s="68">
        <f t="shared" si="0"/>
        <v>19</v>
      </c>
      <c r="S50" s="71">
        <v>8</v>
      </c>
      <c r="T50" s="71">
        <v>3</v>
      </c>
      <c r="U50" s="71">
        <v>1</v>
      </c>
      <c r="V50" s="71">
        <v>1</v>
      </c>
      <c r="W50" s="71">
        <v>1</v>
      </c>
      <c r="X50" s="71">
        <v>2</v>
      </c>
      <c r="Y50" s="71">
        <v>3</v>
      </c>
      <c r="Z50" s="63">
        <v>0</v>
      </c>
      <c r="AA50" s="27"/>
      <c r="AB50" s="24"/>
      <c r="AC50" s="24"/>
      <c r="AD50" s="183" t="s">
        <v>71</v>
      </c>
      <c r="AE50" s="165"/>
      <c r="AF50" s="165"/>
      <c r="AG50" s="23">
        <f t="shared" si="1"/>
        <v>0</v>
      </c>
      <c r="AH50" s="23">
        <f t="shared" si="2"/>
        <v>0</v>
      </c>
      <c r="AI50" s="23">
        <f>SUM('02'!I50:P50)-'02'!H50</f>
        <v>0</v>
      </c>
      <c r="AJ50" s="23">
        <f>SUM('02'!S50:Y50)-'02'!R50</f>
        <v>0</v>
      </c>
      <c r="AK50" s="23">
        <f>SUM(R50,'02'!H50,'02'!R50)-'01'!H50</f>
        <v>0</v>
      </c>
      <c r="AL50" s="23">
        <f>SUM(S50,'02'!I50)-'01'!I50</f>
        <v>0</v>
      </c>
      <c r="AM50" s="23">
        <f>SUM(T50,'02'!J50,'02'!S50)-'01'!J50</f>
        <v>0</v>
      </c>
      <c r="AN50" s="23">
        <f>SUM(U50,'02'!K50,'02'!T50)-'01'!K50</f>
        <v>0</v>
      </c>
      <c r="AO50" s="23">
        <f>SUM(V50,'02'!L50,'02'!U50)-'01'!L50</f>
        <v>0</v>
      </c>
      <c r="AP50" s="23">
        <f>SUM(W50,'02'!M50,'02'!V50)-'01'!M50</f>
        <v>0</v>
      </c>
      <c r="AQ50" s="23">
        <f>SUM(X50,'02'!N50,'02'!W50)-'01'!N50</f>
        <v>0</v>
      </c>
      <c r="AR50" s="23">
        <f>SUM(Y50,'02'!O50,'02'!X50)-'01'!O50</f>
        <v>0</v>
      </c>
      <c r="AS50" s="23">
        <f>SUM(Z50,'02'!P50,'02'!Y50)-'01'!P50</f>
        <v>0</v>
      </c>
    </row>
    <row r="51" spans="1:45" ht="12.9" customHeight="1" x14ac:dyDescent="0.15">
      <c r="A51" s="2"/>
      <c r="B51" s="24"/>
      <c r="C51" s="24"/>
      <c r="D51" s="24"/>
      <c r="E51" s="183" t="s">
        <v>54</v>
      </c>
      <c r="F51" s="165"/>
      <c r="G51" s="166"/>
      <c r="H51" s="61">
        <f>SUM(S51:Z51,'02'!I51:P51,'02'!S51:Y51)</f>
        <v>67</v>
      </c>
      <c r="I51" s="63">
        <f>SUM(S51,'02'!I51)</f>
        <v>15</v>
      </c>
      <c r="J51" s="63">
        <f>SUM(T51,'02'!J51,'02'!S51)</f>
        <v>6</v>
      </c>
      <c r="K51" s="63">
        <f>SUM(U51,'02'!K51,'02'!T51)</f>
        <v>11</v>
      </c>
      <c r="L51" s="63">
        <f>SUM(V51,'02'!L51,'02'!U51)</f>
        <v>15</v>
      </c>
      <c r="M51" s="63">
        <f>SUM(W51,'02'!M51,'02'!V51)</f>
        <v>0</v>
      </c>
      <c r="N51" s="63">
        <f>SUM(X51,'02'!N51,'02'!W51)</f>
        <v>9</v>
      </c>
      <c r="O51" s="63">
        <f>SUM(Y51,'02'!O51,'02'!X51)</f>
        <v>10</v>
      </c>
      <c r="P51" s="63">
        <f>SUM(Z51,'02'!P51,'02'!Y51)</f>
        <v>1</v>
      </c>
      <c r="Q51" s="26"/>
      <c r="R51" s="68">
        <f t="shared" si="0"/>
        <v>66</v>
      </c>
      <c r="S51" s="71">
        <v>15</v>
      </c>
      <c r="T51" s="71">
        <v>6</v>
      </c>
      <c r="U51" s="71">
        <v>11</v>
      </c>
      <c r="V51" s="71">
        <v>15</v>
      </c>
      <c r="W51" s="71">
        <v>0</v>
      </c>
      <c r="X51" s="71">
        <v>8</v>
      </c>
      <c r="Y51" s="71">
        <v>10</v>
      </c>
      <c r="Z51" s="63">
        <v>1</v>
      </c>
      <c r="AA51" s="27"/>
      <c r="AB51" s="24"/>
      <c r="AC51" s="24"/>
      <c r="AD51" s="183" t="s">
        <v>72</v>
      </c>
      <c r="AE51" s="165"/>
      <c r="AF51" s="165"/>
      <c r="AG51" s="23">
        <f t="shared" si="1"/>
        <v>0</v>
      </c>
      <c r="AH51" s="23">
        <f t="shared" si="2"/>
        <v>0</v>
      </c>
      <c r="AI51" s="23">
        <f>SUM('02'!I51:P51)-'02'!H51</f>
        <v>0</v>
      </c>
      <c r="AJ51" s="23">
        <f>SUM('02'!S51:Y51)-'02'!R51</f>
        <v>0</v>
      </c>
      <c r="AK51" s="23">
        <f>SUM(R51,'02'!H51,'02'!R51)-'01'!H51</f>
        <v>0</v>
      </c>
      <c r="AL51" s="23">
        <f>SUM(S51,'02'!I51)-'01'!I51</f>
        <v>0</v>
      </c>
      <c r="AM51" s="23">
        <f>SUM(T51,'02'!J51,'02'!S51)-'01'!J51</f>
        <v>0</v>
      </c>
      <c r="AN51" s="23">
        <f>SUM(U51,'02'!K51,'02'!T51)-'01'!K51</f>
        <v>0</v>
      </c>
      <c r="AO51" s="23">
        <f>SUM(V51,'02'!L51,'02'!U51)-'01'!L51</f>
        <v>0</v>
      </c>
      <c r="AP51" s="23">
        <f>SUM(W51,'02'!M51,'02'!V51)-'01'!M51</f>
        <v>0</v>
      </c>
      <c r="AQ51" s="23">
        <f>SUM(X51,'02'!N51,'02'!W51)-'01'!N51</f>
        <v>0</v>
      </c>
      <c r="AR51" s="23">
        <f>SUM(Y51,'02'!O51,'02'!X51)-'01'!O51</f>
        <v>0</v>
      </c>
      <c r="AS51" s="157">
        <f>SUM(Z51,'02'!P51,'02'!Y51)-'01'!P51</f>
        <v>0</v>
      </c>
    </row>
    <row r="52" spans="1:45" ht="12.9" customHeight="1" x14ac:dyDescent="0.15">
      <c r="A52" s="2"/>
      <c r="B52" s="24"/>
      <c r="C52" s="24"/>
      <c r="D52" s="24"/>
      <c r="E52" s="183" t="s">
        <v>23</v>
      </c>
      <c r="F52" s="165"/>
      <c r="G52" s="166"/>
      <c r="H52" s="61">
        <f>SUM(S52:Z52,'02'!I52:P52,'02'!S52:Y52)</f>
        <v>21</v>
      </c>
      <c r="I52" s="63">
        <f>SUM(S52,'02'!I52)</f>
        <v>6</v>
      </c>
      <c r="J52" s="63">
        <f>SUM(T52,'02'!J52,'02'!S52)</f>
        <v>2</v>
      </c>
      <c r="K52" s="63">
        <f>SUM(U52,'02'!K52,'02'!T52)</f>
        <v>4</v>
      </c>
      <c r="L52" s="63">
        <f>SUM(V52,'02'!L52,'02'!U52)</f>
        <v>5</v>
      </c>
      <c r="M52" s="63">
        <f>SUM(W52,'02'!M52,'02'!V52)</f>
        <v>0</v>
      </c>
      <c r="N52" s="63">
        <f>SUM(X52,'02'!N52,'02'!W52)</f>
        <v>2</v>
      </c>
      <c r="O52" s="63">
        <f>SUM(Y52,'02'!O52,'02'!X52)</f>
        <v>2</v>
      </c>
      <c r="P52" s="63">
        <f>SUM(Z52,'02'!P52,'02'!Y52)</f>
        <v>0</v>
      </c>
      <c r="Q52" s="26"/>
      <c r="R52" s="68">
        <f t="shared" si="0"/>
        <v>21</v>
      </c>
      <c r="S52" s="71">
        <v>6</v>
      </c>
      <c r="T52" s="71">
        <v>2</v>
      </c>
      <c r="U52" s="71">
        <v>4</v>
      </c>
      <c r="V52" s="71">
        <v>5</v>
      </c>
      <c r="W52" s="71">
        <v>0</v>
      </c>
      <c r="X52" s="71">
        <v>2</v>
      </c>
      <c r="Y52" s="71">
        <v>2</v>
      </c>
      <c r="Z52" s="63">
        <v>0</v>
      </c>
      <c r="AA52" s="27"/>
      <c r="AB52" s="24"/>
      <c r="AC52" s="24"/>
      <c r="AD52" s="183" t="s">
        <v>23</v>
      </c>
      <c r="AE52" s="165"/>
      <c r="AF52" s="165"/>
      <c r="AG52" s="23">
        <f t="shared" si="1"/>
        <v>0</v>
      </c>
      <c r="AH52" s="23">
        <f t="shared" si="2"/>
        <v>0</v>
      </c>
      <c r="AI52" s="23">
        <f>SUM('02'!I52:P52)-'02'!H52</f>
        <v>0</v>
      </c>
      <c r="AJ52" s="23">
        <f>SUM('02'!S52:Y52)-'02'!R52</f>
        <v>0</v>
      </c>
      <c r="AK52" s="23">
        <f>SUM(R52,'02'!H52,'02'!R52)-'01'!H52</f>
        <v>0</v>
      </c>
      <c r="AL52" s="23">
        <f>SUM(S52,'02'!I52)-'01'!I52</f>
        <v>0</v>
      </c>
      <c r="AM52" s="23">
        <f>SUM(T52,'02'!J52,'02'!S52)-'01'!J52</f>
        <v>0</v>
      </c>
      <c r="AN52" s="23">
        <f>SUM(U52,'02'!K52,'02'!T52)-'01'!K52</f>
        <v>0</v>
      </c>
      <c r="AO52" s="23">
        <f>SUM(V52,'02'!L52,'02'!U52)-'01'!L52</f>
        <v>0</v>
      </c>
      <c r="AP52" s="23">
        <f>SUM(W52,'02'!M52,'02'!V52)-'01'!M52</f>
        <v>0</v>
      </c>
      <c r="AQ52" s="23">
        <f>SUM(X52,'02'!N52,'02'!W52)-'01'!N52</f>
        <v>0</v>
      </c>
      <c r="AR52" s="23">
        <f>SUM(Y52,'02'!O52,'02'!X52)-'01'!O52</f>
        <v>0</v>
      </c>
      <c r="AS52" s="157">
        <f>SUM(Z52,'02'!P52,'02'!Y52)-'01'!P52</f>
        <v>0</v>
      </c>
    </row>
    <row r="53" spans="1:45" ht="12.9" customHeight="1" x14ac:dyDescent="0.15">
      <c r="A53" s="2"/>
      <c r="B53" s="24"/>
      <c r="C53" s="24"/>
      <c r="D53" s="165" t="s">
        <v>58</v>
      </c>
      <c r="E53" s="165"/>
      <c r="F53" s="165"/>
      <c r="G53" s="166"/>
      <c r="H53" s="61">
        <f>SUM(S53:Z53,'02'!I53:P53,'02'!S53:Y53)</f>
        <v>6569</v>
      </c>
      <c r="I53" s="63">
        <f>SUM(S53,'02'!I53)</f>
        <v>6449</v>
      </c>
      <c r="J53" s="63">
        <f>SUM(T53,'02'!J53,'02'!S53)</f>
        <v>84</v>
      </c>
      <c r="K53" s="63">
        <f>SUM(U53,'02'!K53,'02'!T53)</f>
        <v>8</v>
      </c>
      <c r="L53" s="63">
        <f>SUM(V53,'02'!L53,'02'!U53)</f>
        <v>10</v>
      </c>
      <c r="M53" s="63">
        <f>SUM(W53,'02'!M53,'02'!V53)</f>
        <v>6</v>
      </c>
      <c r="N53" s="63">
        <f>SUM(X53,'02'!N53,'02'!W53)</f>
        <v>9</v>
      </c>
      <c r="O53" s="63">
        <f>SUM(Y53,'02'!O53,'02'!X53)</f>
        <v>2</v>
      </c>
      <c r="P53" s="63">
        <f>SUM(Z53,'02'!P53,'02'!Y53)</f>
        <v>1</v>
      </c>
      <c r="Q53" s="26"/>
      <c r="R53" s="68">
        <f t="shared" si="0"/>
        <v>5758</v>
      </c>
      <c r="S53" s="71">
        <v>5654</v>
      </c>
      <c r="T53" s="71">
        <v>71</v>
      </c>
      <c r="U53" s="71">
        <v>7</v>
      </c>
      <c r="V53" s="71">
        <v>8</v>
      </c>
      <c r="W53" s="71">
        <v>6</v>
      </c>
      <c r="X53" s="71">
        <v>9</v>
      </c>
      <c r="Y53" s="71">
        <v>2</v>
      </c>
      <c r="Z53" s="63">
        <v>1</v>
      </c>
      <c r="AA53" s="27"/>
      <c r="AB53" s="24"/>
      <c r="AC53" s="165" t="s">
        <v>58</v>
      </c>
      <c r="AD53" s="165"/>
      <c r="AE53" s="165"/>
      <c r="AF53" s="165"/>
      <c r="AG53" s="23">
        <f t="shared" si="1"/>
        <v>0</v>
      </c>
      <c r="AH53" s="23">
        <f t="shared" si="2"/>
        <v>0</v>
      </c>
      <c r="AI53" s="23">
        <f>SUM('02'!I53:P53)-'02'!H53</f>
        <v>0</v>
      </c>
      <c r="AJ53" s="23">
        <f>SUM('02'!S53:Y53)-'02'!R53</f>
        <v>0</v>
      </c>
      <c r="AK53" s="23">
        <f>SUM(R53,'02'!H53,'02'!R53)-'01'!H53</f>
        <v>0</v>
      </c>
      <c r="AL53" s="23">
        <f>SUM(S53,'02'!I53)-'01'!I53</f>
        <v>0</v>
      </c>
      <c r="AM53" s="23">
        <f>SUM(T53,'02'!J53,'02'!S53)-'01'!J53</f>
        <v>0</v>
      </c>
      <c r="AN53" s="23">
        <f>SUM(U53,'02'!K53,'02'!T53)-'01'!K53</f>
        <v>0</v>
      </c>
      <c r="AO53" s="23">
        <f>SUM(V53,'02'!L53,'02'!U53)-'01'!L53</f>
        <v>0</v>
      </c>
      <c r="AP53" s="23">
        <f>SUM(W53,'02'!M53,'02'!V53)-'01'!M53</f>
        <v>0</v>
      </c>
      <c r="AQ53" s="23">
        <f>SUM(X53,'02'!N53,'02'!W53)-'01'!N53</f>
        <v>0</v>
      </c>
      <c r="AR53" s="23">
        <f>SUM(Y53,'02'!O53,'02'!X53)-'01'!O53</f>
        <v>0</v>
      </c>
      <c r="AS53" s="157">
        <f>SUM(Z53,'02'!P53,'02'!Y53)-'01'!P53</f>
        <v>0</v>
      </c>
    </row>
    <row r="54" spans="1:45" ht="12.9" customHeight="1" x14ac:dyDescent="0.15">
      <c r="A54" s="2"/>
      <c r="B54" s="17"/>
      <c r="C54" s="17"/>
      <c r="D54" s="17"/>
      <c r="E54" s="182" t="s">
        <v>59</v>
      </c>
      <c r="F54" s="182"/>
      <c r="G54" s="25" t="s">
        <v>16</v>
      </c>
      <c r="H54" s="61">
        <f>SUM(S54:Z54,'02'!I54:P54,'02'!S54:Y54)</f>
        <v>3824</v>
      </c>
      <c r="I54" s="63">
        <f>SUM(S54,'02'!I54)</f>
        <v>3786</v>
      </c>
      <c r="J54" s="63">
        <f>SUM(T54,'02'!J54,'02'!S54)</f>
        <v>26</v>
      </c>
      <c r="K54" s="63">
        <f>SUM(U54,'02'!K54,'02'!T54)</f>
        <v>5</v>
      </c>
      <c r="L54" s="63">
        <f>SUM(V54,'02'!L54,'02'!U54)</f>
        <v>5</v>
      </c>
      <c r="M54" s="63">
        <f>SUM(W54,'02'!M54,'02'!V54)</f>
        <v>1</v>
      </c>
      <c r="N54" s="63">
        <f>SUM(X54,'02'!N54,'02'!W54)</f>
        <v>1</v>
      </c>
      <c r="O54" s="63">
        <f>SUM(Y54,'02'!O54,'02'!X54)</f>
        <v>0</v>
      </c>
      <c r="P54" s="63">
        <f>SUM(Z54,'02'!P54,'02'!Y54)</f>
        <v>0</v>
      </c>
      <c r="Q54" s="26"/>
      <c r="R54" s="68">
        <f t="shared" si="0"/>
        <v>3479</v>
      </c>
      <c r="S54" s="89">
        <v>3448</v>
      </c>
      <c r="T54" s="89">
        <v>21</v>
      </c>
      <c r="U54" s="89">
        <v>5</v>
      </c>
      <c r="V54" s="89">
        <v>3</v>
      </c>
      <c r="W54" s="89">
        <v>1</v>
      </c>
      <c r="X54" s="89">
        <v>1</v>
      </c>
      <c r="Y54" s="89">
        <v>0</v>
      </c>
      <c r="Z54" s="63">
        <v>0</v>
      </c>
      <c r="AA54" s="28"/>
      <c r="AB54" s="17"/>
      <c r="AC54" s="17"/>
      <c r="AD54" s="182" t="s">
        <v>57</v>
      </c>
      <c r="AE54" s="182"/>
      <c r="AF54" s="24" t="s">
        <v>16</v>
      </c>
      <c r="AG54" s="23">
        <f t="shared" si="1"/>
        <v>0</v>
      </c>
      <c r="AH54" s="23">
        <f t="shared" si="2"/>
        <v>0</v>
      </c>
      <c r="AI54" s="23">
        <f>SUM('02'!I54:P54)-'02'!H54</f>
        <v>0</v>
      </c>
      <c r="AJ54" s="23">
        <f>SUM('02'!S54:Y54)-'02'!R54</f>
        <v>0</v>
      </c>
      <c r="AK54" s="23">
        <f>SUM(R54,'02'!H54,'02'!R54)-'01'!H54</f>
        <v>0</v>
      </c>
      <c r="AL54" s="23">
        <f>SUM(S54,'02'!I54)-'01'!I54</f>
        <v>0</v>
      </c>
      <c r="AM54" s="23">
        <f>SUM(T54,'02'!J54,'02'!S54)-'01'!J54</f>
        <v>0</v>
      </c>
      <c r="AN54" s="23">
        <f>SUM(U54,'02'!K54,'02'!T54)-'01'!K54</f>
        <v>0</v>
      </c>
      <c r="AO54" s="23">
        <f>SUM(V54,'02'!L54,'02'!U54)-'01'!L54</f>
        <v>0</v>
      </c>
      <c r="AP54" s="23">
        <f>SUM(W54,'02'!M54,'02'!V54)-'01'!M54</f>
        <v>0</v>
      </c>
      <c r="AQ54" s="23">
        <f>SUM(X54,'02'!N54,'02'!W54)-'01'!N54</f>
        <v>0</v>
      </c>
      <c r="AR54" s="23">
        <f>SUM(Y54,'02'!O54,'02'!X54)-'01'!O54</f>
        <v>0</v>
      </c>
      <c r="AS54" s="157">
        <f>SUM(Z54,'02'!P54,'02'!Y54)-'01'!P54</f>
        <v>0</v>
      </c>
    </row>
    <row r="55" spans="1:45" ht="12.9" customHeight="1" x14ac:dyDescent="0.15">
      <c r="A55" s="2"/>
      <c r="B55" s="17"/>
      <c r="C55" s="17"/>
      <c r="D55" s="17"/>
      <c r="E55" s="187" t="s">
        <v>51</v>
      </c>
      <c r="F55" s="187"/>
      <c r="G55" s="25" t="s">
        <v>17</v>
      </c>
      <c r="H55" s="61">
        <f>SUM(S55:Z55,'02'!I55:P55,'02'!S55:Y55)</f>
        <v>1828</v>
      </c>
      <c r="I55" s="63">
        <f>SUM(S55,'02'!I55)</f>
        <v>1772</v>
      </c>
      <c r="J55" s="63">
        <f>SUM(T55,'02'!J55,'02'!S55)</f>
        <v>42</v>
      </c>
      <c r="K55" s="63">
        <f>SUM(U55,'02'!K55,'02'!T55)</f>
        <v>1</v>
      </c>
      <c r="L55" s="63">
        <f>SUM(V55,'02'!L55,'02'!U55)</f>
        <v>2</v>
      </c>
      <c r="M55" s="63">
        <f>SUM(W55,'02'!M55,'02'!V55)</f>
        <v>1</v>
      </c>
      <c r="N55" s="63">
        <f>SUM(X55,'02'!N55,'02'!W55)</f>
        <v>8</v>
      </c>
      <c r="O55" s="63">
        <f>SUM(Y55,'02'!O55,'02'!X55)</f>
        <v>2</v>
      </c>
      <c r="P55" s="63">
        <f>SUM(Z55,'02'!P55,'02'!Y55)</f>
        <v>0</v>
      </c>
      <c r="Q55" s="26"/>
      <c r="R55" s="68">
        <f t="shared" si="0"/>
        <v>1648</v>
      </c>
      <c r="S55" s="89">
        <v>1599</v>
      </c>
      <c r="T55" s="89">
        <v>36</v>
      </c>
      <c r="U55" s="89">
        <v>0</v>
      </c>
      <c r="V55" s="89">
        <v>2</v>
      </c>
      <c r="W55" s="89">
        <v>1</v>
      </c>
      <c r="X55" s="89">
        <v>8</v>
      </c>
      <c r="Y55" s="89">
        <v>2</v>
      </c>
      <c r="Z55" s="63">
        <v>0</v>
      </c>
      <c r="AA55" s="28"/>
      <c r="AB55" s="17"/>
      <c r="AC55" s="17"/>
      <c r="AD55" s="187" t="s">
        <v>51</v>
      </c>
      <c r="AE55" s="187"/>
      <c r="AF55" s="24" t="s">
        <v>17</v>
      </c>
      <c r="AG55" s="23">
        <f t="shared" si="1"/>
        <v>0</v>
      </c>
      <c r="AH55" s="23">
        <f t="shared" si="2"/>
        <v>0</v>
      </c>
      <c r="AI55" s="23">
        <f>SUM('02'!I55:P55)-'02'!H55</f>
        <v>0</v>
      </c>
      <c r="AJ55" s="23">
        <f>SUM('02'!S55:Y55)-'02'!R55</f>
        <v>0</v>
      </c>
      <c r="AK55" s="23">
        <f>SUM(R55,'02'!H55,'02'!R55)-'01'!H55</f>
        <v>0</v>
      </c>
      <c r="AL55" s="23">
        <f>SUM(S55,'02'!I55)-'01'!I55</f>
        <v>0</v>
      </c>
      <c r="AM55" s="23">
        <f>SUM(T55,'02'!J55,'02'!S55)-'01'!J55</f>
        <v>0</v>
      </c>
      <c r="AN55" s="23">
        <f>SUM(U55,'02'!K55,'02'!T55)-'01'!K55</f>
        <v>0</v>
      </c>
      <c r="AO55" s="23">
        <f>SUM(V55,'02'!L55,'02'!U55)-'01'!L55</f>
        <v>0</v>
      </c>
      <c r="AP55" s="23">
        <f>SUM(W55,'02'!M55,'02'!V55)-'01'!M55</f>
        <v>0</v>
      </c>
      <c r="AQ55" s="23">
        <f>SUM(X55,'02'!N55,'02'!W55)-'01'!N55</f>
        <v>0</v>
      </c>
      <c r="AR55" s="23">
        <f>SUM(Y55,'02'!O55,'02'!X55)-'01'!O55</f>
        <v>0</v>
      </c>
      <c r="AS55" s="157">
        <f>SUM(Z55,'02'!P55,'02'!Y55)-'01'!P55</f>
        <v>0</v>
      </c>
    </row>
    <row r="56" spans="1:45" ht="12.9" customHeight="1" x14ac:dyDescent="0.15">
      <c r="A56" s="2"/>
      <c r="B56" s="29"/>
      <c r="C56" s="163" t="s">
        <v>53</v>
      </c>
      <c r="D56" s="163"/>
      <c r="E56" s="163"/>
      <c r="F56" s="163"/>
      <c r="G56" s="164"/>
      <c r="H56" s="61">
        <f>SUM(S56:Z56,'02'!I56:P56,'02'!S56:Y56)</f>
        <v>28602</v>
      </c>
      <c r="I56" s="61">
        <f>SUM(S56,'02'!I56)</f>
        <v>26796</v>
      </c>
      <c r="J56" s="61">
        <f>SUM(T56,'02'!J56,'02'!S56)</f>
        <v>1045</v>
      </c>
      <c r="K56" s="61">
        <f>SUM(U56,'02'!K56,'02'!T56)</f>
        <v>328</v>
      </c>
      <c r="L56" s="61">
        <f>SUM(V56,'02'!L56,'02'!U56)</f>
        <v>122</v>
      </c>
      <c r="M56" s="61">
        <f>SUM(W56,'02'!M56,'02'!V56)</f>
        <v>60</v>
      </c>
      <c r="N56" s="61">
        <f>SUM(X56,'02'!N56,'02'!W56)</f>
        <v>78</v>
      </c>
      <c r="O56" s="61">
        <f>SUM(Y56,'02'!O56,'02'!X56)</f>
        <v>21</v>
      </c>
      <c r="P56" s="61">
        <f>SUM(Z56,'02'!P56,'02'!Y56)</f>
        <v>152</v>
      </c>
      <c r="Q56" s="20"/>
      <c r="R56" s="68">
        <f t="shared" si="0"/>
        <v>25931</v>
      </c>
      <c r="S56" s="90">
        <v>24620</v>
      </c>
      <c r="T56" s="90">
        <v>795</v>
      </c>
      <c r="U56" s="90">
        <v>206</v>
      </c>
      <c r="V56" s="90">
        <v>69</v>
      </c>
      <c r="W56" s="90">
        <v>32</v>
      </c>
      <c r="X56" s="90">
        <v>51</v>
      </c>
      <c r="Y56" s="90">
        <v>15</v>
      </c>
      <c r="Z56" s="61">
        <v>143</v>
      </c>
      <c r="AA56" s="30"/>
      <c r="AB56" s="163" t="s">
        <v>53</v>
      </c>
      <c r="AC56" s="163"/>
      <c r="AD56" s="163"/>
      <c r="AE56" s="163"/>
      <c r="AF56" s="163"/>
      <c r="AG56" s="23">
        <f t="shared" si="1"/>
        <v>0</v>
      </c>
      <c r="AH56" s="23">
        <f t="shared" si="2"/>
        <v>0</v>
      </c>
      <c r="AI56" s="23">
        <f>SUM('02'!I56:P56)-'02'!H56</f>
        <v>0</v>
      </c>
      <c r="AJ56" s="23">
        <f>SUM('02'!S56:Y56)-'02'!R56</f>
        <v>0</v>
      </c>
      <c r="AK56" s="23">
        <f>SUM(R56,'02'!H56,'02'!R56)-'01'!H56</f>
        <v>0</v>
      </c>
      <c r="AL56" s="23">
        <f>SUM(S56,'02'!I56)-'01'!I56</f>
        <v>0</v>
      </c>
      <c r="AM56" s="23">
        <f>SUM(T56,'02'!J56,'02'!S56)-'01'!J56</f>
        <v>0</v>
      </c>
      <c r="AN56" s="23">
        <f>SUM(U56,'02'!K56,'02'!T56)-'01'!K56</f>
        <v>0</v>
      </c>
      <c r="AO56" s="23">
        <f>SUM(V56,'02'!L56,'02'!U56)-'01'!L56</f>
        <v>0</v>
      </c>
      <c r="AP56" s="23">
        <f>SUM(W56,'02'!M56,'02'!V56)-'01'!M56</f>
        <v>0</v>
      </c>
      <c r="AQ56" s="23">
        <f>SUM(X56,'02'!N56,'02'!W56)-'01'!N56</f>
        <v>0</v>
      </c>
      <c r="AR56" s="23">
        <f>SUM(Y56,'02'!O56,'02'!X56)-'01'!O56</f>
        <v>0</v>
      </c>
      <c r="AS56" s="157">
        <f>SUM(Z56,'02'!P56,'02'!Y56)-'01'!P56</f>
        <v>0</v>
      </c>
    </row>
    <row r="57" spans="1:45" ht="12.9" customHeight="1" x14ac:dyDescent="0.15">
      <c r="B57" s="17"/>
      <c r="C57" s="17"/>
      <c r="D57" s="182" t="s">
        <v>10</v>
      </c>
      <c r="E57" s="182"/>
      <c r="F57" s="165" t="s">
        <v>24</v>
      </c>
      <c r="G57" s="166"/>
      <c r="H57" s="61">
        <f>SUM(S57:Z57,'02'!I57:P57,'02'!S57:Y57)</f>
        <v>8972</v>
      </c>
      <c r="I57" s="63">
        <f>SUM(S57,'02'!I57)</f>
        <v>8856</v>
      </c>
      <c r="J57" s="63">
        <f>SUM(T57,'02'!J57,'02'!S57)</f>
        <v>93</v>
      </c>
      <c r="K57" s="63">
        <f>SUM(U57,'02'!K57,'02'!T57)</f>
        <v>14</v>
      </c>
      <c r="L57" s="63">
        <f>SUM(V57,'02'!L57,'02'!U57)</f>
        <v>3</v>
      </c>
      <c r="M57" s="63">
        <f>SUM(W57,'02'!M57,'02'!V57)</f>
        <v>0</v>
      </c>
      <c r="N57" s="63">
        <f>SUM(X57,'02'!N57,'02'!W57)</f>
        <v>6</v>
      </c>
      <c r="O57" s="63">
        <f>SUM(Y57,'02'!O57,'02'!X57)</f>
        <v>0</v>
      </c>
      <c r="P57" s="63">
        <f>SUM(Z57,'02'!P57,'02'!Y57)</f>
        <v>0</v>
      </c>
      <c r="Q57" s="26"/>
      <c r="R57" s="68">
        <f t="shared" si="0"/>
        <v>7921</v>
      </c>
      <c r="S57" s="91">
        <v>7880</v>
      </c>
      <c r="T57" s="91">
        <v>35</v>
      </c>
      <c r="U57" s="91">
        <v>0</v>
      </c>
      <c r="V57" s="91">
        <v>0</v>
      </c>
      <c r="W57" s="91">
        <v>0</v>
      </c>
      <c r="X57" s="91">
        <v>6</v>
      </c>
      <c r="Y57" s="91">
        <v>0</v>
      </c>
      <c r="Z57" s="63">
        <v>0</v>
      </c>
      <c r="AA57" s="28"/>
      <c r="AB57" s="17"/>
      <c r="AC57" s="182" t="s">
        <v>55</v>
      </c>
      <c r="AD57" s="182"/>
      <c r="AE57" s="165" t="s">
        <v>56</v>
      </c>
      <c r="AF57" s="165"/>
      <c r="AG57" s="23">
        <f t="shared" si="1"/>
        <v>0</v>
      </c>
      <c r="AH57" s="23">
        <f t="shared" si="2"/>
        <v>0</v>
      </c>
      <c r="AI57" s="23">
        <f>SUM('02'!I57:P57)-'02'!H57</f>
        <v>0</v>
      </c>
      <c r="AJ57" s="23">
        <f>SUM('02'!S57:Y57)-'02'!R57</f>
        <v>0</v>
      </c>
      <c r="AK57" s="23">
        <f>SUM(R57,'02'!H57,'02'!R57)-'01'!H57</f>
        <v>0</v>
      </c>
      <c r="AL57" s="23">
        <f>SUM(S57,'02'!I57)-'01'!I57</f>
        <v>0</v>
      </c>
      <c r="AM57" s="23">
        <f>SUM(T57,'02'!J57,'02'!S57)-'01'!J57</f>
        <v>0</v>
      </c>
      <c r="AN57" s="23">
        <f>SUM(U57,'02'!K57,'02'!T57)-'01'!K57</f>
        <v>0</v>
      </c>
      <c r="AO57" s="23">
        <f>SUM(V57,'02'!L57,'02'!U57)-'01'!L57</f>
        <v>0</v>
      </c>
      <c r="AP57" s="23">
        <f>SUM(W57,'02'!M57,'02'!V57)-'01'!M57</f>
        <v>0</v>
      </c>
      <c r="AQ57" s="23">
        <f>SUM(X57,'02'!N57,'02'!W57)-'01'!N57</f>
        <v>0</v>
      </c>
      <c r="AR57" s="23">
        <f>SUM(Y57,'02'!O57,'02'!X57)-'01'!O57</f>
        <v>0</v>
      </c>
      <c r="AS57" s="157">
        <f>SUM(Z57,'02'!P57,'02'!Y57)-'01'!P57</f>
        <v>0</v>
      </c>
    </row>
    <row r="58" spans="1:45" ht="12.9" customHeight="1" x14ac:dyDescent="0.15">
      <c r="B58" s="17"/>
      <c r="C58" s="17"/>
      <c r="D58" s="182" t="s">
        <v>51</v>
      </c>
      <c r="E58" s="182"/>
      <c r="F58" s="165" t="s">
        <v>60</v>
      </c>
      <c r="G58" s="166"/>
      <c r="H58" s="61">
        <f>SUM(S58:Z58,'02'!I58:P58,'02'!S58:Y58)</f>
        <v>2032</v>
      </c>
      <c r="I58" s="63">
        <f>SUM(S58,'02'!I58)</f>
        <v>1960</v>
      </c>
      <c r="J58" s="63">
        <f>SUM(T58,'02'!J58,'02'!S58)</f>
        <v>54</v>
      </c>
      <c r="K58" s="63">
        <f>SUM(U58,'02'!K58,'02'!T58)</f>
        <v>12</v>
      </c>
      <c r="L58" s="63">
        <f>SUM(V58,'02'!L58,'02'!U58)</f>
        <v>0</v>
      </c>
      <c r="M58" s="63">
        <f>SUM(W58,'02'!M58,'02'!V58)</f>
        <v>1</v>
      </c>
      <c r="N58" s="63">
        <f>SUM(X58,'02'!N58,'02'!W58)</f>
        <v>3</v>
      </c>
      <c r="O58" s="63">
        <f>SUM(Y58,'02'!O58,'02'!X58)</f>
        <v>2</v>
      </c>
      <c r="P58" s="63">
        <f>SUM(Z58,'02'!P58,'02'!Y58)</f>
        <v>0</v>
      </c>
      <c r="Q58" s="26"/>
      <c r="R58" s="68">
        <f t="shared" si="0"/>
        <v>1906</v>
      </c>
      <c r="S58" s="91">
        <v>1850</v>
      </c>
      <c r="T58" s="91">
        <v>39</v>
      </c>
      <c r="U58" s="91">
        <v>11</v>
      </c>
      <c r="V58" s="91">
        <v>0</v>
      </c>
      <c r="W58" s="91">
        <v>1</v>
      </c>
      <c r="X58" s="91">
        <v>3</v>
      </c>
      <c r="Y58" s="91">
        <v>2</v>
      </c>
      <c r="Z58" s="63">
        <v>0</v>
      </c>
      <c r="AA58" s="28"/>
      <c r="AB58" s="17"/>
      <c r="AC58" s="182" t="s">
        <v>51</v>
      </c>
      <c r="AD58" s="182"/>
      <c r="AE58" s="165" t="s">
        <v>60</v>
      </c>
      <c r="AF58" s="165"/>
      <c r="AG58" s="23">
        <f t="shared" si="1"/>
        <v>0</v>
      </c>
      <c r="AH58" s="23">
        <f t="shared" si="2"/>
        <v>0</v>
      </c>
      <c r="AI58" s="23">
        <f>SUM('02'!I58:P58)-'02'!H58</f>
        <v>0</v>
      </c>
      <c r="AJ58" s="23">
        <f>SUM('02'!S58:Y58)-'02'!R58</f>
        <v>0</v>
      </c>
      <c r="AK58" s="23">
        <f>SUM(R58,'02'!H58,'02'!R58)-'01'!H58</f>
        <v>0</v>
      </c>
      <c r="AL58" s="23">
        <f>SUM(S58,'02'!I58)-'01'!I58</f>
        <v>0</v>
      </c>
      <c r="AM58" s="23">
        <f>SUM(T58,'02'!J58,'02'!S58)-'01'!J58</f>
        <v>0</v>
      </c>
      <c r="AN58" s="23">
        <f>SUM(U58,'02'!K58,'02'!T58)-'01'!K58</f>
        <v>0</v>
      </c>
      <c r="AO58" s="23">
        <f>SUM(V58,'02'!L58,'02'!U58)-'01'!L58</f>
        <v>0</v>
      </c>
      <c r="AP58" s="23">
        <f>SUM(W58,'02'!M58,'02'!V58)-'01'!M58</f>
        <v>0</v>
      </c>
      <c r="AQ58" s="23">
        <f>SUM(X58,'02'!N58,'02'!W58)-'01'!N58</f>
        <v>0</v>
      </c>
      <c r="AR58" s="23">
        <f>SUM(Y58,'02'!O58,'02'!X58)-'01'!O58</f>
        <v>0</v>
      </c>
      <c r="AS58" s="157">
        <f>SUM(Z58,'02'!P58,'02'!Y58)-'01'!P58</f>
        <v>0</v>
      </c>
    </row>
    <row r="59" spans="1:45" ht="12.9" customHeight="1" x14ac:dyDescent="0.15">
      <c r="B59" s="17"/>
      <c r="C59" s="17"/>
      <c r="D59" s="182" t="s">
        <v>51</v>
      </c>
      <c r="E59" s="182"/>
      <c r="F59" s="165" t="s">
        <v>18</v>
      </c>
      <c r="G59" s="166"/>
      <c r="H59" s="61">
        <f>SUM(S59:Z59,'02'!I59:P59,'02'!S59:Y59)</f>
        <v>5600</v>
      </c>
      <c r="I59" s="63">
        <f>SUM(S59,'02'!I59)</f>
        <v>5052</v>
      </c>
      <c r="J59" s="63">
        <f>SUM(T59,'02'!J59,'02'!S59)</f>
        <v>275</v>
      </c>
      <c r="K59" s="63">
        <f>SUM(U59,'02'!K59,'02'!T59)</f>
        <v>126</v>
      </c>
      <c r="L59" s="63">
        <f>SUM(V59,'02'!L59,'02'!U59)</f>
        <v>46</v>
      </c>
      <c r="M59" s="63">
        <f>SUM(W59,'02'!M59,'02'!V59)</f>
        <v>22</v>
      </c>
      <c r="N59" s="63">
        <f>SUM(X59,'02'!N59,'02'!W59)</f>
        <v>27</v>
      </c>
      <c r="O59" s="63">
        <f>SUM(Y59,'02'!O59,'02'!X59)</f>
        <v>9</v>
      </c>
      <c r="P59" s="63">
        <f>SUM(Z59,'02'!P59,'02'!Y59)</f>
        <v>43</v>
      </c>
      <c r="Q59" s="26"/>
      <c r="R59" s="68">
        <f t="shared" si="0"/>
        <v>5050</v>
      </c>
      <c r="S59" s="91">
        <v>4695</v>
      </c>
      <c r="T59" s="91">
        <v>197</v>
      </c>
      <c r="U59" s="91">
        <v>79</v>
      </c>
      <c r="V59" s="91">
        <v>20</v>
      </c>
      <c r="W59" s="91">
        <v>6</v>
      </c>
      <c r="X59" s="91">
        <v>7</v>
      </c>
      <c r="Y59" s="91">
        <v>5</v>
      </c>
      <c r="Z59" s="63">
        <v>41</v>
      </c>
      <c r="AA59" s="28"/>
      <c r="AB59" s="17"/>
      <c r="AC59" s="182" t="s">
        <v>51</v>
      </c>
      <c r="AD59" s="182"/>
      <c r="AE59" s="165" t="s">
        <v>18</v>
      </c>
      <c r="AF59" s="165"/>
      <c r="AG59" s="23">
        <f t="shared" si="1"/>
        <v>0</v>
      </c>
      <c r="AH59" s="23">
        <f t="shared" si="2"/>
        <v>0</v>
      </c>
      <c r="AI59" s="23">
        <f>SUM('02'!I59:P59)-'02'!H59</f>
        <v>0</v>
      </c>
      <c r="AJ59" s="23">
        <f>SUM('02'!S59:Y59)-'02'!R59</f>
        <v>0</v>
      </c>
      <c r="AK59" s="23">
        <f>SUM(R59,'02'!H59,'02'!R59)-'01'!H59</f>
        <v>0</v>
      </c>
      <c r="AL59" s="23">
        <f>SUM(S59,'02'!I59)-'01'!I59</f>
        <v>0</v>
      </c>
      <c r="AM59" s="23">
        <f>SUM(T59,'02'!J59,'02'!S59)-'01'!J59</f>
        <v>0</v>
      </c>
      <c r="AN59" s="23">
        <f>SUM(U59,'02'!K59,'02'!T59)-'01'!K59</f>
        <v>0</v>
      </c>
      <c r="AO59" s="23">
        <f>SUM(V59,'02'!L59,'02'!U59)-'01'!L59</f>
        <v>0</v>
      </c>
      <c r="AP59" s="23">
        <f>SUM(W59,'02'!M59,'02'!V59)-'01'!M59</f>
        <v>0</v>
      </c>
      <c r="AQ59" s="23">
        <f>SUM(X59,'02'!N59,'02'!W59)-'01'!N59</f>
        <v>0</v>
      </c>
      <c r="AR59" s="23">
        <f>SUM(Y59,'02'!O59,'02'!X59)-'01'!O59</f>
        <v>0</v>
      </c>
      <c r="AS59" s="157">
        <f>SUM(Z59,'02'!P59,'02'!Y59)-'01'!P59</f>
        <v>0</v>
      </c>
    </row>
    <row r="60" spans="1:45" ht="12.9" customHeight="1" x14ac:dyDescent="0.15">
      <c r="B60" s="17"/>
      <c r="C60" s="17"/>
      <c r="D60" s="182" t="s">
        <v>59</v>
      </c>
      <c r="E60" s="182"/>
      <c r="F60" s="165" t="s">
        <v>61</v>
      </c>
      <c r="G60" s="166"/>
      <c r="H60" s="61">
        <f>SUM(S60:Z60,'02'!I60:P60,'02'!S60:Y60)</f>
        <v>251</v>
      </c>
      <c r="I60" s="63">
        <f>SUM(S60,'02'!I60)</f>
        <v>121</v>
      </c>
      <c r="J60" s="63">
        <f>SUM(T60,'02'!J60,'02'!S60)</f>
        <v>48</v>
      </c>
      <c r="K60" s="63">
        <f>SUM(U60,'02'!K60,'02'!T60)</f>
        <v>30</v>
      </c>
      <c r="L60" s="63">
        <f>SUM(V60,'02'!L60,'02'!U60)</f>
        <v>20</v>
      </c>
      <c r="M60" s="63">
        <f>SUM(W60,'02'!M60,'02'!V60)</f>
        <v>8</v>
      </c>
      <c r="N60" s="63">
        <f>SUM(X60,'02'!N60,'02'!W60)</f>
        <v>18</v>
      </c>
      <c r="O60" s="63">
        <f>SUM(Y60,'02'!O60,'02'!X60)</f>
        <v>2</v>
      </c>
      <c r="P60" s="63">
        <f>SUM(Z60,'02'!P60,'02'!Y60)</f>
        <v>4</v>
      </c>
      <c r="Q60" s="26"/>
      <c r="R60" s="68">
        <f t="shared" si="0"/>
        <v>224</v>
      </c>
      <c r="S60" s="91">
        <v>115</v>
      </c>
      <c r="T60" s="91">
        <v>43</v>
      </c>
      <c r="U60" s="91">
        <v>23</v>
      </c>
      <c r="V60" s="91">
        <v>15</v>
      </c>
      <c r="W60" s="91">
        <v>7</v>
      </c>
      <c r="X60" s="91">
        <v>16</v>
      </c>
      <c r="Y60" s="91">
        <v>2</v>
      </c>
      <c r="Z60" s="63">
        <v>3</v>
      </c>
      <c r="AA60" s="28"/>
      <c r="AB60" s="17"/>
      <c r="AC60" s="182" t="s">
        <v>59</v>
      </c>
      <c r="AD60" s="182"/>
      <c r="AE60" s="165" t="s">
        <v>61</v>
      </c>
      <c r="AF60" s="165"/>
      <c r="AG60" s="23">
        <f t="shared" si="1"/>
        <v>0</v>
      </c>
      <c r="AH60" s="23">
        <f t="shared" si="2"/>
        <v>0</v>
      </c>
      <c r="AI60" s="23">
        <f>SUM('02'!I60:P60)-'02'!H60</f>
        <v>0</v>
      </c>
      <c r="AJ60" s="23">
        <f>SUM('02'!S60:Y60)-'02'!R60</f>
        <v>0</v>
      </c>
      <c r="AK60" s="23">
        <f>SUM(R60,'02'!H60,'02'!R60)-'01'!H60</f>
        <v>0</v>
      </c>
      <c r="AL60" s="23">
        <f>SUM(S60,'02'!I60)-'01'!I60</f>
        <v>0</v>
      </c>
      <c r="AM60" s="23">
        <f>SUM(T60,'02'!J60,'02'!S60)-'01'!J60</f>
        <v>0</v>
      </c>
      <c r="AN60" s="23">
        <f>SUM(U60,'02'!K60,'02'!T60)-'01'!K60</f>
        <v>0</v>
      </c>
      <c r="AO60" s="23">
        <f>SUM(V60,'02'!L60,'02'!U60)-'01'!L60</f>
        <v>0</v>
      </c>
      <c r="AP60" s="23">
        <f>SUM(W60,'02'!M60,'02'!V60)-'01'!M60</f>
        <v>0</v>
      </c>
      <c r="AQ60" s="23">
        <f>SUM(X60,'02'!N60,'02'!W60)-'01'!N60</f>
        <v>0</v>
      </c>
      <c r="AR60" s="23">
        <f>SUM(Y60,'02'!O60,'02'!X60)-'01'!O60</f>
        <v>0</v>
      </c>
      <c r="AS60" s="157">
        <f>SUM(Z60,'02'!P60,'02'!Y60)-'01'!P60</f>
        <v>0</v>
      </c>
    </row>
    <row r="61" spans="1:45" ht="12.9" customHeight="1" x14ac:dyDescent="0.15">
      <c r="B61" s="17"/>
      <c r="C61" s="17"/>
      <c r="D61" s="182" t="s">
        <v>59</v>
      </c>
      <c r="E61" s="182"/>
      <c r="F61" s="191" t="s">
        <v>117</v>
      </c>
      <c r="G61" s="192"/>
      <c r="H61" s="61">
        <f>SUM(S61:Z61,'02'!I61:P61,'02'!S61:Y61)</f>
        <v>358</v>
      </c>
      <c r="I61" s="63">
        <f>SUM(S61,'02'!I61)</f>
        <v>296</v>
      </c>
      <c r="J61" s="63">
        <f>SUM(T61,'02'!J61,'02'!S61)</f>
        <v>31</v>
      </c>
      <c r="K61" s="63">
        <f>SUM(U61,'02'!K61,'02'!T61)</f>
        <v>7</v>
      </c>
      <c r="L61" s="63">
        <f>SUM(V61,'02'!L61,'02'!U61)</f>
        <v>7</v>
      </c>
      <c r="M61" s="63">
        <f>SUM(W61,'02'!M61,'02'!V61)</f>
        <v>5</v>
      </c>
      <c r="N61" s="63">
        <f>SUM(X61,'02'!N61,'02'!W61)</f>
        <v>6</v>
      </c>
      <c r="O61" s="63">
        <f>SUM(Y61,'02'!O61,'02'!X61)</f>
        <v>3</v>
      </c>
      <c r="P61" s="63">
        <f>SUM(Z61,'02'!P61,'02'!Y61)</f>
        <v>3</v>
      </c>
      <c r="Q61" s="26"/>
      <c r="R61" s="68">
        <f t="shared" si="0"/>
        <v>335</v>
      </c>
      <c r="S61" s="91">
        <v>282</v>
      </c>
      <c r="T61" s="91">
        <v>27</v>
      </c>
      <c r="U61" s="91">
        <v>5</v>
      </c>
      <c r="V61" s="91">
        <v>6</v>
      </c>
      <c r="W61" s="91">
        <v>4</v>
      </c>
      <c r="X61" s="91">
        <v>6</v>
      </c>
      <c r="Y61" s="91">
        <v>2</v>
      </c>
      <c r="Z61" s="63">
        <v>3</v>
      </c>
      <c r="AA61" s="28"/>
      <c r="AB61" s="17"/>
      <c r="AC61" s="182" t="s">
        <v>59</v>
      </c>
      <c r="AD61" s="182"/>
      <c r="AE61" s="191" t="s">
        <v>117</v>
      </c>
      <c r="AF61" s="191"/>
      <c r="AG61" s="23">
        <f t="shared" si="1"/>
        <v>0</v>
      </c>
      <c r="AH61" s="23">
        <f t="shared" si="2"/>
        <v>0</v>
      </c>
      <c r="AI61" s="23">
        <f>SUM('02'!I61:P61)-'02'!H61</f>
        <v>0</v>
      </c>
      <c r="AJ61" s="23">
        <f>SUM('02'!S61:Y61)-'02'!R61</f>
        <v>0</v>
      </c>
      <c r="AK61" s="23">
        <f>SUM(R61,'02'!H61,'02'!R61)-'01'!H61</f>
        <v>0</v>
      </c>
      <c r="AL61" s="23">
        <f>SUM(S61,'02'!I61)-'01'!I61</f>
        <v>0</v>
      </c>
      <c r="AM61" s="23">
        <f>SUM(T61,'02'!J61,'02'!S61)-'01'!J61</f>
        <v>0</v>
      </c>
      <c r="AN61" s="23">
        <f>SUM(U61,'02'!K61,'02'!T61)-'01'!K61</f>
        <v>0</v>
      </c>
      <c r="AO61" s="23">
        <f>SUM(V61,'02'!L61,'02'!U61)-'01'!L61</f>
        <v>0</v>
      </c>
      <c r="AP61" s="23">
        <f>SUM(W61,'02'!M61,'02'!V61)-'01'!M61</f>
        <v>0</v>
      </c>
      <c r="AQ61" s="23">
        <f>SUM(X61,'02'!N61,'02'!W61)-'01'!N61</f>
        <v>0</v>
      </c>
      <c r="AR61" s="23">
        <f>SUM(Y61,'02'!O61,'02'!X61)-'01'!O61</f>
        <v>0</v>
      </c>
      <c r="AS61" s="157">
        <f>SUM(Z61,'02'!P61,'02'!Y61)-'01'!P61</f>
        <v>0</v>
      </c>
    </row>
    <row r="62" spans="1:45" ht="12.9" customHeight="1" x14ac:dyDescent="0.15">
      <c r="B62" s="17"/>
      <c r="C62" s="17"/>
      <c r="D62" s="182" t="s">
        <v>59</v>
      </c>
      <c r="E62" s="182"/>
      <c r="F62" s="165" t="s">
        <v>19</v>
      </c>
      <c r="G62" s="166"/>
      <c r="H62" s="61">
        <f>SUM(S62:Z62,'02'!I62:P62,'02'!S62:Y62)</f>
        <v>712</v>
      </c>
      <c r="I62" s="63">
        <f>SUM(S62,'02'!I62)</f>
        <v>654</v>
      </c>
      <c r="J62" s="63">
        <f>SUM(T62,'02'!J62,'02'!S62)</f>
        <v>40</v>
      </c>
      <c r="K62" s="63">
        <f>SUM(U62,'02'!K62,'02'!T62)</f>
        <v>7</v>
      </c>
      <c r="L62" s="63">
        <f>SUM(V62,'02'!L62,'02'!U62)</f>
        <v>0</v>
      </c>
      <c r="M62" s="63">
        <f>SUM(W62,'02'!M62,'02'!V62)</f>
        <v>0</v>
      </c>
      <c r="N62" s="63">
        <f>SUM(X62,'02'!N62,'02'!W62)</f>
        <v>0</v>
      </c>
      <c r="O62" s="63">
        <f>SUM(Y62,'02'!O62,'02'!X62)</f>
        <v>1</v>
      </c>
      <c r="P62" s="63">
        <f>SUM(Z62,'02'!P62,'02'!Y62)</f>
        <v>10</v>
      </c>
      <c r="Q62" s="26"/>
      <c r="R62" s="68">
        <f t="shared" si="0"/>
        <v>477</v>
      </c>
      <c r="S62" s="91">
        <v>430</v>
      </c>
      <c r="T62" s="91">
        <v>33</v>
      </c>
      <c r="U62" s="91">
        <v>5</v>
      </c>
      <c r="V62" s="91">
        <v>0</v>
      </c>
      <c r="W62" s="91">
        <v>0</v>
      </c>
      <c r="X62" s="91">
        <v>0</v>
      </c>
      <c r="Y62" s="91">
        <v>0</v>
      </c>
      <c r="Z62" s="63">
        <v>9</v>
      </c>
      <c r="AA62" s="28"/>
      <c r="AB62" s="17"/>
      <c r="AC62" s="182" t="s">
        <v>59</v>
      </c>
      <c r="AD62" s="182"/>
      <c r="AE62" s="165" t="s">
        <v>19</v>
      </c>
      <c r="AF62" s="165"/>
      <c r="AG62" s="23">
        <f t="shared" si="1"/>
        <v>0</v>
      </c>
      <c r="AH62" s="23">
        <f t="shared" si="2"/>
        <v>0</v>
      </c>
      <c r="AI62" s="23">
        <f>SUM('02'!I62:P62)-'02'!H62</f>
        <v>0</v>
      </c>
      <c r="AJ62" s="23">
        <f>SUM('02'!S62:Y62)-'02'!R62</f>
        <v>0</v>
      </c>
      <c r="AK62" s="23">
        <f>SUM(R62,'02'!H62,'02'!R62)-'01'!H62</f>
        <v>0</v>
      </c>
      <c r="AL62" s="23">
        <f>SUM(S62,'02'!I62)-'01'!I62</f>
        <v>0</v>
      </c>
      <c r="AM62" s="23">
        <f>SUM(T62,'02'!J62,'02'!S62)-'01'!J62</f>
        <v>0</v>
      </c>
      <c r="AN62" s="23">
        <f>SUM(U62,'02'!K62,'02'!T62)-'01'!K62</f>
        <v>0</v>
      </c>
      <c r="AO62" s="23">
        <f>SUM(V62,'02'!L62,'02'!U62)-'01'!L62</f>
        <v>0</v>
      </c>
      <c r="AP62" s="23">
        <f>SUM(W62,'02'!M62,'02'!V62)-'01'!M62</f>
        <v>0</v>
      </c>
      <c r="AQ62" s="23">
        <f>SUM(X62,'02'!N62,'02'!W62)-'01'!N62</f>
        <v>0</v>
      </c>
      <c r="AR62" s="23">
        <f>SUM(Y62,'02'!O62,'02'!X62)-'01'!O62</f>
        <v>0</v>
      </c>
      <c r="AS62" s="157">
        <f>SUM(Z62,'02'!P62,'02'!Y62)-'01'!P62</f>
        <v>0</v>
      </c>
    </row>
    <row r="63" spans="1:45" ht="12.9" customHeight="1" thickBot="1" x14ac:dyDescent="0.2">
      <c r="B63" s="31"/>
      <c r="C63" s="31"/>
      <c r="D63" s="188" t="s">
        <v>57</v>
      </c>
      <c r="E63" s="188"/>
      <c r="F63" s="189" t="s">
        <v>20</v>
      </c>
      <c r="G63" s="190"/>
      <c r="H63" s="64">
        <f>SUM(S63:Z63,'02'!I63:P63,'02'!S63:Y63)</f>
        <v>7080</v>
      </c>
      <c r="I63" s="65">
        <f>SUM(S63,'02'!I63)</f>
        <v>6801</v>
      </c>
      <c r="J63" s="65">
        <f>SUM(T63,'02'!J63,'02'!S63)</f>
        <v>162</v>
      </c>
      <c r="K63" s="65">
        <f>SUM(U63,'02'!K63,'02'!T63)</f>
        <v>69</v>
      </c>
      <c r="L63" s="65">
        <f>SUM(V63,'02'!L63,'02'!U63)</f>
        <v>21</v>
      </c>
      <c r="M63" s="65">
        <f>SUM(W63,'02'!M63,'02'!V63)</f>
        <v>13</v>
      </c>
      <c r="N63" s="65">
        <f>SUM(X63,'02'!N63,'02'!W63)</f>
        <v>3</v>
      </c>
      <c r="O63" s="65">
        <f>SUM(Y63,'02'!O63,'02'!X63)</f>
        <v>1</v>
      </c>
      <c r="P63" s="65">
        <f>SUM(Z63,'02'!P63,'02'!Y63)</f>
        <v>10</v>
      </c>
      <c r="Q63" s="26"/>
      <c r="R63" s="92">
        <f t="shared" si="0"/>
        <v>6637</v>
      </c>
      <c r="S63" s="93">
        <v>6473</v>
      </c>
      <c r="T63" s="93">
        <v>108</v>
      </c>
      <c r="U63" s="93">
        <v>31</v>
      </c>
      <c r="V63" s="93">
        <v>7</v>
      </c>
      <c r="W63" s="93">
        <v>6</v>
      </c>
      <c r="X63" s="93">
        <v>2</v>
      </c>
      <c r="Y63" s="93">
        <v>1</v>
      </c>
      <c r="Z63" s="65">
        <v>9</v>
      </c>
      <c r="AA63" s="32"/>
      <c r="AB63" s="31"/>
      <c r="AC63" s="188" t="s">
        <v>57</v>
      </c>
      <c r="AD63" s="188"/>
      <c r="AE63" s="189" t="s">
        <v>20</v>
      </c>
      <c r="AF63" s="189"/>
      <c r="AG63" s="23">
        <f t="shared" si="1"/>
        <v>0</v>
      </c>
      <c r="AH63" s="23">
        <f t="shared" si="2"/>
        <v>0</v>
      </c>
      <c r="AI63" s="23">
        <f>SUM('02'!I63:P63)-'02'!H63</f>
        <v>0</v>
      </c>
      <c r="AJ63" s="23">
        <f>SUM('02'!S63:Y63)-'02'!R63</f>
        <v>0</v>
      </c>
      <c r="AK63" s="23">
        <f>SUM(R63,'02'!H63,'02'!R63)-'01'!H63</f>
        <v>0</v>
      </c>
      <c r="AL63" s="23">
        <f>SUM(S63,'02'!I63)-'01'!I63</f>
        <v>0</v>
      </c>
      <c r="AM63" s="23">
        <f>SUM(T63,'02'!J63,'02'!S63)-'01'!J63</f>
        <v>0</v>
      </c>
      <c r="AN63" s="23">
        <f>SUM(U63,'02'!K63,'02'!T63)-'01'!K63</f>
        <v>0</v>
      </c>
      <c r="AO63" s="23">
        <f>SUM(V63,'02'!L63,'02'!U63)-'01'!L63</f>
        <v>0</v>
      </c>
      <c r="AP63" s="23">
        <f>SUM(W63,'02'!M63,'02'!V63)-'01'!M63</f>
        <v>0</v>
      </c>
      <c r="AQ63" s="23">
        <f>SUM(X63,'02'!N63,'02'!W63)-'01'!N63</f>
        <v>0</v>
      </c>
      <c r="AR63" s="23">
        <f>SUM(Y63,'02'!O63,'02'!X63)-'01'!O63</f>
        <v>0</v>
      </c>
      <c r="AS63" s="157">
        <f>SUM(Z63,'02'!P63,'02'!Y63)-'01'!P63</f>
        <v>0</v>
      </c>
    </row>
    <row r="64" spans="1:45" ht="12.75" customHeight="1" x14ac:dyDescent="0.15"/>
    <row r="66" spans="7:26" x14ac:dyDescent="0.15">
      <c r="G66" s="6" t="s">
        <v>95</v>
      </c>
      <c r="H66" s="6"/>
    </row>
    <row r="67" spans="7:26" x14ac:dyDescent="0.15">
      <c r="G67" s="6" t="s">
        <v>96</v>
      </c>
      <c r="H67" s="33">
        <f>SUM(H9,H22,H29,H33,H48,H56)-H8</f>
        <v>0</v>
      </c>
      <c r="I67" s="33">
        <f t="shared" ref="I67:O67" si="3">SUM(I9,I22,I29,I33,I48,I56)-I8</f>
        <v>0</v>
      </c>
      <c r="J67" s="33">
        <f t="shared" si="3"/>
        <v>0</v>
      </c>
      <c r="K67" s="33">
        <f t="shared" si="3"/>
        <v>0</v>
      </c>
      <c r="L67" s="33">
        <f t="shared" si="3"/>
        <v>0</v>
      </c>
      <c r="M67" s="33">
        <f t="shared" si="3"/>
        <v>0</v>
      </c>
      <c r="N67" s="33">
        <f t="shared" si="3"/>
        <v>0</v>
      </c>
      <c r="O67" s="33">
        <f t="shared" si="3"/>
        <v>0</v>
      </c>
      <c r="P67" s="33"/>
      <c r="R67" s="33">
        <f t="shared" ref="R67:Y67" si="4">SUM(R9,R22,R29,R33,R48,R56)-R8</f>
        <v>0</v>
      </c>
      <c r="S67" s="33">
        <f t="shared" si="4"/>
        <v>0</v>
      </c>
      <c r="T67" s="33">
        <f t="shared" si="4"/>
        <v>0</v>
      </c>
      <c r="U67" s="33">
        <f t="shared" si="4"/>
        <v>0</v>
      </c>
      <c r="V67" s="33">
        <f t="shared" si="4"/>
        <v>0</v>
      </c>
      <c r="W67" s="33">
        <f t="shared" si="4"/>
        <v>0</v>
      </c>
      <c r="X67" s="33">
        <f t="shared" si="4"/>
        <v>0</v>
      </c>
      <c r="Y67" s="33">
        <f t="shared" si="4"/>
        <v>0</v>
      </c>
      <c r="Z67" s="33"/>
    </row>
    <row r="68" spans="7:26" x14ac:dyDescent="0.15">
      <c r="G68" s="6" t="s">
        <v>97</v>
      </c>
      <c r="H68" s="33">
        <f>SUM(H10,H15,H20,H21)-H9</f>
        <v>0</v>
      </c>
      <c r="I68" s="33">
        <f t="shared" ref="I68:O68" si="5">SUM(I10,I15,I20,I21)-I9</f>
        <v>0</v>
      </c>
      <c r="J68" s="33">
        <f t="shared" si="5"/>
        <v>0</v>
      </c>
      <c r="K68" s="33">
        <f t="shared" si="5"/>
        <v>0</v>
      </c>
      <c r="L68" s="33">
        <f t="shared" si="5"/>
        <v>0</v>
      </c>
      <c r="M68" s="33">
        <f t="shared" si="5"/>
        <v>0</v>
      </c>
      <c r="N68" s="33">
        <f t="shared" si="5"/>
        <v>0</v>
      </c>
      <c r="O68" s="33">
        <f t="shared" si="5"/>
        <v>0</v>
      </c>
      <c r="P68" s="33"/>
      <c r="R68" s="33">
        <f>SUM(R10,R15,R20,R21)-R9</f>
        <v>0</v>
      </c>
      <c r="S68" s="33">
        <f>SUM(S10,S15,S20,S21)-S9</f>
        <v>0</v>
      </c>
      <c r="T68" s="33">
        <f t="shared" ref="T68:Y68" si="6">SUM(T10,T15,T20,T21)-T9</f>
        <v>0</v>
      </c>
      <c r="U68" s="33">
        <f t="shared" si="6"/>
        <v>0</v>
      </c>
      <c r="V68" s="33">
        <f t="shared" si="6"/>
        <v>0</v>
      </c>
      <c r="W68" s="33">
        <f t="shared" si="6"/>
        <v>0</v>
      </c>
      <c r="X68" s="33">
        <f t="shared" si="6"/>
        <v>0</v>
      </c>
      <c r="Y68" s="33">
        <f t="shared" si="6"/>
        <v>0</v>
      </c>
      <c r="Z68" s="33"/>
    </row>
    <row r="69" spans="7:26" x14ac:dyDescent="0.15">
      <c r="G69" s="6" t="s">
        <v>3</v>
      </c>
      <c r="H69" s="33">
        <f>SUM(H11:H14)-H10</f>
        <v>0</v>
      </c>
      <c r="I69" s="33">
        <f t="shared" ref="I69:O69" si="7">SUM(I11:I14)-I10</f>
        <v>0</v>
      </c>
      <c r="J69" s="33">
        <f t="shared" si="7"/>
        <v>0</v>
      </c>
      <c r="K69" s="33">
        <f t="shared" si="7"/>
        <v>0</v>
      </c>
      <c r="L69" s="33">
        <f t="shared" si="7"/>
        <v>0</v>
      </c>
      <c r="M69" s="33">
        <f t="shared" si="7"/>
        <v>0</v>
      </c>
      <c r="N69" s="33">
        <f t="shared" si="7"/>
        <v>0</v>
      </c>
      <c r="O69" s="33">
        <f t="shared" si="7"/>
        <v>0</v>
      </c>
      <c r="P69" s="33"/>
      <c r="R69" s="33">
        <f t="shared" ref="R69:Y69" si="8">SUM(R11:R14)-R10</f>
        <v>0</v>
      </c>
      <c r="S69" s="33">
        <f t="shared" si="8"/>
        <v>0</v>
      </c>
      <c r="T69" s="33">
        <f t="shared" si="8"/>
        <v>0</v>
      </c>
      <c r="U69" s="33">
        <f t="shared" si="8"/>
        <v>0</v>
      </c>
      <c r="V69" s="33">
        <f t="shared" si="8"/>
        <v>0</v>
      </c>
      <c r="W69" s="33">
        <f t="shared" si="8"/>
        <v>0</v>
      </c>
      <c r="X69" s="33">
        <f t="shared" si="8"/>
        <v>0</v>
      </c>
      <c r="Y69" s="33">
        <f t="shared" si="8"/>
        <v>0</v>
      </c>
      <c r="Z69" s="33"/>
    </row>
    <row r="70" spans="7:26" x14ac:dyDescent="0.15">
      <c r="G70" s="6" t="s">
        <v>98</v>
      </c>
      <c r="H70" s="33">
        <f>SUM(H16:H19)-H15</f>
        <v>0</v>
      </c>
      <c r="I70" s="33">
        <f t="shared" ref="I70:O70" si="9">SUM(I16:I19)-I15</f>
        <v>0</v>
      </c>
      <c r="J70" s="33">
        <f t="shared" si="9"/>
        <v>0</v>
      </c>
      <c r="K70" s="33">
        <f t="shared" si="9"/>
        <v>0</v>
      </c>
      <c r="L70" s="33">
        <f t="shared" si="9"/>
        <v>0</v>
      </c>
      <c r="M70" s="33">
        <f t="shared" si="9"/>
        <v>0</v>
      </c>
      <c r="N70" s="33">
        <f t="shared" si="9"/>
        <v>0</v>
      </c>
      <c r="O70" s="33">
        <f t="shared" si="9"/>
        <v>0</v>
      </c>
      <c r="P70" s="33"/>
      <c r="Q70" s="34"/>
      <c r="R70" s="33">
        <f t="shared" ref="R70:Y70" si="10">SUM(R16:R19)-R15</f>
        <v>0</v>
      </c>
      <c r="S70" s="33">
        <f t="shared" si="10"/>
        <v>0</v>
      </c>
      <c r="T70" s="33">
        <f t="shared" si="10"/>
        <v>0</v>
      </c>
      <c r="U70" s="33">
        <f t="shared" si="10"/>
        <v>0</v>
      </c>
      <c r="V70" s="33">
        <f t="shared" si="10"/>
        <v>0</v>
      </c>
      <c r="W70" s="33">
        <f t="shared" si="10"/>
        <v>0</v>
      </c>
      <c r="X70" s="33">
        <f t="shared" si="10"/>
        <v>0</v>
      </c>
      <c r="Y70" s="33">
        <f t="shared" si="10"/>
        <v>0</v>
      </c>
      <c r="Z70" s="33"/>
    </row>
    <row r="71" spans="7:26" x14ac:dyDescent="0.15">
      <c r="G71" s="6" t="s">
        <v>99</v>
      </c>
      <c r="H71" s="33">
        <f>SUM(H23:H25,H27:H28)-H22</f>
        <v>0</v>
      </c>
      <c r="I71" s="33">
        <f t="shared" ref="I71:O71" si="11">SUM(I23:I25,I27:I28)-I22</f>
        <v>0</v>
      </c>
      <c r="J71" s="33">
        <f t="shared" si="11"/>
        <v>0</v>
      </c>
      <c r="K71" s="33">
        <f t="shared" si="11"/>
        <v>0</v>
      </c>
      <c r="L71" s="33">
        <f t="shared" si="11"/>
        <v>0</v>
      </c>
      <c r="M71" s="33">
        <f t="shared" si="11"/>
        <v>0</v>
      </c>
      <c r="N71" s="33">
        <f t="shared" si="11"/>
        <v>0</v>
      </c>
      <c r="O71" s="33">
        <f t="shared" si="11"/>
        <v>0</v>
      </c>
      <c r="P71" s="33"/>
      <c r="Q71" s="34"/>
      <c r="R71" s="33">
        <f t="shared" ref="R71:Y71" si="12">SUM(R23:R25,R27:R28)-R22</f>
        <v>0</v>
      </c>
      <c r="S71" s="33">
        <f t="shared" si="12"/>
        <v>0</v>
      </c>
      <c r="T71" s="33">
        <f t="shared" si="12"/>
        <v>0</v>
      </c>
      <c r="U71" s="33">
        <f t="shared" si="12"/>
        <v>0</v>
      </c>
      <c r="V71" s="33">
        <f t="shared" si="12"/>
        <v>0</v>
      </c>
      <c r="W71" s="33">
        <f t="shared" si="12"/>
        <v>0</v>
      </c>
      <c r="X71" s="33">
        <f t="shared" si="12"/>
        <v>0</v>
      </c>
      <c r="Y71" s="33">
        <f t="shared" si="12"/>
        <v>0</v>
      </c>
      <c r="Z71" s="33"/>
    </row>
    <row r="72" spans="7:26" x14ac:dyDescent="0.15">
      <c r="G72" s="6" t="s">
        <v>100</v>
      </c>
      <c r="H72" s="33">
        <f>SUM(H30:H32)-H29</f>
        <v>0</v>
      </c>
      <c r="I72" s="33">
        <f t="shared" ref="I72:O72" si="13">SUM(I30:I32)-I29</f>
        <v>0</v>
      </c>
      <c r="J72" s="33">
        <f t="shared" si="13"/>
        <v>0</v>
      </c>
      <c r="K72" s="33">
        <f t="shared" si="13"/>
        <v>0</v>
      </c>
      <c r="L72" s="33">
        <f t="shared" si="13"/>
        <v>0</v>
      </c>
      <c r="M72" s="33">
        <f t="shared" si="13"/>
        <v>0</v>
      </c>
      <c r="N72" s="33">
        <f t="shared" si="13"/>
        <v>0</v>
      </c>
      <c r="O72" s="33">
        <f t="shared" si="13"/>
        <v>0</v>
      </c>
      <c r="P72" s="33"/>
      <c r="Q72" s="34"/>
      <c r="R72" s="33">
        <f t="shared" ref="R72:Y72" si="14">SUM(R30:R32)-R29</f>
        <v>0</v>
      </c>
      <c r="S72" s="33">
        <f t="shared" si="14"/>
        <v>0</v>
      </c>
      <c r="T72" s="33">
        <f t="shared" si="14"/>
        <v>0</v>
      </c>
      <c r="U72" s="33">
        <f t="shared" si="14"/>
        <v>0</v>
      </c>
      <c r="V72" s="33">
        <f t="shared" si="14"/>
        <v>0</v>
      </c>
      <c r="W72" s="33">
        <f t="shared" si="14"/>
        <v>0</v>
      </c>
      <c r="X72" s="33">
        <f t="shared" si="14"/>
        <v>0</v>
      </c>
      <c r="Y72" s="33">
        <f t="shared" si="14"/>
        <v>0</v>
      </c>
      <c r="Z72" s="33"/>
    </row>
    <row r="73" spans="7:26" x14ac:dyDescent="0.15">
      <c r="G73" s="6" t="s">
        <v>101</v>
      </c>
      <c r="H73" s="33">
        <f>SUM(H34:H35,H38,H44,H46:H47)-H33</f>
        <v>0</v>
      </c>
      <c r="I73" s="33">
        <f t="shared" ref="I73:O73" si="15">SUM(I34:I35,I38,I44,I46:I47)-I33</f>
        <v>0</v>
      </c>
      <c r="J73" s="33">
        <f t="shared" si="15"/>
        <v>0</v>
      </c>
      <c r="K73" s="33">
        <f t="shared" si="15"/>
        <v>0</v>
      </c>
      <c r="L73" s="33">
        <f t="shared" si="15"/>
        <v>0</v>
      </c>
      <c r="M73" s="33">
        <f t="shared" si="15"/>
        <v>0</v>
      </c>
      <c r="N73" s="33">
        <f t="shared" si="15"/>
        <v>0</v>
      </c>
      <c r="O73" s="33">
        <f t="shared" si="15"/>
        <v>0</v>
      </c>
      <c r="P73" s="33"/>
      <c r="Q73" s="34"/>
      <c r="R73" s="33">
        <f t="shared" ref="R73:Y73" si="16">SUM(R34:R35,R38,R44,R46:R47)-R33</f>
        <v>0</v>
      </c>
      <c r="S73" s="33">
        <f t="shared" si="16"/>
        <v>0</v>
      </c>
      <c r="T73" s="33">
        <f t="shared" si="16"/>
        <v>0</v>
      </c>
      <c r="U73" s="33">
        <f t="shared" si="16"/>
        <v>0</v>
      </c>
      <c r="V73" s="33">
        <f t="shared" si="16"/>
        <v>0</v>
      </c>
      <c r="W73" s="33">
        <f t="shared" si="16"/>
        <v>0</v>
      </c>
      <c r="X73" s="33">
        <f t="shared" si="16"/>
        <v>0</v>
      </c>
      <c r="Y73" s="33">
        <f t="shared" si="16"/>
        <v>0</v>
      </c>
      <c r="Z73" s="33"/>
    </row>
    <row r="74" spans="7:26" x14ac:dyDescent="0.15">
      <c r="G74" s="6" t="s">
        <v>102</v>
      </c>
      <c r="H74" s="33">
        <f>SUM(H36:H37)-H35</f>
        <v>0</v>
      </c>
      <c r="I74" s="33">
        <f t="shared" ref="I74:O74" si="17">SUM(I36:I37)-I35</f>
        <v>0</v>
      </c>
      <c r="J74" s="33">
        <f t="shared" si="17"/>
        <v>0</v>
      </c>
      <c r="K74" s="33">
        <f t="shared" si="17"/>
        <v>0</v>
      </c>
      <c r="L74" s="33">
        <f t="shared" si="17"/>
        <v>0</v>
      </c>
      <c r="M74" s="33">
        <f t="shared" si="17"/>
        <v>0</v>
      </c>
      <c r="N74" s="33">
        <f t="shared" si="17"/>
        <v>0</v>
      </c>
      <c r="O74" s="33">
        <f t="shared" si="17"/>
        <v>0</v>
      </c>
      <c r="P74" s="33"/>
      <c r="Q74" s="34"/>
      <c r="R74" s="33">
        <f t="shared" ref="R74:Y74" si="18">SUM(R36:R37)-R35</f>
        <v>0</v>
      </c>
      <c r="S74" s="33">
        <f t="shared" si="18"/>
        <v>0</v>
      </c>
      <c r="T74" s="33">
        <f t="shared" si="18"/>
        <v>0</v>
      </c>
      <c r="U74" s="33">
        <f t="shared" si="18"/>
        <v>0</v>
      </c>
      <c r="V74" s="33">
        <f t="shared" si="18"/>
        <v>0</v>
      </c>
      <c r="W74" s="33">
        <f t="shared" si="18"/>
        <v>0</v>
      </c>
      <c r="X74" s="33">
        <f t="shared" si="18"/>
        <v>0</v>
      </c>
      <c r="Y74" s="33">
        <f t="shared" si="18"/>
        <v>0</v>
      </c>
      <c r="Z74" s="33"/>
    </row>
    <row r="75" spans="7:26" x14ac:dyDescent="0.15">
      <c r="G75" s="6" t="s">
        <v>103</v>
      </c>
      <c r="H75" s="33">
        <f>SUM(H39:H43)-H38</f>
        <v>0</v>
      </c>
      <c r="I75" s="33">
        <f t="shared" ref="I75:O75" si="19">SUM(I39:I43)-I38</f>
        <v>0</v>
      </c>
      <c r="J75" s="33">
        <f t="shared" si="19"/>
        <v>0</v>
      </c>
      <c r="K75" s="33">
        <f t="shared" si="19"/>
        <v>0</v>
      </c>
      <c r="L75" s="33">
        <f t="shared" si="19"/>
        <v>0</v>
      </c>
      <c r="M75" s="33">
        <f t="shared" si="19"/>
        <v>0</v>
      </c>
      <c r="N75" s="33">
        <f t="shared" si="19"/>
        <v>0</v>
      </c>
      <c r="O75" s="33">
        <f t="shared" si="19"/>
        <v>0</v>
      </c>
      <c r="P75" s="33"/>
      <c r="Q75" s="34"/>
      <c r="R75" s="33">
        <f t="shared" ref="R75:Y75" si="20">SUM(R39:R43)-R38</f>
        <v>0</v>
      </c>
      <c r="S75" s="33">
        <f t="shared" si="20"/>
        <v>0</v>
      </c>
      <c r="T75" s="33">
        <f t="shared" si="20"/>
        <v>0</v>
      </c>
      <c r="U75" s="33">
        <f t="shared" si="20"/>
        <v>0</v>
      </c>
      <c r="V75" s="33">
        <f t="shared" si="20"/>
        <v>0</v>
      </c>
      <c r="W75" s="33">
        <f t="shared" si="20"/>
        <v>0</v>
      </c>
      <c r="X75" s="33">
        <f t="shared" si="20"/>
        <v>0</v>
      </c>
      <c r="Y75" s="33">
        <f t="shared" si="20"/>
        <v>0</v>
      </c>
      <c r="Z75" s="33"/>
    </row>
    <row r="76" spans="7:26" x14ac:dyDescent="0.15">
      <c r="G76" s="6" t="s">
        <v>104</v>
      </c>
      <c r="H76" s="33">
        <f>SUM(H50:H52)-H49</f>
        <v>0</v>
      </c>
      <c r="I76" s="33">
        <f t="shared" ref="I76:O76" si="21">SUM(I50:I52)-I49</f>
        <v>0</v>
      </c>
      <c r="J76" s="33">
        <f t="shared" si="21"/>
        <v>0</v>
      </c>
      <c r="K76" s="33">
        <f t="shared" si="21"/>
        <v>0</v>
      </c>
      <c r="L76" s="33">
        <f t="shared" si="21"/>
        <v>0</v>
      </c>
      <c r="M76" s="33">
        <f t="shared" si="21"/>
        <v>0</v>
      </c>
      <c r="N76" s="33">
        <f t="shared" si="21"/>
        <v>0</v>
      </c>
      <c r="O76" s="33">
        <f t="shared" si="21"/>
        <v>0</v>
      </c>
      <c r="P76" s="33"/>
      <c r="Q76" s="34"/>
      <c r="R76" s="33">
        <f t="shared" ref="R76:Y76" si="22">SUM(R50:R52)-R49</f>
        <v>0</v>
      </c>
      <c r="S76" s="33">
        <f t="shared" si="22"/>
        <v>0</v>
      </c>
      <c r="T76" s="33">
        <f t="shared" si="22"/>
        <v>0</v>
      </c>
      <c r="U76" s="33">
        <f t="shared" si="22"/>
        <v>0</v>
      </c>
      <c r="V76" s="33">
        <f t="shared" si="22"/>
        <v>0</v>
      </c>
      <c r="W76" s="33">
        <f t="shared" si="22"/>
        <v>0</v>
      </c>
      <c r="X76" s="33">
        <f t="shared" si="22"/>
        <v>0</v>
      </c>
      <c r="Y76" s="33">
        <f t="shared" si="22"/>
        <v>0</v>
      </c>
      <c r="Z76" s="33"/>
    </row>
    <row r="77" spans="7:26" x14ac:dyDescent="0.1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</sheetData>
  <mergeCells count="138">
    <mergeCell ref="AA4:AF7"/>
    <mergeCell ref="AD39:AF39"/>
    <mergeCell ref="AC31:AF31"/>
    <mergeCell ref="AC32:AF32"/>
    <mergeCell ref="AB33:AF33"/>
    <mergeCell ref="AC34:AF34"/>
    <mergeCell ref="AC23:AF23"/>
    <mergeCell ref="AC24:AF24"/>
    <mergeCell ref="AD19:AF19"/>
    <mergeCell ref="AC20:AF20"/>
    <mergeCell ref="AC21:AF21"/>
    <mergeCell ref="AB22:AF22"/>
    <mergeCell ref="AD11:AF11"/>
    <mergeCell ref="AD12:AF12"/>
    <mergeCell ref="AD13:AF13"/>
    <mergeCell ref="AD14:AF14"/>
    <mergeCell ref="AC15:AF15"/>
    <mergeCell ref="AD16:AF16"/>
    <mergeCell ref="AA8:AF8"/>
    <mergeCell ref="AB9:AF9"/>
    <mergeCell ref="AC10:AF10"/>
    <mergeCell ref="H2:N2"/>
    <mergeCell ref="S2:Y2"/>
    <mergeCell ref="AD51:AF51"/>
    <mergeCell ref="AD45:AE45"/>
    <mergeCell ref="AC47:AF47"/>
    <mergeCell ref="AB48:AF48"/>
    <mergeCell ref="AC49:AF49"/>
    <mergeCell ref="AC46:AF46"/>
    <mergeCell ref="AD50:AF50"/>
    <mergeCell ref="AC44:AF44"/>
    <mergeCell ref="AB29:AF29"/>
    <mergeCell ref="AC30:AF30"/>
    <mergeCell ref="AC35:AF35"/>
    <mergeCell ref="AD36:AF36"/>
    <mergeCell ref="AD37:AF37"/>
    <mergeCell ref="AC38:AF38"/>
    <mergeCell ref="AD43:AF43"/>
    <mergeCell ref="AD41:AF41"/>
    <mergeCell ref="AC25:AF25"/>
    <mergeCell ref="AD26:AE26"/>
    <mergeCell ref="AC27:AF27"/>
    <mergeCell ref="AC28:AF28"/>
    <mergeCell ref="AD17:AF17"/>
    <mergeCell ref="AD18:AF18"/>
    <mergeCell ref="AC63:AD63"/>
    <mergeCell ref="AE63:AF63"/>
    <mergeCell ref="AC61:AD61"/>
    <mergeCell ref="AC53:AF53"/>
    <mergeCell ref="AD54:AE54"/>
    <mergeCell ref="AD55:AE55"/>
    <mergeCell ref="AB56:AF56"/>
    <mergeCell ref="AC60:AD60"/>
    <mergeCell ref="AE60:AF60"/>
    <mergeCell ref="AE57:AF57"/>
    <mergeCell ref="AC57:AD57"/>
    <mergeCell ref="AC62:AD62"/>
    <mergeCell ref="AE62:AF62"/>
    <mergeCell ref="AE61:AF61"/>
    <mergeCell ref="AC58:AD58"/>
    <mergeCell ref="AE58:AF58"/>
    <mergeCell ref="AC59:AD59"/>
    <mergeCell ref="AE59:AF59"/>
    <mergeCell ref="F58:G58"/>
    <mergeCell ref="D59:E59"/>
    <mergeCell ref="F59:G59"/>
    <mergeCell ref="E54:F54"/>
    <mergeCell ref="E55:F55"/>
    <mergeCell ref="C56:G56"/>
    <mergeCell ref="D63:E63"/>
    <mergeCell ref="F63:G63"/>
    <mergeCell ref="D60:E60"/>
    <mergeCell ref="F60:G60"/>
    <mergeCell ref="D61:E61"/>
    <mergeCell ref="F61:G61"/>
    <mergeCell ref="D62:E62"/>
    <mergeCell ref="F62:G62"/>
    <mergeCell ref="D58:E58"/>
    <mergeCell ref="AD52:AF52"/>
    <mergeCell ref="D57:E57"/>
    <mergeCell ref="F57:G57"/>
    <mergeCell ref="D53:G53"/>
    <mergeCell ref="E45:F45"/>
    <mergeCell ref="C48:G48"/>
    <mergeCell ref="E39:G39"/>
    <mergeCell ref="E40:G40"/>
    <mergeCell ref="D44:G44"/>
    <mergeCell ref="E41:G41"/>
    <mergeCell ref="E42:G42"/>
    <mergeCell ref="E43:G43"/>
    <mergeCell ref="D46:G46"/>
    <mergeCell ref="D47:G47"/>
    <mergeCell ref="D49:G49"/>
    <mergeCell ref="E50:G50"/>
    <mergeCell ref="E51:G51"/>
    <mergeCell ref="E52:G52"/>
    <mergeCell ref="AD42:AF42"/>
    <mergeCell ref="AD40:AF40"/>
    <mergeCell ref="C33:G33"/>
    <mergeCell ref="D34:G34"/>
    <mergeCell ref="D35:G35"/>
    <mergeCell ref="E36:G36"/>
    <mergeCell ref="E37:G37"/>
    <mergeCell ref="D38:G38"/>
    <mergeCell ref="D27:G27"/>
    <mergeCell ref="D28:G28"/>
    <mergeCell ref="C29:G29"/>
    <mergeCell ref="D30:G30"/>
    <mergeCell ref="D31:G31"/>
    <mergeCell ref="D32:G32"/>
    <mergeCell ref="D21:G21"/>
    <mergeCell ref="C22:G22"/>
    <mergeCell ref="D23:G23"/>
    <mergeCell ref="D24:G24"/>
    <mergeCell ref="D25:G25"/>
    <mergeCell ref="E26:F26"/>
    <mergeCell ref="D15:G15"/>
    <mergeCell ref="E16:G16"/>
    <mergeCell ref="E17:G17"/>
    <mergeCell ref="E18:G18"/>
    <mergeCell ref="E19:G19"/>
    <mergeCell ref="D20:G20"/>
    <mergeCell ref="Z5:Z7"/>
    <mergeCell ref="R4:Z4"/>
    <mergeCell ref="C9:G9"/>
    <mergeCell ref="D10:G10"/>
    <mergeCell ref="E11:G11"/>
    <mergeCell ref="E12:G12"/>
    <mergeCell ref="E13:G13"/>
    <mergeCell ref="E14:G14"/>
    <mergeCell ref="B8:G8"/>
    <mergeCell ref="B4:G7"/>
    <mergeCell ref="N5:N7"/>
    <mergeCell ref="O5:O7"/>
    <mergeCell ref="X5:X7"/>
    <mergeCell ref="Y5:Y7"/>
    <mergeCell ref="P5:P7"/>
    <mergeCell ref="H4:P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6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9.109375" defaultRowHeight="12" x14ac:dyDescent="0.15"/>
  <cols>
    <col min="1" max="6" width="2.6640625" style="1" customWidth="1"/>
    <col min="7" max="7" width="15.109375" style="1" customWidth="1"/>
    <col min="8" max="16" width="8.44140625" style="1" customWidth="1"/>
    <col min="17" max="17" width="2.6640625" style="1" customWidth="1"/>
    <col min="18" max="25" width="8.44140625" style="1" customWidth="1"/>
    <col min="26" max="30" width="2.6640625" style="1" customWidth="1"/>
    <col min="31" max="31" width="15.109375" style="1" customWidth="1"/>
    <col min="32" max="16384" width="9.109375" style="1"/>
  </cols>
  <sheetData>
    <row r="1" spans="1:31" s="6" customFormat="1" x14ac:dyDescent="0.15">
      <c r="B1" s="56" t="s">
        <v>121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58" t="s">
        <v>122</v>
      </c>
      <c r="S1" s="35"/>
      <c r="T1" s="35"/>
      <c r="U1" s="35"/>
      <c r="V1" s="35"/>
      <c r="W1" s="35"/>
      <c r="X1" s="35"/>
      <c r="Y1" s="35"/>
    </row>
    <row r="2" spans="1:31" s="39" customFormat="1" ht="14.4" x14ac:dyDescent="0.2">
      <c r="A2" s="3"/>
      <c r="B2" s="36"/>
      <c r="C2" s="36"/>
      <c r="D2" s="36"/>
      <c r="E2" s="36"/>
      <c r="F2" s="36"/>
      <c r="G2" s="36"/>
      <c r="H2" s="193" t="s">
        <v>94</v>
      </c>
      <c r="I2" s="193"/>
      <c r="J2" s="193"/>
      <c r="K2" s="193"/>
      <c r="L2" s="193"/>
      <c r="M2" s="193"/>
      <c r="N2" s="193"/>
      <c r="O2" s="36"/>
      <c r="P2" s="36"/>
      <c r="Q2" s="37"/>
      <c r="R2" s="38"/>
      <c r="S2" s="208" t="s">
        <v>93</v>
      </c>
      <c r="T2" s="208"/>
      <c r="U2" s="208"/>
      <c r="V2" s="208"/>
      <c r="W2" s="208"/>
      <c r="X2" s="208"/>
      <c r="Y2" s="60"/>
      <c r="Z2" s="38"/>
      <c r="AA2" s="38"/>
      <c r="AB2" s="38"/>
      <c r="AC2" s="38"/>
      <c r="AD2" s="38"/>
      <c r="AE2" s="38"/>
    </row>
    <row r="3" spans="1:31" s="6" customFormat="1" ht="18" customHeight="1" thickBot="1" x14ac:dyDescent="0.2">
      <c r="B3" s="6" t="s">
        <v>21</v>
      </c>
      <c r="H3" s="40"/>
      <c r="I3" s="40"/>
      <c r="J3" s="40"/>
      <c r="K3" s="40"/>
      <c r="L3" s="40"/>
      <c r="M3" s="40"/>
      <c r="N3" s="40"/>
      <c r="O3" s="40"/>
      <c r="P3" s="40"/>
      <c r="Q3" s="35"/>
      <c r="R3" s="40"/>
      <c r="S3" s="40"/>
      <c r="T3" s="40"/>
      <c r="U3" s="40"/>
      <c r="V3" s="40"/>
      <c r="W3" s="40"/>
      <c r="X3" s="40"/>
      <c r="Y3" s="40"/>
    </row>
    <row r="4" spans="1:31" s="6" customFormat="1" x14ac:dyDescent="0.15">
      <c r="A4" s="9"/>
      <c r="B4" s="169" t="s">
        <v>76</v>
      </c>
      <c r="C4" s="169"/>
      <c r="D4" s="169"/>
      <c r="E4" s="169"/>
      <c r="F4" s="169"/>
      <c r="G4" s="170"/>
      <c r="H4" s="209" t="s">
        <v>2</v>
      </c>
      <c r="I4" s="206"/>
      <c r="J4" s="206"/>
      <c r="K4" s="206"/>
      <c r="L4" s="206"/>
      <c r="M4" s="206"/>
      <c r="N4" s="206"/>
      <c r="O4" s="206"/>
      <c r="P4" s="206"/>
      <c r="Q4" s="40"/>
      <c r="R4" s="206" t="s">
        <v>73</v>
      </c>
      <c r="S4" s="206"/>
      <c r="T4" s="206"/>
      <c r="U4" s="206"/>
      <c r="V4" s="206"/>
      <c r="W4" s="206"/>
      <c r="X4" s="206"/>
      <c r="Y4" s="207"/>
      <c r="Z4" s="194" t="s">
        <v>77</v>
      </c>
      <c r="AA4" s="195"/>
      <c r="AB4" s="195"/>
      <c r="AC4" s="195"/>
      <c r="AD4" s="195"/>
      <c r="AE4" s="195"/>
    </row>
    <row r="5" spans="1:31" s="6" customFormat="1" x14ac:dyDescent="0.15">
      <c r="A5" s="9"/>
      <c r="B5" s="171"/>
      <c r="C5" s="171"/>
      <c r="D5" s="171"/>
      <c r="E5" s="171"/>
      <c r="F5" s="171"/>
      <c r="G5" s="172"/>
      <c r="H5" s="41"/>
      <c r="I5" s="41"/>
      <c r="J5" s="41"/>
      <c r="K5" s="41"/>
      <c r="L5" s="41"/>
      <c r="M5" s="41"/>
      <c r="N5" s="175" t="s">
        <v>74</v>
      </c>
      <c r="O5" s="178" t="s">
        <v>75</v>
      </c>
      <c r="P5" s="158" t="s">
        <v>125</v>
      </c>
      <c r="Q5" s="40"/>
      <c r="R5" s="42"/>
      <c r="S5" s="41"/>
      <c r="T5" s="41"/>
      <c r="U5" s="41"/>
      <c r="V5" s="41"/>
      <c r="W5" s="175" t="s">
        <v>74</v>
      </c>
      <c r="X5" s="178" t="s">
        <v>75</v>
      </c>
      <c r="Y5" s="158" t="s">
        <v>125</v>
      </c>
      <c r="Z5" s="196"/>
      <c r="AA5" s="197"/>
      <c r="AB5" s="197"/>
      <c r="AC5" s="197"/>
      <c r="AD5" s="197"/>
      <c r="AE5" s="197"/>
    </row>
    <row r="6" spans="1:31" s="6" customFormat="1" x14ac:dyDescent="0.15">
      <c r="A6" s="9"/>
      <c r="B6" s="171"/>
      <c r="C6" s="171"/>
      <c r="D6" s="171"/>
      <c r="E6" s="171"/>
      <c r="F6" s="171"/>
      <c r="G6" s="172"/>
      <c r="H6" s="43" t="s">
        <v>62</v>
      </c>
      <c r="I6" s="43" t="s">
        <v>63</v>
      </c>
      <c r="J6" s="43" t="s">
        <v>64</v>
      </c>
      <c r="K6" s="43" t="s">
        <v>65</v>
      </c>
      <c r="L6" s="43" t="s">
        <v>66</v>
      </c>
      <c r="M6" s="43" t="s">
        <v>67</v>
      </c>
      <c r="N6" s="176"/>
      <c r="O6" s="159"/>
      <c r="P6" s="159"/>
      <c r="Q6" s="40"/>
      <c r="R6" s="44" t="s">
        <v>62</v>
      </c>
      <c r="S6" s="43" t="s">
        <v>64</v>
      </c>
      <c r="T6" s="43" t="s">
        <v>65</v>
      </c>
      <c r="U6" s="43" t="s">
        <v>66</v>
      </c>
      <c r="V6" s="43" t="s">
        <v>67</v>
      </c>
      <c r="W6" s="176"/>
      <c r="X6" s="159"/>
      <c r="Y6" s="159"/>
      <c r="Z6" s="196"/>
      <c r="AA6" s="197"/>
      <c r="AB6" s="197"/>
      <c r="AC6" s="197"/>
      <c r="AD6" s="197"/>
      <c r="AE6" s="197"/>
    </row>
    <row r="7" spans="1:31" x14ac:dyDescent="0.15">
      <c r="A7" s="15"/>
      <c r="B7" s="173"/>
      <c r="C7" s="173"/>
      <c r="D7" s="173"/>
      <c r="E7" s="173"/>
      <c r="F7" s="173"/>
      <c r="G7" s="174"/>
      <c r="H7" s="45"/>
      <c r="I7" s="45"/>
      <c r="J7" s="45"/>
      <c r="K7" s="45"/>
      <c r="L7" s="45"/>
      <c r="M7" s="45"/>
      <c r="N7" s="177"/>
      <c r="O7" s="160"/>
      <c r="P7" s="160"/>
      <c r="Q7" s="46"/>
      <c r="R7" s="47"/>
      <c r="S7" s="45"/>
      <c r="T7" s="45"/>
      <c r="U7" s="45"/>
      <c r="V7" s="45"/>
      <c r="W7" s="177"/>
      <c r="X7" s="160"/>
      <c r="Y7" s="160"/>
      <c r="Z7" s="198"/>
      <c r="AA7" s="199"/>
      <c r="AB7" s="199"/>
      <c r="AC7" s="199"/>
      <c r="AD7" s="199"/>
      <c r="AE7" s="199"/>
    </row>
    <row r="8" spans="1:31" s="15" customFormat="1" ht="12.9" customHeight="1" x14ac:dyDescent="0.15">
      <c r="B8" s="167" t="s">
        <v>68</v>
      </c>
      <c r="C8" s="167"/>
      <c r="D8" s="167"/>
      <c r="E8" s="167"/>
      <c r="F8" s="167"/>
      <c r="G8" s="168"/>
      <c r="H8" s="61">
        <f>SUM(I8:P8)</f>
        <v>16010</v>
      </c>
      <c r="I8" s="94">
        <v>11841</v>
      </c>
      <c r="J8" s="94">
        <v>1830</v>
      </c>
      <c r="K8" s="94">
        <v>572</v>
      </c>
      <c r="L8" s="94">
        <v>199</v>
      </c>
      <c r="M8" s="94">
        <v>82</v>
      </c>
      <c r="N8" s="94">
        <v>58</v>
      </c>
      <c r="O8" s="95">
        <v>7</v>
      </c>
      <c r="P8" s="62">
        <v>1421</v>
      </c>
      <c r="Q8" s="20"/>
      <c r="R8" s="66">
        <f>SUM(S8:Y8)</f>
        <v>1387</v>
      </c>
      <c r="S8" s="136">
        <v>706</v>
      </c>
      <c r="T8" s="136">
        <v>244</v>
      </c>
      <c r="U8" s="136">
        <v>154</v>
      </c>
      <c r="V8" s="136">
        <v>75</v>
      </c>
      <c r="W8" s="136">
        <v>42</v>
      </c>
      <c r="X8" s="136">
        <v>10</v>
      </c>
      <c r="Y8" s="62">
        <v>156</v>
      </c>
      <c r="Z8" s="200" t="s">
        <v>68</v>
      </c>
      <c r="AA8" s="163"/>
      <c r="AB8" s="163"/>
      <c r="AC8" s="163"/>
      <c r="AD8" s="163"/>
      <c r="AE8" s="163"/>
    </row>
    <row r="9" spans="1:31" s="15" customFormat="1" ht="12.9" customHeight="1" x14ac:dyDescent="0.15">
      <c r="A9" s="2"/>
      <c r="B9" s="22"/>
      <c r="C9" s="163" t="s">
        <v>69</v>
      </c>
      <c r="D9" s="163"/>
      <c r="E9" s="163"/>
      <c r="F9" s="163"/>
      <c r="G9" s="164"/>
      <c r="H9" s="61">
        <f t="shared" ref="H9:H63" si="0">SUM(I9:P9)</f>
        <v>276</v>
      </c>
      <c r="I9" s="96">
        <v>219</v>
      </c>
      <c r="J9" s="96">
        <v>31</v>
      </c>
      <c r="K9" s="96">
        <v>11</v>
      </c>
      <c r="L9" s="96">
        <v>5</v>
      </c>
      <c r="M9" s="96">
        <v>4</v>
      </c>
      <c r="N9" s="96">
        <v>2</v>
      </c>
      <c r="O9" s="97">
        <v>0</v>
      </c>
      <c r="P9" s="61">
        <v>4</v>
      </c>
      <c r="Q9" s="20"/>
      <c r="R9" s="68">
        <f t="shared" ref="R9:R63" si="1">SUM(S9:Y9)</f>
        <v>46</v>
      </c>
      <c r="S9" s="137">
        <v>14</v>
      </c>
      <c r="T9" s="137">
        <v>13</v>
      </c>
      <c r="U9" s="137">
        <v>8</v>
      </c>
      <c r="V9" s="137">
        <v>4</v>
      </c>
      <c r="W9" s="137">
        <v>6</v>
      </c>
      <c r="X9" s="137">
        <v>1</v>
      </c>
      <c r="Y9" s="61">
        <v>0</v>
      </c>
      <c r="Z9" s="21"/>
      <c r="AA9" s="163" t="s">
        <v>69</v>
      </c>
      <c r="AB9" s="163"/>
      <c r="AC9" s="163"/>
      <c r="AD9" s="163"/>
      <c r="AE9" s="163"/>
    </row>
    <row r="10" spans="1:31" s="9" customFormat="1" ht="12.9" customHeight="1" x14ac:dyDescent="0.15">
      <c r="B10" s="48"/>
      <c r="C10" s="48"/>
      <c r="D10" s="181" t="s">
        <v>78</v>
      </c>
      <c r="E10" s="181"/>
      <c r="F10" s="181"/>
      <c r="G10" s="205"/>
      <c r="H10" s="61">
        <f t="shared" si="0"/>
        <v>39</v>
      </c>
      <c r="I10" s="98">
        <v>36</v>
      </c>
      <c r="J10" s="98">
        <v>1</v>
      </c>
      <c r="K10" s="98">
        <v>1</v>
      </c>
      <c r="L10" s="98">
        <v>0</v>
      </c>
      <c r="M10" s="98">
        <v>0</v>
      </c>
      <c r="N10" s="98">
        <v>1</v>
      </c>
      <c r="O10" s="99">
        <v>0</v>
      </c>
      <c r="P10" s="63">
        <v>0</v>
      </c>
      <c r="Q10" s="50"/>
      <c r="R10" s="68">
        <f t="shared" si="1"/>
        <v>3</v>
      </c>
      <c r="S10" s="138">
        <v>1</v>
      </c>
      <c r="T10" s="138">
        <v>0</v>
      </c>
      <c r="U10" s="138">
        <v>1</v>
      </c>
      <c r="V10" s="138">
        <v>1</v>
      </c>
      <c r="W10" s="138">
        <v>0</v>
      </c>
      <c r="X10" s="138">
        <v>0</v>
      </c>
      <c r="Y10" s="63">
        <v>0</v>
      </c>
      <c r="Z10" s="51"/>
      <c r="AA10" s="48"/>
      <c r="AB10" s="181" t="s">
        <v>78</v>
      </c>
      <c r="AC10" s="181"/>
      <c r="AD10" s="181"/>
      <c r="AE10" s="181"/>
    </row>
    <row r="11" spans="1:31" s="9" customFormat="1" ht="12.9" customHeight="1" x14ac:dyDescent="0.15">
      <c r="B11" s="48"/>
      <c r="C11" s="48"/>
      <c r="D11" s="48"/>
      <c r="E11" s="181" t="s">
        <v>3</v>
      </c>
      <c r="F11" s="181"/>
      <c r="G11" s="205"/>
      <c r="H11" s="61">
        <f t="shared" si="0"/>
        <v>34</v>
      </c>
      <c r="I11" s="71">
        <v>32</v>
      </c>
      <c r="J11" s="71">
        <v>0</v>
      </c>
      <c r="K11" s="71">
        <v>1</v>
      </c>
      <c r="L11" s="71">
        <v>0</v>
      </c>
      <c r="M11" s="71">
        <v>0</v>
      </c>
      <c r="N11" s="71">
        <v>1</v>
      </c>
      <c r="O11" s="71">
        <v>0</v>
      </c>
      <c r="P11" s="63">
        <v>0</v>
      </c>
      <c r="Q11" s="50"/>
      <c r="R11" s="68">
        <f t="shared" si="1"/>
        <v>3</v>
      </c>
      <c r="S11" s="71">
        <v>1</v>
      </c>
      <c r="T11" s="71">
        <v>0</v>
      </c>
      <c r="U11" s="71">
        <v>1</v>
      </c>
      <c r="V11" s="71">
        <v>1</v>
      </c>
      <c r="W11" s="71">
        <v>0</v>
      </c>
      <c r="X11" s="71">
        <v>0</v>
      </c>
      <c r="Y11" s="63">
        <v>0</v>
      </c>
      <c r="Z11" s="51"/>
      <c r="AA11" s="48"/>
      <c r="AB11" s="48"/>
      <c r="AC11" s="181" t="s">
        <v>3</v>
      </c>
      <c r="AD11" s="181"/>
      <c r="AE11" s="181"/>
    </row>
    <row r="12" spans="1:31" s="9" customFormat="1" ht="12.9" customHeight="1" x14ac:dyDescent="0.15">
      <c r="B12" s="48"/>
      <c r="C12" s="48"/>
      <c r="D12" s="48"/>
      <c r="E12" s="181" t="s">
        <v>25</v>
      </c>
      <c r="F12" s="181"/>
      <c r="G12" s="205"/>
      <c r="H12" s="61">
        <f t="shared" si="0"/>
        <v>2</v>
      </c>
      <c r="I12" s="71">
        <v>2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63">
        <v>0</v>
      </c>
      <c r="Q12" s="50"/>
      <c r="R12" s="68">
        <f t="shared" si="1"/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63">
        <v>0</v>
      </c>
      <c r="Z12" s="51"/>
      <c r="AA12" s="48"/>
      <c r="AB12" s="48"/>
      <c r="AC12" s="181" t="s">
        <v>25</v>
      </c>
      <c r="AD12" s="181"/>
      <c r="AE12" s="181"/>
    </row>
    <row r="13" spans="1:31" s="9" customFormat="1" ht="12.9" customHeight="1" x14ac:dyDescent="0.15">
      <c r="B13" s="48"/>
      <c r="C13" s="48"/>
      <c r="D13" s="48"/>
      <c r="E13" s="181" t="s">
        <v>4</v>
      </c>
      <c r="F13" s="181"/>
      <c r="G13" s="205"/>
      <c r="H13" s="61">
        <f t="shared" si="0"/>
        <v>1</v>
      </c>
      <c r="I13" s="71">
        <v>1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63">
        <v>0</v>
      </c>
      <c r="Q13" s="50"/>
      <c r="R13" s="68">
        <f t="shared" si="1"/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63">
        <v>0</v>
      </c>
      <c r="Z13" s="51"/>
      <c r="AA13" s="48"/>
      <c r="AB13" s="48"/>
      <c r="AC13" s="181" t="s">
        <v>4</v>
      </c>
      <c r="AD13" s="181"/>
      <c r="AE13" s="181"/>
    </row>
    <row r="14" spans="1:31" s="9" customFormat="1" ht="12.9" customHeight="1" x14ac:dyDescent="0.15">
      <c r="B14" s="48"/>
      <c r="C14" s="48"/>
      <c r="D14" s="48"/>
      <c r="E14" s="181" t="s">
        <v>5</v>
      </c>
      <c r="F14" s="181"/>
      <c r="G14" s="205"/>
      <c r="H14" s="61">
        <f t="shared" si="0"/>
        <v>2</v>
      </c>
      <c r="I14" s="71">
        <v>1</v>
      </c>
      <c r="J14" s="71">
        <v>1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63">
        <v>0</v>
      </c>
      <c r="Q14" s="50"/>
      <c r="R14" s="68">
        <f t="shared" si="1"/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63">
        <v>0</v>
      </c>
      <c r="Z14" s="51"/>
      <c r="AA14" s="48"/>
      <c r="AB14" s="48"/>
      <c r="AC14" s="181" t="s">
        <v>5</v>
      </c>
      <c r="AD14" s="181"/>
      <c r="AE14" s="181"/>
    </row>
    <row r="15" spans="1:31" s="9" customFormat="1" ht="12.9" customHeight="1" x14ac:dyDescent="0.15">
      <c r="B15" s="48"/>
      <c r="C15" s="48"/>
      <c r="D15" s="181" t="s">
        <v>26</v>
      </c>
      <c r="E15" s="181"/>
      <c r="F15" s="181"/>
      <c r="G15" s="205"/>
      <c r="H15" s="61">
        <f t="shared" si="0"/>
        <v>79</v>
      </c>
      <c r="I15" s="100">
        <v>34</v>
      </c>
      <c r="J15" s="100">
        <v>24</v>
      </c>
      <c r="K15" s="100">
        <v>8</v>
      </c>
      <c r="L15" s="100">
        <v>4</v>
      </c>
      <c r="M15" s="100">
        <v>4</v>
      </c>
      <c r="N15" s="100">
        <v>1</v>
      </c>
      <c r="O15" s="101">
        <v>0</v>
      </c>
      <c r="P15" s="63">
        <v>4</v>
      </c>
      <c r="Q15" s="50"/>
      <c r="R15" s="68">
        <f t="shared" si="1"/>
        <v>36</v>
      </c>
      <c r="S15" s="139">
        <v>8</v>
      </c>
      <c r="T15" s="139">
        <v>11</v>
      </c>
      <c r="U15" s="139">
        <v>7</v>
      </c>
      <c r="V15" s="139">
        <v>3</v>
      </c>
      <c r="W15" s="139">
        <v>6</v>
      </c>
      <c r="X15" s="139">
        <v>1</v>
      </c>
      <c r="Y15" s="63">
        <v>0</v>
      </c>
      <c r="Z15" s="51"/>
      <c r="AA15" s="48"/>
      <c r="AB15" s="181" t="s">
        <v>26</v>
      </c>
      <c r="AC15" s="181"/>
      <c r="AD15" s="181"/>
      <c r="AE15" s="181"/>
    </row>
    <row r="16" spans="1:31" s="9" customFormat="1" ht="12.9" customHeight="1" x14ac:dyDescent="0.15">
      <c r="B16" s="48"/>
      <c r="C16" s="48"/>
      <c r="D16" s="48"/>
      <c r="E16" s="181" t="s">
        <v>6</v>
      </c>
      <c r="F16" s="181"/>
      <c r="G16" s="205"/>
      <c r="H16" s="61">
        <f t="shared" si="0"/>
        <v>1</v>
      </c>
      <c r="I16" s="71">
        <v>1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63">
        <v>0</v>
      </c>
      <c r="Q16" s="50"/>
      <c r="R16" s="68">
        <f t="shared" si="1"/>
        <v>1</v>
      </c>
      <c r="S16" s="71">
        <v>0</v>
      </c>
      <c r="T16" s="71">
        <v>1</v>
      </c>
      <c r="U16" s="71">
        <v>0</v>
      </c>
      <c r="V16" s="71">
        <v>0</v>
      </c>
      <c r="W16" s="71">
        <v>0</v>
      </c>
      <c r="X16" s="71">
        <v>0</v>
      </c>
      <c r="Y16" s="63">
        <v>0</v>
      </c>
      <c r="Z16" s="51"/>
      <c r="AA16" s="48"/>
      <c r="AB16" s="48"/>
      <c r="AC16" s="181" t="s">
        <v>6</v>
      </c>
      <c r="AD16" s="181"/>
      <c r="AE16" s="181"/>
    </row>
    <row r="17" spans="1:31" s="9" customFormat="1" ht="12.9" customHeight="1" x14ac:dyDescent="0.15">
      <c r="B17" s="48"/>
      <c r="C17" s="48"/>
      <c r="D17" s="48"/>
      <c r="E17" s="181" t="s">
        <v>7</v>
      </c>
      <c r="F17" s="181"/>
      <c r="G17" s="205"/>
      <c r="H17" s="61">
        <f t="shared" si="0"/>
        <v>35</v>
      </c>
      <c r="I17" s="71">
        <v>12</v>
      </c>
      <c r="J17" s="71">
        <v>12</v>
      </c>
      <c r="K17" s="71">
        <v>2</v>
      </c>
      <c r="L17" s="71">
        <v>4</v>
      </c>
      <c r="M17" s="71">
        <v>1</v>
      </c>
      <c r="N17" s="71">
        <v>0</v>
      </c>
      <c r="O17" s="71">
        <v>0</v>
      </c>
      <c r="P17" s="63">
        <v>4</v>
      </c>
      <c r="Q17" s="50"/>
      <c r="R17" s="68">
        <f t="shared" si="1"/>
        <v>13</v>
      </c>
      <c r="S17" s="71">
        <v>3</v>
      </c>
      <c r="T17" s="71">
        <v>3</v>
      </c>
      <c r="U17" s="71">
        <v>3</v>
      </c>
      <c r="V17" s="71">
        <v>2</v>
      </c>
      <c r="W17" s="71">
        <v>1</v>
      </c>
      <c r="X17" s="71">
        <v>1</v>
      </c>
      <c r="Y17" s="63">
        <v>0</v>
      </c>
      <c r="Z17" s="51"/>
      <c r="AA17" s="48"/>
      <c r="AB17" s="48"/>
      <c r="AC17" s="181" t="s">
        <v>7</v>
      </c>
      <c r="AD17" s="181"/>
      <c r="AE17" s="181"/>
    </row>
    <row r="18" spans="1:31" s="9" customFormat="1" ht="12.9" customHeight="1" x14ac:dyDescent="0.15">
      <c r="B18" s="48"/>
      <c r="C18" s="48"/>
      <c r="D18" s="48"/>
      <c r="E18" s="180" t="s">
        <v>123</v>
      </c>
      <c r="F18" s="165"/>
      <c r="G18" s="166"/>
      <c r="H18" s="61">
        <f t="shared" si="0"/>
        <v>1</v>
      </c>
      <c r="I18" s="71">
        <v>1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63">
        <v>0</v>
      </c>
      <c r="Q18" s="50"/>
      <c r="R18" s="68">
        <f t="shared" si="1"/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63">
        <v>0</v>
      </c>
      <c r="Z18" s="51"/>
      <c r="AA18" s="48"/>
      <c r="AB18" s="48"/>
      <c r="AC18" s="180" t="s">
        <v>123</v>
      </c>
      <c r="AD18" s="165"/>
      <c r="AE18" s="165"/>
    </row>
    <row r="19" spans="1:31" s="9" customFormat="1" ht="12.9" customHeight="1" x14ac:dyDescent="0.15">
      <c r="B19" s="48"/>
      <c r="C19" s="48"/>
      <c r="D19" s="48"/>
      <c r="E19" s="181" t="s">
        <v>8</v>
      </c>
      <c r="F19" s="181"/>
      <c r="G19" s="205"/>
      <c r="H19" s="61">
        <f t="shared" si="0"/>
        <v>42</v>
      </c>
      <c r="I19" s="71">
        <v>20</v>
      </c>
      <c r="J19" s="71">
        <v>12</v>
      </c>
      <c r="K19" s="71">
        <v>6</v>
      </c>
      <c r="L19" s="71">
        <v>0</v>
      </c>
      <c r="M19" s="71">
        <v>3</v>
      </c>
      <c r="N19" s="71">
        <v>1</v>
      </c>
      <c r="O19" s="71">
        <v>0</v>
      </c>
      <c r="P19" s="63">
        <v>0</v>
      </c>
      <c r="Q19" s="50"/>
      <c r="R19" s="68">
        <f t="shared" si="1"/>
        <v>22</v>
      </c>
      <c r="S19" s="71">
        <v>5</v>
      </c>
      <c r="T19" s="71">
        <v>7</v>
      </c>
      <c r="U19" s="71">
        <v>4</v>
      </c>
      <c r="V19" s="71">
        <v>1</v>
      </c>
      <c r="W19" s="71">
        <v>5</v>
      </c>
      <c r="X19" s="71">
        <v>0</v>
      </c>
      <c r="Y19" s="63">
        <v>0</v>
      </c>
      <c r="Z19" s="51"/>
      <c r="AA19" s="48"/>
      <c r="AB19" s="48"/>
      <c r="AC19" s="181" t="s">
        <v>8</v>
      </c>
      <c r="AD19" s="181"/>
      <c r="AE19" s="181"/>
    </row>
    <row r="20" spans="1:31" s="9" customFormat="1" ht="12.9" customHeight="1" x14ac:dyDescent="0.15">
      <c r="B20" s="48"/>
      <c r="C20" s="48"/>
      <c r="D20" s="181" t="s">
        <v>27</v>
      </c>
      <c r="E20" s="181"/>
      <c r="F20" s="181"/>
      <c r="G20" s="205"/>
      <c r="H20" s="61">
        <f t="shared" si="0"/>
        <v>33</v>
      </c>
      <c r="I20" s="102">
        <v>32</v>
      </c>
      <c r="J20" s="102">
        <v>1</v>
      </c>
      <c r="K20" s="102">
        <v>0</v>
      </c>
      <c r="L20" s="102">
        <v>0</v>
      </c>
      <c r="M20" s="102">
        <v>0</v>
      </c>
      <c r="N20" s="102">
        <v>0</v>
      </c>
      <c r="O20" s="103">
        <v>0</v>
      </c>
      <c r="P20" s="63">
        <v>0</v>
      </c>
      <c r="Q20" s="50"/>
      <c r="R20" s="68">
        <f t="shared" si="1"/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63">
        <v>0</v>
      </c>
      <c r="Z20" s="51"/>
      <c r="AA20" s="48"/>
      <c r="AB20" s="181" t="s">
        <v>27</v>
      </c>
      <c r="AC20" s="181"/>
      <c r="AD20" s="181"/>
      <c r="AE20" s="181"/>
    </row>
    <row r="21" spans="1:31" s="9" customFormat="1" ht="12.9" customHeight="1" x14ac:dyDescent="0.15">
      <c r="B21" s="48"/>
      <c r="C21" s="48"/>
      <c r="D21" s="180" t="s">
        <v>124</v>
      </c>
      <c r="E21" s="181"/>
      <c r="F21" s="181"/>
      <c r="G21" s="181"/>
      <c r="H21" s="61">
        <f t="shared" si="0"/>
        <v>125</v>
      </c>
      <c r="I21" s="102">
        <v>117</v>
      </c>
      <c r="J21" s="102">
        <v>5</v>
      </c>
      <c r="K21" s="102">
        <v>2</v>
      </c>
      <c r="L21" s="102">
        <v>1</v>
      </c>
      <c r="M21" s="102">
        <v>0</v>
      </c>
      <c r="N21" s="102">
        <v>0</v>
      </c>
      <c r="O21" s="103">
        <v>0</v>
      </c>
      <c r="P21" s="63">
        <v>0</v>
      </c>
      <c r="Q21" s="50"/>
      <c r="R21" s="68">
        <f t="shared" si="1"/>
        <v>7</v>
      </c>
      <c r="S21" s="140">
        <v>5</v>
      </c>
      <c r="T21" s="140">
        <v>2</v>
      </c>
      <c r="U21" s="140">
        <v>0</v>
      </c>
      <c r="V21" s="140">
        <v>0</v>
      </c>
      <c r="W21" s="140">
        <v>0</v>
      </c>
      <c r="X21" s="140">
        <v>0</v>
      </c>
      <c r="Y21" s="63">
        <v>0</v>
      </c>
      <c r="Z21" s="51"/>
      <c r="AA21" s="48"/>
      <c r="AB21" s="180" t="s">
        <v>124</v>
      </c>
      <c r="AC21" s="181"/>
      <c r="AD21" s="181"/>
      <c r="AE21" s="181"/>
    </row>
    <row r="22" spans="1:31" s="15" customFormat="1" ht="12.9" customHeight="1" x14ac:dyDescent="0.15">
      <c r="A22" s="2"/>
      <c r="B22" s="22"/>
      <c r="C22" s="163" t="s">
        <v>28</v>
      </c>
      <c r="D22" s="163"/>
      <c r="E22" s="163"/>
      <c r="F22" s="163"/>
      <c r="G22" s="164"/>
      <c r="H22" s="61">
        <f t="shared" si="0"/>
        <v>2184</v>
      </c>
      <c r="I22" s="104">
        <v>1753</v>
      </c>
      <c r="J22" s="104">
        <v>233</v>
      </c>
      <c r="K22" s="104">
        <v>100</v>
      </c>
      <c r="L22" s="104">
        <v>50</v>
      </c>
      <c r="M22" s="104">
        <v>21</v>
      </c>
      <c r="N22" s="104">
        <v>20</v>
      </c>
      <c r="O22" s="105">
        <v>2</v>
      </c>
      <c r="P22" s="61">
        <v>5</v>
      </c>
      <c r="Q22" s="20"/>
      <c r="R22" s="68">
        <f t="shared" si="1"/>
        <v>130</v>
      </c>
      <c r="S22" s="141">
        <v>55</v>
      </c>
      <c r="T22" s="141">
        <v>27</v>
      </c>
      <c r="U22" s="141">
        <v>22</v>
      </c>
      <c r="V22" s="141">
        <v>11</v>
      </c>
      <c r="W22" s="141">
        <v>8</v>
      </c>
      <c r="X22" s="141">
        <v>3</v>
      </c>
      <c r="Y22" s="61">
        <v>4</v>
      </c>
      <c r="Z22" s="21"/>
      <c r="AA22" s="163" t="s">
        <v>28</v>
      </c>
      <c r="AB22" s="163"/>
      <c r="AC22" s="163"/>
      <c r="AD22" s="163"/>
      <c r="AE22" s="163"/>
    </row>
    <row r="23" spans="1:31" s="9" customFormat="1" ht="12.9" customHeight="1" x14ac:dyDescent="0.15">
      <c r="B23" s="48"/>
      <c r="C23" s="48"/>
      <c r="D23" s="181" t="s">
        <v>9</v>
      </c>
      <c r="E23" s="181"/>
      <c r="F23" s="181"/>
      <c r="G23" s="205"/>
      <c r="H23" s="61">
        <f t="shared" si="0"/>
        <v>1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1</v>
      </c>
      <c r="O23" s="107">
        <v>0</v>
      </c>
      <c r="P23" s="63">
        <v>0</v>
      </c>
      <c r="Q23" s="50"/>
      <c r="R23" s="68">
        <f t="shared" si="1"/>
        <v>0</v>
      </c>
      <c r="S23" s="71">
        <v>0</v>
      </c>
      <c r="T23" s="71">
        <v>0</v>
      </c>
      <c r="U23" s="75">
        <v>0</v>
      </c>
      <c r="V23" s="71">
        <v>0</v>
      </c>
      <c r="W23" s="71">
        <v>0</v>
      </c>
      <c r="X23" s="71">
        <v>0</v>
      </c>
      <c r="Y23" s="63">
        <v>0</v>
      </c>
      <c r="Z23" s="51"/>
      <c r="AA23" s="48"/>
      <c r="AB23" s="181" t="s">
        <v>9</v>
      </c>
      <c r="AC23" s="181"/>
      <c r="AD23" s="181"/>
      <c r="AE23" s="181"/>
    </row>
    <row r="24" spans="1:31" s="9" customFormat="1" ht="12.9" customHeight="1" x14ac:dyDescent="0.15">
      <c r="B24" s="48"/>
      <c r="C24" s="48"/>
      <c r="D24" s="181" t="s">
        <v>29</v>
      </c>
      <c r="E24" s="181"/>
      <c r="F24" s="181"/>
      <c r="G24" s="205"/>
      <c r="H24" s="61">
        <f t="shared" si="0"/>
        <v>703</v>
      </c>
      <c r="I24" s="106">
        <v>641</v>
      </c>
      <c r="J24" s="106">
        <v>47</v>
      </c>
      <c r="K24" s="106">
        <v>7</v>
      </c>
      <c r="L24" s="106">
        <v>6</v>
      </c>
      <c r="M24" s="106">
        <v>2</v>
      </c>
      <c r="N24" s="106">
        <v>0</v>
      </c>
      <c r="O24" s="107">
        <v>0</v>
      </c>
      <c r="P24" s="63">
        <v>0</v>
      </c>
      <c r="Q24" s="50"/>
      <c r="R24" s="68">
        <f t="shared" si="1"/>
        <v>19</v>
      </c>
      <c r="S24" s="142">
        <v>13</v>
      </c>
      <c r="T24" s="142">
        <v>2</v>
      </c>
      <c r="U24" s="142">
        <v>0</v>
      </c>
      <c r="V24" s="142">
        <v>1</v>
      </c>
      <c r="W24" s="142">
        <v>1</v>
      </c>
      <c r="X24" s="142">
        <v>1</v>
      </c>
      <c r="Y24" s="63">
        <v>1</v>
      </c>
      <c r="Z24" s="51"/>
      <c r="AA24" s="48"/>
      <c r="AB24" s="181" t="s">
        <v>29</v>
      </c>
      <c r="AC24" s="181"/>
      <c r="AD24" s="181"/>
      <c r="AE24" s="181"/>
    </row>
    <row r="25" spans="1:31" s="9" customFormat="1" ht="12.9" customHeight="1" x14ac:dyDescent="0.15">
      <c r="B25" s="48"/>
      <c r="C25" s="48"/>
      <c r="D25" s="181" t="s">
        <v>30</v>
      </c>
      <c r="E25" s="181"/>
      <c r="F25" s="181"/>
      <c r="G25" s="205"/>
      <c r="H25" s="61">
        <f t="shared" si="0"/>
        <v>1110</v>
      </c>
      <c r="I25" s="106">
        <v>848</v>
      </c>
      <c r="J25" s="106">
        <v>135</v>
      </c>
      <c r="K25" s="106">
        <v>64</v>
      </c>
      <c r="L25" s="106">
        <v>29</v>
      </c>
      <c r="M25" s="106">
        <v>14</v>
      </c>
      <c r="N25" s="106">
        <v>14</v>
      </c>
      <c r="O25" s="107">
        <v>2</v>
      </c>
      <c r="P25" s="63">
        <v>4</v>
      </c>
      <c r="Q25" s="50"/>
      <c r="R25" s="68">
        <f t="shared" si="1"/>
        <v>59</v>
      </c>
      <c r="S25" s="142">
        <v>25</v>
      </c>
      <c r="T25" s="142">
        <v>10</v>
      </c>
      <c r="U25" s="142">
        <v>12</v>
      </c>
      <c r="V25" s="142">
        <v>4</v>
      </c>
      <c r="W25" s="142">
        <v>5</v>
      </c>
      <c r="X25" s="142">
        <v>2</v>
      </c>
      <c r="Y25" s="63">
        <v>1</v>
      </c>
      <c r="Z25" s="51"/>
      <c r="AA25" s="48"/>
      <c r="AB25" s="181" t="s">
        <v>30</v>
      </c>
      <c r="AC25" s="181"/>
      <c r="AD25" s="181"/>
      <c r="AE25" s="181"/>
    </row>
    <row r="26" spans="1:31" s="9" customFormat="1" ht="12.9" customHeight="1" x14ac:dyDescent="0.15">
      <c r="B26" s="48"/>
      <c r="C26" s="48"/>
      <c r="D26" s="48"/>
      <c r="E26" s="202" t="s">
        <v>31</v>
      </c>
      <c r="F26" s="202"/>
      <c r="G26" s="49" t="s">
        <v>11</v>
      </c>
      <c r="H26" s="61">
        <f t="shared" si="0"/>
        <v>3</v>
      </c>
      <c r="I26" s="71">
        <v>2</v>
      </c>
      <c r="J26" s="71">
        <v>0</v>
      </c>
      <c r="K26" s="71">
        <v>0</v>
      </c>
      <c r="L26" s="71">
        <v>0</v>
      </c>
      <c r="M26" s="71">
        <v>0</v>
      </c>
      <c r="N26" s="71">
        <v>1</v>
      </c>
      <c r="O26" s="71">
        <v>0</v>
      </c>
      <c r="P26" s="63">
        <v>0</v>
      </c>
      <c r="Q26" s="50"/>
      <c r="R26" s="68">
        <f t="shared" si="1"/>
        <v>2</v>
      </c>
      <c r="S26" s="71">
        <v>1</v>
      </c>
      <c r="T26" s="71">
        <v>0</v>
      </c>
      <c r="U26" s="71">
        <v>1</v>
      </c>
      <c r="V26" s="71">
        <v>0</v>
      </c>
      <c r="W26" s="71">
        <v>0</v>
      </c>
      <c r="X26" s="71">
        <v>0</v>
      </c>
      <c r="Y26" s="63">
        <v>0</v>
      </c>
      <c r="Z26" s="51"/>
      <c r="AA26" s="48"/>
      <c r="AB26" s="48"/>
      <c r="AC26" s="202" t="s">
        <v>31</v>
      </c>
      <c r="AD26" s="202"/>
      <c r="AE26" s="48" t="s">
        <v>11</v>
      </c>
    </row>
    <row r="27" spans="1:31" s="9" customFormat="1" ht="12.9" customHeight="1" x14ac:dyDescent="0.15">
      <c r="B27" s="48"/>
      <c r="C27" s="48"/>
      <c r="D27" s="181" t="s">
        <v>32</v>
      </c>
      <c r="E27" s="181"/>
      <c r="F27" s="181"/>
      <c r="G27" s="205"/>
      <c r="H27" s="61">
        <f t="shared" si="0"/>
        <v>189</v>
      </c>
      <c r="I27" s="108">
        <v>173</v>
      </c>
      <c r="J27" s="108">
        <v>9</v>
      </c>
      <c r="K27" s="108">
        <v>7</v>
      </c>
      <c r="L27" s="108">
        <v>0</v>
      </c>
      <c r="M27" s="108">
        <v>0</v>
      </c>
      <c r="N27" s="108">
        <v>0</v>
      </c>
      <c r="O27" s="109">
        <v>0</v>
      </c>
      <c r="P27" s="63">
        <v>0</v>
      </c>
      <c r="Q27" s="50"/>
      <c r="R27" s="68">
        <f t="shared" si="1"/>
        <v>3</v>
      </c>
      <c r="S27" s="143">
        <v>0</v>
      </c>
      <c r="T27" s="143">
        <v>2</v>
      </c>
      <c r="U27" s="143">
        <v>0</v>
      </c>
      <c r="V27" s="143">
        <v>0</v>
      </c>
      <c r="W27" s="143">
        <v>0</v>
      </c>
      <c r="X27" s="143">
        <v>0</v>
      </c>
      <c r="Y27" s="63">
        <v>1</v>
      </c>
      <c r="Z27" s="51"/>
      <c r="AA27" s="48"/>
      <c r="AB27" s="181" t="s">
        <v>32</v>
      </c>
      <c r="AC27" s="181"/>
      <c r="AD27" s="181"/>
      <c r="AE27" s="181"/>
    </row>
    <row r="28" spans="1:31" s="9" customFormat="1" ht="12.9" customHeight="1" x14ac:dyDescent="0.15">
      <c r="B28" s="48"/>
      <c r="C28" s="48"/>
      <c r="D28" s="181" t="s">
        <v>33</v>
      </c>
      <c r="E28" s="181"/>
      <c r="F28" s="181"/>
      <c r="G28" s="205"/>
      <c r="H28" s="61">
        <f t="shared" si="0"/>
        <v>181</v>
      </c>
      <c r="I28" s="108">
        <v>91</v>
      </c>
      <c r="J28" s="108">
        <v>42</v>
      </c>
      <c r="K28" s="108">
        <v>22</v>
      </c>
      <c r="L28" s="108">
        <v>15</v>
      </c>
      <c r="M28" s="108">
        <v>5</v>
      </c>
      <c r="N28" s="108">
        <v>5</v>
      </c>
      <c r="O28" s="109">
        <v>0</v>
      </c>
      <c r="P28" s="63">
        <v>1</v>
      </c>
      <c r="Q28" s="50"/>
      <c r="R28" s="68">
        <f t="shared" si="1"/>
        <v>49</v>
      </c>
      <c r="S28" s="143">
        <v>17</v>
      </c>
      <c r="T28" s="143">
        <v>13</v>
      </c>
      <c r="U28" s="143">
        <v>10</v>
      </c>
      <c r="V28" s="143">
        <v>6</v>
      </c>
      <c r="W28" s="143">
        <v>2</v>
      </c>
      <c r="X28" s="143">
        <v>0</v>
      </c>
      <c r="Y28" s="63">
        <v>1</v>
      </c>
      <c r="Z28" s="51"/>
      <c r="AA28" s="48"/>
      <c r="AB28" s="181" t="s">
        <v>33</v>
      </c>
      <c r="AC28" s="181"/>
      <c r="AD28" s="181"/>
      <c r="AE28" s="181"/>
    </row>
    <row r="29" spans="1:31" s="15" customFormat="1" ht="12.9" customHeight="1" x14ac:dyDescent="0.15">
      <c r="A29" s="2"/>
      <c r="B29" s="22"/>
      <c r="C29" s="163" t="s">
        <v>34</v>
      </c>
      <c r="D29" s="163"/>
      <c r="E29" s="163"/>
      <c r="F29" s="163"/>
      <c r="G29" s="164"/>
      <c r="H29" s="61">
        <f t="shared" si="0"/>
        <v>9058</v>
      </c>
      <c r="I29" s="110">
        <v>6447</v>
      </c>
      <c r="J29" s="110">
        <v>1283</v>
      </c>
      <c r="K29" s="110">
        <v>326</v>
      </c>
      <c r="L29" s="110">
        <v>94</v>
      </c>
      <c r="M29" s="110">
        <v>29</v>
      </c>
      <c r="N29" s="110">
        <v>11</v>
      </c>
      <c r="O29" s="111">
        <v>1</v>
      </c>
      <c r="P29" s="61">
        <v>867</v>
      </c>
      <c r="Q29" s="20"/>
      <c r="R29" s="68">
        <f t="shared" si="1"/>
        <v>865</v>
      </c>
      <c r="S29" s="144">
        <v>534</v>
      </c>
      <c r="T29" s="144">
        <v>134</v>
      </c>
      <c r="U29" s="144">
        <v>74</v>
      </c>
      <c r="V29" s="144">
        <v>38</v>
      </c>
      <c r="W29" s="144">
        <v>8</v>
      </c>
      <c r="X29" s="144">
        <v>0</v>
      </c>
      <c r="Y29" s="61">
        <v>77</v>
      </c>
      <c r="Z29" s="21"/>
      <c r="AA29" s="163" t="s">
        <v>34</v>
      </c>
      <c r="AB29" s="163"/>
      <c r="AC29" s="163"/>
      <c r="AD29" s="163"/>
      <c r="AE29" s="163"/>
    </row>
    <row r="30" spans="1:31" s="9" customFormat="1" ht="12.9" customHeight="1" x14ac:dyDescent="0.15">
      <c r="B30" s="48"/>
      <c r="C30" s="48"/>
      <c r="D30" s="181" t="s">
        <v>79</v>
      </c>
      <c r="E30" s="181"/>
      <c r="F30" s="181"/>
      <c r="G30" s="205"/>
      <c r="H30" s="61">
        <f t="shared" si="0"/>
        <v>502</v>
      </c>
      <c r="I30" s="112">
        <v>327</v>
      </c>
      <c r="J30" s="112">
        <v>111</v>
      </c>
      <c r="K30" s="112">
        <v>37</v>
      </c>
      <c r="L30" s="112">
        <v>19</v>
      </c>
      <c r="M30" s="112">
        <v>1</v>
      </c>
      <c r="N30" s="112">
        <v>5</v>
      </c>
      <c r="O30" s="113">
        <v>0</v>
      </c>
      <c r="P30" s="63">
        <v>2</v>
      </c>
      <c r="Q30" s="50"/>
      <c r="R30" s="68">
        <f t="shared" si="1"/>
        <v>257</v>
      </c>
      <c r="S30" s="145">
        <v>157</v>
      </c>
      <c r="T30" s="145">
        <v>47</v>
      </c>
      <c r="U30" s="145">
        <v>40</v>
      </c>
      <c r="V30" s="145">
        <v>8</v>
      </c>
      <c r="W30" s="145">
        <v>4</v>
      </c>
      <c r="X30" s="145">
        <v>0</v>
      </c>
      <c r="Y30" s="63">
        <v>1</v>
      </c>
      <c r="Z30" s="51"/>
      <c r="AA30" s="48"/>
      <c r="AB30" s="181" t="s">
        <v>79</v>
      </c>
      <c r="AC30" s="181"/>
      <c r="AD30" s="181"/>
      <c r="AE30" s="181"/>
    </row>
    <row r="31" spans="1:31" s="9" customFormat="1" ht="12.9" customHeight="1" x14ac:dyDescent="0.15">
      <c r="B31" s="48"/>
      <c r="C31" s="48"/>
      <c r="D31" s="181" t="s">
        <v>80</v>
      </c>
      <c r="E31" s="181"/>
      <c r="F31" s="181"/>
      <c r="G31" s="205"/>
      <c r="H31" s="61">
        <f t="shared" si="0"/>
        <v>2250</v>
      </c>
      <c r="I31" s="114">
        <v>1669</v>
      </c>
      <c r="J31" s="114">
        <v>464</v>
      </c>
      <c r="K31" s="114">
        <v>78</v>
      </c>
      <c r="L31" s="114">
        <v>29</v>
      </c>
      <c r="M31" s="114">
        <v>6</v>
      </c>
      <c r="N31" s="114">
        <v>2</v>
      </c>
      <c r="O31" s="115">
        <v>0</v>
      </c>
      <c r="P31" s="63">
        <v>2</v>
      </c>
      <c r="Q31" s="50"/>
      <c r="R31" s="68">
        <f t="shared" si="1"/>
        <v>77</v>
      </c>
      <c r="S31" s="146">
        <v>37</v>
      </c>
      <c r="T31" s="146">
        <v>19</v>
      </c>
      <c r="U31" s="146">
        <v>6</v>
      </c>
      <c r="V31" s="146">
        <v>14</v>
      </c>
      <c r="W31" s="146">
        <v>1</v>
      </c>
      <c r="X31" s="146">
        <v>0</v>
      </c>
      <c r="Y31" s="63">
        <v>0</v>
      </c>
      <c r="Z31" s="51"/>
      <c r="AA31" s="48"/>
      <c r="AB31" s="181" t="s">
        <v>80</v>
      </c>
      <c r="AC31" s="181"/>
      <c r="AD31" s="181"/>
      <c r="AE31" s="181"/>
    </row>
    <row r="32" spans="1:31" s="9" customFormat="1" ht="12.9" customHeight="1" x14ac:dyDescent="0.15">
      <c r="B32" s="48"/>
      <c r="C32" s="48"/>
      <c r="D32" s="181" t="s">
        <v>81</v>
      </c>
      <c r="E32" s="181"/>
      <c r="F32" s="181"/>
      <c r="G32" s="205"/>
      <c r="H32" s="61">
        <f t="shared" si="0"/>
        <v>6306</v>
      </c>
      <c r="I32" s="116">
        <v>4451</v>
      </c>
      <c r="J32" s="116">
        <v>708</v>
      </c>
      <c r="K32" s="116">
        <v>211</v>
      </c>
      <c r="L32" s="116">
        <v>46</v>
      </c>
      <c r="M32" s="116">
        <v>22</v>
      </c>
      <c r="N32" s="116">
        <v>4</v>
      </c>
      <c r="O32" s="117">
        <v>1</v>
      </c>
      <c r="P32" s="63">
        <v>863</v>
      </c>
      <c r="Q32" s="50"/>
      <c r="R32" s="68">
        <f t="shared" si="1"/>
        <v>531</v>
      </c>
      <c r="S32" s="147">
        <v>340</v>
      </c>
      <c r="T32" s="147">
        <v>68</v>
      </c>
      <c r="U32" s="147">
        <v>28</v>
      </c>
      <c r="V32" s="147">
        <v>16</v>
      </c>
      <c r="W32" s="147">
        <v>3</v>
      </c>
      <c r="X32" s="147">
        <v>0</v>
      </c>
      <c r="Y32" s="63">
        <v>76</v>
      </c>
      <c r="Z32" s="51"/>
      <c r="AA32" s="48"/>
      <c r="AB32" s="181" t="s">
        <v>81</v>
      </c>
      <c r="AC32" s="181"/>
      <c r="AD32" s="181"/>
      <c r="AE32" s="181"/>
    </row>
    <row r="33" spans="2:31" s="15" customFormat="1" ht="12.9" customHeight="1" x14ac:dyDescent="0.15">
      <c r="B33" s="22"/>
      <c r="C33" s="163" t="s">
        <v>38</v>
      </c>
      <c r="D33" s="163"/>
      <c r="E33" s="163"/>
      <c r="F33" s="163"/>
      <c r="G33" s="164"/>
      <c r="H33" s="61">
        <f t="shared" si="0"/>
        <v>1105</v>
      </c>
      <c r="I33" s="118">
        <v>451</v>
      </c>
      <c r="J33" s="118">
        <v>69</v>
      </c>
      <c r="K33" s="118">
        <v>26</v>
      </c>
      <c r="L33" s="118">
        <v>14</v>
      </c>
      <c r="M33" s="118">
        <v>4</v>
      </c>
      <c r="N33" s="118">
        <v>3</v>
      </c>
      <c r="O33" s="119">
        <v>1</v>
      </c>
      <c r="P33" s="61">
        <v>537</v>
      </c>
      <c r="Q33" s="20"/>
      <c r="R33" s="68">
        <f t="shared" si="1"/>
        <v>250</v>
      </c>
      <c r="S33" s="148">
        <v>54</v>
      </c>
      <c r="T33" s="148">
        <v>56</v>
      </c>
      <c r="U33" s="148">
        <v>31</v>
      </c>
      <c r="V33" s="148">
        <v>18</v>
      </c>
      <c r="W33" s="148">
        <v>14</v>
      </c>
      <c r="X33" s="148">
        <v>3</v>
      </c>
      <c r="Y33" s="61">
        <v>74</v>
      </c>
      <c r="Z33" s="21"/>
      <c r="AA33" s="163" t="s">
        <v>38</v>
      </c>
      <c r="AB33" s="163"/>
      <c r="AC33" s="163"/>
      <c r="AD33" s="163"/>
      <c r="AE33" s="163"/>
    </row>
    <row r="34" spans="2:31" s="9" customFormat="1" ht="12.9" customHeight="1" x14ac:dyDescent="0.15">
      <c r="B34" s="48"/>
      <c r="C34" s="48"/>
      <c r="D34" s="181" t="s">
        <v>82</v>
      </c>
      <c r="E34" s="181"/>
      <c r="F34" s="181"/>
      <c r="G34" s="205"/>
      <c r="H34" s="61">
        <f t="shared" si="0"/>
        <v>1011</v>
      </c>
      <c r="I34" s="120">
        <v>361</v>
      </c>
      <c r="J34" s="120">
        <v>67</v>
      </c>
      <c r="K34" s="120">
        <v>26</v>
      </c>
      <c r="L34" s="120">
        <v>14</v>
      </c>
      <c r="M34" s="120">
        <v>4</v>
      </c>
      <c r="N34" s="120">
        <v>3</v>
      </c>
      <c r="O34" s="121">
        <v>1</v>
      </c>
      <c r="P34" s="63">
        <v>535</v>
      </c>
      <c r="Q34" s="50"/>
      <c r="R34" s="68">
        <f t="shared" si="1"/>
        <v>244</v>
      </c>
      <c r="S34" s="149">
        <v>52</v>
      </c>
      <c r="T34" s="149">
        <v>52</v>
      </c>
      <c r="U34" s="149">
        <v>31</v>
      </c>
      <c r="V34" s="149">
        <v>18</v>
      </c>
      <c r="W34" s="149">
        <v>14</v>
      </c>
      <c r="X34" s="149">
        <v>3</v>
      </c>
      <c r="Y34" s="63">
        <v>74</v>
      </c>
      <c r="Z34" s="51"/>
      <c r="AA34" s="48"/>
      <c r="AB34" s="181" t="s">
        <v>82</v>
      </c>
      <c r="AC34" s="181"/>
      <c r="AD34" s="181"/>
      <c r="AE34" s="181"/>
    </row>
    <row r="35" spans="2:31" s="9" customFormat="1" ht="12.9" customHeight="1" x14ac:dyDescent="0.15">
      <c r="B35" s="48"/>
      <c r="C35" s="48"/>
      <c r="D35" s="181" t="s">
        <v>83</v>
      </c>
      <c r="E35" s="181"/>
      <c r="F35" s="181"/>
      <c r="G35" s="205"/>
      <c r="H35" s="61">
        <f t="shared" si="0"/>
        <v>17</v>
      </c>
      <c r="I35" s="120">
        <v>17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1">
        <v>0</v>
      </c>
      <c r="P35" s="63">
        <v>0</v>
      </c>
      <c r="Q35" s="50"/>
      <c r="R35" s="68">
        <f t="shared" si="1"/>
        <v>0</v>
      </c>
      <c r="S35" s="149">
        <v>0</v>
      </c>
      <c r="T35" s="149">
        <v>0</v>
      </c>
      <c r="U35" s="149">
        <v>0</v>
      </c>
      <c r="V35" s="149">
        <v>0</v>
      </c>
      <c r="W35" s="149">
        <v>0</v>
      </c>
      <c r="X35" s="149">
        <v>0</v>
      </c>
      <c r="Y35" s="63">
        <v>0</v>
      </c>
      <c r="Z35" s="51"/>
      <c r="AA35" s="48"/>
      <c r="AB35" s="181" t="s">
        <v>83</v>
      </c>
      <c r="AC35" s="181"/>
      <c r="AD35" s="181"/>
      <c r="AE35" s="181"/>
    </row>
    <row r="36" spans="2:31" s="9" customFormat="1" ht="12.9" customHeight="1" x14ac:dyDescent="0.15">
      <c r="B36" s="48"/>
      <c r="C36" s="48"/>
      <c r="D36" s="48"/>
      <c r="E36" s="181" t="s">
        <v>83</v>
      </c>
      <c r="F36" s="181"/>
      <c r="G36" s="205"/>
      <c r="H36" s="61">
        <f t="shared" si="0"/>
        <v>15</v>
      </c>
      <c r="I36" s="71">
        <v>15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63">
        <v>0</v>
      </c>
      <c r="Q36" s="50"/>
      <c r="R36" s="68">
        <f t="shared" si="1"/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63">
        <v>0</v>
      </c>
      <c r="Z36" s="51"/>
      <c r="AA36" s="48"/>
      <c r="AB36" s="48"/>
      <c r="AC36" s="181" t="s">
        <v>83</v>
      </c>
      <c r="AD36" s="181"/>
      <c r="AE36" s="181"/>
    </row>
    <row r="37" spans="2:31" s="9" customFormat="1" ht="12.9" customHeight="1" x14ac:dyDescent="0.15">
      <c r="B37" s="48"/>
      <c r="C37" s="48"/>
      <c r="D37" s="48"/>
      <c r="E37" s="181" t="s">
        <v>84</v>
      </c>
      <c r="F37" s="181"/>
      <c r="G37" s="205"/>
      <c r="H37" s="61">
        <f t="shared" si="0"/>
        <v>2</v>
      </c>
      <c r="I37" s="71">
        <v>2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63">
        <v>0</v>
      </c>
      <c r="Q37" s="50"/>
      <c r="R37" s="68">
        <f t="shared" si="1"/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63">
        <v>0</v>
      </c>
      <c r="Z37" s="51"/>
      <c r="AA37" s="48"/>
      <c r="AB37" s="48"/>
      <c r="AC37" s="181" t="s">
        <v>84</v>
      </c>
      <c r="AD37" s="181"/>
      <c r="AE37" s="181"/>
    </row>
    <row r="38" spans="2:31" s="9" customFormat="1" ht="12.9" customHeight="1" x14ac:dyDescent="0.15">
      <c r="B38" s="48"/>
      <c r="C38" s="48"/>
      <c r="D38" s="181" t="s">
        <v>85</v>
      </c>
      <c r="E38" s="181"/>
      <c r="F38" s="181"/>
      <c r="G38" s="205"/>
      <c r="H38" s="61">
        <f t="shared" si="0"/>
        <v>77</v>
      </c>
      <c r="I38" s="83">
        <v>73</v>
      </c>
      <c r="J38" s="83">
        <v>2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63">
        <v>2</v>
      </c>
      <c r="Q38" s="50"/>
      <c r="R38" s="68">
        <f t="shared" si="1"/>
        <v>6</v>
      </c>
      <c r="S38" s="83">
        <v>2</v>
      </c>
      <c r="T38" s="83">
        <v>4</v>
      </c>
      <c r="U38" s="83">
        <v>0</v>
      </c>
      <c r="V38" s="83">
        <v>0</v>
      </c>
      <c r="W38" s="83">
        <v>0</v>
      </c>
      <c r="X38" s="83">
        <v>0</v>
      </c>
      <c r="Y38" s="63">
        <v>0</v>
      </c>
      <c r="Z38" s="51"/>
      <c r="AA38" s="48"/>
      <c r="AB38" s="181" t="s">
        <v>85</v>
      </c>
      <c r="AC38" s="181"/>
      <c r="AD38" s="181"/>
      <c r="AE38" s="181"/>
    </row>
    <row r="39" spans="2:31" s="9" customFormat="1" ht="12.9" customHeight="1" x14ac:dyDescent="0.15">
      <c r="B39" s="48"/>
      <c r="C39" s="48"/>
      <c r="D39" s="48"/>
      <c r="E39" s="204" t="s">
        <v>12</v>
      </c>
      <c r="F39" s="204"/>
      <c r="G39" s="210"/>
      <c r="H39" s="61">
        <f t="shared" si="0"/>
        <v>1</v>
      </c>
      <c r="I39" s="122">
        <v>1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3">
        <v>0</v>
      </c>
      <c r="P39" s="63">
        <v>0</v>
      </c>
      <c r="Q39" s="50"/>
      <c r="R39" s="68">
        <f t="shared" si="1"/>
        <v>0</v>
      </c>
      <c r="S39" s="71">
        <v>0</v>
      </c>
      <c r="T39" s="71">
        <v>0</v>
      </c>
      <c r="U39" s="84">
        <v>0</v>
      </c>
      <c r="V39" s="71">
        <v>0</v>
      </c>
      <c r="W39" s="71">
        <v>0</v>
      </c>
      <c r="X39" s="71">
        <v>0</v>
      </c>
      <c r="Y39" s="63">
        <v>0</v>
      </c>
      <c r="Z39" s="51"/>
      <c r="AA39" s="48"/>
      <c r="AB39" s="48"/>
      <c r="AC39" s="204" t="s">
        <v>12</v>
      </c>
      <c r="AD39" s="204"/>
      <c r="AE39" s="204"/>
    </row>
    <row r="40" spans="2:31" s="9" customFormat="1" ht="12.9" customHeight="1" x14ac:dyDescent="0.15">
      <c r="B40" s="48"/>
      <c r="C40" s="48"/>
      <c r="D40" s="48"/>
      <c r="E40" s="181" t="s">
        <v>13</v>
      </c>
      <c r="F40" s="181"/>
      <c r="G40" s="205"/>
      <c r="H40" s="61">
        <f t="shared" si="0"/>
        <v>73</v>
      </c>
      <c r="I40" s="122">
        <v>69</v>
      </c>
      <c r="J40" s="122">
        <v>2</v>
      </c>
      <c r="K40" s="122">
        <v>0</v>
      </c>
      <c r="L40" s="122">
        <v>0</v>
      </c>
      <c r="M40" s="122">
        <v>0</v>
      </c>
      <c r="N40" s="122">
        <v>0</v>
      </c>
      <c r="O40" s="123">
        <v>0</v>
      </c>
      <c r="P40" s="63">
        <v>2</v>
      </c>
      <c r="Q40" s="50"/>
      <c r="R40" s="68">
        <f t="shared" si="1"/>
        <v>6</v>
      </c>
      <c r="S40" s="150">
        <v>2</v>
      </c>
      <c r="T40" s="150">
        <v>4</v>
      </c>
      <c r="U40" s="150">
        <v>0</v>
      </c>
      <c r="V40" s="150">
        <v>0</v>
      </c>
      <c r="W40" s="150">
        <v>0</v>
      </c>
      <c r="X40" s="150">
        <v>0</v>
      </c>
      <c r="Y40" s="63">
        <v>0</v>
      </c>
      <c r="Z40" s="51"/>
      <c r="AA40" s="48"/>
      <c r="AB40" s="48"/>
      <c r="AC40" s="181" t="s">
        <v>13</v>
      </c>
      <c r="AD40" s="181"/>
      <c r="AE40" s="181"/>
    </row>
    <row r="41" spans="2:31" s="9" customFormat="1" ht="12.9" customHeight="1" x14ac:dyDescent="0.15">
      <c r="B41" s="48"/>
      <c r="C41" s="48"/>
      <c r="D41" s="48"/>
      <c r="E41" s="181" t="s">
        <v>118</v>
      </c>
      <c r="F41" s="181"/>
      <c r="G41" s="205"/>
      <c r="H41" s="61">
        <f t="shared" si="0"/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3">
        <v>0</v>
      </c>
      <c r="P41" s="63">
        <v>0</v>
      </c>
      <c r="Q41" s="50"/>
      <c r="R41" s="68">
        <f t="shared" si="1"/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63">
        <v>0</v>
      </c>
      <c r="Z41" s="51"/>
      <c r="AA41" s="48"/>
      <c r="AB41" s="48"/>
      <c r="AC41" s="181" t="s">
        <v>118</v>
      </c>
      <c r="AD41" s="181"/>
      <c r="AE41" s="181"/>
    </row>
    <row r="42" spans="2:31" s="9" customFormat="1" ht="12.9" customHeight="1" x14ac:dyDescent="0.15">
      <c r="B42" s="48"/>
      <c r="C42" s="48"/>
      <c r="D42" s="48"/>
      <c r="E42" s="181" t="s">
        <v>14</v>
      </c>
      <c r="F42" s="181"/>
      <c r="G42" s="205"/>
      <c r="H42" s="61">
        <f t="shared" si="0"/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3">
        <v>0</v>
      </c>
      <c r="P42" s="63">
        <v>0</v>
      </c>
      <c r="Q42" s="50"/>
      <c r="R42" s="68">
        <f t="shared" si="1"/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63">
        <v>0</v>
      </c>
      <c r="Z42" s="51"/>
      <c r="AA42" s="48"/>
      <c r="AB42" s="48"/>
      <c r="AC42" s="181" t="s">
        <v>14</v>
      </c>
      <c r="AD42" s="181"/>
      <c r="AE42" s="181"/>
    </row>
    <row r="43" spans="2:31" s="9" customFormat="1" ht="12.9" customHeight="1" x14ac:dyDescent="0.15">
      <c r="B43" s="48"/>
      <c r="C43" s="48"/>
      <c r="D43" s="48"/>
      <c r="E43" s="201" t="s">
        <v>44</v>
      </c>
      <c r="F43" s="201"/>
      <c r="G43" s="211"/>
      <c r="H43" s="61">
        <f t="shared" si="0"/>
        <v>3</v>
      </c>
      <c r="I43" s="122">
        <v>3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3">
        <v>0</v>
      </c>
      <c r="P43" s="63">
        <v>0</v>
      </c>
      <c r="Q43" s="50"/>
      <c r="R43" s="68">
        <f t="shared" si="1"/>
        <v>0</v>
      </c>
      <c r="S43" s="71">
        <v>0</v>
      </c>
      <c r="T43" s="71">
        <v>0</v>
      </c>
      <c r="U43" s="84">
        <v>0</v>
      </c>
      <c r="V43" s="71">
        <v>0</v>
      </c>
      <c r="W43" s="71">
        <v>0</v>
      </c>
      <c r="X43" s="71">
        <v>0</v>
      </c>
      <c r="Y43" s="63">
        <v>0</v>
      </c>
      <c r="Z43" s="51"/>
      <c r="AA43" s="48"/>
      <c r="AB43" s="48"/>
      <c r="AC43" s="201" t="s">
        <v>44</v>
      </c>
      <c r="AD43" s="201"/>
      <c r="AE43" s="201"/>
    </row>
    <row r="44" spans="2:31" s="9" customFormat="1" ht="12.9" customHeight="1" x14ac:dyDescent="0.15">
      <c r="B44" s="48"/>
      <c r="C44" s="48"/>
      <c r="D44" s="181" t="s">
        <v>43</v>
      </c>
      <c r="E44" s="181"/>
      <c r="F44" s="181"/>
      <c r="G44" s="205"/>
      <c r="H44" s="61">
        <f t="shared" si="0"/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63">
        <v>0</v>
      </c>
      <c r="Q44" s="50"/>
      <c r="R44" s="68">
        <f t="shared" si="1"/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63">
        <v>0</v>
      </c>
      <c r="Z44" s="51"/>
      <c r="AA44" s="48"/>
      <c r="AB44" s="181" t="s">
        <v>43</v>
      </c>
      <c r="AC44" s="181"/>
      <c r="AD44" s="181"/>
      <c r="AE44" s="181"/>
    </row>
    <row r="45" spans="2:31" s="9" customFormat="1" ht="12.9" customHeight="1" x14ac:dyDescent="0.15">
      <c r="B45" s="48"/>
      <c r="C45" s="48"/>
      <c r="D45" s="48"/>
      <c r="E45" s="202" t="s">
        <v>31</v>
      </c>
      <c r="F45" s="202"/>
      <c r="G45" s="49" t="s">
        <v>15</v>
      </c>
      <c r="H45" s="61">
        <f t="shared" si="0"/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63">
        <v>0</v>
      </c>
      <c r="Q45" s="50"/>
      <c r="R45" s="68">
        <f t="shared" si="1"/>
        <v>0</v>
      </c>
      <c r="S45" s="71">
        <v>0</v>
      </c>
      <c r="T45" s="71">
        <v>0</v>
      </c>
      <c r="U45" s="85">
        <v>0</v>
      </c>
      <c r="V45" s="71">
        <v>0</v>
      </c>
      <c r="W45" s="71">
        <v>0</v>
      </c>
      <c r="X45" s="71">
        <v>0</v>
      </c>
      <c r="Y45" s="63">
        <v>0</v>
      </c>
      <c r="Z45" s="51"/>
      <c r="AA45" s="48"/>
      <c r="AB45" s="48"/>
      <c r="AC45" s="202" t="s">
        <v>46</v>
      </c>
      <c r="AD45" s="202"/>
      <c r="AE45" s="48" t="s">
        <v>15</v>
      </c>
    </row>
    <row r="46" spans="2:31" s="9" customFormat="1" ht="12.9" customHeight="1" x14ac:dyDescent="0.15">
      <c r="B46" s="48"/>
      <c r="C46" s="48"/>
      <c r="D46" s="181" t="s">
        <v>22</v>
      </c>
      <c r="E46" s="181"/>
      <c r="F46" s="181"/>
      <c r="G46" s="205"/>
      <c r="H46" s="61">
        <f t="shared" si="0"/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63">
        <v>0</v>
      </c>
      <c r="Q46" s="50"/>
      <c r="R46" s="68">
        <f t="shared" si="1"/>
        <v>0</v>
      </c>
      <c r="S46" s="71">
        <v>0</v>
      </c>
      <c r="T46" s="71">
        <v>0</v>
      </c>
      <c r="U46" s="86">
        <v>0</v>
      </c>
      <c r="V46" s="71">
        <v>0</v>
      </c>
      <c r="W46" s="71">
        <v>0</v>
      </c>
      <c r="X46" s="71">
        <v>0</v>
      </c>
      <c r="Y46" s="63">
        <v>0</v>
      </c>
      <c r="Z46" s="51"/>
      <c r="AA46" s="48"/>
      <c r="AB46" s="181" t="s">
        <v>22</v>
      </c>
      <c r="AC46" s="181"/>
      <c r="AD46" s="181"/>
      <c r="AE46" s="181"/>
    </row>
    <row r="47" spans="2:31" s="9" customFormat="1" ht="12.9" customHeight="1" x14ac:dyDescent="0.15">
      <c r="B47" s="48"/>
      <c r="C47" s="48"/>
      <c r="D47" s="181" t="s">
        <v>48</v>
      </c>
      <c r="E47" s="181"/>
      <c r="F47" s="181"/>
      <c r="G47" s="205"/>
      <c r="H47" s="61">
        <f t="shared" si="0"/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63">
        <v>0</v>
      </c>
      <c r="Q47" s="50"/>
      <c r="R47" s="68">
        <f t="shared" si="1"/>
        <v>0</v>
      </c>
      <c r="S47" s="71">
        <v>0</v>
      </c>
      <c r="T47" s="71">
        <v>0</v>
      </c>
      <c r="U47" s="86">
        <v>0</v>
      </c>
      <c r="V47" s="71">
        <v>0</v>
      </c>
      <c r="W47" s="71">
        <v>0</v>
      </c>
      <c r="X47" s="71">
        <v>0</v>
      </c>
      <c r="Y47" s="63">
        <v>0</v>
      </c>
      <c r="Z47" s="51"/>
      <c r="AA47" s="48"/>
      <c r="AB47" s="181" t="s">
        <v>48</v>
      </c>
      <c r="AC47" s="181"/>
      <c r="AD47" s="181"/>
      <c r="AE47" s="181"/>
    </row>
    <row r="48" spans="2:31" s="2" customFormat="1" ht="12.9" customHeight="1" x14ac:dyDescent="0.15">
      <c r="B48" s="22"/>
      <c r="C48" s="163" t="s">
        <v>49</v>
      </c>
      <c r="D48" s="163"/>
      <c r="E48" s="163"/>
      <c r="F48" s="163"/>
      <c r="G48" s="164"/>
      <c r="H48" s="61">
        <f t="shared" si="0"/>
        <v>809</v>
      </c>
      <c r="I48" s="124">
        <v>795</v>
      </c>
      <c r="J48" s="124">
        <v>12</v>
      </c>
      <c r="K48" s="124">
        <v>1</v>
      </c>
      <c r="L48" s="124">
        <v>1</v>
      </c>
      <c r="M48" s="124">
        <v>0</v>
      </c>
      <c r="N48" s="124">
        <v>0</v>
      </c>
      <c r="O48" s="125">
        <v>0</v>
      </c>
      <c r="P48" s="61">
        <v>0</v>
      </c>
      <c r="Q48" s="20"/>
      <c r="R48" s="68">
        <f t="shared" si="1"/>
        <v>3</v>
      </c>
      <c r="S48" s="151">
        <v>1</v>
      </c>
      <c r="T48" s="151">
        <v>0</v>
      </c>
      <c r="U48" s="151">
        <v>1</v>
      </c>
      <c r="V48" s="151">
        <v>0</v>
      </c>
      <c r="W48" s="151">
        <v>1</v>
      </c>
      <c r="X48" s="151">
        <v>0</v>
      </c>
      <c r="Y48" s="61">
        <v>0</v>
      </c>
      <c r="Z48" s="21"/>
      <c r="AA48" s="163" t="s">
        <v>49</v>
      </c>
      <c r="AB48" s="163"/>
      <c r="AC48" s="163"/>
      <c r="AD48" s="163"/>
      <c r="AE48" s="163"/>
    </row>
    <row r="49" spans="1:31" s="9" customFormat="1" ht="12.9" customHeight="1" x14ac:dyDescent="0.15">
      <c r="B49" s="48"/>
      <c r="C49" s="48"/>
      <c r="D49" s="181" t="s">
        <v>86</v>
      </c>
      <c r="E49" s="181"/>
      <c r="F49" s="181"/>
      <c r="G49" s="205"/>
      <c r="H49" s="61">
        <f t="shared" si="0"/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7">
        <v>0</v>
      </c>
      <c r="P49" s="63">
        <v>0</v>
      </c>
      <c r="Q49" s="50"/>
      <c r="R49" s="68">
        <f t="shared" si="1"/>
        <v>1</v>
      </c>
      <c r="S49" s="152">
        <v>0</v>
      </c>
      <c r="T49" s="152">
        <v>0</v>
      </c>
      <c r="U49" s="152">
        <v>0</v>
      </c>
      <c r="V49" s="152">
        <v>0</v>
      </c>
      <c r="W49" s="152">
        <v>1</v>
      </c>
      <c r="X49" s="152">
        <v>0</v>
      </c>
      <c r="Y49" s="63">
        <v>0</v>
      </c>
      <c r="Z49" s="51"/>
      <c r="AA49" s="48"/>
      <c r="AB49" s="181" t="s">
        <v>86</v>
      </c>
      <c r="AC49" s="181"/>
      <c r="AD49" s="181"/>
      <c r="AE49" s="181"/>
    </row>
    <row r="50" spans="1:31" s="9" customFormat="1" ht="12.9" customHeight="1" x14ac:dyDescent="0.15">
      <c r="B50" s="48"/>
      <c r="C50" s="48"/>
      <c r="D50" s="48"/>
      <c r="E50" s="201" t="s">
        <v>87</v>
      </c>
      <c r="F50" s="181"/>
      <c r="G50" s="205"/>
      <c r="H50" s="61">
        <f t="shared" si="0"/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63">
        <v>0</v>
      </c>
      <c r="Q50" s="50"/>
      <c r="R50" s="68">
        <f t="shared" si="1"/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63">
        <v>0</v>
      </c>
      <c r="Z50" s="51"/>
      <c r="AA50" s="48"/>
      <c r="AB50" s="48"/>
      <c r="AC50" s="201" t="s">
        <v>87</v>
      </c>
      <c r="AD50" s="181"/>
      <c r="AE50" s="181"/>
    </row>
    <row r="51" spans="1:31" s="9" customFormat="1" ht="12.9" customHeight="1" x14ac:dyDescent="0.15">
      <c r="B51" s="48"/>
      <c r="C51" s="48"/>
      <c r="D51" s="48"/>
      <c r="E51" s="201" t="s">
        <v>88</v>
      </c>
      <c r="F51" s="181"/>
      <c r="G51" s="205"/>
      <c r="H51" s="61">
        <f t="shared" si="0"/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63">
        <v>0</v>
      </c>
      <c r="Q51" s="50"/>
      <c r="R51" s="68">
        <f t="shared" si="1"/>
        <v>1</v>
      </c>
      <c r="S51" s="71">
        <v>0</v>
      </c>
      <c r="T51" s="71">
        <v>0</v>
      </c>
      <c r="U51" s="71">
        <v>0</v>
      </c>
      <c r="V51" s="71">
        <v>0</v>
      </c>
      <c r="W51" s="71">
        <v>1</v>
      </c>
      <c r="X51" s="71">
        <v>0</v>
      </c>
      <c r="Y51" s="63">
        <v>0</v>
      </c>
      <c r="Z51" s="51"/>
      <c r="AA51" s="48"/>
      <c r="AB51" s="48"/>
      <c r="AC51" s="201" t="s">
        <v>88</v>
      </c>
      <c r="AD51" s="181"/>
      <c r="AE51" s="181"/>
    </row>
    <row r="52" spans="1:31" s="9" customFormat="1" ht="12.9" customHeight="1" x14ac:dyDescent="0.15">
      <c r="B52" s="48"/>
      <c r="C52" s="48"/>
      <c r="D52" s="48"/>
      <c r="E52" s="201" t="s">
        <v>23</v>
      </c>
      <c r="F52" s="181"/>
      <c r="G52" s="205"/>
      <c r="H52" s="61">
        <f t="shared" si="0"/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63">
        <v>0</v>
      </c>
      <c r="Q52" s="50"/>
      <c r="R52" s="68">
        <f t="shared" si="1"/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63">
        <v>0</v>
      </c>
      <c r="Z52" s="51"/>
      <c r="AA52" s="48"/>
      <c r="AB52" s="48"/>
      <c r="AC52" s="201" t="s">
        <v>23</v>
      </c>
      <c r="AD52" s="181"/>
      <c r="AE52" s="181"/>
    </row>
    <row r="53" spans="1:31" s="9" customFormat="1" ht="12.9" customHeight="1" x14ac:dyDescent="0.15">
      <c r="B53" s="48"/>
      <c r="C53" s="48"/>
      <c r="D53" s="181" t="s">
        <v>58</v>
      </c>
      <c r="E53" s="181"/>
      <c r="F53" s="181"/>
      <c r="G53" s="205"/>
      <c r="H53" s="61">
        <f t="shared" si="0"/>
        <v>809</v>
      </c>
      <c r="I53" s="71">
        <v>795</v>
      </c>
      <c r="J53" s="71">
        <v>12</v>
      </c>
      <c r="K53" s="71">
        <v>1</v>
      </c>
      <c r="L53" s="71">
        <v>1</v>
      </c>
      <c r="M53" s="71">
        <v>0</v>
      </c>
      <c r="N53" s="71">
        <v>0</v>
      </c>
      <c r="O53" s="71">
        <v>0</v>
      </c>
      <c r="P53" s="63">
        <v>0</v>
      </c>
      <c r="Q53" s="50"/>
      <c r="R53" s="68">
        <f t="shared" si="1"/>
        <v>2</v>
      </c>
      <c r="S53" s="71">
        <v>1</v>
      </c>
      <c r="T53" s="71">
        <v>0</v>
      </c>
      <c r="U53" s="71">
        <v>1</v>
      </c>
      <c r="V53" s="71">
        <v>0</v>
      </c>
      <c r="W53" s="71">
        <v>0</v>
      </c>
      <c r="X53" s="71">
        <v>0</v>
      </c>
      <c r="Y53" s="63">
        <v>0</v>
      </c>
      <c r="Z53" s="51"/>
      <c r="AA53" s="48"/>
      <c r="AB53" s="181" t="s">
        <v>58</v>
      </c>
      <c r="AC53" s="181"/>
      <c r="AD53" s="181"/>
      <c r="AE53" s="181"/>
    </row>
    <row r="54" spans="1:31" s="9" customFormat="1" ht="12.9" customHeight="1" x14ac:dyDescent="0.15">
      <c r="B54" s="10"/>
      <c r="C54" s="10"/>
      <c r="D54" s="10"/>
      <c r="E54" s="202" t="s">
        <v>57</v>
      </c>
      <c r="F54" s="202"/>
      <c r="G54" s="49" t="s">
        <v>16</v>
      </c>
      <c r="H54" s="61">
        <f t="shared" si="0"/>
        <v>343</v>
      </c>
      <c r="I54" s="128">
        <v>338</v>
      </c>
      <c r="J54" s="128">
        <v>4</v>
      </c>
      <c r="K54" s="128">
        <v>0</v>
      </c>
      <c r="L54" s="128">
        <v>1</v>
      </c>
      <c r="M54" s="128">
        <v>0</v>
      </c>
      <c r="N54" s="128">
        <v>0</v>
      </c>
      <c r="O54" s="129">
        <v>0</v>
      </c>
      <c r="P54" s="63">
        <v>0</v>
      </c>
      <c r="Q54" s="50"/>
      <c r="R54" s="68">
        <f t="shared" si="1"/>
        <v>2</v>
      </c>
      <c r="S54" s="153">
        <v>1</v>
      </c>
      <c r="T54" s="153">
        <v>0</v>
      </c>
      <c r="U54" s="153">
        <v>1</v>
      </c>
      <c r="V54" s="153">
        <v>0</v>
      </c>
      <c r="W54" s="153">
        <v>0</v>
      </c>
      <c r="X54" s="153">
        <v>0</v>
      </c>
      <c r="Y54" s="63">
        <v>0</v>
      </c>
      <c r="Z54" s="52"/>
      <c r="AA54" s="10"/>
      <c r="AB54" s="10"/>
      <c r="AC54" s="202" t="s">
        <v>51</v>
      </c>
      <c r="AD54" s="202"/>
      <c r="AE54" s="48" t="s">
        <v>16</v>
      </c>
    </row>
    <row r="55" spans="1:31" s="9" customFormat="1" ht="12.9" customHeight="1" x14ac:dyDescent="0.15">
      <c r="B55" s="10"/>
      <c r="C55" s="10"/>
      <c r="D55" s="10"/>
      <c r="E55" s="203" t="s">
        <v>51</v>
      </c>
      <c r="F55" s="203"/>
      <c r="G55" s="49" t="s">
        <v>17</v>
      </c>
      <c r="H55" s="61">
        <f t="shared" si="0"/>
        <v>180</v>
      </c>
      <c r="I55" s="128">
        <v>173</v>
      </c>
      <c r="J55" s="128">
        <v>6</v>
      </c>
      <c r="K55" s="128">
        <v>1</v>
      </c>
      <c r="L55" s="128">
        <v>0</v>
      </c>
      <c r="M55" s="128">
        <v>0</v>
      </c>
      <c r="N55" s="128">
        <v>0</v>
      </c>
      <c r="O55" s="129">
        <v>0</v>
      </c>
      <c r="P55" s="63">
        <v>0</v>
      </c>
      <c r="Q55" s="50"/>
      <c r="R55" s="68">
        <f t="shared" si="1"/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63">
        <v>0</v>
      </c>
      <c r="Z55" s="52"/>
      <c r="AA55" s="10"/>
      <c r="AB55" s="10"/>
      <c r="AC55" s="203" t="s">
        <v>55</v>
      </c>
      <c r="AD55" s="203"/>
      <c r="AE55" s="48" t="s">
        <v>17</v>
      </c>
    </row>
    <row r="56" spans="1:31" s="2" customFormat="1" ht="12.9" customHeight="1" x14ac:dyDescent="0.15">
      <c r="B56" s="29"/>
      <c r="C56" s="163" t="s">
        <v>53</v>
      </c>
      <c r="D56" s="163"/>
      <c r="E56" s="163"/>
      <c r="F56" s="163"/>
      <c r="G56" s="164"/>
      <c r="H56" s="61">
        <f t="shared" si="0"/>
        <v>2578</v>
      </c>
      <c r="I56" s="130">
        <v>2176</v>
      </c>
      <c r="J56" s="130">
        <v>202</v>
      </c>
      <c r="K56" s="130">
        <v>108</v>
      </c>
      <c r="L56" s="130">
        <v>35</v>
      </c>
      <c r="M56" s="130">
        <v>24</v>
      </c>
      <c r="N56" s="130">
        <v>22</v>
      </c>
      <c r="O56" s="131">
        <v>3</v>
      </c>
      <c r="P56" s="61">
        <v>8</v>
      </c>
      <c r="Q56" s="20"/>
      <c r="R56" s="68">
        <f t="shared" si="1"/>
        <v>93</v>
      </c>
      <c r="S56" s="154">
        <v>48</v>
      </c>
      <c r="T56" s="154">
        <v>14</v>
      </c>
      <c r="U56" s="154">
        <v>18</v>
      </c>
      <c r="V56" s="154">
        <v>4</v>
      </c>
      <c r="W56" s="154">
        <v>5</v>
      </c>
      <c r="X56" s="154">
        <v>3</v>
      </c>
      <c r="Y56" s="61">
        <v>1</v>
      </c>
      <c r="Z56" s="30"/>
      <c r="AA56" s="163" t="s">
        <v>53</v>
      </c>
      <c r="AB56" s="163"/>
      <c r="AC56" s="163"/>
      <c r="AD56" s="163"/>
      <c r="AE56" s="163"/>
    </row>
    <row r="57" spans="1:31" s="9" customFormat="1" ht="12.9" customHeight="1" x14ac:dyDescent="0.15">
      <c r="A57" s="6"/>
      <c r="B57" s="10"/>
      <c r="C57" s="10"/>
      <c r="D57" s="202" t="s">
        <v>89</v>
      </c>
      <c r="E57" s="202"/>
      <c r="F57" s="181" t="s">
        <v>90</v>
      </c>
      <c r="G57" s="205"/>
      <c r="H57" s="61">
        <f t="shared" si="0"/>
        <v>1045</v>
      </c>
      <c r="I57" s="132">
        <v>976</v>
      </c>
      <c r="J57" s="132">
        <v>54</v>
      </c>
      <c r="K57" s="132">
        <v>12</v>
      </c>
      <c r="L57" s="132">
        <v>3</v>
      </c>
      <c r="M57" s="132">
        <v>0</v>
      </c>
      <c r="N57" s="132">
        <v>0</v>
      </c>
      <c r="O57" s="133">
        <v>0</v>
      </c>
      <c r="P57" s="63">
        <v>0</v>
      </c>
      <c r="Q57" s="50"/>
      <c r="R57" s="68">
        <f t="shared" si="1"/>
        <v>6</v>
      </c>
      <c r="S57" s="155">
        <v>4</v>
      </c>
      <c r="T57" s="155">
        <v>2</v>
      </c>
      <c r="U57" s="155">
        <v>0</v>
      </c>
      <c r="V57" s="155">
        <v>0</v>
      </c>
      <c r="W57" s="155">
        <v>0</v>
      </c>
      <c r="X57" s="155">
        <v>0</v>
      </c>
      <c r="Y57" s="63">
        <v>0</v>
      </c>
      <c r="Z57" s="52"/>
      <c r="AA57" s="10"/>
      <c r="AB57" s="202" t="s">
        <v>89</v>
      </c>
      <c r="AC57" s="202"/>
      <c r="AD57" s="181" t="s">
        <v>90</v>
      </c>
      <c r="AE57" s="181"/>
    </row>
    <row r="58" spans="1:31" s="9" customFormat="1" ht="12.9" customHeight="1" x14ac:dyDescent="0.15">
      <c r="A58" s="6"/>
      <c r="B58" s="10"/>
      <c r="C58" s="10"/>
      <c r="D58" s="202" t="s">
        <v>89</v>
      </c>
      <c r="E58" s="202"/>
      <c r="F58" s="181" t="s">
        <v>91</v>
      </c>
      <c r="G58" s="205"/>
      <c r="H58" s="61">
        <f t="shared" si="0"/>
        <v>125</v>
      </c>
      <c r="I58" s="132">
        <v>110</v>
      </c>
      <c r="J58" s="132">
        <v>14</v>
      </c>
      <c r="K58" s="132">
        <v>1</v>
      </c>
      <c r="L58" s="132">
        <v>0</v>
      </c>
      <c r="M58" s="132">
        <v>0</v>
      </c>
      <c r="N58" s="132">
        <v>0</v>
      </c>
      <c r="O58" s="133">
        <v>0</v>
      </c>
      <c r="P58" s="63">
        <v>0</v>
      </c>
      <c r="Q58" s="50"/>
      <c r="R58" s="68">
        <f t="shared" si="1"/>
        <v>1</v>
      </c>
      <c r="S58" s="155">
        <v>1</v>
      </c>
      <c r="T58" s="155">
        <v>0</v>
      </c>
      <c r="U58" s="155">
        <v>0</v>
      </c>
      <c r="V58" s="155">
        <v>0</v>
      </c>
      <c r="W58" s="155">
        <v>0</v>
      </c>
      <c r="X58" s="155">
        <v>0</v>
      </c>
      <c r="Y58" s="63">
        <v>0</v>
      </c>
      <c r="Z58" s="52"/>
      <c r="AA58" s="10"/>
      <c r="AB58" s="202" t="s">
        <v>89</v>
      </c>
      <c r="AC58" s="202"/>
      <c r="AD58" s="181" t="s">
        <v>91</v>
      </c>
      <c r="AE58" s="181"/>
    </row>
    <row r="59" spans="1:31" s="9" customFormat="1" ht="12.9" customHeight="1" x14ac:dyDescent="0.15">
      <c r="A59" s="6"/>
      <c r="B59" s="10"/>
      <c r="C59" s="10"/>
      <c r="D59" s="202" t="s">
        <v>89</v>
      </c>
      <c r="E59" s="202"/>
      <c r="F59" s="181" t="s">
        <v>18</v>
      </c>
      <c r="G59" s="205"/>
      <c r="H59" s="61">
        <f t="shared" si="0"/>
        <v>515</v>
      </c>
      <c r="I59" s="132">
        <v>357</v>
      </c>
      <c r="J59" s="132">
        <v>58</v>
      </c>
      <c r="K59" s="132">
        <v>43</v>
      </c>
      <c r="L59" s="132">
        <v>18</v>
      </c>
      <c r="M59" s="132">
        <v>15</v>
      </c>
      <c r="N59" s="132">
        <v>19</v>
      </c>
      <c r="O59" s="133">
        <v>3</v>
      </c>
      <c r="P59" s="63">
        <v>2</v>
      </c>
      <c r="Q59" s="50"/>
      <c r="R59" s="68">
        <f t="shared" si="1"/>
        <v>35</v>
      </c>
      <c r="S59" s="155">
        <v>20</v>
      </c>
      <c r="T59" s="155">
        <v>4</v>
      </c>
      <c r="U59" s="155">
        <v>8</v>
      </c>
      <c r="V59" s="155">
        <v>1</v>
      </c>
      <c r="W59" s="155">
        <v>1</v>
      </c>
      <c r="X59" s="155">
        <v>1</v>
      </c>
      <c r="Y59" s="63">
        <v>0</v>
      </c>
      <c r="Z59" s="52"/>
      <c r="AA59" s="10"/>
      <c r="AB59" s="202" t="s">
        <v>59</v>
      </c>
      <c r="AC59" s="202"/>
      <c r="AD59" s="181" t="s">
        <v>18</v>
      </c>
      <c r="AE59" s="181"/>
    </row>
    <row r="60" spans="1:31" s="9" customFormat="1" ht="12.9" customHeight="1" x14ac:dyDescent="0.15">
      <c r="A60" s="6"/>
      <c r="B60" s="10"/>
      <c r="C60" s="10"/>
      <c r="D60" s="202" t="s">
        <v>59</v>
      </c>
      <c r="E60" s="202"/>
      <c r="F60" s="181" t="s">
        <v>61</v>
      </c>
      <c r="G60" s="205"/>
      <c r="H60" s="61">
        <f t="shared" si="0"/>
        <v>19</v>
      </c>
      <c r="I60" s="132">
        <v>6</v>
      </c>
      <c r="J60" s="132">
        <v>4</v>
      </c>
      <c r="K60" s="132">
        <v>5</v>
      </c>
      <c r="L60" s="132">
        <v>2</v>
      </c>
      <c r="M60" s="132">
        <v>0</v>
      </c>
      <c r="N60" s="132">
        <v>1</v>
      </c>
      <c r="O60" s="133">
        <v>0</v>
      </c>
      <c r="P60" s="63">
        <v>1</v>
      </c>
      <c r="Q60" s="50"/>
      <c r="R60" s="68">
        <f t="shared" si="1"/>
        <v>8</v>
      </c>
      <c r="S60" s="155">
        <v>1</v>
      </c>
      <c r="T60" s="155">
        <v>2</v>
      </c>
      <c r="U60" s="155">
        <v>3</v>
      </c>
      <c r="V60" s="155">
        <v>1</v>
      </c>
      <c r="W60" s="155">
        <v>1</v>
      </c>
      <c r="X60" s="155">
        <v>0</v>
      </c>
      <c r="Y60" s="63">
        <v>0</v>
      </c>
      <c r="Z60" s="52"/>
      <c r="AA60" s="10"/>
      <c r="AB60" s="202" t="s">
        <v>59</v>
      </c>
      <c r="AC60" s="202"/>
      <c r="AD60" s="181" t="s">
        <v>61</v>
      </c>
      <c r="AE60" s="181"/>
    </row>
    <row r="61" spans="1:31" s="9" customFormat="1" ht="12.9" customHeight="1" x14ac:dyDescent="0.15">
      <c r="A61" s="6"/>
      <c r="B61" s="10"/>
      <c r="C61" s="10"/>
      <c r="D61" s="202" t="s">
        <v>59</v>
      </c>
      <c r="E61" s="202"/>
      <c r="F61" s="191" t="s">
        <v>117</v>
      </c>
      <c r="G61" s="192"/>
      <c r="H61" s="61">
        <f t="shared" si="0"/>
        <v>15</v>
      </c>
      <c r="I61" s="132">
        <v>14</v>
      </c>
      <c r="J61" s="132">
        <v>1</v>
      </c>
      <c r="K61" s="132">
        <v>0</v>
      </c>
      <c r="L61" s="132">
        <v>0</v>
      </c>
      <c r="M61" s="132">
        <v>0</v>
      </c>
      <c r="N61" s="132">
        <v>0</v>
      </c>
      <c r="O61" s="133">
        <v>0</v>
      </c>
      <c r="P61" s="63">
        <v>0</v>
      </c>
      <c r="Q61" s="50"/>
      <c r="R61" s="68">
        <f t="shared" si="1"/>
        <v>8</v>
      </c>
      <c r="S61" s="155">
        <v>3</v>
      </c>
      <c r="T61" s="155">
        <v>2</v>
      </c>
      <c r="U61" s="155">
        <v>1</v>
      </c>
      <c r="V61" s="155">
        <v>1</v>
      </c>
      <c r="W61" s="155">
        <v>0</v>
      </c>
      <c r="X61" s="155">
        <v>1</v>
      </c>
      <c r="Y61" s="63">
        <v>0</v>
      </c>
      <c r="Z61" s="52"/>
      <c r="AA61" s="10"/>
      <c r="AB61" s="202" t="s">
        <v>59</v>
      </c>
      <c r="AC61" s="202"/>
      <c r="AD61" s="191" t="s">
        <v>117</v>
      </c>
      <c r="AE61" s="191"/>
    </row>
    <row r="62" spans="1:31" s="9" customFormat="1" ht="12.9" customHeight="1" x14ac:dyDescent="0.15">
      <c r="A62" s="6"/>
      <c r="B62" s="10"/>
      <c r="C62" s="10"/>
      <c r="D62" s="202" t="s">
        <v>59</v>
      </c>
      <c r="E62" s="202"/>
      <c r="F62" s="181" t="s">
        <v>19</v>
      </c>
      <c r="G62" s="205"/>
      <c r="H62" s="61">
        <f t="shared" si="0"/>
        <v>233</v>
      </c>
      <c r="I62" s="132">
        <v>224</v>
      </c>
      <c r="J62" s="132">
        <v>6</v>
      </c>
      <c r="K62" s="132">
        <v>2</v>
      </c>
      <c r="L62" s="132">
        <v>0</v>
      </c>
      <c r="M62" s="132">
        <v>0</v>
      </c>
      <c r="N62" s="132">
        <v>0</v>
      </c>
      <c r="O62" s="133">
        <v>0</v>
      </c>
      <c r="P62" s="63">
        <v>1</v>
      </c>
      <c r="Q62" s="50"/>
      <c r="R62" s="68">
        <f t="shared" si="1"/>
        <v>2</v>
      </c>
      <c r="S62" s="155">
        <v>1</v>
      </c>
      <c r="T62" s="155">
        <v>0</v>
      </c>
      <c r="U62" s="155">
        <v>0</v>
      </c>
      <c r="V62" s="155">
        <v>0</v>
      </c>
      <c r="W62" s="155">
        <v>0</v>
      </c>
      <c r="X62" s="155">
        <v>1</v>
      </c>
      <c r="Y62" s="63">
        <v>0</v>
      </c>
      <c r="Z62" s="52"/>
      <c r="AA62" s="10"/>
      <c r="AB62" s="202" t="s">
        <v>57</v>
      </c>
      <c r="AC62" s="202"/>
      <c r="AD62" s="181" t="s">
        <v>19</v>
      </c>
      <c r="AE62" s="181"/>
    </row>
    <row r="63" spans="1:31" s="9" customFormat="1" ht="12.9" customHeight="1" thickBot="1" x14ac:dyDescent="0.2">
      <c r="A63" s="6"/>
      <c r="B63" s="53"/>
      <c r="C63" s="53"/>
      <c r="D63" s="212" t="s">
        <v>57</v>
      </c>
      <c r="E63" s="212"/>
      <c r="F63" s="213" t="s">
        <v>20</v>
      </c>
      <c r="G63" s="214"/>
      <c r="H63" s="64">
        <f t="shared" si="0"/>
        <v>423</v>
      </c>
      <c r="I63" s="134">
        <v>328</v>
      </c>
      <c r="J63" s="134">
        <v>43</v>
      </c>
      <c r="K63" s="134">
        <v>35</v>
      </c>
      <c r="L63" s="134">
        <v>9</v>
      </c>
      <c r="M63" s="134">
        <v>7</v>
      </c>
      <c r="N63" s="134">
        <v>0</v>
      </c>
      <c r="O63" s="135">
        <v>0</v>
      </c>
      <c r="P63" s="65">
        <v>1</v>
      </c>
      <c r="Q63" s="50"/>
      <c r="R63" s="92">
        <f t="shared" si="1"/>
        <v>20</v>
      </c>
      <c r="S63" s="156">
        <v>11</v>
      </c>
      <c r="T63" s="156">
        <v>3</v>
      </c>
      <c r="U63" s="156">
        <v>5</v>
      </c>
      <c r="V63" s="156">
        <v>0</v>
      </c>
      <c r="W63" s="156">
        <v>1</v>
      </c>
      <c r="X63" s="156">
        <v>0</v>
      </c>
      <c r="Y63" s="65">
        <v>0</v>
      </c>
      <c r="Z63" s="54"/>
      <c r="AA63" s="53"/>
      <c r="AB63" s="212" t="s">
        <v>51</v>
      </c>
      <c r="AC63" s="212"/>
      <c r="AD63" s="213" t="s">
        <v>20</v>
      </c>
      <c r="AE63" s="213"/>
    </row>
    <row r="64" spans="1:31" s="2" customFormat="1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7:25" x14ac:dyDescent="0.15"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7:25" x14ac:dyDescent="0.15">
      <c r="G66" s="6" t="s">
        <v>95</v>
      </c>
      <c r="H66" s="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7:25" x14ac:dyDescent="0.15">
      <c r="G67" s="6" t="s">
        <v>96</v>
      </c>
      <c r="H67" s="33">
        <f>SUM(H9,H22,H29,H33,H48,H56)-H8</f>
        <v>0</v>
      </c>
      <c r="I67" s="33">
        <f t="shared" ref="I67:O67" si="2">SUM(I9,I22,I29,I33,I48,I56)-I8</f>
        <v>0</v>
      </c>
      <c r="J67" s="33">
        <f t="shared" si="2"/>
        <v>0</v>
      </c>
      <c r="K67" s="33">
        <f t="shared" si="2"/>
        <v>0</v>
      </c>
      <c r="L67" s="33">
        <f t="shared" si="2"/>
        <v>0</v>
      </c>
      <c r="M67" s="33">
        <f t="shared" si="2"/>
        <v>0</v>
      </c>
      <c r="N67" s="33">
        <f t="shared" si="2"/>
        <v>0</v>
      </c>
      <c r="O67" s="33">
        <f t="shared" si="2"/>
        <v>0</v>
      </c>
      <c r="P67" s="33"/>
      <c r="Q67" s="55"/>
      <c r="R67" s="33">
        <f t="shared" ref="R67:X67" si="3">SUM(R9,R22,R29,R33,R48,R56)-R8</f>
        <v>0</v>
      </c>
      <c r="S67" s="33">
        <f t="shared" si="3"/>
        <v>0</v>
      </c>
      <c r="T67" s="33">
        <f t="shared" si="3"/>
        <v>0</v>
      </c>
      <c r="U67" s="33">
        <f t="shared" si="3"/>
        <v>0</v>
      </c>
      <c r="V67" s="33">
        <f t="shared" si="3"/>
        <v>0</v>
      </c>
      <c r="W67" s="33">
        <f t="shared" si="3"/>
        <v>0</v>
      </c>
      <c r="X67" s="33">
        <f t="shared" si="3"/>
        <v>0</v>
      </c>
      <c r="Y67" s="33"/>
    </row>
    <row r="68" spans="7:25" x14ac:dyDescent="0.15">
      <c r="G68" s="6" t="s">
        <v>97</v>
      </c>
      <c r="H68" s="33">
        <f>SUM(H10,H15,H20,H21)-H9</f>
        <v>0</v>
      </c>
      <c r="I68" s="33">
        <f t="shared" ref="I68:O68" si="4">SUM(I10,I15,I20,I21)-I9</f>
        <v>0</v>
      </c>
      <c r="J68" s="33">
        <f t="shared" si="4"/>
        <v>0</v>
      </c>
      <c r="K68" s="33">
        <f t="shared" si="4"/>
        <v>0</v>
      </c>
      <c r="L68" s="33">
        <f t="shared" si="4"/>
        <v>0</v>
      </c>
      <c r="M68" s="33">
        <f t="shared" si="4"/>
        <v>0</v>
      </c>
      <c r="N68" s="33">
        <f t="shared" si="4"/>
        <v>0</v>
      </c>
      <c r="O68" s="33">
        <f t="shared" si="4"/>
        <v>0</v>
      </c>
      <c r="P68" s="33"/>
      <c r="Q68" s="55"/>
      <c r="R68" s="33">
        <f t="shared" ref="R68:X68" si="5">SUM(R10,R15,R20,R21)-R9</f>
        <v>0</v>
      </c>
      <c r="S68" s="33">
        <f t="shared" si="5"/>
        <v>0</v>
      </c>
      <c r="T68" s="33">
        <f t="shared" si="5"/>
        <v>0</v>
      </c>
      <c r="U68" s="33">
        <f t="shared" si="5"/>
        <v>0</v>
      </c>
      <c r="V68" s="33">
        <f t="shared" si="5"/>
        <v>0</v>
      </c>
      <c r="W68" s="33">
        <f t="shared" si="5"/>
        <v>0</v>
      </c>
      <c r="X68" s="33">
        <f t="shared" si="5"/>
        <v>0</v>
      </c>
      <c r="Y68" s="33"/>
    </row>
    <row r="69" spans="7:25" x14ac:dyDescent="0.15">
      <c r="G69" s="6" t="s">
        <v>3</v>
      </c>
      <c r="H69" s="33">
        <f>SUM(H11:H14)-H10</f>
        <v>0</v>
      </c>
      <c r="I69" s="33">
        <f t="shared" ref="I69:O69" si="6">SUM(I11:I14)-I10</f>
        <v>0</v>
      </c>
      <c r="J69" s="33">
        <f t="shared" si="6"/>
        <v>0</v>
      </c>
      <c r="K69" s="33">
        <f t="shared" si="6"/>
        <v>0</v>
      </c>
      <c r="L69" s="33">
        <f t="shared" si="6"/>
        <v>0</v>
      </c>
      <c r="M69" s="33">
        <f t="shared" si="6"/>
        <v>0</v>
      </c>
      <c r="N69" s="33">
        <f t="shared" si="6"/>
        <v>0</v>
      </c>
      <c r="O69" s="33">
        <f t="shared" si="6"/>
        <v>0</v>
      </c>
      <c r="P69" s="33"/>
      <c r="Q69" s="55"/>
      <c r="R69" s="33">
        <f t="shared" ref="R69:X69" si="7">SUM(R11:R14)-R10</f>
        <v>0</v>
      </c>
      <c r="S69" s="33">
        <f t="shared" si="7"/>
        <v>0</v>
      </c>
      <c r="T69" s="33">
        <f t="shared" si="7"/>
        <v>0</v>
      </c>
      <c r="U69" s="33">
        <f t="shared" si="7"/>
        <v>0</v>
      </c>
      <c r="V69" s="33">
        <f t="shared" si="7"/>
        <v>0</v>
      </c>
      <c r="W69" s="33">
        <f t="shared" si="7"/>
        <v>0</v>
      </c>
      <c r="X69" s="33">
        <f t="shared" si="7"/>
        <v>0</v>
      </c>
      <c r="Y69" s="33"/>
    </row>
    <row r="70" spans="7:25" x14ac:dyDescent="0.15">
      <c r="G70" s="6" t="s">
        <v>98</v>
      </c>
      <c r="H70" s="33">
        <f>SUM(H16:H19)-H15</f>
        <v>0</v>
      </c>
      <c r="I70" s="33">
        <f t="shared" ref="I70:O70" si="8">SUM(I16:I19)-I15</f>
        <v>0</v>
      </c>
      <c r="J70" s="33">
        <f t="shared" si="8"/>
        <v>0</v>
      </c>
      <c r="K70" s="33">
        <f t="shared" si="8"/>
        <v>0</v>
      </c>
      <c r="L70" s="33">
        <f t="shared" si="8"/>
        <v>0</v>
      </c>
      <c r="M70" s="33">
        <f t="shared" si="8"/>
        <v>0</v>
      </c>
      <c r="N70" s="33">
        <f t="shared" si="8"/>
        <v>0</v>
      </c>
      <c r="O70" s="33">
        <f t="shared" si="8"/>
        <v>0</v>
      </c>
      <c r="P70" s="33"/>
      <c r="Q70" s="55"/>
      <c r="R70" s="33">
        <f t="shared" ref="R70:X70" si="9">SUM(R16:R19)-R15</f>
        <v>0</v>
      </c>
      <c r="S70" s="33">
        <f t="shared" si="9"/>
        <v>0</v>
      </c>
      <c r="T70" s="33">
        <f t="shared" si="9"/>
        <v>0</v>
      </c>
      <c r="U70" s="33">
        <f t="shared" si="9"/>
        <v>0</v>
      </c>
      <c r="V70" s="33">
        <f t="shared" si="9"/>
        <v>0</v>
      </c>
      <c r="W70" s="33">
        <f t="shared" si="9"/>
        <v>0</v>
      </c>
      <c r="X70" s="33">
        <f t="shared" si="9"/>
        <v>0</v>
      </c>
      <c r="Y70" s="33"/>
    </row>
    <row r="71" spans="7:25" x14ac:dyDescent="0.15">
      <c r="G71" s="6" t="s">
        <v>99</v>
      </c>
      <c r="H71" s="33">
        <f>SUM(H23:H25,H27:H28)-H22</f>
        <v>0</v>
      </c>
      <c r="I71" s="33">
        <f t="shared" ref="I71:O71" si="10">SUM(I23:I25,I27:I28)-I22</f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/>
      <c r="Q71" s="55"/>
      <c r="R71" s="33">
        <f t="shared" ref="R71:X71" si="11">SUM(R23:R25,R27:R28)-R22</f>
        <v>0</v>
      </c>
      <c r="S71" s="33">
        <f t="shared" si="11"/>
        <v>0</v>
      </c>
      <c r="T71" s="33">
        <f t="shared" si="11"/>
        <v>0</v>
      </c>
      <c r="U71" s="33">
        <f t="shared" si="11"/>
        <v>0</v>
      </c>
      <c r="V71" s="33">
        <f t="shared" si="11"/>
        <v>0</v>
      </c>
      <c r="W71" s="33">
        <f t="shared" si="11"/>
        <v>0</v>
      </c>
      <c r="X71" s="33">
        <f t="shared" si="11"/>
        <v>0</v>
      </c>
      <c r="Y71" s="33"/>
    </row>
    <row r="72" spans="7:25" x14ac:dyDescent="0.15">
      <c r="G72" s="6" t="s">
        <v>100</v>
      </c>
      <c r="H72" s="33">
        <f>SUM(H30:H32)-H29</f>
        <v>0</v>
      </c>
      <c r="I72" s="33">
        <f t="shared" ref="I72:O72" si="12">SUM(I30:I32)-I29</f>
        <v>0</v>
      </c>
      <c r="J72" s="33">
        <f t="shared" si="12"/>
        <v>0</v>
      </c>
      <c r="K72" s="33">
        <f t="shared" si="12"/>
        <v>0</v>
      </c>
      <c r="L72" s="33">
        <f t="shared" si="12"/>
        <v>0</v>
      </c>
      <c r="M72" s="33">
        <f t="shared" si="12"/>
        <v>0</v>
      </c>
      <c r="N72" s="33">
        <f t="shared" si="12"/>
        <v>0</v>
      </c>
      <c r="O72" s="33">
        <f t="shared" si="12"/>
        <v>0</v>
      </c>
      <c r="P72" s="33"/>
      <c r="Q72" s="55"/>
      <c r="R72" s="33">
        <f t="shared" ref="R72:X72" si="13">SUM(R30:R32)-R29</f>
        <v>0</v>
      </c>
      <c r="S72" s="33">
        <f t="shared" si="13"/>
        <v>0</v>
      </c>
      <c r="T72" s="33">
        <f t="shared" si="13"/>
        <v>0</v>
      </c>
      <c r="U72" s="33">
        <f t="shared" si="13"/>
        <v>0</v>
      </c>
      <c r="V72" s="33">
        <f t="shared" si="13"/>
        <v>0</v>
      </c>
      <c r="W72" s="33">
        <f t="shared" si="13"/>
        <v>0</v>
      </c>
      <c r="X72" s="33">
        <f t="shared" si="13"/>
        <v>0</v>
      </c>
      <c r="Y72" s="33"/>
    </row>
    <row r="73" spans="7:25" x14ac:dyDescent="0.15">
      <c r="G73" s="6" t="s">
        <v>101</v>
      </c>
      <c r="H73" s="33">
        <f>SUM(H34:H35,H38,H44,H46:H47)-H33</f>
        <v>0</v>
      </c>
      <c r="I73" s="33">
        <f t="shared" ref="I73:O73" si="14">SUM(I34:I35,I38,I44,I46:I47)-I33</f>
        <v>0</v>
      </c>
      <c r="J73" s="33">
        <f t="shared" si="14"/>
        <v>0</v>
      </c>
      <c r="K73" s="33">
        <f t="shared" si="14"/>
        <v>0</v>
      </c>
      <c r="L73" s="33">
        <f t="shared" si="14"/>
        <v>0</v>
      </c>
      <c r="M73" s="33">
        <f t="shared" si="14"/>
        <v>0</v>
      </c>
      <c r="N73" s="33">
        <f t="shared" si="14"/>
        <v>0</v>
      </c>
      <c r="O73" s="33">
        <f t="shared" si="14"/>
        <v>0</v>
      </c>
      <c r="P73" s="33"/>
      <c r="R73" s="33">
        <f t="shared" ref="R73:X73" si="15">SUM(R34:R35,R38,R44,R46:R47)-R33</f>
        <v>0</v>
      </c>
      <c r="S73" s="33">
        <f t="shared" si="15"/>
        <v>0</v>
      </c>
      <c r="T73" s="33">
        <f t="shared" si="15"/>
        <v>0</v>
      </c>
      <c r="U73" s="33">
        <f t="shared" si="15"/>
        <v>0</v>
      </c>
      <c r="V73" s="33">
        <f t="shared" si="15"/>
        <v>0</v>
      </c>
      <c r="W73" s="33">
        <f t="shared" si="15"/>
        <v>0</v>
      </c>
      <c r="X73" s="33">
        <f t="shared" si="15"/>
        <v>0</v>
      </c>
      <c r="Y73" s="33"/>
    </row>
    <row r="74" spans="7:25" x14ac:dyDescent="0.15">
      <c r="G74" s="6" t="s">
        <v>102</v>
      </c>
      <c r="H74" s="33">
        <f>SUM(H36:H37)-H35</f>
        <v>0</v>
      </c>
      <c r="I74" s="33">
        <f t="shared" ref="I74:O74" si="16">SUM(I36:I37)-I35</f>
        <v>0</v>
      </c>
      <c r="J74" s="33">
        <f t="shared" si="16"/>
        <v>0</v>
      </c>
      <c r="K74" s="33">
        <f t="shared" si="16"/>
        <v>0</v>
      </c>
      <c r="L74" s="33">
        <f t="shared" si="16"/>
        <v>0</v>
      </c>
      <c r="M74" s="33">
        <f t="shared" si="16"/>
        <v>0</v>
      </c>
      <c r="N74" s="33">
        <f t="shared" si="16"/>
        <v>0</v>
      </c>
      <c r="O74" s="33">
        <f t="shared" si="16"/>
        <v>0</v>
      </c>
      <c r="P74" s="33"/>
      <c r="R74" s="33">
        <f t="shared" ref="R74:X74" si="17">SUM(R36:R37)-R35</f>
        <v>0</v>
      </c>
      <c r="S74" s="33">
        <f t="shared" si="17"/>
        <v>0</v>
      </c>
      <c r="T74" s="33">
        <f t="shared" si="17"/>
        <v>0</v>
      </c>
      <c r="U74" s="33">
        <f t="shared" si="17"/>
        <v>0</v>
      </c>
      <c r="V74" s="33">
        <f t="shared" si="17"/>
        <v>0</v>
      </c>
      <c r="W74" s="33">
        <f t="shared" si="17"/>
        <v>0</v>
      </c>
      <c r="X74" s="33">
        <f t="shared" si="17"/>
        <v>0</v>
      </c>
      <c r="Y74" s="33"/>
    </row>
    <row r="75" spans="7:25" x14ac:dyDescent="0.15">
      <c r="G75" s="6" t="s">
        <v>103</v>
      </c>
      <c r="H75" s="33">
        <f>SUM(H39:H43)-H38</f>
        <v>0</v>
      </c>
      <c r="I75" s="33">
        <f t="shared" ref="I75:O75" si="18">SUM(I39:I43)-I38</f>
        <v>0</v>
      </c>
      <c r="J75" s="33">
        <f t="shared" si="18"/>
        <v>0</v>
      </c>
      <c r="K75" s="33">
        <f t="shared" si="18"/>
        <v>0</v>
      </c>
      <c r="L75" s="33">
        <f t="shared" si="18"/>
        <v>0</v>
      </c>
      <c r="M75" s="33">
        <f t="shared" si="18"/>
        <v>0</v>
      </c>
      <c r="N75" s="33">
        <f t="shared" si="18"/>
        <v>0</v>
      </c>
      <c r="O75" s="33">
        <f t="shared" si="18"/>
        <v>0</v>
      </c>
      <c r="P75" s="33"/>
      <c r="R75" s="33">
        <f t="shared" ref="R75:X75" si="19">SUM(R39:R43)-R38</f>
        <v>0</v>
      </c>
      <c r="S75" s="33">
        <f t="shared" si="19"/>
        <v>0</v>
      </c>
      <c r="T75" s="33">
        <f t="shared" si="19"/>
        <v>0</v>
      </c>
      <c r="U75" s="33">
        <f t="shared" si="19"/>
        <v>0</v>
      </c>
      <c r="V75" s="33">
        <f t="shared" si="19"/>
        <v>0</v>
      </c>
      <c r="W75" s="33">
        <f t="shared" si="19"/>
        <v>0</v>
      </c>
      <c r="X75" s="33">
        <f t="shared" si="19"/>
        <v>0</v>
      </c>
      <c r="Y75" s="33"/>
    </row>
    <row r="76" spans="7:25" x14ac:dyDescent="0.15">
      <c r="G76" s="6" t="s">
        <v>104</v>
      </c>
      <c r="H76" s="33">
        <f>SUM(H50:H52)-H49</f>
        <v>0</v>
      </c>
      <c r="I76" s="33">
        <f t="shared" ref="I76:O76" si="20">SUM(I50:I52)-I49</f>
        <v>0</v>
      </c>
      <c r="J76" s="33">
        <f t="shared" si="20"/>
        <v>0</v>
      </c>
      <c r="K76" s="33">
        <f t="shared" si="20"/>
        <v>0</v>
      </c>
      <c r="L76" s="33">
        <f t="shared" si="20"/>
        <v>0</v>
      </c>
      <c r="M76" s="33">
        <f t="shared" si="20"/>
        <v>0</v>
      </c>
      <c r="N76" s="33">
        <f t="shared" si="20"/>
        <v>0</v>
      </c>
      <c r="O76" s="33">
        <f t="shared" si="20"/>
        <v>0</v>
      </c>
      <c r="P76" s="33"/>
      <c r="R76" s="33">
        <f t="shared" ref="R76:X76" si="21">SUM(R50:R52)-R49</f>
        <v>0</v>
      </c>
      <c r="S76" s="33">
        <f t="shared" si="21"/>
        <v>0</v>
      </c>
      <c r="T76" s="33">
        <f t="shared" si="21"/>
        <v>0</v>
      </c>
      <c r="U76" s="33">
        <f t="shared" si="21"/>
        <v>0</v>
      </c>
      <c r="V76" s="33">
        <f t="shared" si="21"/>
        <v>0</v>
      </c>
      <c r="W76" s="33">
        <f t="shared" si="21"/>
        <v>0</v>
      </c>
      <c r="X76" s="33">
        <f t="shared" si="21"/>
        <v>0</v>
      </c>
      <c r="Y76" s="33"/>
    </row>
  </sheetData>
  <mergeCells count="138">
    <mergeCell ref="D62:E62"/>
    <mergeCell ref="F62:G62"/>
    <mergeCell ref="AB62:AC62"/>
    <mergeCell ref="AD62:AE62"/>
    <mergeCell ref="D63:E63"/>
    <mergeCell ref="F63:G63"/>
    <mergeCell ref="AB63:AC63"/>
    <mergeCell ref="AD63:AE63"/>
    <mergeCell ref="D60:E60"/>
    <mergeCell ref="F60:G60"/>
    <mergeCell ref="AB60:AC60"/>
    <mergeCell ref="AD60:AE60"/>
    <mergeCell ref="D61:E61"/>
    <mergeCell ref="F61:G61"/>
    <mergeCell ref="AB61:AC61"/>
    <mergeCell ref="AD61:AE61"/>
    <mergeCell ref="D58:E58"/>
    <mergeCell ref="F58:G58"/>
    <mergeCell ref="AB58:AC58"/>
    <mergeCell ref="AD58:AE58"/>
    <mergeCell ref="D59:E59"/>
    <mergeCell ref="F59:G59"/>
    <mergeCell ref="AB59:AC59"/>
    <mergeCell ref="AD59:AE59"/>
    <mergeCell ref="E54:F54"/>
    <mergeCell ref="AB57:AC57"/>
    <mergeCell ref="AD57:AE57"/>
    <mergeCell ref="AA56:AE56"/>
    <mergeCell ref="E50:G50"/>
    <mergeCell ref="E51:G51"/>
    <mergeCell ref="E52:G52"/>
    <mergeCell ref="D57:E57"/>
    <mergeCell ref="F57:G57"/>
    <mergeCell ref="E55:F55"/>
    <mergeCell ref="C56:G56"/>
    <mergeCell ref="E45:F45"/>
    <mergeCell ref="D46:G46"/>
    <mergeCell ref="D47:G47"/>
    <mergeCell ref="C48:G48"/>
    <mergeCell ref="D49:G49"/>
    <mergeCell ref="D53:G53"/>
    <mergeCell ref="E37:G37"/>
    <mergeCell ref="D38:G38"/>
    <mergeCell ref="E39:G39"/>
    <mergeCell ref="E40:G40"/>
    <mergeCell ref="E41:G41"/>
    <mergeCell ref="D44:G44"/>
    <mergeCell ref="E42:G42"/>
    <mergeCell ref="E43:G43"/>
    <mergeCell ref="D31:G31"/>
    <mergeCell ref="D32:G32"/>
    <mergeCell ref="C33:G33"/>
    <mergeCell ref="D34:G34"/>
    <mergeCell ref="D35:G35"/>
    <mergeCell ref="E36:G36"/>
    <mergeCell ref="E26:F26"/>
    <mergeCell ref="B8:G8"/>
    <mergeCell ref="H4:P4"/>
    <mergeCell ref="D27:G27"/>
    <mergeCell ref="D28:G28"/>
    <mergeCell ref="C29:G29"/>
    <mergeCell ref="D30:G30"/>
    <mergeCell ref="E19:G19"/>
    <mergeCell ref="D20:G20"/>
    <mergeCell ref="D21:G21"/>
    <mergeCell ref="C22:G22"/>
    <mergeCell ref="D23:G23"/>
    <mergeCell ref="D24:G24"/>
    <mergeCell ref="E13:G13"/>
    <mergeCell ref="E14:G14"/>
    <mergeCell ref="D15:G15"/>
    <mergeCell ref="E16:G16"/>
    <mergeCell ref="E17:G17"/>
    <mergeCell ref="P5:P7"/>
    <mergeCell ref="E18:G18"/>
    <mergeCell ref="C9:G9"/>
    <mergeCell ref="B4:G7"/>
    <mergeCell ref="D10:G10"/>
    <mergeCell ref="E11:G11"/>
    <mergeCell ref="E12:G12"/>
    <mergeCell ref="R4:Y4"/>
    <mergeCell ref="AC18:AE18"/>
    <mergeCell ref="D25:G25"/>
    <mergeCell ref="S2:X2"/>
    <mergeCell ref="N5:N7"/>
    <mergeCell ref="O5:O7"/>
    <mergeCell ref="W5:W7"/>
    <mergeCell ref="X5:X7"/>
    <mergeCell ref="AC11:AE11"/>
    <mergeCell ref="Z4:AE7"/>
    <mergeCell ref="AC16:AE16"/>
    <mergeCell ref="Z8:AE8"/>
    <mergeCell ref="AA9:AE9"/>
    <mergeCell ref="AB10:AE10"/>
    <mergeCell ref="H2:N2"/>
    <mergeCell ref="Y5:Y7"/>
    <mergeCell ref="AC19:AE19"/>
    <mergeCell ref="AC12:AE12"/>
    <mergeCell ref="AC13:AE13"/>
    <mergeCell ref="AC14:AE14"/>
    <mergeCell ref="AB15:AE15"/>
    <mergeCell ref="AB24:AE24"/>
    <mergeCell ref="AB25:AE25"/>
    <mergeCell ref="AC26:AD26"/>
    <mergeCell ref="AB27:AE27"/>
    <mergeCell ref="AB20:AE20"/>
    <mergeCell ref="AB21:AE21"/>
    <mergeCell ref="AA22:AE22"/>
    <mergeCell ref="AB23:AE23"/>
    <mergeCell ref="AC17:AE17"/>
    <mergeCell ref="AB32:AE32"/>
    <mergeCell ref="AA33:AE33"/>
    <mergeCell ref="AB34:AE34"/>
    <mergeCell ref="AB35:AE35"/>
    <mergeCell ref="AB28:AE28"/>
    <mergeCell ref="AA29:AE29"/>
    <mergeCell ref="AB30:AE30"/>
    <mergeCell ref="AB31:AE31"/>
    <mergeCell ref="AC40:AE40"/>
    <mergeCell ref="AC41:AE41"/>
    <mergeCell ref="AC42:AE42"/>
    <mergeCell ref="AC52:AE52"/>
    <mergeCell ref="AC54:AD54"/>
    <mergeCell ref="AB53:AE53"/>
    <mergeCell ref="AC55:AD55"/>
    <mergeCell ref="AC43:AE43"/>
    <mergeCell ref="AC36:AE36"/>
    <mergeCell ref="AC37:AE37"/>
    <mergeCell ref="AB38:AE38"/>
    <mergeCell ref="AC39:AE39"/>
    <mergeCell ref="AA48:AE48"/>
    <mergeCell ref="AB49:AE49"/>
    <mergeCell ref="AC50:AE50"/>
    <mergeCell ref="AC51:AE51"/>
    <mergeCell ref="AB44:AE44"/>
    <mergeCell ref="AC45:AD45"/>
    <mergeCell ref="AB46:AE46"/>
    <mergeCell ref="AB47:AE4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2021-03-08T02:09:03Z</cp:lastPrinted>
  <dcterms:created xsi:type="dcterms:W3CDTF">2002-04-11T06:43:37Z</dcterms:created>
  <dcterms:modified xsi:type="dcterms:W3CDTF">2022-08-05T07:24:11Z</dcterms:modified>
</cp:coreProperties>
</file>