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9540" yWindow="32775" windowWidth="7725" windowHeight="8340" tabRatio="611"/>
  </bookViews>
  <sheets>
    <sheet name="01" sheetId="1" r:id="rId1"/>
  </sheets>
  <definedNames>
    <definedName name="_xlnm.Print_Area" localSheetId="0">'01'!$B$2:$N$56,'01'!$P$2:$AB$56</definedName>
  </definedNames>
  <calcPr calcId="162913"/>
</workbook>
</file>

<file path=xl/calcChain.xml><?xml version="1.0" encoding="utf-8"?>
<calcChain xmlns="http://schemas.openxmlformats.org/spreadsheetml/2006/main">
  <c r="H58" i="1" l="1"/>
  <c r="I58" i="1"/>
  <c r="J58" i="1"/>
  <c r="K58" i="1"/>
  <c r="L58" i="1"/>
  <c r="M58" i="1"/>
  <c r="N58" i="1"/>
  <c r="H59" i="1"/>
  <c r="I59" i="1"/>
  <c r="J59" i="1"/>
  <c r="K59" i="1"/>
  <c r="L59" i="1"/>
  <c r="M59" i="1"/>
  <c r="N59" i="1"/>
  <c r="H60" i="1"/>
  <c r="I60" i="1"/>
  <c r="J60" i="1"/>
  <c r="K60" i="1"/>
  <c r="L60" i="1"/>
  <c r="M60" i="1"/>
  <c r="N60" i="1"/>
  <c r="V5" i="1" l="1"/>
  <c r="AD5" i="1" s="1"/>
  <c r="V6" i="1"/>
  <c r="AD6" i="1" s="1"/>
  <c r="V56" i="1"/>
  <c r="AD56" i="1" s="1"/>
  <c r="V55" i="1"/>
  <c r="AD55" i="1" s="1"/>
  <c r="V54" i="1"/>
  <c r="AD54" i="1" s="1"/>
  <c r="V53" i="1"/>
  <c r="AD53" i="1" s="1"/>
  <c r="V52" i="1"/>
  <c r="AD52" i="1" s="1"/>
  <c r="V51" i="1"/>
  <c r="AD51" i="1" s="1"/>
  <c r="V50" i="1"/>
  <c r="AD50" i="1" s="1"/>
  <c r="V49" i="1"/>
  <c r="AD49" i="1" s="1"/>
  <c r="V48" i="1"/>
  <c r="AD48" i="1" s="1"/>
  <c r="V47" i="1"/>
  <c r="AD47" i="1" s="1"/>
  <c r="V46" i="1"/>
  <c r="AD46" i="1" s="1"/>
  <c r="V45" i="1"/>
  <c r="AD45" i="1" s="1"/>
  <c r="V44" i="1"/>
  <c r="AD44" i="1" s="1"/>
  <c r="V43" i="1"/>
  <c r="AD43" i="1" s="1"/>
  <c r="V42" i="1"/>
  <c r="AD42" i="1" s="1"/>
  <c r="V41" i="1"/>
  <c r="AD41" i="1" s="1"/>
  <c r="V40" i="1"/>
  <c r="AD40" i="1" s="1"/>
  <c r="V39" i="1"/>
  <c r="AD39" i="1" s="1"/>
  <c r="V38" i="1"/>
  <c r="AD38" i="1" s="1"/>
  <c r="V37" i="1"/>
  <c r="AD37" i="1" s="1"/>
  <c r="V36" i="1"/>
  <c r="AD36" i="1" s="1"/>
  <c r="V35" i="1"/>
  <c r="AD35" i="1" s="1"/>
  <c r="V34" i="1"/>
  <c r="AD34" i="1" s="1"/>
  <c r="V33" i="1"/>
  <c r="AD33" i="1" s="1"/>
  <c r="V32" i="1"/>
  <c r="AD32" i="1" s="1"/>
  <c r="V31" i="1"/>
  <c r="AD31" i="1" s="1"/>
  <c r="V30" i="1"/>
  <c r="AD30" i="1" s="1"/>
  <c r="V29" i="1"/>
  <c r="AD29" i="1" s="1"/>
  <c r="V28" i="1"/>
  <c r="AD28" i="1" s="1"/>
  <c r="V27" i="1"/>
  <c r="AD27" i="1" s="1"/>
  <c r="V26" i="1"/>
  <c r="AD26" i="1" s="1"/>
  <c r="V25" i="1"/>
  <c r="AD25" i="1" s="1"/>
  <c r="V24" i="1"/>
  <c r="AD24" i="1" s="1"/>
  <c r="V23" i="1"/>
  <c r="AD23" i="1" s="1"/>
  <c r="V22" i="1"/>
  <c r="AD22" i="1" s="1"/>
  <c r="V21" i="1"/>
  <c r="AD21" i="1" s="1"/>
  <c r="V20" i="1"/>
  <c r="AD20" i="1" s="1"/>
  <c r="V19" i="1"/>
  <c r="AD19" i="1" s="1"/>
  <c r="V18" i="1"/>
  <c r="AD18" i="1" s="1"/>
  <c r="V17" i="1"/>
  <c r="AD17" i="1" s="1"/>
  <c r="V16" i="1"/>
  <c r="AD16" i="1" s="1"/>
  <c r="V15" i="1"/>
  <c r="AD15" i="1" s="1"/>
  <c r="V14" i="1"/>
  <c r="AD14" i="1" s="1"/>
  <c r="V13" i="1"/>
  <c r="AD13" i="1" s="1"/>
  <c r="V12" i="1"/>
  <c r="AD12" i="1" s="1"/>
  <c r="V11" i="1"/>
  <c r="AD11" i="1" s="1"/>
  <c r="V10" i="1"/>
  <c r="AD10" i="1" s="1"/>
  <c r="V9" i="1"/>
  <c r="AD9" i="1" s="1"/>
  <c r="V8" i="1"/>
  <c r="AD8" i="1" s="1"/>
  <c r="V7" i="1"/>
  <c r="AD7" i="1" s="1"/>
  <c r="P58" i="1"/>
  <c r="Q58" i="1"/>
  <c r="R58" i="1"/>
  <c r="S58" i="1"/>
  <c r="T58" i="1"/>
  <c r="U58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P65" i="1"/>
  <c r="P64" i="1"/>
  <c r="P63" i="1"/>
  <c r="P62" i="1"/>
  <c r="P61" i="1"/>
  <c r="P60" i="1"/>
  <c r="P59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H65" i="1"/>
  <c r="H64" i="1"/>
  <c r="H63" i="1"/>
  <c r="H62" i="1"/>
  <c r="H61" i="1"/>
  <c r="V60" i="1" l="1"/>
  <c r="V65" i="1"/>
  <c r="V62" i="1"/>
  <c r="V58" i="1"/>
  <c r="V64" i="1"/>
  <c r="V63" i="1"/>
  <c r="V59" i="1"/>
  <c r="V61" i="1"/>
</calcChain>
</file>

<file path=xl/sharedStrings.xml><?xml version="1.0" encoding="utf-8"?>
<sst xmlns="http://schemas.openxmlformats.org/spreadsheetml/2006/main" count="164" uniqueCount="88">
  <si>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</si>
  <si>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</si>
  <si>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</si>
  <si>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</si>
  <si>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</si>
  <si>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</si>
  <si>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</si>
  <si>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</si>
  <si>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</si>
  <si>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</si>
  <si>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</si>
  <si>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</si>
  <si>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</si>
  <si>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</si>
  <si>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</si>
  <si>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</si>
  <si>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</si>
  <si>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</si>
  <si>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</si>
  <si>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</si>
  <si>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</si>
  <si>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</si>
  <si>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</si>
  <si>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</si>
  <si>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</si>
  <si>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</si>
  <si>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</si>
  <si>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</si>
  <si>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</si>
  <si>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</si>
  <si>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</si>
  <si>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</si>
  <si>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</si>
  <si>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</si>
  <si>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</si>
  <si>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</si>
  <si>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</si>
  <si>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</si>
  <si>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</si>
  <si>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</si>
  <si>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</si>
  <si>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</si>
  <si>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</si>
  <si>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</si>
  <si>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</si>
  <si>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</si>
  <si>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</si>
  <si>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</si>
  <si>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総数</t>
    <phoneticPr fontId="1"/>
  </si>
  <si>
    <t>不明</t>
    <phoneticPr fontId="1"/>
  </si>
  <si>
    <t>10　罪種別　発生時間</t>
    <phoneticPr fontId="1"/>
  </si>
  <si>
    <t>帯別　認知件数</t>
    <phoneticPr fontId="1"/>
  </si>
  <si>
    <t xml:space="preserve">            　　発生時間帯
  罪  種</t>
    <rPh sb="14" eb="16">
      <t>ハッセイ</t>
    </rPh>
    <rPh sb="16" eb="19">
      <t>ジカンタイ</t>
    </rPh>
    <phoneticPr fontId="1"/>
  </si>
  <si>
    <r>
      <t xml:space="preserve">発生時間帯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ハッセイ</t>
    </rPh>
    <rPh sb="2" eb="5">
      <t>ジカンタイ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</si>
  <si>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</si>
  <si>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</si>
  <si>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通貨偽造</t>
    <phoneticPr fontId="1"/>
  </si>
  <si>
    <t>わいせつ</t>
    <phoneticPr fontId="1"/>
  </si>
  <si>
    <t>うち)</t>
    <phoneticPr fontId="1"/>
  </si>
  <si>
    <t>凶悪犯</t>
    <phoneticPr fontId="1"/>
  </si>
  <si>
    <t>殺人</t>
    <phoneticPr fontId="1"/>
  </si>
  <si>
    <t>嬰児殺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</si>
  <si>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</si>
  <si>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</si>
  <si>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</si>
  <si>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</si>
  <si>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</si>
  <si>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</si>
  <si>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</si>
  <si>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</si>
  <si>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略取誘拐・人身売買</t>
    <rPh sb="5" eb="7">
      <t>ジンシン</t>
    </rPh>
    <rPh sb="7" eb="9">
      <t>バイバイ</t>
    </rPh>
    <phoneticPr fontId="1"/>
  </si>
  <si>
    <t>12～14時未満</t>
    <rPh sb="6" eb="8">
      <t>ミマン</t>
    </rPh>
    <phoneticPr fontId="1"/>
  </si>
  <si>
    <t>14～16時未満</t>
    <rPh sb="6" eb="8">
      <t>ミマン</t>
    </rPh>
    <phoneticPr fontId="1"/>
  </si>
  <si>
    <t>16～18時未満</t>
    <rPh sb="6" eb="8">
      <t>ミマン</t>
    </rPh>
    <phoneticPr fontId="1"/>
  </si>
  <si>
    <t>18～20時未満</t>
    <rPh sb="6" eb="8">
      <t>ミマン</t>
    </rPh>
    <phoneticPr fontId="1"/>
  </si>
  <si>
    <t>20～22時未満</t>
    <rPh sb="6" eb="8">
      <t>ミマン</t>
    </rPh>
    <phoneticPr fontId="1"/>
  </si>
  <si>
    <t>22～24時未満</t>
    <rPh sb="6" eb="8">
      <t>ミマン</t>
    </rPh>
    <phoneticPr fontId="1"/>
  </si>
  <si>
    <t>0～2時　未満</t>
    <rPh sb="5" eb="7">
      <t>ミマン</t>
    </rPh>
    <phoneticPr fontId="1"/>
  </si>
  <si>
    <t>2～4時　未満</t>
    <rPh sb="5" eb="7">
      <t>ミマン</t>
    </rPh>
    <phoneticPr fontId="1"/>
  </si>
  <si>
    <t>4～6時　未満</t>
    <rPh sb="5" eb="7">
      <t>ミマン</t>
    </rPh>
    <phoneticPr fontId="1"/>
  </si>
  <si>
    <t>6～8時　未満</t>
    <rPh sb="5" eb="7">
      <t>ミマン</t>
    </rPh>
    <phoneticPr fontId="1"/>
  </si>
  <si>
    <t>8～10時　未満</t>
    <rPh sb="6" eb="8">
      <t>ミマン</t>
    </rPh>
    <phoneticPr fontId="1"/>
  </si>
  <si>
    <t>10～12時　未満</t>
    <rPh sb="7" eb="9">
      <t>ミマン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</si>
  <si>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</si>
  <si>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認知194</t>
    <rPh sb="0" eb="2">
      <t>ニンチ</t>
    </rPh>
    <phoneticPr fontId="1"/>
  </si>
  <si>
    <t>認知195</t>
    <rPh sb="0" eb="2">
      <t>ニンチ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</si>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</sst>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 applyBorder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80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6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187" fontId="8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8" fillId="0" borderId="0" applyFill="0" applyBorder="0"/>
    <xf numFmtId="187" fontId="8" fillId="0" borderId="0" applyFill="0" applyBorder="0"/>
    <xf numFmtId="189" fontId="8" fillId="0" borderId="0" applyFill="0" applyBorder="0"/>
    <xf numFmtId="49" fontId="8" fillId="4" borderId="6">
      <alignment horizontal="center"/>
    </xf>
    <xf numFmtId="177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24" fillId="0" borderId="7">
      <alignment horizontal="left"/>
    </xf>
    <xf numFmtId="6" fontId="7" fillId="0" borderId="0" applyFont="0" applyFill="0" applyBorder="0" applyAlignment="0" applyProtection="0"/>
    <xf numFmtId="14" fontId="8" fillId="0" borderId="8" applyBorder="0">
      <alignment horizontal="left"/>
    </xf>
    <xf numFmtId="14" fontId="8" fillId="0" borderId="0" applyFill="0" applyBorder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0" fontId="25" fillId="0" borderId="0"/>
    <xf numFmtId="49" fontId="8" fillId="0" borderId="0"/>
    <xf numFmtId="0" fontId="26" fillId="0" borderId="0"/>
    <xf numFmtId="0" fontId="3" fillId="0" borderId="0"/>
    <xf numFmtId="0" fontId="7" fillId="0" borderId="0"/>
  </cellStyleXfs>
  <cellXfs count="83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3" fillId="0" borderId="0" xfId="0" applyNumberFormat="1" applyFont="1" applyFill="1"/>
    <xf numFmtId="0" fontId="0" fillId="0" borderId="0" xfId="0" applyFill="1"/>
    <xf numFmtId="38" fontId="27" fillId="0" borderId="12" xfId="50" applyNumberFormat="1" applyFont="1" applyFill="1" applyBorder="1" applyAlignment="1">
      <alignment horizontal="right" vertical="center"/>
    </xf>
    <xf numFmtId="38" fontId="27" fillId="0" borderId="12" xfId="61" applyNumberFormat="1" applyFont="1" applyFill="1" applyBorder="1" applyAlignment="1">
      <alignment horizontal="right" vertical="center"/>
    </xf>
    <xf numFmtId="38" fontId="27" fillId="0" borderId="18" xfId="63" applyNumberFormat="1" applyFont="1" applyFill="1" applyBorder="1" applyAlignment="1">
      <alignment horizontal="right" vertical="center"/>
    </xf>
    <xf numFmtId="38" fontId="27" fillId="0" borderId="13" xfId="50" applyNumberFormat="1" applyFont="1" applyFill="1" applyBorder="1" applyAlignment="1">
      <alignment horizontal="right" vertical="center"/>
    </xf>
    <xf numFmtId="38" fontId="27" fillId="0" borderId="13" xfId="61" applyNumberFormat="1" applyFont="1" applyFill="1" applyBorder="1" applyAlignment="1">
      <alignment horizontal="right" vertical="center"/>
    </xf>
    <xf numFmtId="38" fontId="27" fillId="0" borderId="14" xfId="63" applyNumberFormat="1" applyFont="1" applyFill="1" applyBorder="1" applyAlignment="1">
      <alignment horizontal="right" vertical="center"/>
    </xf>
    <xf numFmtId="38" fontId="25" fillId="0" borderId="13" xfId="61" applyNumberFormat="1" applyFont="1" applyFill="1" applyBorder="1" applyAlignment="1">
      <alignment horizontal="right" vertical="center"/>
    </xf>
    <xf numFmtId="38" fontId="25" fillId="0" borderId="14" xfId="63" applyNumberFormat="1" applyFont="1" applyFill="1" applyBorder="1" applyAlignment="1">
      <alignment horizontal="right" vertical="center"/>
    </xf>
    <xf numFmtId="38" fontId="27" fillId="0" borderId="13" xfId="59" applyNumberFormat="1" applyFont="1" applyFill="1" applyBorder="1" applyAlignment="1">
      <alignment horizontal="right" vertical="center"/>
    </xf>
    <xf numFmtId="38" fontId="25" fillId="0" borderId="13" xfId="62" applyNumberFormat="1" applyFont="1" applyFill="1" applyBorder="1" applyAlignment="1">
      <alignment horizontal="right" vertical="center"/>
    </xf>
    <xf numFmtId="38" fontId="25" fillId="0" borderId="14" xfId="64" applyNumberFormat="1" applyFont="1" applyFill="1" applyBorder="1" applyAlignment="1">
      <alignment horizontal="right" vertical="center"/>
    </xf>
    <xf numFmtId="38" fontId="27" fillId="0" borderId="13" xfId="62" applyNumberFormat="1" applyFont="1" applyFill="1" applyBorder="1" applyAlignment="1">
      <alignment horizontal="right" vertical="center"/>
    </xf>
    <xf numFmtId="38" fontId="27" fillId="0" borderId="14" xfId="64" applyNumberFormat="1" applyFont="1" applyFill="1" applyBorder="1" applyAlignment="1">
      <alignment horizontal="right" vertical="center"/>
    </xf>
    <xf numFmtId="38" fontId="27" fillId="0" borderId="17" xfId="59" applyNumberFormat="1" applyFont="1" applyFill="1" applyBorder="1" applyAlignment="1">
      <alignment horizontal="right" vertical="center"/>
    </xf>
    <xf numFmtId="38" fontId="25" fillId="0" borderId="17" xfId="62" applyNumberFormat="1" applyFont="1" applyFill="1" applyBorder="1" applyAlignment="1">
      <alignment horizontal="right" vertical="center"/>
    </xf>
    <xf numFmtId="38" fontId="25" fillId="0" borderId="16" xfId="64" applyNumberFormat="1" applyFont="1" applyFill="1" applyBorder="1" applyAlignment="1">
      <alignment horizontal="right" vertical="center"/>
    </xf>
    <xf numFmtId="38" fontId="27" fillId="0" borderId="8" xfId="60" applyNumberFormat="1" applyFont="1" applyFill="1" applyBorder="1" applyAlignment="1">
      <alignment horizontal="right" vertical="center"/>
    </xf>
    <xf numFmtId="38" fontId="27" fillId="0" borderId="12" xfId="6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27" fillId="0" borderId="15" xfId="60" applyNumberFormat="1" applyFont="1" applyFill="1" applyBorder="1" applyAlignment="1">
      <alignment horizontal="right" vertical="center"/>
    </xf>
    <xf numFmtId="38" fontId="27" fillId="0" borderId="13" xfId="60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>
      <alignment horizontal="right" vertical="center"/>
    </xf>
    <xf numFmtId="38" fontId="25" fillId="0" borderId="15" xfId="60" applyNumberFormat="1" applyFont="1" applyFill="1" applyBorder="1" applyAlignment="1">
      <alignment horizontal="right" vertical="center"/>
    </xf>
    <xf numFmtId="38" fontId="25" fillId="0" borderId="13" xfId="6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8" fontId="25" fillId="0" borderId="15" xfId="65" applyNumberFormat="1" applyFont="1" applyFill="1" applyBorder="1" applyAlignment="1">
      <alignment horizontal="right" vertical="center"/>
    </xf>
    <xf numFmtId="38" fontId="25" fillId="0" borderId="13" xfId="65" applyNumberFormat="1" applyFont="1" applyFill="1" applyBorder="1" applyAlignment="1">
      <alignment horizontal="right" vertical="center"/>
    </xf>
    <xf numFmtId="38" fontId="27" fillId="0" borderId="15" xfId="65" applyNumberFormat="1" applyFont="1" applyFill="1" applyBorder="1" applyAlignment="1">
      <alignment horizontal="right" vertical="center"/>
    </xf>
    <xf numFmtId="38" fontId="27" fillId="0" borderId="13" xfId="65" applyNumberFormat="1" applyFont="1" applyFill="1" applyBorder="1" applyAlignment="1">
      <alignment horizontal="right" vertical="center"/>
    </xf>
    <xf numFmtId="38" fontId="25" fillId="0" borderId="19" xfId="65" applyNumberFormat="1" applyFont="1" applyFill="1" applyBorder="1" applyAlignment="1">
      <alignment horizontal="right" vertical="center"/>
    </xf>
    <xf numFmtId="38" fontId="25" fillId="0" borderId="17" xfId="65" applyNumberFormat="1" applyFont="1" applyFill="1" applyBorder="1" applyAlignment="1">
      <alignment horizontal="right" vertical="center"/>
    </xf>
    <xf numFmtId="38" fontId="0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4" fillId="0" borderId="18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0" fillId="0" borderId="15" xfId="0" applyFill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</cellXfs>
  <cellStyles count="71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通貨 2" xfId="47"/>
    <cellStyle name="日付" xfId="48"/>
    <cellStyle name="年月日" xfId="49"/>
    <cellStyle name="標準" xfId="0" builtinId="0"/>
    <cellStyle name="標準 2 2" xfId="50"/>
    <cellStyle name="標準 2 2 2" xfId="51"/>
    <cellStyle name="標準 2 2 3" xfId="52"/>
    <cellStyle name="標準 2 2 4" xfId="53"/>
    <cellStyle name="標準 2 2 5" xfId="54"/>
    <cellStyle name="標準 2 2 6" xfId="55"/>
    <cellStyle name="標準 2 2 7" xfId="56"/>
    <cellStyle name="標準 2 2 8" xfId="57"/>
    <cellStyle name="標準 2 2 9" xfId="58"/>
    <cellStyle name="標準 2 3" xfId="59"/>
    <cellStyle name="標準 2 4" xfId="60"/>
    <cellStyle name="標準 2 5" xfId="61"/>
    <cellStyle name="標準 2 6" xfId="62"/>
    <cellStyle name="標準 2 7" xfId="63"/>
    <cellStyle name="標準 2 8" xfId="64"/>
    <cellStyle name="標準 2 9" xfId="65"/>
    <cellStyle name="標準Ａ" xfId="66"/>
    <cellStyle name="文字列" xfId="67"/>
    <cellStyle name="未定義" xfId="68"/>
    <cellStyle name="樘準_購－表紙 (2)_1_型－PRINT_ＳＩ型番 (2)_構成明細  (原調込み） (2)" xfId="69"/>
    <cellStyle name="湪" xfId="7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D68"/>
  <sheetViews>
    <sheetView tabSelected="1" view="pageBreakPreview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V5" sqref="V5"/>
    </sheetView>
  </sheetViews>
  <sheetFormatPr defaultColWidth="9.140625" defaultRowHeight="12"/>
  <cols>
    <col min="1" max="6" width="2.7109375" style="1" customWidth="1"/>
    <col min="7" max="7" width="19.7109375" style="1" customWidth="1"/>
    <col min="8" max="8" width="12.7109375" style="1" customWidth="1"/>
    <col min="9" max="14" width="9.7109375" style="1" customWidth="1"/>
    <col min="15" max="15" width="3" style="1" customWidth="1"/>
    <col min="16" max="22" width="9.7109375" style="1" customWidth="1"/>
    <col min="23" max="27" width="2.7109375" style="1" customWidth="1"/>
    <col min="28" max="28" width="19.42578125" style="1" customWidth="1"/>
    <col min="29" max="16384" width="9.140625" style="1"/>
  </cols>
  <sheetData>
    <row r="1" spans="2:30">
      <c r="B1" s="31" t="s">
        <v>84</v>
      </c>
      <c r="P1" s="31" t="s">
        <v>85</v>
      </c>
    </row>
    <row r="2" spans="2:30" s="4" customFormat="1" ht="14.25">
      <c r="B2" s="2"/>
      <c r="C2" s="2"/>
      <c r="D2" s="2"/>
      <c r="E2" s="2"/>
      <c r="F2" s="2"/>
      <c r="G2" s="2"/>
      <c r="H2" s="64" t="s">
        <v>50</v>
      </c>
      <c r="I2" s="64"/>
      <c r="J2" s="64"/>
      <c r="K2" s="64"/>
      <c r="L2" s="64"/>
      <c r="M2" s="64"/>
      <c r="N2" s="2"/>
      <c r="O2" s="3"/>
      <c r="P2" s="2"/>
      <c r="Q2" s="64" t="s">
        <v>51</v>
      </c>
      <c r="R2" s="64"/>
      <c r="S2" s="64"/>
      <c r="T2" s="64"/>
      <c r="U2" s="64"/>
      <c r="V2" s="64"/>
      <c r="W2" s="2"/>
      <c r="X2" s="2"/>
      <c r="Y2" s="2"/>
      <c r="Z2" s="2"/>
      <c r="AA2" s="2"/>
      <c r="AB2" s="2"/>
    </row>
    <row r="3" spans="2:30" s="5" customFormat="1" ht="12.75" thickBot="1"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30" s="13" customFormat="1" ht="36" customHeight="1">
      <c r="B4" s="78" t="s">
        <v>52</v>
      </c>
      <c r="C4" s="78"/>
      <c r="D4" s="78"/>
      <c r="E4" s="78"/>
      <c r="F4" s="78"/>
      <c r="G4" s="79"/>
      <c r="H4" s="8" t="s">
        <v>48</v>
      </c>
      <c r="I4" s="9" t="s">
        <v>77</v>
      </c>
      <c r="J4" s="9" t="s">
        <v>78</v>
      </c>
      <c r="K4" s="9" t="s">
        <v>79</v>
      </c>
      <c r="L4" s="9" t="s">
        <v>80</v>
      </c>
      <c r="M4" s="9" t="s">
        <v>81</v>
      </c>
      <c r="N4" s="10" t="s">
        <v>82</v>
      </c>
      <c r="O4" s="11"/>
      <c r="P4" s="12" t="s">
        <v>71</v>
      </c>
      <c r="Q4" s="9" t="s">
        <v>72</v>
      </c>
      <c r="R4" s="9" t="s">
        <v>73</v>
      </c>
      <c r="S4" s="9" t="s">
        <v>74</v>
      </c>
      <c r="T4" s="9" t="s">
        <v>75</v>
      </c>
      <c r="U4" s="9" t="s">
        <v>76</v>
      </c>
      <c r="V4" s="8" t="s">
        <v>49</v>
      </c>
      <c r="W4" s="67" t="s">
        <v>53</v>
      </c>
      <c r="X4" s="68"/>
      <c r="Y4" s="68"/>
      <c r="Z4" s="68"/>
      <c r="AA4" s="68"/>
      <c r="AB4" s="68"/>
      <c r="AD4" s="13" t="s">
        <v>62</v>
      </c>
    </row>
    <row r="5" spans="2:30" s="15" customFormat="1" ht="12.95" customHeight="1">
      <c r="B5" s="70" t="s">
        <v>54</v>
      </c>
      <c r="C5" s="70"/>
      <c r="D5" s="70"/>
      <c r="E5" s="70"/>
      <c r="F5" s="70"/>
      <c r="G5" s="80"/>
      <c r="H5" s="32">
        <v>568104</v>
      </c>
      <c r="I5" s="33">
        <v>12504</v>
      </c>
      <c r="J5" s="33">
        <v>7391</v>
      </c>
      <c r="K5" s="33">
        <v>5347</v>
      </c>
      <c r="L5" s="33">
        <v>7208</v>
      </c>
      <c r="M5" s="33">
        <v>14012</v>
      </c>
      <c r="N5" s="34">
        <v>28011</v>
      </c>
      <c r="O5" s="14"/>
      <c r="P5" s="48">
        <v>27193</v>
      </c>
      <c r="Q5" s="49">
        <v>27104</v>
      </c>
      <c r="R5" s="49">
        <v>28179</v>
      </c>
      <c r="S5" s="49">
        <v>23153</v>
      </c>
      <c r="T5" s="49">
        <v>16048</v>
      </c>
      <c r="U5" s="49">
        <v>12751</v>
      </c>
      <c r="V5" s="50">
        <f>H5-SUM(I5:N5,P5:U5)</f>
        <v>359203</v>
      </c>
      <c r="W5" s="69" t="s">
        <v>54</v>
      </c>
      <c r="X5" s="70"/>
      <c r="Y5" s="70"/>
      <c r="Z5" s="70"/>
      <c r="AA5" s="70"/>
      <c r="AB5" s="70"/>
      <c r="AD5" s="16">
        <f>SUM(I5:V5)-H5</f>
        <v>0</v>
      </c>
    </row>
    <row r="6" spans="2:30" s="15" customFormat="1" ht="12.95" customHeight="1">
      <c r="B6" s="17"/>
      <c r="C6" s="66" t="s">
        <v>17</v>
      </c>
      <c r="D6" s="66"/>
      <c r="E6" s="66"/>
      <c r="F6" s="66"/>
      <c r="G6" s="81"/>
      <c r="H6" s="35">
        <v>4149</v>
      </c>
      <c r="I6" s="36">
        <v>317</v>
      </c>
      <c r="J6" s="36">
        <v>266</v>
      </c>
      <c r="K6" s="36">
        <v>184</v>
      </c>
      <c r="L6" s="36">
        <v>138</v>
      </c>
      <c r="M6" s="36">
        <v>154</v>
      </c>
      <c r="N6" s="37">
        <v>192</v>
      </c>
      <c r="O6" s="14"/>
      <c r="P6" s="51">
        <v>196</v>
      </c>
      <c r="Q6" s="52">
        <v>208</v>
      </c>
      <c r="R6" s="52">
        <v>243</v>
      </c>
      <c r="S6" s="52">
        <v>282</v>
      </c>
      <c r="T6" s="52">
        <v>295</v>
      </c>
      <c r="U6" s="52">
        <v>275</v>
      </c>
      <c r="V6" s="53">
        <f t="shared" ref="V6:V56" si="0">H6-SUM(I6:N6,P6:U6)</f>
        <v>1399</v>
      </c>
      <c r="W6" s="18"/>
      <c r="X6" s="66" t="s">
        <v>59</v>
      </c>
      <c r="Y6" s="66"/>
      <c r="Z6" s="66"/>
      <c r="AA6" s="66"/>
      <c r="AB6" s="66"/>
      <c r="AD6" s="16">
        <f t="shared" ref="AD6:AD56" si="1">SUM(I6:V6)-H6</f>
        <v>0</v>
      </c>
    </row>
    <row r="7" spans="2:30" s="23" customFormat="1" ht="12.95" customHeight="1">
      <c r="B7" s="19"/>
      <c r="C7" s="19"/>
      <c r="D7" s="65" t="s">
        <v>18</v>
      </c>
      <c r="E7" s="65"/>
      <c r="F7" s="65"/>
      <c r="G7" s="76"/>
      <c r="H7" s="35">
        <v>874</v>
      </c>
      <c r="I7" s="38">
        <v>67</v>
      </c>
      <c r="J7" s="38">
        <v>50</v>
      </c>
      <c r="K7" s="38">
        <v>42</v>
      </c>
      <c r="L7" s="38">
        <v>54</v>
      </c>
      <c r="M7" s="38">
        <v>43</v>
      </c>
      <c r="N7" s="39">
        <v>51</v>
      </c>
      <c r="O7" s="21"/>
      <c r="P7" s="54">
        <v>51</v>
      </c>
      <c r="Q7" s="55">
        <v>47</v>
      </c>
      <c r="R7" s="55">
        <v>63</v>
      </c>
      <c r="S7" s="55">
        <v>86</v>
      </c>
      <c r="T7" s="55">
        <v>68</v>
      </c>
      <c r="U7" s="55">
        <v>73</v>
      </c>
      <c r="V7" s="56">
        <f t="shared" si="0"/>
        <v>179</v>
      </c>
      <c r="W7" s="22"/>
      <c r="X7" s="19"/>
      <c r="Y7" s="65" t="s">
        <v>60</v>
      </c>
      <c r="Z7" s="65"/>
      <c r="AA7" s="65"/>
      <c r="AB7" s="65"/>
      <c r="AD7" s="16">
        <f t="shared" si="1"/>
        <v>0</v>
      </c>
    </row>
    <row r="8" spans="2:30" s="23" customFormat="1" ht="12.95" customHeight="1">
      <c r="B8" s="19"/>
      <c r="C8" s="19"/>
      <c r="D8" s="19"/>
      <c r="E8" s="65" t="s">
        <v>0</v>
      </c>
      <c r="F8" s="65"/>
      <c r="G8" s="76"/>
      <c r="H8" s="35">
        <v>820</v>
      </c>
      <c r="I8" s="38">
        <v>63</v>
      </c>
      <c r="J8" s="38">
        <v>49</v>
      </c>
      <c r="K8" s="38">
        <v>41</v>
      </c>
      <c r="L8" s="38">
        <v>53</v>
      </c>
      <c r="M8" s="38">
        <v>42</v>
      </c>
      <c r="N8" s="39">
        <v>47</v>
      </c>
      <c r="O8" s="21"/>
      <c r="P8" s="54">
        <v>50</v>
      </c>
      <c r="Q8" s="55">
        <v>45</v>
      </c>
      <c r="R8" s="55">
        <v>61</v>
      </c>
      <c r="S8" s="55">
        <v>80</v>
      </c>
      <c r="T8" s="55">
        <v>65</v>
      </c>
      <c r="U8" s="55">
        <v>69</v>
      </c>
      <c r="V8" s="56">
        <f t="shared" si="0"/>
        <v>155</v>
      </c>
      <c r="W8" s="22"/>
      <c r="X8" s="19"/>
      <c r="Y8" s="19"/>
      <c r="Z8" s="65" t="s">
        <v>0</v>
      </c>
      <c r="AA8" s="65"/>
      <c r="AB8" s="65"/>
      <c r="AD8" s="16">
        <f t="shared" si="1"/>
        <v>0</v>
      </c>
    </row>
    <row r="9" spans="2:30" s="23" customFormat="1" ht="12.95" customHeight="1">
      <c r="B9" s="19"/>
      <c r="C9" s="19"/>
      <c r="D9" s="19"/>
      <c r="E9" s="65" t="s">
        <v>55</v>
      </c>
      <c r="F9" s="65"/>
      <c r="G9" s="76"/>
      <c r="H9" s="35">
        <v>9</v>
      </c>
      <c r="I9" s="38">
        <v>0</v>
      </c>
      <c r="J9" s="38">
        <v>1</v>
      </c>
      <c r="K9" s="38">
        <v>0</v>
      </c>
      <c r="L9" s="38">
        <v>0</v>
      </c>
      <c r="M9" s="38">
        <v>0</v>
      </c>
      <c r="N9" s="39">
        <v>1</v>
      </c>
      <c r="O9" s="21"/>
      <c r="P9" s="54">
        <v>0</v>
      </c>
      <c r="Q9" s="55">
        <v>0</v>
      </c>
      <c r="R9" s="55">
        <v>1</v>
      </c>
      <c r="S9" s="55">
        <v>0</v>
      </c>
      <c r="T9" s="55">
        <v>0</v>
      </c>
      <c r="U9" s="55">
        <v>0</v>
      </c>
      <c r="V9" s="56">
        <f t="shared" si="0"/>
        <v>6</v>
      </c>
      <c r="W9" s="22"/>
      <c r="X9" s="19"/>
      <c r="Y9" s="19"/>
      <c r="Z9" s="65" t="s">
        <v>61</v>
      </c>
      <c r="AA9" s="65"/>
      <c r="AB9" s="65"/>
      <c r="AD9" s="16">
        <f t="shared" si="1"/>
        <v>0</v>
      </c>
    </row>
    <row r="10" spans="2:30" s="23" customFormat="1" ht="12.95" customHeight="1">
      <c r="B10" s="19"/>
      <c r="C10" s="19"/>
      <c r="D10" s="19"/>
      <c r="E10" s="65" t="s">
        <v>1</v>
      </c>
      <c r="F10" s="65"/>
      <c r="G10" s="76"/>
      <c r="H10" s="40">
        <v>21</v>
      </c>
      <c r="I10" s="41">
        <v>2</v>
      </c>
      <c r="J10" s="41">
        <v>0</v>
      </c>
      <c r="K10" s="41">
        <v>1</v>
      </c>
      <c r="L10" s="41">
        <v>1</v>
      </c>
      <c r="M10" s="41">
        <v>1</v>
      </c>
      <c r="N10" s="42">
        <v>2</v>
      </c>
      <c r="O10" s="21"/>
      <c r="P10" s="57">
        <v>1</v>
      </c>
      <c r="Q10" s="58">
        <v>0</v>
      </c>
      <c r="R10" s="58">
        <v>0</v>
      </c>
      <c r="S10" s="58">
        <v>5</v>
      </c>
      <c r="T10" s="58">
        <v>1</v>
      </c>
      <c r="U10" s="58">
        <v>3</v>
      </c>
      <c r="V10" s="56">
        <f t="shared" si="0"/>
        <v>4</v>
      </c>
      <c r="W10" s="22"/>
      <c r="X10" s="19"/>
      <c r="Y10" s="19"/>
      <c r="Z10" s="65" t="s">
        <v>1</v>
      </c>
      <c r="AA10" s="65"/>
      <c r="AB10" s="65"/>
      <c r="AD10" s="16">
        <f t="shared" si="1"/>
        <v>0</v>
      </c>
    </row>
    <row r="11" spans="2:30" s="23" customFormat="1" ht="12.95" customHeight="1">
      <c r="B11" s="19"/>
      <c r="C11" s="19"/>
      <c r="D11" s="19"/>
      <c r="E11" s="65" t="s">
        <v>2</v>
      </c>
      <c r="F11" s="65"/>
      <c r="G11" s="76"/>
      <c r="H11" s="40">
        <v>24</v>
      </c>
      <c r="I11" s="41">
        <v>2</v>
      </c>
      <c r="J11" s="41">
        <v>0</v>
      </c>
      <c r="K11" s="41">
        <v>0</v>
      </c>
      <c r="L11" s="41">
        <v>0</v>
      </c>
      <c r="M11" s="41">
        <v>0</v>
      </c>
      <c r="N11" s="42">
        <v>1</v>
      </c>
      <c r="O11" s="21"/>
      <c r="P11" s="57">
        <v>0</v>
      </c>
      <c r="Q11" s="58">
        <v>2</v>
      </c>
      <c r="R11" s="58">
        <v>1</v>
      </c>
      <c r="S11" s="58">
        <v>1</v>
      </c>
      <c r="T11" s="58">
        <v>2</v>
      </c>
      <c r="U11" s="58">
        <v>1</v>
      </c>
      <c r="V11" s="56">
        <f t="shared" si="0"/>
        <v>14</v>
      </c>
      <c r="W11" s="22"/>
      <c r="X11" s="19"/>
      <c r="Y11" s="19"/>
      <c r="Z11" s="65" t="s">
        <v>2</v>
      </c>
      <c r="AA11" s="65"/>
      <c r="AB11" s="65"/>
      <c r="AD11" s="16">
        <f t="shared" si="1"/>
        <v>0</v>
      </c>
    </row>
    <row r="12" spans="2:30" s="23" customFormat="1" ht="12.95" customHeight="1">
      <c r="B12" s="19"/>
      <c r="C12" s="19"/>
      <c r="D12" s="65" t="s">
        <v>19</v>
      </c>
      <c r="E12" s="65"/>
      <c r="F12" s="65"/>
      <c r="G12" s="76"/>
      <c r="H12" s="40">
        <v>1138</v>
      </c>
      <c r="I12" s="41">
        <v>104</v>
      </c>
      <c r="J12" s="41">
        <v>95</v>
      </c>
      <c r="K12" s="41">
        <v>61</v>
      </c>
      <c r="L12" s="41">
        <v>45</v>
      </c>
      <c r="M12" s="41">
        <v>51</v>
      </c>
      <c r="N12" s="42">
        <v>80</v>
      </c>
      <c r="O12" s="21"/>
      <c r="P12" s="57">
        <v>84</v>
      </c>
      <c r="Q12" s="58">
        <v>84</v>
      </c>
      <c r="R12" s="58">
        <v>98</v>
      </c>
      <c r="S12" s="58">
        <v>96</v>
      </c>
      <c r="T12" s="58">
        <v>99</v>
      </c>
      <c r="U12" s="58">
        <v>83</v>
      </c>
      <c r="V12" s="56">
        <f t="shared" si="0"/>
        <v>158</v>
      </c>
      <c r="W12" s="22"/>
      <c r="X12" s="19"/>
      <c r="Y12" s="65" t="s">
        <v>19</v>
      </c>
      <c r="Z12" s="65"/>
      <c r="AA12" s="65"/>
      <c r="AB12" s="65"/>
      <c r="AD12" s="16">
        <f t="shared" si="1"/>
        <v>0</v>
      </c>
    </row>
    <row r="13" spans="2:30" s="23" customFormat="1" ht="12.95" customHeight="1">
      <c r="B13" s="19"/>
      <c r="C13" s="19"/>
      <c r="D13" s="19"/>
      <c r="E13" s="65" t="s">
        <v>3</v>
      </c>
      <c r="F13" s="65"/>
      <c r="G13" s="76"/>
      <c r="H13" s="40">
        <v>19</v>
      </c>
      <c r="I13" s="41">
        <v>1</v>
      </c>
      <c r="J13" s="41">
        <v>3</v>
      </c>
      <c r="K13" s="41">
        <v>1</v>
      </c>
      <c r="L13" s="41">
        <v>0</v>
      </c>
      <c r="M13" s="41">
        <v>2</v>
      </c>
      <c r="N13" s="42">
        <v>0</v>
      </c>
      <c r="O13" s="21"/>
      <c r="P13" s="57">
        <v>1</v>
      </c>
      <c r="Q13" s="58">
        <v>2</v>
      </c>
      <c r="R13" s="58">
        <v>3</v>
      </c>
      <c r="S13" s="58">
        <v>1</v>
      </c>
      <c r="T13" s="58">
        <v>1</v>
      </c>
      <c r="U13" s="58">
        <v>1</v>
      </c>
      <c r="V13" s="56">
        <f t="shared" si="0"/>
        <v>3</v>
      </c>
      <c r="W13" s="22"/>
      <c r="X13" s="19"/>
      <c r="Y13" s="19"/>
      <c r="Z13" s="65" t="s">
        <v>3</v>
      </c>
      <c r="AA13" s="65"/>
      <c r="AB13" s="65"/>
      <c r="AD13" s="16">
        <f t="shared" si="1"/>
        <v>0</v>
      </c>
    </row>
    <row r="14" spans="2:30" s="23" customFormat="1" ht="12.95" customHeight="1">
      <c r="B14" s="19"/>
      <c r="C14" s="19"/>
      <c r="D14" s="19"/>
      <c r="E14" s="65" t="s">
        <v>4</v>
      </c>
      <c r="F14" s="65"/>
      <c r="G14" s="76"/>
      <c r="H14" s="40">
        <v>462</v>
      </c>
      <c r="I14" s="41">
        <v>37</v>
      </c>
      <c r="J14" s="41">
        <v>40</v>
      </c>
      <c r="K14" s="41">
        <v>29</v>
      </c>
      <c r="L14" s="41">
        <v>19</v>
      </c>
      <c r="M14" s="41">
        <v>18</v>
      </c>
      <c r="N14" s="42">
        <v>32</v>
      </c>
      <c r="O14" s="21"/>
      <c r="P14" s="57">
        <v>35</v>
      </c>
      <c r="Q14" s="58">
        <v>30</v>
      </c>
      <c r="R14" s="58">
        <v>32</v>
      </c>
      <c r="S14" s="58">
        <v>43</v>
      </c>
      <c r="T14" s="58">
        <v>45</v>
      </c>
      <c r="U14" s="58">
        <v>30</v>
      </c>
      <c r="V14" s="56">
        <f t="shared" si="0"/>
        <v>72</v>
      </c>
      <c r="W14" s="22"/>
      <c r="X14" s="19"/>
      <c r="Y14" s="19"/>
      <c r="Z14" s="65" t="s">
        <v>4</v>
      </c>
      <c r="AA14" s="65"/>
      <c r="AB14" s="65"/>
      <c r="AD14" s="16">
        <f t="shared" si="1"/>
        <v>0</v>
      </c>
    </row>
    <row r="15" spans="2:30" s="23" customFormat="1" ht="12.95" customHeight="1">
      <c r="B15" s="19"/>
      <c r="C15" s="19"/>
      <c r="D15" s="19"/>
      <c r="E15" s="65" t="s">
        <v>86</v>
      </c>
      <c r="F15" s="65"/>
      <c r="G15" s="76"/>
      <c r="H15" s="40">
        <v>24</v>
      </c>
      <c r="I15" s="41">
        <v>2</v>
      </c>
      <c r="J15" s="41">
        <v>1</v>
      </c>
      <c r="K15" s="41">
        <v>0</v>
      </c>
      <c r="L15" s="41">
        <v>0</v>
      </c>
      <c r="M15" s="41">
        <v>2</v>
      </c>
      <c r="N15" s="42">
        <v>2</v>
      </c>
      <c r="O15" s="21"/>
      <c r="P15" s="57">
        <v>1</v>
      </c>
      <c r="Q15" s="58">
        <v>0</v>
      </c>
      <c r="R15" s="58">
        <v>0</v>
      </c>
      <c r="S15" s="58">
        <v>2</v>
      </c>
      <c r="T15" s="58">
        <v>1</v>
      </c>
      <c r="U15" s="58">
        <v>1</v>
      </c>
      <c r="V15" s="56">
        <f t="shared" si="0"/>
        <v>12</v>
      </c>
      <c r="W15" s="22"/>
      <c r="X15" s="19"/>
      <c r="Y15" s="19"/>
      <c r="Z15" s="65" t="s">
        <v>86</v>
      </c>
      <c r="AA15" s="65"/>
      <c r="AB15" s="65"/>
      <c r="AD15" s="16">
        <f t="shared" si="1"/>
        <v>0</v>
      </c>
    </row>
    <row r="16" spans="2:30" s="23" customFormat="1" ht="12.95" customHeight="1">
      <c r="B16" s="19"/>
      <c r="C16" s="19"/>
      <c r="D16" s="19"/>
      <c r="E16" s="65" t="s">
        <v>5</v>
      </c>
      <c r="F16" s="65"/>
      <c r="G16" s="76"/>
      <c r="H16" s="40">
        <v>633</v>
      </c>
      <c r="I16" s="41">
        <v>64</v>
      </c>
      <c r="J16" s="41">
        <v>51</v>
      </c>
      <c r="K16" s="41">
        <v>31</v>
      </c>
      <c r="L16" s="41">
        <v>26</v>
      </c>
      <c r="M16" s="41">
        <v>29</v>
      </c>
      <c r="N16" s="42">
        <v>46</v>
      </c>
      <c r="O16" s="21"/>
      <c r="P16" s="57">
        <v>47</v>
      </c>
      <c r="Q16" s="58">
        <v>52</v>
      </c>
      <c r="R16" s="58">
        <v>63</v>
      </c>
      <c r="S16" s="58">
        <v>50</v>
      </c>
      <c r="T16" s="58">
        <v>52</v>
      </c>
      <c r="U16" s="58">
        <v>51</v>
      </c>
      <c r="V16" s="56">
        <f t="shared" si="0"/>
        <v>71</v>
      </c>
      <c r="W16" s="22"/>
      <c r="X16" s="19"/>
      <c r="Y16" s="19"/>
      <c r="Z16" s="65" t="s">
        <v>5</v>
      </c>
      <c r="AA16" s="65"/>
      <c r="AB16" s="65"/>
      <c r="AD16" s="16">
        <f t="shared" si="1"/>
        <v>0</v>
      </c>
    </row>
    <row r="17" spans="2:30" s="23" customFormat="1" ht="12.95" customHeight="1">
      <c r="B17" s="19"/>
      <c r="C17" s="19"/>
      <c r="D17" s="65" t="s">
        <v>20</v>
      </c>
      <c r="E17" s="65"/>
      <c r="F17" s="65"/>
      <c r="G17" s="76"/>
      <c r="H17" s="40">
        <v>749</v>
      </c>
      <c r="I17" s="41">
        <v>79</v>
      </c>
      <c r="J17" s="41">
        <v>66</v>
      </c>
      <c r="K17" s="41">
        <v>53</v>
      </c>
      <c r="L17" s="41">
        <v>26</v>
      </c>
      <c r="M17" s="41">
        <v>45</v>
      </c>
      <c r="N17" s="42">
        <v>40</v>
      </c>
      <c r="O17" s="21"/>
      <c r="P17" s="57">
        <v>36</v>
      </c>
      <c r="Q17" s="58">
        <v>42</v>
      </c>
      <c r="R17" s="58">
        <v>41</v>
      </c>
      <c r="S17" s="58">
        <v>63</v>
      </c>
      <c r="T17" s="58">
        <v>73</v>
      </c>
      <c r="U17" s="58">
        <v>61</v>
      </c>
      <c r="V17" s="56">
        <f t="shared" si="0"/>
        <v>124</v>
      </c>
      <c r="W17" s="22"/>
      <c r="X17" s="19"/>
      <c r="Y17" s="65" t="s">
        <v>20</v>
      </c>
      <c r="Z17" s="65"/>
      <c r="AA17" s="65"/>
      <c r="AB17" s="65"/>
      <c r="AD17" s="16">
        <f t="shared" si="1"/>
        <v>0</v>
      </c>
    </row>
    <row r="18" spans="2:30" s="23" customFormat="1" ht="12.95" customHeight="1">
      <c r="B18" s="19"/>
      <c r="C18" s="19"/>
      <c r="D18" s="65" t="s">
        <v>87</v>
      </c>
      <c r="E18" s="65"/>
      <c r="F18" s="65"/>
      <c r="G18" s="76"/>
      <c r="H18" s="40">
        <v>1388</v>
      </c>
      <c r="I18" s="41">
        <v>67</v>
      </c>
      <c r="J18" s="41">
        <v>55</v>
      </c>
      <c r="K18" s="41">
        <v>28</v>
      </c>
      <c r="L18" s="41">
        <v>13</v>
      </c>
      <c r="M18" s="41">
        <v>15</v>
      </c>
      <c r="N18" s="42">
        <v>21</v>
      </c>
      <c r="O18" s="21"/>
      <c r="P18" s="57">
        <v>25</v>
      </c>
      <c r="Q18" s="58">
        <v>35</v>
      </c>
      <c r="R18" s="58">
        <v>41</v>
      </c>
      <c r="S18" s="58">
        <v>37</v>
      </c>
      <c r="T18" s="58">
        <v>55</v>
      </c>
      <c r="U18" s="58">
        <v>58</v>
      </c>
      <c r="V18" s="56">
        <f t="shared" si="0"/>
        <v>938</v>
      </c>
      <c r="W18" s="22"/>
      <c r="X18" s="19"/>
      <c r="Y18" s="65" t="s">
        <v>87</v>
      </c>
      <c r="Z18" s="65"/>
      <c r="AA18" s="65"/>
      <c r="AB18" s="65"/>
      <c r="AD18" s="16">
        <f t="shared" si="1"/>
        <v>0</v>
      </c>
    </row>
    <row r="19" spans="2:30" s="15" customFormat="1" ht="12.95" customHeight="1">
      <c r="B19" s="17"/>
      <c r="C19" s="66" t="s">
        <v>21</v>
      </c>
      <c r="D19" s="66"/>
      <c r="E19" s="66"/>
      <c r="F19" s="66"/>
      <c r="G19" s="81"/>
      <c r="H19" s="40">
        <v>49717</v>
      </c>
      <c r="I19" s="43">
        <v>3795</v>
      </c>
      <c r="J19" s="43">
        <v>2256</v>
      </c>
      <c r="K19" s="43">
        <v>1357</v>
      </c>
      <c r="L19" s="43">
        <v>2093</v>
      </c>
      <c r="M19" s="43">
        <v>3295</v>
      </c>
      <c r="N19" s="44">
        <v>3741</v>
      </c>
      <c r="O19" s="14"/>
      <c r="P19" s="59">
        <v>3451</v>
      </c>
      <c r="Q19" s="60">
        <v>3842</v>
      </c>
      <c r="R19" s="60">
        <v>4648</v>
      </c>
      <c r="S19" s="60">
        <v>5242</v>
      </c>
      <c r="T19" s="60">
        <v>5541</v>
      </c>
      <c r="U19" s="60">
        <v>5112</v>
      </c>
      <c r="V19" s="53">
        <f t="shared" si="0"/>
        <v>5344</v>
      </c>
      <c r="W19" s="18"/>
      <c r="X19" s="66" t="s">
        <v>21</v>
      </c>
      <c r="Y19" s="66"/>
      <c r="Z19" s="66"/>
      <c r="AA19" s="66"/>
      <c r="AB19" s="66"/>
      <c r="AD19" s="16">
        <f t="shared" si="1"/>
        <v>0</v>
      </c>
    </row>
    <row r="20" spans="2:30" s="23" customFormat="1" ht="12.95" customHeight="1">
      <c r="B20" s="19"/>
      <c r="C20" s="19"/>
      <c r="D20" s="65" t="s">
        <v>6</v>
      </c>
      <c r="E20" s="65"/>
      <c r="F20" s="65"/>
      <c r="G20" s="76"/>
      <c r="H20" s="40">
        <v>6</v>
      </c>
      <c r="I20" s="41">
        <v>0</v>
      </c>
      <c r="J20" s="41">
        <v>0</v>
      </c>
      <c r="K20" s="41">
        <v>0</v>
      </c>
      <c r="L20" s="41">
        <v>0</v>
      </c>
      <c r="M20" s="41">
        <v>1</v>
      </c>
      <c r="N20" s="42">
        <v>0</v>
      </c>
      <c r="O20" s="21"/>
      <c r="P20" s="57">
        <v>1</v>
      </c>
      <c r="Q20" s="58">
        <v>0</v>
      </c>
      <c r="R20" s="58">
        <v>0</v>
      </c>
      <c r="S20" s="58">
        <v>0</v>
      </c>
      <c r="T20" s="58">
        <v>0</v>
      </c>
      <c r="U20" s="58">
        <v>2</v>
      </c>
      <c r="V20" s="56">
        <f t="shared" si="0"/>
        <v>2</v>
      </c>
      <c r="W20" s="22"/>
      <c r="X20" s="19"/>
      <c r="Y20" s="65" t="s">
        <v>6</v>
      </c>
      <c r="Z20" s="65"/>
      <c r="AA20" s="65"/>
      <c r="AB20" s="65"/>
      <c r="AD20" s="16">
        <f t="shared" si="1"/>
        <v>0</v>
      </c>
    </row>
    <row r="21" spans="2:30" s="23" customFormat="1" ht="12.95" customHeight="1">
      <c r="B21" s="19"/>
      <c r="C21" s="19"/>
      <c r="D21" s="65" t="s">
        <v>22</v>
      </c>
      <c r="E21" s="65"/>
      <c r="F21" s="65"/>
      <c r="G21" s="76"/>
      <c r="H21" s="40">
        <v>26436</v>
      </c>
      <c r="I21" s="41">
        <v>1905</v>
      </c>
      <c r="J21" s="41">
        <v>1060</v>
      </c>
      <c r="K21" s="41">
        <v>638</v>
      </c>
      <c r="L21" s="41">
        <v>1171</v>
      </c>
      <c r="M21" s="41">
        <v>1918</v>
      </c>
      <c r="N21" s="42">
        <v>2280</v>
      </c>
      <c r="O21" s="21"/>
      <c r="P21" s="57">
        <v>2079</v>
      </c>
      <c r="Q21" s="58">
        <v>2272</v>
      </c>
      <c r="R21" s="58">
        <v>2792</v>
      </c>
      <c r="S21" s="58">
        <v>3103</v>
      </c>
      <c r="T21" s="58">
        <v>3237</v>
      </c>
      <c r="U21" s="58">
        <v>2782</v>
      </c>
      <c r="V21" s="56">
        <f t="shared" si="0"/>
        <v>1199</v>
      </c>
      <c r="W21" s="22"/>
      <c r="X21" s="19"/>
      <c r="Y21" s="65" t="s">
        <v>22</v>
      </c>
      <c r="Z21" s="65"/>
      <c r="AA21" s="65"/>
      <c r="AB21" s="65"/>
      <c r="AD21" s="16">
        <f t="shared" si="1"/>
        <v>0</v>
      </c>
    </row>
    <row r="22" spans="2:30" s="23" customFormat="1" ht="12.95" customHeight="1">
      <c r="B22" s="19"/>
      <c r="C22" s="19"/>
      <c r="D22" s="65" t="s">
        <v>23</v>
      </c>
      <c r="E22" s="65"/>
      <c r="F22" s="65"/>
      <c r="G22" s="76"/>
      <c r="H22" s="40">
        <v>18145</v>
      </c>
      <c r="I22" s="41">
        <v>1665</v>
      </c>
      <c r="J22" s="41">
        <v>1090</v>
      </c>
      <c r="K22" s="41">
        <v>633</v>
      </c>
      <c r="L22" s="41">
        <v>791</v>
      </c>
      <c r="M22" s="41">
        <v>1084</v>
      </c>
      <c r="N22" s="42">
        <v>1113</v>
      </c>
      <c r="O22" s="21"/>
      <c r="P22" s="57">
        <v>1034</v>
      </c>
      <c r="Q22" s="58">
        <v>1218</v>
      </c>
      <c r="R22" s="58">
        <v>1429</v>
      </c>
      <c r="S22" s="58">
        <v>1660</v>
      </c>
      <c r="T22" s="58">
        <v>1879</v>
      </c>
      <c r="U22" s="58">
        <v>1961</v>
      </c>
      <c r="V22" s="56">
        <f t="shared" si="0"/>
        <v>2588</v>
      </c>
      <c r="W22" s="22"/>
      <c r="X22" s="19"/>
      <c r="Y22" s="65" t="s">
        <v>23</v>
      </c>
      <c r="Z22" s="65"/>
      <c r="AA22" s="65"/>
      <c r="AB22" s="65"/>
      <c r="AD22" s="16">
        <f t="shared" si="1"/>
        <v>0</v>
      </c>
    </row>
    <row r="23" spans="2:30" s="23" customFormat="1" ht="12.95" customHeight="1">
      <c r="B23" s="19"/>
      <c r="C23" s="19"/>
      <c r="D23" s="19"/>
      <c r="E23" s="77" t="s">
        <v>24</v>
      </c>
      <c r="F23" s="77"/>
      <c r="G23" s="20" t="s">
        <v>7</v>
      </c>
      <c r="H23" s="40">
        <v>63</v>
      </c>
      <c r="I23" s="41">
        <v>7</v>
      </c>
      <c r="J23" s="41">
        <v>5</v>
      </c>
      <c r="K23" s="41">
        <v>0</v>
      </c>
      <c r="L23" s="41">
        <v>2</v>
      </c>
      <c r="M23" s="41">
        <v>4</v>
      </c>
      <c r="N23" s="42">
        <v>1</v>
      </c>
      <c r="O23" s="21"/>
      <c r="P23" s="57">
        <v>5</v>
      </c>
      <c r="Q23" s="58">
        <v>4</v>
      </c>
      <c r="R23" s="58">
        <v>0</v>
      </c>
      <c r="S23" s="58">
        <v>1</v>
      </c>
      <c r="T23" s="58">
        <v>2</v>
      </c>
      <c r="U23" s="58">
        <v>1</v>
      </c>
      <c r="V23" s="56">
        <f t="shared" si="0"/>
        <v>31</v>
      </c>
      <c r="W23" s="22"/>
      <c r="X23" s="19"/>
      <c r="Y23" s="19"/>
      <c r="Z23" s="77" t="s">
        <v>24</v>
      </c>
      <c r="AA23" s="77"/>
      <c r="AB23" s="19" t="s">
        <v>7</v>
      </c>
      <c r="AD23" s="16">
        <f t="shared" si="1"/>
        <v>0</v>
      </c>
    </row>
    <row r="24" spans="2:30" s="23" customFormat="1" ht="12.95" customHeight="1">
      <c r="B24" s="19"/>
      <c r="C24" s="19"/>
      <c r="D24" s="65" t="s">
        <v>25</v>
      </c>
      <c r="E24" s="65"/>
      <c r="F24" s="65"/>
      <c r="G24" s="76"/>
      <c r="H24" s="40">
        <v>3893</v>
      </c>
      <c r="I24" s="41">
        <v>182</v>
      </c>
      <c r="J24" s="41">
        <v>87</v>
      </c>
      <c r="K24" s="41">
        <v>73</v>
      </c>
      <c r="L24" s="41">
        <v>120</v>
      </c>
      <c r="M24" s="41">
        <v>262</v>
      </c>
      <c r="N24" s="42">
        <v>310</v>
      </c>
      <c r="O24" s="21"/>
      <c r="P24" s="57">
        <v>293</v>
      </c>
      <c r="Q24" s="58">
        <v>298</v>
      </c>
      <c r="R24" s="58">
        <v>356</v>
      </c>
      <c r="S24" s="58">
        <v>404</v>
      </c>
      <c r="T24" s="58">
        <v>352</v>
      </c>
      <c r="U24" s="58">
        <v>312</v>
      </c>
      <c r="V24" s="56">
        <f t="shared" si="0"/>
        <v>844</v>
      </c>
      <c r="W24" s="22"/>
      <c r="X24" s="19"/>
      <c r="Y24" s="65" t="s">
        <v>25</v>
      </c>
      <c r="Z24" s="65"/>
      <c r="AA24" s="65"/>
      <c r="AB24" s="65"/>
      <c r="AD24" s="16">
        <f t="shared" si="1"/>
        <v>0</v>
      </c>
    </row>
    <row r="25" spans="2:30" s="23" customFormat="1" ht="12.95" customHeight="1">
      <c r="B25" s="19"/>
      <c r="C25" s="19"/>
      <c r="D25" s="65" t="s">
        <v>26</v>
      </c>
      <c r="E25" s="65"/>
      <c r="F25" s="65"/>
      <c r="G25" s="76"/>
      <c r="H25" s="40">
        <v>1237</v>
      </c>
      <c r="I25" s="41">
        <v>43</v>
      </c>
      <c r="J25" s="41">
        <v>19</v>
      </c>
      <c r="K25" s="41">
        <v>13</v>
      </c>
      <c r="L25" s="41">
        <v>11</v>
      </c>
      <c r="M25" s="41">
        <v>30</v>
      </c>
      <c r="N25" s="42">
        <v>38</v>
      </c>
      <c r="O25" s="21"/>
      <c r="P25" s="57">
        <v>44</v>
      </c>
      <c r="Q25" s="58">
        <v>54</v>
      </c>
      <c r="R25" s="58">
        <v>71</v>
      </c>
      <c r="S25" s="58">
        <v>75</v>
      </c>
      <c r="T25" s="58">
        <v>73</v>
      </c>
      <c r="U25" s="58">
        <v>55</v>
      </c>
      <c r="V25" s="56">
        <f t="shared" si="0"/>
        <v>711</v>
      </c>
      <c r="W25" s="22"/>
      <c r="X25" s="19"/>
      <c r="Y25" s="65" t="s">
        <v>26</v>
      </c>
      <c r="Z25" s="65"/>
      <c r="AA25" s="65"/>
      <c r="AB25" s="65"/>
      <c r="AD25" s="16">
        <f t="shared" si="1"/>
        <v>0</v>
      </c>
    </row>
    <row r="26" spans="2:30" s="15" customFormat="1" ht="12.95" customHeight="1">
      <c r="B26" s="17"/>
      <c r="C26" s="66" t="s">
        <v>27</v>
      </c>
      <c r="D26" s="66"/>
      <c r="E26" s="66"/>
      <c r="F26" s="66"/>
      <c r="G26" s="81"/>
      <c r="H26" s="40">
        <v>381769</v>
      </c>
      <c r="I26" s="43">
        <v>4283</v>
      </c>
      <c r="J26" s="43">
        <v>2696</v>
      </c>
      <c r="K26" s="43">
        <v>2378</v>
      </c>
      <c r="L26" s="43">
        <v>3400</v>
      </c>
      <c r="M26" s="43">
        <v>7979</v>
      </c>
      <c r="N26" s="44">
        <v>20154</v>
      </c>
      <c r="O26" s="14"/>
      <c r="P26" s="59">
        <v>19509</v>
      </c>
      <c r="Q26" s="60">
        <v>18676</v>
      </c>
      <c r="R26" s="60">
        <v>18801</v>
      </c>
      <c r="S26" s="60">
        <v>13621</v>
      </c>
      <c r="T26" s="60">
        <v>6627</v>
      </c>
      <c r="U26" s="60">
        <v>3851</v>
      </c>
      <c r="V26" s="53">
        <f t="shared" si="0"/>
        <v>259794</v>
      </c>
      <c r="W26" s="18"/>
      <c r="X26" s="66" t="s">
        <v>27</v>
      </c>
      <c r="Y26" s="66"/>
      <c r="Z26" s="66"/>
      <c r="AA26" s="66"/>
      <c r="AB26" s="66"/>
      <c r="AD26" s="16">
        <f t="shared" si="1"/>
        <v>0</v>
      </c>
    </row>
    <row r="27" spans="2:30" s="23" customFormat="1" ht="12.95" customHeight="1">
      <c r="B27" s="19"/>
      <c r="C27" s="19"/>
      <c r="D27" s="65" t="s">
        <v>28</v>
      </c>
      <c r="E27" s="65"/>
      <c r="F27" s="65"/>
      <c r="G27" s="76"/>
      <c r="H27" s="40">
        <v>37240</v>
      </c>
      <c r="I27" s="41">
        <v>533</v>
      </c>
      <c r="J27" s="41">
        <v>526</v>
      </c>
      <c r="K27" s="41">
        <v>268</v>
      </c>
      <c r="L27" s="41">
        <v>138</v>
      </c>
      <c r="M27" s="41">
        <v>182</v>
      </c>
      <c r="N27" s="42">
        <v>257</v>
      </c>
      <c r="O27" s="21"/>
      <c r="P27" s="57">
        <v>221</v>
      </c>
      <c r="Q27" s="58">
        <v>180</v>
      </c>
      <c r="R27" s="58">
        <v>213</v>
      </c>
      <c r="S27" s="58">
        <v>242</v>
      </c>
      <c r="T27" s="58">
        <v>256</v>
      </c>
      <c r="U27" s="58">
        <v>278</v>
      </c>
      <c r="V27" s="56">
        <f t="shared" si="0"/>
        <v>33946</v>
      </c>
      <c r="W27" s="22"/>
      <c r="X27" s="19"/>
      <c r="Y27" s="65" t="s">
        <v>28</v>
      </c>
      <c r="Z27" s="65"/>
      <c r="AA27" s="65"/>
      <c r="AB27" s="65"/>
      <c r="AD27" s="16">
        <f t="shared" si="1"/>
        <v>0</v>
      </c>
    </row>
    <row r="28" spans="2:30" s="23" customFormat="1" ht="12.95" customHeight="1">
      <c r="B28" s="19"/>
      <c r="C28" s="19"/>
      <c r="D28" s="65" t="s">
        <v>29</v>
      </c>
      <c r="E28" s="65"/>
      <c r="F28" s="65"/>
      <c r="G28" s="76"/>
      <c r="H28" s="40">
        <v>119336</v>
      </c>
      <c r="I28" s="41">
        <v>713</v>
      </c>
      <c r="J28" s="41">
        <v>325</v>
      </c>
      <c r="K28" s="41">
        <v>194</v>
      </c>
      <c r="L28" s="41">
        <v>238</v>
      </c>
      <c r="M28" s="41">
        <v>355</v>
      </c>
      <c r="N28" s="42">
        <v>676</v>
      </c>
      <c r="O28" s="21"/>
      <c r="P28" s="57">
        <v>693</v>
      </c>
      <c r="Q28" s="58">
        <v>833</v>
      </c>
      <c r="R28" s="58">
        <v>1044</v>
      </c>
      <c r="S28" s="58">
        <v>1017</v>
      </c>
      <c r="T28" s="58">
        <v>722</v>
      </c>
      <c r="U28" s="58">
        <v>565</v>
      </c>
      <c r="V28" s="56">
        <f t="shared" si="0"/>
        <v>111961</v>
      </c>
      <c r="W28" s="22"/>
      <c r="X28" s="19"/>
      <c r="Y28" s="65" t="s">
        <v>29</v>
      </c>
      <c r="Z28" s="65"/>
      <c r="AA28" s="65"/>
      <c r="AB28" s="65"/>
      <c r="AD28" s="16">
        <f t="shared" si="1"/>
        <v>0</v>
      </c>
    </row>
    <row r="29" spans="2:30" s="23" customFormat="1" ht="12.95" customHeight="1">
      <c r="B29" s="19"/>
      <c r="C29" s="19"/>
      <c r="D29" s="65" t="s">
        <v>30</v>
      </c>
      <c r="E29" s="65"/>
      <c r="F29" s="65"/>
      <c r="G29" s="76"/>
      <c r="H29" s="40">
        <v>225193</v>
      </c>
      <c r="I29" s="41">
        <v>3037</v>
      </c>
      <c r="J29" s="41">
        <v>1845</v>
      </c>
      <c r="K29" s="41">
        <v>1916</v>
      </c>
      <c r="L29" s="41">
        <v>3024</v>
      </c>
      <c r="M29" s="41">
        <v>7442</v>
      </c>
      <c r="N29" s="42">
        <v>19221</v>
      </c>
      <c r="O29" s="21"/>
      <c r="P29" s="57">
        <v>18595</v>
      </c>
      <c r="Q29" s="58">
        <v>17663</v>
      </c>
      <c r="R29" s="58">
        <v>17544</v>
      </c>
      <c r="S29" s="58">
        <v>12362</v>
      </c>
      <c r="T29" s="58">
        <v>5649</v>
      </c>
      <c r="U29" s="58">
        <v>3008</v>
      </c>
      <c r="V29" s="56">
        <f t="shared" si="0"/>
        <v>113887</v>
      </c>
      <c r="W29" s="22"/>
      <c r="X29" s="19"/>
      <c r="Y29" s="65" t="s">
        <v>30</v>
      </c>
      <c r="Z29" s="65"/>
      <c r="AA29" s="65"/>
      <c r="AB29" s="65"/>
      <c r="AD29" s="16">
        <f t="shared" si="1"/>
        <v>0</v>
      </c>
    </row>
    <row r="30" spans="2:30" s="15" customFormat="1" ht="12.95" customHeight="1">
      <c r="B30" s="17"/>
      <c r="C30" s="66" t="s">
        <v>31</v>
      </c>
      <c r="D30" s="66"/>
      <c r="E30" s="66"/>
      <c r="F30" s="66"/>
      <c r="G30" s="81"/>
      <c r="H30" s="40">
        <v>36663</v>
      </c>
      <c r="I30" s="43">
        <v>715</v>
      </c>
      <c r="J30" s="43">
        <v>129</v>
      </c>
      <c r="K30" s="43">
        <v>99</v>
      </c>
      <c r="L30" s="43">
        <v>158</v>
      </c>
      <c r="M30" s="43">
        <v>528</v>
      </c>
      <c r="N30" s="44">
        <v>1138</v>
      </c>
      <c r="O30" s="14"/>
      <c r="P30" s="59">
        <v>1206</v>
      </c>
      <c r="Q30" s="60">
        <v>1219</v>
      </c>
      <c r="R30" s="60">
        <v>1113</v>
      </c>
      <c r="S30" s="60">
        <v>825</v>
      </c>
      <c r="T30" s="60">
        <v>484</v>
      </c>
      <c r="U30" s="60">
        <v>318</v>
      </c>
      <c r="V30" s="53">
        <f t="shared" si="0"/>
        <v>28731</v>
      </c>
      <c r="W30" s="18"/>
      <c r="X30" s="66" t="s">
        <v>31</v>
      </c>
      <c r="Y30" s="66"/>
      <c r="Z30" s="66"/>
      <c r="AA30" s="66"/>
      <c r="AB30" s="66"/>
      <c r="AD30" s="16">
        <f t="shared" si="1"/>
        <v>0</v>
      </c>
    </row>
    <row r="31" spans="2:30" s="23" customFormat="1" ht="12.95" customHeight="1">
      <c r="B31" s="19"/>
      <c r="C31" s="19"/>
      <c r="D31" s="65" t="s">
        <v>32</v>
      </c>
      <c r="E31" s="65"/>
      <c r="F31" s="65"/>
      <c r="G31" s="76"/>
      <c r="H31" s="40">
        <v>33353</v>
      </c>
      <c r="I31" s="41">
        <v>523</v>
      </c>
      <c r="J31" s="41">
        <v>106</v>
      </c>
      <c r="K31" s="41">
        <v>76</v>
      </c>
      <c r="L31" s="41">
        <v>130</v>
      </c>
      <c r="M31" s="41">
        <v>423</v>
      </c>
      <c r="N31" s="42">
        <v>965</v>
      </c>
      <c r="O31" s="21"/>
      <c r="P31" s="57">
        <v>1042</v>
      </c>
      <c r="Q31" s="58">
        <v>1064</v>
      </c>
      <c r="R31" s="58">
        <v>923</v>
      </c>
      <c r="S31" s="58">
        <v>695</v>
      </c>
      <c r="T31" s="58">
        <v>391</v>
      </c>
      <c r="U31" s="58">
        <v>262</v>
      </c>
      <c r="V31" s="56">
        <f t="shared" si="0"/>
        <v>26753</v>
      </c>
      <c r="W31" s="22"/>
      <c r="X31" s="19"/>
      <c r="Y31" s="65" t="s">
        <v>32</v>
      </c>
      <c r="Z31" s="65"/>
      <c r="AA31" s="65"/>
      <c r="AB31" s="65"/>
      <c r="AD31" s="16">
        <f t="shared" si="1"/>
        <v>0</v>
      </c>
    </row>
    <row r="32" spans="2:30" s="23" customFormat="1" ht="12.95" customHeight="1">
      <c r="B32" s="19"/>
      <c r="C32" s="19"/>
      <c r="D32" s="65" t="s">
        <v>33</v>
      </c>
      <c r="E32" s="65"/>
      <c r="F32" s="65"/>
      <c r="G32" s="76"/>
      <c r="H32" s="40">
        <v>1282</v>
      </c>
      <c r="I32" s="41">
        <v>66</v>
      </c>
      <c r="J32" s="41">
        <v>4</v>
      </c>
      <c r="K32" s="41">
        <v>10</v>
      </c>
      <c r="L32" s="41">
        <v>6</v>
      </c>
      <c r="M32" s="41">
        <v>20</v>
      </c>
      <c r="N32" s="42">
        <v>35</v>
      </c>
      <c r="O32" s="21"/>
      <c r="P32" s="57">
        <v>48</v>
      </c>
      <c r="Q32" s="58">
        <v>25</v>
      </c>
      <c r="R32" s="58">
        <v>31</v>
      </c>
      <c r="S32" s="58">
        <v>25</v>
      </c>
      <c r="T32" s="58">
        <v>22</v>
      </c>
      <c r="U32" s="58">
        <v>12</v>
      </c>
      <c r="V32" s="56">
        <f t="shared" si="0"/>
        <v>978</v>
      </c>
      <c r="W32" s="22"/>
      <c r="X32" s="19"/>
      <c r="Y32" s="65" t="s">
        <v>33</v>
      </c>
      <c r="Z32" s="65"/>
      <c r="AA32" s="65"/>
      <c r="AB32" s="65"/>
      <c r="AD32" s="16">
        <f t="shared" si="1"/>
        <v>0</v>
      </c>
    </row>
    <row r="33" spans="2:30" s="23" customFormat="1" ht="12.95" customHeight="1">
      <c r="B33" s="19"/>
      <c r="C33" s="19"/>
      <c r="D33" s="19"/>
      <c r="E33" s="65" t="s">
        <v>33</v>
      </c>
      <c r="F33" s="65"/>
      <c r="G33" s="76"/>
      <c r="H33" s="40">
        <v>541</v>
      </c>
      <c r="I33" s="41">
        <v>32</v>
      </c>
      <c r="J33" s="41">
        <v>4</v>
      </c>
      <c r="K33" s="41">
        <v>7</v>
      </c>
      <c r="L33" s="41">
        <v>5</v>
      </c>
      <c r="M33" s="41">
        <v>16</v>
      </c>
      <c r="N33" s="42">
        <v>21</v>
      </c>
      <c r="O33" s="21"/>
      <c r="P33" s="57">
        <v>32</v>
      </c>
      <c r="Q33" s="58">
        <v>16</v>
      </c>
      <c r="R33" s="58">
        <v>23</v>
      </c>
      <c r="S33" s="58">
        <v>17</v>
      </c>
      <c r="T33" s="58">
        <v>16</v>
      </c>
      <c r="U33" s="58">
        <v>5</v>
      </c>
      <c r="V33" s="56">
        <f t="shared" si="0"/>
        <v>347</v>
      </c>
      <c r="W33" s="22"/>
      <c r="X33" s="19"/>
      <c r="Y33" s="19"/>
      <c r="Z33" s="65" t="s">
        <v>33</v>
      </c>
      <c r="AA33" s="65"/>
      <c r="AB33" s="65"/>
      <c r="AD33" s="16">
        <f t="shared" si="1"/>
        <v>0</v>
      </c>
    </row>
    <row r="34" spans="2:30" s="23" customFormat="1" ht="12.95" customHeight="1">
      <c r="B34" s="19"/>
      <c r="C34" s="19"/>
      <c r="D34" s="19"/>
      <c r="E34" s="65" t="s">
        <v>34</v>
      </c>
      <c r="F34" s="65"/>
      <c r="G34" s="76"/>
      <c r="H34" s="40">
        <v>741</v>
      </c>
      <c r="I34" s="41">
        <v>34</v>
      </c>
      <c r="J34" s="41">
        <v>0</v>
      </c>
      <c r="K34" s="41">
        <v>3</v>
      </c>
      <c r="L34" s="41">
        <v>1</v>
      </c>
      <c r="M34" s="41">
        <v>4</v>
      </c>
      <c r="N34" s="42">
        <v>14</v>
      </c>
      <c r="O34" s="21"/>
      <c r="P34" s="57">
        <v>16</v>
      </c>
      <c r="Q34" s="58">
        <v>9</v>
      </c>
      <c r="R34" s="58">
        <v>8</v>
      </c>
      <c r="S34" s="58">
        <v>8</v>
      </c>
      <c r="T34" s="58">
        <v>6</v>
      </c>
      <c r="U34" s="58">
        <v>7</v>
      </c>
      <c r="V34" s="56">
        <f t="shared" si="0"/>
        <v>631</v>
      </c>
      <c r="W34" s="22"/>
      <c r="X34" s="19"/>
      <c r="Y34" s="19"/>
      <c r="Z34" s="65" t="s">
        <v>34</v>
      </c>
      <c r="AA34" s="65"/>
      <c r="AB34" s="65"/>
      <c r="AD34" s="16">
        <f t="shared" si="1"/>
        <v>0</v>
      </c>
    </row>
    <row r="35" spans="2:30" s="23" customFormat="1" ht="12.95" customHeight="1">
      <c r="B35" s="19"/>
      <c r="C35" s="19"/>
      <c r="D35" s="65" t="s">
        <v>35</v>
      </c>
      <c r="E35" s="65"/>
      <c r="F35" s="65"/>
      <c r="G35" s="76"/>
      <c r="H35" s="40">
        <v>1893</v>
      </c>
      <c r="I35" s="41">
        <v>114</v>
      </c>
      <c r="J35" s="41">
        <v>17</v>
      </c>
      <c r="K35" s="41">
        <v>13</v>
      </c>
      <c r="L35" s="41">
        <v>21</v>
      </c>
      <c r="M35" s="41">
        <v>84</v>
      </c>
      <c r="N35" s="42">
        <v>134</v>
      </c>
      <c r="O35" s="21"/>
      <c r="P35" s="57">
        <v>111</v>
      </c>
      <c r="Q35" s="58">
        <v>127</v>
      </c>
      <c r="R35" s="58">
        <v>156</v>
      </c>
      <c r="S35" s="58">
        <v>102</v>
      </c>
      <c r="T35" s="58">
        <v>70</v>
      </c>
      <c r="U35" s="58">
        <v>44</v>
      </c>
      <c r="V35" s="56">
        <f t="shared" si="0"/>
        <v>900</v>
      </c>
      <c r="W35" s="22"/>
      <c r="X35" s="19"/>
      <c r="Y35" s="65" t="s">
        <v>35</v>
      </c>
      <c r="Z35" s="65"/>
      <c r="AA35" s="65"/>
      <c r="AB35" s="65"/>
      <c r="AD35" s="16">
        <f t="shared" si="1"/>
        <v>0</v>
      </c>
    </row>
    <row r="36" spans="2:30" s="23" customFormat="1" ht="12.95" customHeight="1">
      <c r="B36" s="19"/>
      <c r="C36" s="19"/>
      <c r="D36" s="19"/>
      <c r="E36" s="77" t="s">
        <v>24</v>
      </c>
      <c r="F36" s="77"/>
      <c r="G36" s="20" t="s">
        <v>56</v>
      </c>
      <c r="H36" s="40">
        <v>311</v>
      </c>
      <c r="I36" s="41">
        <v>8</v>
      </c>
      <c r="J36" s="41">
        <v>0</v>
      </c>
      <c r="K36" s="41">
        <v>1</v>
      </c>
      <c r="L36" s="41">
        <v>5</v>
      </c>
      <c r="M36" s="41">
        <v>12</v>
      </c>
      <c r="N36" s="42">
        <v>15</v>
      </c>
      <c r="O36" s="21"/>
      <c r="P36" s="57">
        <v>10</v>
      </c>
      <c r="Q36" s="58">
        <v>25</v>
      </c>
      <c r="R36" s="58">
        <v>44</v>
      </c>
      <c r="S36" s="58">
        <v>35</v>
      </c>
      <c r="T36" s="58">
        <v>21</v>
      </c>
      <c r="U36" s="58">
        <v>4</v>
      </c>
      <c r="V36" s="56">
        <f t="shared" si="0"/>
        <v>131</v>
      </c>
      <c r="W36" s="22"/>
      <c r="X36" s="19"/>
      <c r="Y36" s="19"/>
      <c r="Z36" s="77" t="s">
        <v>24</v>
      </c>
      <c r="AA36" s="77"/>
      <c r="AB36" s="19" t="s">
        <v>56</v>
      </c>
      <c r="AD36" s="16">
        <f t="shared" si="1"/>
        <v>0</v>
      </c>
    </row>
    <row r="37" spans="2:30" s="23" customFormat="1" ht="12.95" customHeight="1">
      <c r="B37" s="19"/>
      <c r="C37" s="19"/>
      <c r="D37" s="19"/>
      <c r="E37" s="77" t="s">
        <v>24</v>
      </c>
      <c r="F37" s="77"/>
      <c r="G37" s="20" t="s">
        <v>8</v>
      </c>
      <c r="H37" s="40">
        <v>1337</v>
      </c>
      <c r="I37" s="41">
        <v>94</v>
      </c>
      <c r="J37" s="41">
        <v>14</v>
      </c>
      <c r="K37" s="41">
        <v>8</v>
      </c>
      <c r="L37" s="41">
        <v>13</v>
      </c>
      <c r="M37" s="41">
        <v>59</v>
      </c>
      <c r="N37" s="42">
        <v>102</v>
      </c>
      <c r="O37" s="21"/>
      <c r="P37" s="57">
        <v>78</v>
      </c>
      <c r="Q37" s="58">
        <v>76</v>
      </c>
      <c r="R37" s="58">
        <v>71</v>
      </c>
      <c r="S37" s="58">
        <v>45</v>
      </c>
      <c r="T37" s="58">
        <v>37</v>
      </c>
      <c r="U37" s="58">
        <v>35</v>
      </c>
      <c r="V37" s="56">
        <f t="shared" si="0"/>
        <v>705</v>
      </c>
      <c r="W37" s="22"/>
      <c r="X37" s="19"/>
      <c r="Y37" s="19"/>
      <c r="Z37" s="77" t="s">
        <v>24</v>
      </c>
      <c r="AA37" s="77"/>
      <c r="AB37" s="19" t="s">
        <v>8</v>
      </c>
      <c r="AD37" s="16">
        <f t="shared" si="1"/>
        <v>0</v>
      </c>
    </row>
    <row r="38" spans="2:30" s="23" customFormat="1" ht="12.95" customHeight="1">
      <c r="B38" s="19"/>
      <c r="C38" s="19"/>
      <c r="D38" s="19"/>
      <c r="E38" s="77" t="s">
        <v>24</v>
      </c>
      <c r="F38" s="77"/>
      <c r="G38" s="20" t="s">
        <v>83</v>
      </c>
      <c r="H38" s="40">
        <v>25</v>
      </c>
      <c r="I38" s="41">
        <v>0</v>
      </c>
      <c r="J38" s="41">
        <v>0</v>
      </c>
      <c r="K38" s="41">
        <v>0</v>
      </c>
      <c r="L38" s="41">
        <v>0</v>
      </c>
      <c r="M38" s="41">
        <v>1</v>
      </c>
      <c r="N38" s="42">
        <v>0</v>
      </c>
      <c r="O38" s="21"/>
      <c r="P38" s="57">
        <v>4</v>
      </c>
      <c r="Q38" s="58">
        <v>3</v>
      </c>
      <c r="R38" s="58">
        <v>7</v>
      </c>
      <c r="S38" s="58">
        <v>4</v>
      </c>
      <c r="T38" s="58">
        <v>1</v>
      </c>
      <c r="U38" s="58">
        <v>0</v>
      </c>
      <c r="V38" s="56">
        <f t="shared" si="0"/>
        <v>5</v>
      </c>
      <c r="W38" s="22"/>
      <c r="X38" s="19"/>
      <c r="Y38" s="19"/>
      <c r="Z38" s="77" t="s">
        <v>24</v>
      </c>
      <c r="AA38" s="77"/>
      <c r="AB38" s="19" t="s">
        <v>83</v>
      </c>
      <c r="AD38" s="16">
        <f t="shared" si="1"/>
        <v>0</v>
      </c>
    </row>
    <row r="39" spans="2:30" s="23" customFormat="1" ht="12.95" customHeight="1">
      <c r="B39" s="19"/>
      <c r="C39" s="19"/>
      <c r="D39" s="19"/>
      <c r="E39" s="77" t="s">
        <v>37</v>
      </c>
      <c r="F39" s="77"/>
      <c r="G39" s="20" t="s">
        <v>9</v>
      </c>
      <c r="H39" s="40">
        <v>165</v>
      </c>
      <c r="I39" s="41">
        <v>5</v>
      </c>
      <c r="J39" s="41">
        <v>2</v>
      </c>
      <c r="K39" s="41">
        <v>0</v>
      </c>
      <c r="L39" s="41">
        <v>3</v>
      </c>
      <c r="M39" s="41">
        <v>8</v>
      </c>
      <c r="N39" s="42">
        <v>10</v>
      </c>
      <c r="O39" s="21"/>
      <c r="P39" s="57">
        <v>18</v>
      </c>
      <c r="Q39" s="58">
        <v>20</v>
      </c>
      <c r="R39" s="58">
        <v>32</v>
      </c>
      <c r="S39" s="58">
        <v>16</v>
      </c>
      <c r="T39" s="58">
        <v>10</v>
      </c>
      <c r="U39" s="58">
        <v>4</v>
      </c>
      <c r="V39" s="56">
        <f t="shared" si="0"/>
        <v>37</v>
      </c>
      <c r="W39" s="22"/>
      <c r="X39" s="19"/>
      <c r="Y39" s="19"/>
      <c r="Z39" s="77" t="s">
        <v>37</v>
      </c>
      <c r="AA39" s="77"/>
      <c r="AB39" s="19" t="s">
        <v>9</v>
      </c>
      <c r="AD39" s="16">
        <f t="shared" si="1"/>
        <v>0</v>
      </c>
    </row>
    <row r="40" spans="2:30" s="23" customFormat="1" ht="12.95" customHeight="1">
      <c r="B40" s="19"/>
      <c r="C40" s="19"/>
      <c r="D40" s="65" t="s">
        <v>36</v>
      </c>
      <c r="E40" s="65"/>
      <c r="F40" s="65"/>
      <c r="G40" s="76"/>
      <c r="H40" s="40">
        <v>72</v>
      </c>
      <c r="I40" s="41">
        <v>10</v>
      </c>
      <c r="J40" s="41">
        <v>2</v>
      </c>
      <c r="K40" s="41">
        <v>0</v>
      </c>
      <c r="L40" s="41">
        <v>1</v>
      </c>
      <c r="M40" s="41">
        <v>1</v>
      </c>
      <c r="N40" s="42">
        <v>4</v>
      </c>
      <c r="O40" s="21"/>
      <c r="P40" s="57">
        <v>2</v>
      </c>
      <c r="Q40" s="58">
        <v>3</v>
      </c>
      <c r="R40" s="58">
        <v>2</v>
      </c>
      <c r="S40" s="58">
        <v>3</v>
      </c>
      <c r="T40" s="58">
        <v>1</v>
      </c>
      <c r="U40" s="58">
        <v>0</v>
      </c>
      <c r="V40" s="56">
        <f t="shared" si="0"/>
        <v>43</v>
      </c>
      <c r="W40" s="22"/>
      <c r="X40" s="19"/>
      <c r="Y40" s="65" t="s">
        <v>36</v>
      </c>
      <c r="Z40" s="65"/>
      <c r="AA40" s="65"/>
      <c r="AB40" s="65"/>
      <c r="AD40" s="16">
        <f t="shared" si="1"/>
        <v>0</v>
      </c>
    </row>
    <row r="41" spans="2:30" s="23" customFormat="1" ht="12.95" customHeight="1">
      <c r="B41" s="19"/>
      <c r="C41" s="19"/>
      <c r="D41" s="19"/>
      <c r="E41" s="82" t="s">
        <v>37</v>
      </c>
      <c r="F41" s="82"/>
      <c r="G41" s="20" t="s">
        <v>10</v>
      </c>
      <c r="H41" s="40">
        <v>47</v>
      </c>
      <c r="I41" s="41">
        <v>10</v>
      </c>
      <c r="J41" s="41">
        <v>0</v>
      </c>
      <c r="K41" s="41">
        <v>0</v>
      </c>
      <c r="L41" s="41">
        <v>0</v>
      </c>
      <c r="M41" s="41">
        <v>0</v>
      </c>
      <c r="N41" s="42">
        <v>1</v>
      </c>
      <c r="O41" s="21"/>
      <c r="P41" s="57">
        <v>2</v>
      </c>
      <c r="Q41" s="58">
        <v>1</v>
      </c>
      <c r="R41" s="58">
        <v>0</v>
      </c>
      <c r="S41" s="58">
        <v>2</v>
      </c>
      <c r="T41" s="58">
        <v>0</v>
      </c>
      <c r="U41" s="58">
        <v>0</v>
      </c>
      <c r="V41" s="56">
        <f t="shared" si="0"/>
        <v>31</v>
      </c>
      <c r="W41" s="22"/>
      <c r="X41" s="19"/>
      <c r="Y41" s="19"/>
      <c r="Z41" s="82" t="s">
        <v>37</v>
      </c>
      <c r="AA41" s="82"/>
      <c r="AB41" s="19" t="s">
        <v>10</v>
      </c>
      <c r="AD41" s="16">
        <f t="shared" si="1"/>
        <v>0</v>
      </c>
    </row>
    <row r="42" spans="2:30" s="15" customFormat="1" ht="12.95" customHeight="1">
      <c r="B42" s="19"/>
      <c r="C42" s="19"/>
      <c r="D42" s="65" t="s">
        <v>16</v>
      </c>
      <c r="E42" s="65"/>
      <c r="F42" s="65"/>
      <c r="G42" s="76"/>
      <c r="H42" s="40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0</v>
      </c>
      <c r="O42" s="21"/>
      <c r="P42" s="57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6">
        <f t="shared" si="0"/>
        <v>0</v>
      </c>
      <c r="W42" s="22"/>
      <c r="X42" s="19"/>
      <c r="Y42" s="65" t="s">
        <v>16</v>
      </c>
      <c r="Z42" s="65"/>
      <c r="AA42" s="65"/>
      <c r="AB42" s="65"/>
      <c r="AD42" s="16">
        <f t="shared" si="1"/>
        <v>0</v>
      </c>
    </row>
    <row r="43" spans="2:30" s="23" customFormat="1" ht="12.95" customHeight="1">
      <c r="B43" s="19"/>
      <c r="C43" s="19"/>
      <c r="D43" s="65" t="s">
        <v>38</v>
      </c>
      <c r="E43" s="65"/>
      <c r="F43" s="65"/>
      <c r="G43" s="76"/>
      <c r="H43" s="40">
        <v>63</v>
      </c>
      <c r="I43" s="41">
        <v>2</v>
      </c>
      <c r="J43" s="41">
        <v>0</v>
      </c>
      <c r="K43" s="41">
        <v>0</v>
      </c>
      <c r="L43" s="41">
        <v>0</v>
      </c>
      <c r="M43" s="41">
        <v>0</v>
      </c>
      <c r="N43" s="42">
        <v>0</v>
      </c>
      <c r="O43" s="21"/>
      <c r="P43" s="57">
        <v>3</v>
      </c>
      <c r="Q43" s="58">
        <v>0</v>
      </c>
      <c r="R43" s="58">
        <v>1</v>
      </c>
      <c r="S43" s="58">
        <v>0</v>
      </c>
      <c r="T43" s="58">
        <v>0</v>
      </c>
      <c r="U43" s="58">
        <v>0</v>
      </c>
      <c r="V43" s="56">
        <f t="shared" si="0"/>
        <v>57</v>
      </c>
      <c r="W43" s="22"/>
      <c r="X43" s="19"/>
      <c r="Y43" s="65" t="s">
        <v>38</v>
      </c>
      <c r="Z43" s="65"/>
      <c r="AA43" s="65"/>
      <c r="AB43" s="65"/>
      <c r="AD43" s="16">
        <f t="shared" si="1"/>
        <v>0</v>
      </c>
    </row>
    <row r="44" spans="2:30" s="23" customFormat="1" ht="12.95" customHeight="1">
      <c r="B44" s="17"/>
      <c r="C44" s="66" t="s">
        <v>39</v>
      </c>
      <c r="D44" s="66"/>
      <c r="E44" s="66"/>
      <c r="F44" s="66"/>
      <c r="G44" s="81"/>
      <c r="H44" s="40">
        <v>7880</v>
      </c>
      <c r="I44" s="43">
        <v>527</v>
      </c>
      <c r="J44" s="43">
        <v>263</v>
      </c>
      <c r="K44" s="43">
        <v>200</v>
      </c>
      <c r="L44" s="43">
        <v>316</v>
      </c>
      <c r="M44" s="43">
        <v>382</v>
      </c>
      <c r="N44" s="44">
        <v>409</v>
      </c>
      <c r="O44" s="21"/>
      <c r="P44" s="59">
        <v>474</v>
      </c>
      <c r="Q44" s="60">
        <v>645</v>
      </c>
      <c r="R44" s="60">
        <v>809</v>
      </c>
      <c r="S44" s="60">
        <v>684</v>
      </c>
      <c r="T44" s="60">
        <v>698</v>
      </c>
      <c r="U44" s="60">
        <v>732</v>
      </c>
      <c r="V44" s="53">
        <f t="shared" si="0"/>
        <v>1741</v>
      </c>
      <c r="W44" s="18"/>
      <c r="X44" s="66" t="s">
        <v>39</v>
      </c>
      <c r="Y44" s="66"/>
      <c r="Z44" s="66"/>
      <c r="AA44" s="66"/>
      <c r="AB44" s="66"/>
      <c r="AD44" s="16">
        <f t="shared" si="1"/>
        <v>0</v>
      </c>
    </row>
    <row r="45" spans="2:30" s="23" customFormat="1" ht="12.95" customHeight="1">
      <c r="B45" s="19"/>
      <c r="C45" s="19"/>
      <c r="D45" s="65" t="s">
        <v>40</v>
      </c>
      <c r="E45" s="65"/>
      <c r="F45" s="65"/>
      <c r="G45" s="76"/>
      <c r="H45" s="40">
        <v>116</v>
      </c>
      <c r="I45" s="41">
        <v>9</v>
      </c>
      <c r="J45" s="41">
        <v>2</v>
      </c>
      <c r="K45" s="41">
        <v>0</v>
      </c>
      <c r="L45" s="41">
        <v>2</v>
      </c>
      <c r="M45" s="41">
        <v>3</v>
      </c>
      <c r="N45" s="42">
        <v>2</v>
      </c>
      <c r="O45" s="14"/>
      <c r="P45" s="57">
        <v>2</v>
      </c>
      <c r="Q45" s="58">
        <v>3</v>
      </c>
      <c r="R45" s="58">
        <v>5</v>
      </c>
      <c r="S45" s="58">
        <v>7</v>
      </c>
      <c r="T45" s="58">
        <v>9</v>
      </c>
      <c r="U45" s="58">
        <v>9</v>
      </c>
      <c r="V45" s="56">
        <f t="shared" si="0"/>
        <v>63</v>
      </c>
      <c r="W45" s="22"/>
      <c r="X45" s="19"/>
      <c r="Y45" s="65" t="s">
        <v>40</v>
      </c>
      <c r="Z45" s="65"/>
      <c r="AA45" s="65"/>
      <c r="AB45" s="65"/>
      <c r="AD45" s="16">
        <f t="shared" si="1"/>
        <v>0</v>
      </c>
    </row>
    <row r="46" spans="2:30" s="23" customFormat="1" ht="12.95" customHeight="1">
      <c r="B46" s="19"/>
      <c r="C46" s="19"/>
      <c r="D46" s="65" t="s">
        <v>57</v>
      </c>
      <c r="E46" s="65"/>
      <c r="F46" s="65"/>
      <c r="G46" s="76"/>
      <c r="H46" s="40">
        <v>7764</v>
      </c>
      <c r="I46" s="41">
        <v>518</v>
      </c>
      <c r="J46" s="41">
        <v>261</v>
      </c>
      <c r="K46" s="41">
        <v>200</v>
      </c>
      <c r="L46" s="41">
        <v>314</v>
      </c>
      <c r="M46" s="41">
        <v>379</v>
      </c>
      <c r="N46" s="42">
        <v>407</v>
      </c>
      <c r="O46" s="21"/>
      <c r="P46" s="57">
        <v>472</v>
      </c>
      <c r="Q46" s="58">
        <v>642</v>
      </c>
      <c r="R46" s="58">
        <v>804</v>
      </c>
      <c r="S46" s="58">
        <v>677</v>
      </c>
      <c r="T46" s="58">
        <v>689</v>
      </c>
      <c r="U46" s="58">
        <v>723</v>
      </c>
      <c r="V46" s="56">
        <f t="shared" si="0"/>
        <v>1678</v>
      </c>
      <c r="W46" s="22"/>
      <c r="X46" s="19"/>
      <c r="Y46" s="65" t="s">
        <v>57</v>
      </c>
      <c r="Z46" s="65"/>
      <c r="AA46" s="65"/>
      <c r="AB46" s="65"/>
      <c r="AD46" s="16">
        <f t="shared" si="1"/>
        <v>0</v>
      </c>
    </row>
    <row r="47" spans="2:30" s="15" customFormat="1" ht="12.95" customHeight="1">
      <c r="B47" s="24"/>
      <c r="C47" s="24"/>
      <c r="D47" s="24"/>
      <c r="E47" s="77" t="s">
        <v>58</v>
      </c>
      <c r="F47" s="77"/>
      <c r="G47" s="20" t="s">
        <v>11</v>
      </c>
      <c r="H47" s="40">
        <v>4283</v>
      </c>
      <c r="I47" s="41">
        <v>334</v>
      </c>
      <c r="J47" s="41">
        <v>160</v>
      </c>
      <c r="K47" s="41">
        <v>97</v>
      </c>
      <c r="L47" s="41">
        <v>121</v>
      </c>
      <c r="M47" s="41">
        <v>104</v>
      </c>
      <c r="N47" s="42">
        <v>162</v>
      </c>
      <c r="O47" s="21"/>
      <c r="P47" s="57">
        <v>198</v>
      </c>
      <c r="Q47" s="58">
        <v>279</v>
      </c>
      <c r="R47" s="58">
        <v>336</v>
      </c>
      <c r="S47" s="58">
        <v>343</v>
      </c>
      <c r="T47" s="58">
        <v>441</v>
      </c>
      <c r="U47" s="58">
        <v>452</v>
      </c>
      <c r="V47" s="56">
        <f t="shared" si="0"/>
        <v>1256</v>
      </c>
      <c r="W47" s="25"/>
      <c r="X47" s="24"/>
      <c r="Y47" s="24"/>
      <c r="Z47" s="77" t="s">
        <v>58</v>
      </c>
      <c r="AA47" s="77"/>
      <c r="AB47" s="19" t="s">
        <v>11</v>
      </c>
      <c r="AD47" s="16">
        <f t="shared" si="1"/>
        <v>0</v>
      </c>
    </row>
    <row r="48" spans="2:30" s="23" customFormat="1" ht="12.95" customHeight="1">
      <c r="B48" s="24"/>
      <c r="C48" s="24"/>
      <c r="D48" s="24"/>
      <c r="E48" s="82" t="s">
        <v>41</v>
      </c>
      <c r="F48" s="82"/>
      <c r="G48" s="20" t="s">
        <v>12</v>
      </c>
      <c r="H48" s="40">
        <v>2431</v>
      </c>
      <c r="I48" s="41">
        <v>120</v>
      </c>
      <c r="J48" s="41">
        <v>67</v>
      </c>
      <c r="K48" s="41">
        <v>74</v>
      </c>
      <c r="L48" s="41">
        <v>150</v>
      </c>
      <c r="M48" s="41">
        <v>201</v>
      </c>
      <c r="N48" s="42">
        <v>171</v>
      </c>
      <c r="O48" s="21"/>
      <c r="P48" s="57">
        <v>211</v>
      </c>
      <c r="Q48" s="58">
        <v>301</v>
      </c>
      <c r="R48" s="58">
        <v>407</v>
      </c>
      <c r="S48" s="58">
        <v>261</v>
      </c>
      <c r="T48" s="58">
        <v>173</v>
      </c>
      <c r="U48" s="58">
        <v>201</v>
      </c>
      <c r="V48" s="56">
        <f t="shared" si="0"/>
        <v>94</v>
      </c>
      <c r="W48" s="25"/>
      <c r="X48" s="24"/>
      <c r="Y48" s="24"/>
      <c r="Z48" s="82" t="s">
        <v>41</v>
      </c>
      <c r="AA48" s="82"/>
      <c r="AB48" s="19" t="s">
        <v>12</v>
      </c>
      <c r="AD48" s="16">
        <f t="shared" si="1"/>
        <v>0</v>
      </c>
    </row>
    <row r="49" spans="2:30" s="23" customFormat="1" ht="12.95" customHeight="1">
      <c r="B49" s="26"/>
      <c r="C49" s="66" t="s">
        <v>42</v>
      </c>
      <c r="D49" s="66"/>
      <c r="E49" s="66"/>
      <c r="F49" s="66"/>
      <c r="G49" s="81"/>
      <c r="H49" s="40">
        <v>87926</v>
      </c>
      <c r="I49" s="43">
        <v>2867</v>
      </c>
      <c r="J49" s="43">
        <v>1781</v>
      </c>
      <c r="K49" s="43">
        <v>1129</v>
      </c>
      <c r="L49" s="43">
        <v>1103</v>
      </c>
      <c r="M49" s="43">
        <v>1674</v>
      </c>
      <c r="N49" s="44">
        <v>2377</v>
      </c>
      <c r="O49" s="21"/>
      <c r="P49" s="59">
        <v>2357</v>
      </c>
      <c r="Q49" s="60">
        <v>2514</v>
      </c>
      <c r="R49" s="60">
        <v>2565</v>
      </c>
      <c r="S49" s="60">
        <v>2499</v>
      </c>
      <c r="T49" s="60">
        <v>2403</v>
      </c>
      <c r="U49" s="60">
        <v>2463</v>
      </c>
      <c r="V49" s="53">
        <f t="shared" si="0"/>
        <v>62194</v>
      </c>
      <c r="W49" s="27"/>
      <c r="X49" s="66" t="s">
        <v>42</v>
      </c>
      <c r="Y49" s="66"/>
      <c r="Z49" s="66"/>
      <c r="AA49" s="66"/>
      <c r="AB49" s="66"/>
      <c r="AD49" s="16">
        <f t="shared" si="1"/>
        <v>0</v>
      </c>
    </row>
    <row r="50" spans="2:30" s="23" customFormat="1" ht="12.95" customHeight="1">
      <c r="B50" s="24"/>
      <c r="C50" s="24"/>
      <c r="D50" s="77" t="s">
        <v>43</v>
      </c>
      <c r="E50" s="77"/>
      <c r="F50" s="65" t="s">
        <v>44</v>
      </c>
      <c r="G50" s="76"/>
      <c r="H50" s="40">
        <v>11746</v>
      </c>
      <c r="I50" s="41">
        <v>847</v>
      </c>
      <c r="J50" s="41">
        <v>315</v>
      </c>
      <c r="K50" s="41">
        <v>169</v>
      </c>
      <c r="L50" s="41">
        <v>275</v>
      </c>
      <c r="M50" s="41">
        <v>422</v>
      </c>
      <c r="N50" s="42">
        <v>661</v>
      </c>
      <c r="O50" s="21"/>
      <c r="P50" s="57">
        <v>720</v>
      </c>
      <c r="Q50" s="58">
        <v>724</v>
      </c>
      <c r="R50" s="58">
        <v>724</v>
      </c>
      <c r="S50" s="58">
        <v>674</v>
      </c>
      <c r="T50" s="58">
        <v>513</v>
      </c>
      <c r="U50" s="58">
        <v>474</v>
      </c>
      <c r="V50" s="56">
        <f t="shared" si="0"/>
        <v>5228</v>
      </c>
      <c r="W50" s="25"/>
      <c r="X50" s="24"/>
      <c r="Y50" s="77" t="s">
        <v>43</v>
      </c>
      <c r="Z50" s="77"/>
      <c r="AA50" s="65" t="s">
        <v>44</v>
      </c>
      <c r="AB50" s="65"/>
      <c r="AD50" s="16">
        <f t="shared" si="1"/>
        <v>0</v>
      </c>
    </row>
    <row r="51" spans="2:30" s="23" customFormat="1" ht="12.95" customHeight="1">
      <c r="B51" s="24"/>
      <c r="C51" s="24"/>
      <c r="D51" s="77" t="s">
        <v>43</v>
      </c>
      <c r="E51" s="77"/>
      <c r="F51" s="65" t="s">
        <v>45</v>
      </c>
      <c r="G51" s="76"/>
      <c r="H51" s="40">
        <v>2094</v>
      </c>
      <c r="I51" s="41">
        <v>210</v>
      </c>
      <c r="J51" s="41">
        <v>137</v>
      </c>
      <c r="K51" s="41">
        <v>88</v>
      </c>
      <c r="L51" s="41">
        <v>73</v>
      </c>
      <c r="M51" s="41">
        <v>144</v>
      </c>
      <c r="N51" s="42">
        <v>216</v>
      </c>
      <c r="O51" s="21"/>
      <c r="P51" s="57">
        <v>194</v>
      </c>
      <c r="Q51" s="58">
        <v>217</v>
      </c>
      <c r="R51" s="58">
        <v>192</v>
      </c>
      <c r="S51" s="58">
        <v>158</v>
      </c>
      <c r="T51" s="58">
        <v>174</v>
      </c>
      <c r="U51" s="58">
        <v>213</v>
      </c>
      <c r="V51" s="56">
        <f t="shared" si="0"/>
        <v>78</v>
      </c>
      <c r="W51" s="25"/>
      <c r="X51" s="24"/>
      <c r="Y51" s="77" t="s">
        <v>43</v>
      </c>
      <c r="Z51" s="77"/>
      <c r="AA51" s="65" t="s">
        <v>45</v>
      </c>
      <c r="AB51" s="65"/>
      <c r="AD51" s="16">
        <f t="shared" si="1"/>
        <v>0</v>
      </c>
    </row>
    <row r="52" spans="2:30" s="23" customFormat="1" ht="12.95" customHeight="1">
      <c r="B52" s="24"/>
      <c r="C52" s="24"/>
      <c r="D52" s="77" t="s">
        <v>43</v>
      </c>
      <c r="E52" s="77"/>
      <c r="F52" s="65" t="s">
        <v>13</v>
      </c>
      <c r="G52" s="76"/>
      <c r="H52" s="40">
        <v>9780</v>
      </c>
      <c r="I52" s="41">
        <v>655</v>
      </c>
      <c r="J52" s="41">
        <v>592</v>
      </c>
      <c r="K52" s="41">
        <v>260</v>
      </c>
      <c r="L52" s="41">
        <v>181</v>
      </c>
      <c r="M52" s="41">
        <v>329</v>
      </c>
      <c r="N52" s="42">
        <v>455</v>
      </c>
      <c r="O52" s="21"/>
      <c r="P52" s="57">
        <v>433</v>
      </c>
      <c r="Q52" s="58">
        <v>471</v>
      </c>
      <c r="R52" s="58">
        <v>433</v>
      </c>
      <c r="S52" s="58">
        <v>494</v>
      </c>
      <c r="T52" s="58">
        <v>602</v>
      </c>
      <c r="U52" s="58">
        <v>604</v>
      </c>
      <c r="V52" s="56">
        <f t="shared" si="0"/>
        <v>4271</v>
      </c>
      <c r="W52" s="25"/>
      <c r="X52" s="24"/>
      <c r="Y52" s="77" t="s">
        <v>43</v>
      </c>
      <c r="Z52" s="77"/>
      <c r="AA52" s="65" t="s">
        <v>13</v>
      </c>
      <c r="AB52" s="65"/>
      <c r="AD52" s="16">
        <f t="shared" si="1"/>
        <v>0</v>
      </c>
    </row>
    <row r="53" spans="2:30" s="23" customFormat="1" ht="12.95" customHeight="1">
      <c r="B53" s="24"/>
      <c r="C53" s="24"/>
      <c r="D53" s="77" t="s">
        <v>46</v>
      </c>
      <c r="E53" s="77"/>
      <c r="F53" s="65" t="s">
        <v>47</v>
      </c>
      <c r="G53" s="76"/>
      <c r="H53" s="40">
        <v>271</v>
      </c>
      <c r="I53" s="41">
        <v>8</v>
      </c>
      <c r="J53" s="41">
        <v>4</v>
      </c>
      <c r="K53" s="41">
        <v>1</v>
      </c>
      <c r="L53" s="41">
        <v>2</v>
      </c>
      <c r="M53" s="41">
        <v>5</v>
      </c>
      <c r="N53" s="42">
        <v>4</v>
      </c>
      <c r="O53" s="14"/>
      <c r="P53" s="57">
        <v>7</v>
      </c>
      <c r="Q53" s="58">
        <v>4</v>
      </c>
      <c r="R53" s="58">
        <v>9</v>
      </c>
      <c r="S53" s="58">
        <v>8</v>
      </c>
      <c r="T53" s="58">
        <v>12</v>
      </c>
      <c r="U53" s="58">
        <v>11</v>
      </c>
      <c r="V53" s="56">
        <f t="shared" si="0"/>
        <v>196</v>
      </c>
      <c r="W53" s="25"/>
      <c r="X53" s="24"/>
      <c r="Y53" s="77" t="s">
        <v>46</v>
      </c>
      <c r="Z53" s="77"/>
      <c r="AA53" s="65" t="s">
        <v>47</v>
      </c>
      <c r="AB53" s="65"/>
      <c r="AD53" s="16">
        <f t="shared" si="1"/>
        <v>0</v>
      </c>
    </row>
    <row r="54" spans="2:30" s="23" customFormat="1" ht="12.95" customHeight="1">
      <c r="B54" s="24"/>
      <c r="C54" s="24"/>
      <c r="D54" s="77" t="s">
        <v>46</v>
      </c>
      <c r="E54" s="77"/>
      <c r="F54" s="74" t="s">
        <v>70</v>
      </c>
      <c r="G54" s="75"/>
      <c r="H54" s="40">
        <v>389</v>
      </c>
      <c r="I54" s="41">
        <v>7</v>
      </c>
      <c r="J54" s="41">
        <v>5</v>
      </c>
      <c r="K54" s="41">
        <v>2</v>
      </c>
      <c r="L54" s="41">
        <v>6</v>
      </c>
      <c r="M54" s="41">
        <v>10</v>
      </c>
      <c r="N54" s="42">
        <v>16</v>
      </c>
      <c r="O54" s="21"/>
      <c r="P54" s="57">
        <v>14</v>
      </c>
      <c r="Q54" s="58">
        <v>16</v>
      </c>
      <c r="R54" s="58">
        <v>23</v>
      </c>
      <c r="S54" s="58">
        <v>17</v>
      </c>
      <c r="T54" s="58">
        <v>9</v>
      </c>
      <c r="U54" s="58">
        <v>8</v>
      </c>
      <c r="V54" s="56">
        <f t="shared" si="0"/>
        <v>256</v>
      </c>
      <c r="W54" s="25"/>
      <c r="X54" s="24"/>
      <c r="Y54" s="77" t="s">
        <v>46</v>
      </c>
      <c r="Z54" s="77"/>
      <c r="AA54" s="74" t="s">
        <v>70</v>
      </c>
      <c r="AB54" s="74"/>
      <c r="AD54" s="16">
        <f t="shared" si="1"/>
        <v>0</v>
      </c>
    </row>
    <row r="55" spans="2:30" ht="12.95" customHeight="1">
      <c r="B55" s="24"/>
      <c r="C55" s="24"/>
      <c r="D55" s="77" t="s">
        <v>46</v>
      </c>
      <c r="E55" s="77"/>
      <c r="F55" s="65" t="s">
        <v>14</v>
      </c>
      <c r="G55" s="76"/>
      <c r="H55" s="40">
        <v>733</v>
      </c>
      <c r="I55" s="41">
        <v>64</v>
      </c>
      <c r="J55" s="41">
        <v>17</v>
      </c>
      <c r="K55" s="41">
        <v>16</v>
      </c>
      <c r="L55" s="41">
        <v>8</v>
      </c>
      <c r="M55" s="41">
        <v>24</v>
      </c>
      <c r="N55" s="42">
        <v>35</v>
      </c>
      <c r="O55" s="21"/>
      <c r="P55" s="57">
        <v>55</v>
      </c>
      <c r="Q55" s="58">
        <v>49</v>
      </c>
      <c r="R55" s="58">
        <v>55</v>
      </c>
      <c r="S55" s="58">
        <v>53</v>
      </c>
      <c r="T55" s="58">
        <v>34</v>
      </c>
      <c r="U55" s="58">
        <v>47</v>
      </c>
      <c r="V55" s="56">
        <f t="shared" si="0"/>
        <v>276</v>
      </c>
      <c r="W55" s="25"/>
      <c r="X55" s="24"/>
      <c r="Y55" s="77" t="s">
        <v>46</v>
      </c>
      <c r="Z55" s="77"/>
      <c r="AA55" s="65" t="s">
        <v>14</v>
      </c>
      <c r="AB55" s="65"/>
      <c r="AD55" s="16">
        <f t="shared" si="1"/>
        <v>0</v>
      </c>
    </row>
    <row r="56" spans="2:30" ht="12.95" customHeight="1" thickBot="1">
      <c r="B56" s="28"/>
      <c r="C56" s="28"/>
      <c r="D56" s="71" t="s">
        <v>41</v>
      </c>
      <c r="E56" s="71"/>
      <c r="F56" s="72" t="s">
        <v>15</v>
      </c>
      <c r="G56" s="73"/>
      <c r="H56" s="45">
        <v>56925</v>
      </c>
      <c r="I56" s="46">
        <v>825</v>
      </c>
      <c r="J56" s="46">
        <v>593</v>
      </c>
      <c r="K56" s="46">
        <v>483</v>
      </c>
      <c r="L56" s="46">
        <v>418</v>
      </c>
      <c r="M56" s="46">
        <v>468</v>
      </c>
      <c r="N56" s="47">
        <v>679</v>
      </c>
      <c r="O56" s="21"/>
      <c r="P56" s="61">
        <v>644</v>
      </c>
      <c r="Q56" s="62">
        <v>689</v>
      </c>
      <c r="R56" s="62">
        <v>784</v>
      </c>
      <c r="S56" s="62">
        <v>831</v>
      </c>
      <c r="T56" s="62">
        <v>842</v>
      </c>
      <c r="U56" s="62">
        <v>897</v>
      </c>
      <c r="V56" s="63">
        <f t="shared" si="0"/>
        <v>48772</v>
      </c>
      <c r="W56" s="29"/>
      <c r="X56" s="28"/>
      <c r="Y56" s="71" t="s">
        <v>41</v>
      </c>
      <c r="Z56" s="71"/>
      <c r="AA56" s="72" t="s">
        <v>15</v>
      </c>
      <c r="AB56" s="72"/>
      <c r="AD56" s="16">
        <f t="shared" si="1"/>
        <v>0</v>
      </c>
    </row>
    <row r="57" spans="2:30" ht="13.5" customHeight="1">
      <c r="G57" s="5" t="s">
        <v>62</v>
      </c>
      <c r="H57" s="5"/>
    </row>
    <row r="58" spans="2:30" ht="14.25" customHeight="1">
      <c r="G58" s="5" t="s">
        <v>63</v>
      </c>
      <c r="H58" s="30">
        <f>SUM(H6,H19,H26,H30,H44,H49)-H5</f>
        <v>0</v>
      </c>
      <c r="I58" s="30">
        <f t="shared" ref="I58:N58" si="2">SUM(I6,I19,I26,I30,I44,I49)-I5</f>
        <v>0</v>
      </c>
      <c r="J58" s="30">
        <f t="shared" si="2"/>
        <v>0</v>
      </c>
      <c r="K58" s="30">
        <f t="shared" si="2"/>
        <v>0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P58" s="30">
        <f t="shared" ref="P58:V58" si="3">SUM(P6,P19,P26,P30,P44,P49)-P5</f>
        <v>0</v>
      </c>
      <c r="Q58" s="30">
        <f t="shared" si="3"/>
        <v>0</v>
      </c>
      <c r="R58" s="30">
        <f t="shared" si="3"/>
        <v>0</v>
      </c>
      <c r="S58" s="30">
        <f t="shared" si="3"/>
        <v>0</v>
      </c>
      <c r="T58" s="30">
        <f t="shared" si="3"/>
        <v>0</v>
      </c>
      <c r="U58" s="30">
        <f t="shared" si="3"/>
        <v>0</v>
      </c>
      <c r="V58" s="30">
        <f t="shared" si="3"/>
        <v>0</v>
      </c>
    </row>
    <row r="59" spans="2:30">
      <c r="G59" s="5" t="s">
        <v>64</v>
      </c>
      <c r="H59" s="30">
        <f>SUM(H7,H12,H17,H18)-H6</f>
        <v>0</v>
      </c>
      <c r="I59" s="30">
        <f t="shared" ref="I59:N59" si="4">SUM(I7,I12,I17,I18)-I6</f>
        <v>0</v>
      </c>
      <c r="J59" s="30">
        <f t="shared" si="4"/>
        <v>0</v>
      </c>
      <c r="K59" s="30">
        <f t="shared" si="4"/>
        <v>0</v>
      </c>
      <c r="L59" s="30">
        <f t="shared" si="4"/>
        <v>0</v>
      </c>
      <c r="M59" s="30">
        <f t="shared" si="4"/>
        <v>0</v>
      </c>
      <c r="N59" s="30">
        <f t="shared" si="4"/>
        <v>0</v>
      </c>
      <c r="P59" s="30">
        <f t="shared" ref="P59:V59" si="5">SUM(P7,P12,P17,P18)-P6</f>
        <v>0</v>
      </c>
      <c r="Q59" s="30">
        <f t="shared" si="5"/>
        <v>0</v>
      </c>
      <c r="R59" s="30">
        <f t="shared" si="5"/>
        <v>0</v>
      </c>
      <c r="S59" s="30">
        <f t="shared" si="5"/>
        <v>0</v>
      </c>
      <c r="T59" s="30">
        <f t="shared" si="5"/>
        <v>0</v>
      </c>
      <c r="U59" s="30">
        <f t="shared" si="5"/>
        <v>0</v>
      </c>
      <c r="V59" s="30">
        <f t="shared" si="5"/>
        <v>0</v>
      </c>
    </row>
    <row r="60" spans="2:30">
      <c r="G60" s="5" t="s">
        <v>0</v>
      </c>
      <c r="H60" s="30">
        <f>SUM(H8:H11)-H7</f>
        <v>0</v>
      </c>
      <c r="I60" s="30">
        <f t="shared" ref="I60:N60" si="6">SUM(I8:I11)-I7</f>
        <v>0</v>
      </c>
      <c r="J60" s="30">
        <f t="shared" si="6"/>
        <v>0</v>
      </c>
      <c r="K60" s="30">
        <f t="shared" si="6"/>
        <v>0</v>
      </c>
      <c r="L60" s="30">
        <f t="shared" si="6"/>
        <v>0</v>
      </c>
      <c r="M60" s="30">
        <f t="shared" si="6"/>
        <v>0</v>
      </c>
      <c r="N60" s="30">
        <f t="shared" si="6"/>
        <v>0</v>
      </c>
      <c r="P60" s="30">
        <f t="shared" ref="P60:V60" si="7">SUM(P8:P11)-P7</f>
        <v>0</v>
      </c>
      <c r="Q60" s="30">
        <f t="shared" si="7"/>
        <v>0</v>
      </c>
      <c r="R60" s="30">
        <f t="shared" si="7"/>
        <v>0</v>
      </c>
      <c r="S60" s="30">
        <f t="shared" si="7"/>
        <v>0</v>
      </c>
      <c r="T60" s="30">
        <f t="shared" si="7"/>
        <v>0</v>
      </c>
      <c r="U60" s="30">
        <f t="shared" si="7"/>
        <v>0</v>
      </c>
      <c r="V60" s="30">
        <f t="shared" si="7"/>
        <v>0</v>
      </c>
    </row>
    <row r="61" spans="2:30">
      <c r="G61" s="5" t="s">
        <v>65</v>
      </c>
      <c r="H61" s="30">
        <f>SUM(H13:H16)-H12</f>
        <v>0</v>
      </c>
      <c r="I61" s="30">
        <f t="shared" ref="I61:N61" si="8">SUM(I13:I16)-I12</f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  <c r="N61" s="30">
        <f t="shared" si="8"/>
        <v>0</v>
      </c>
      <c r="P61" s="30">
        <f t="shared" ref="P61:V61" si="9">SUM(P13:P16)-P12</f>
        <v>0</v>
      </c>
      <c r="Q61" s="30">
        <f t="shared" si="9"/>
        <v>0</v>
      </c>
      <c r="R61" s="30">
        <f t="shared" si="9"/>
        <v>0</v>
      </c>
      <c r="S61" s="30">
        <f t="shared" si="9"/>
        <v>0</v>
      </c>
      <c r="T61" s="30">
        <f t="shared" si="9"/>
        <v>0</v>
      </c>
      <c r="U61" s="30">
        <f t="shared" si="9"/>
        <v>0</v>
      </c>
      <c r="V61" s="30">
        <f t="shared" si="9"/>
        <v>0</v>
      </c>
    </row>
    <row r="62" spans="2:30">
      <c r="G62" s="5" t="s">
        <v>66</v>
      </c>
      <c r="H62" s="30">
        <f>SUM(H20:H22,H24:H25)-H19</f>
        <v>0</v>
      </c>
      <c r="I62" s="30">
        <f t="shared" ref="I62:N62" si="10">SUM(I20:I22,I24:I25)-I19</f>
        <v>0</v>
      </c>
      <c r="J62" s="30">
        <f t="shared" si="10"/>
        <v>0</v>
      </c>
      <c r="K62" s="30">
        <f t="shared" si="10"/>
        <v>0</v>
      </c>
      <c r="L62" s="30">
        <f t="shared" si="10"/>
        <v>0</v>
      </c>
      <c r="M62" s="30">
        <f t="shared" si="10"/>
        <v>0</v>
      </c>
      <c r="N62" s="30">
        <f t="shared" si="10"/>
        <v>0</v>
      </c>
      <c r="P62" s="30">
        <f t="shared" ref="P62:V62" si="11">SUM(P20:P22,P24:P25)-P19</f>
        <v>0</v>
      </c>
      <c r="Q62" s="30">
        <f t="shared" si="11"/>
        <v>0</v>
      </c>
      <c r="R62" s="30">
        <f t="shared" si="11"/>
        <v>0</v>
      </c>
      <c r="S62" s="30">
        <f t="shared" si="11"/>
        <v>0</v>
      </c>
      <c r="T62" s="30">
        <f t="shared" si="11"/>
        <v>0</v>
      </c>
      <c r="U62" s="30">
        <f t="shared" si="11"/>
        <v>0</v>
      </c>
      <c r="V62" s="30">
        <f t="shared" si="11"/>
        <v>0</v>
      </c>
    </row>
    <row r="63" spans="2:30">
      <c r="G63" s="5" t="s">
        <v>67</v>
      </c>
      <c r="H63" s="30">
        <f>SUM(H27:H29)-H26</f>
        <v>0</v>
      </c>
      <c r="I63" s="30">
        <f t="shared" ref="I63:N63" si="12">SUM(I27:I29)-I26</f>
        <v>0</v>
      </c>
      <c r="J63" s="30">
        <f t="shared" si="12"/>
        <v>0</v>
      </c>
      <c r="K63" s="30">
        <f t="shared" si="12"/>
        <v>0</v>
      </c>
      <c r="L63" s="30">
        <f t="shared" si="12"/>
        <v>0</v>
      </c>
      <c r="M63" s="30">
        <f t="shared" si="12"/>
        <v>0</v>
      </c>
      <c r="N63" s="30">
        <f t="shared" si="12"/>
        <v>0</v>
      </c>
      <c r="P63" s="30">
        <f t="shared" ref="P63:V63" si="13">SUM(P27:P29)-P26</f>
        <v>0</v>
      </c>
      <c r="Q63" s="30">
        <f t="shared" si="13"/>
        <v>0</v>
      </c>
      <c r="R63" s="30">
        <f t="shared" si="13"/>
        <v>0</v>
      </c>
      <c r="S63" s="30">
        <f t="shared" si="13"/>
        <v>0</v>
      </c>
      <c r="T63" s="30">
        <f t="shared" si="13"/>
        <v>0</v>
      </c>
      <c r="U63" s="30">
        <f t="shared" si="13"/>
        <v>0</v>
      </c>
      <c r="V63" s="30">
        <f t="shared" si="13"/>
        <v>0</v>
      </c>
    </row>
    <row r="64" spans="2:30">
      <c r="G64" s="5" t="s">
        <v>68</v>
      </c>
      <c r="H64" s="30">
        <f>SUM(H31:H32,H35,H40,H42:H43)-H30</f>
        <v>0</v>
      </c>
      <c r="I64" s="30">
        <f t="shared" ref="I64:N64" si="14">SUM(I31:I32,I35,I40,I42:I43)-I30</f>
        <v>0</v>
      </c>
      <c r="J64" s="30">
        <f t="shared" si="14"/>
        <v>0</v>
      </c>
      <c r="K64" s="30">
        <f t="shared" si="14"/>
        <v>0</v>
      </c>
      <c r="L64" s="30">
        <f t="shared" si="14"/>
        <v>0</v>
      </c>
      <c r="M64" s="30">
        <f t="shared" si="14"/>
        <v>0</v>
      </c>
      <c r="N64" s="30">
        <f t="shared" si="14"/>
        <v>0</v>
      </c>
      <c r="P64" s="30">
        <f t="shared" ref="P64:V64" si="15">SUM(P31:P32,P35,P40,P42:P43)-P30</f>
        <v>0</v>
      </c>
      <c r="Q64" s="30">
        <f t="shared" si="15"/>
        <v>0</v>
      </c>
      <c r="R64" s="30">
        <f t="shared" si="15"/>
        <v>0</v>
      </c>
      <c r="S64" s="30">
        <f t="shared" si="15"/>
        <v>0</v>
      </c>
      <c r="T64" s="30">
        <f t="shared" si="15"/>
        <v>0</v>
      </c>
      <c r="U64" s="30">
        <f t="shared" si="15"/>
        <v>0</v>
      </c>
      <c r="V64" s="30">
        <f t="shared" si="15"/>
        <v>0</v>
      </c>
    </row>
    <row r="65" spans="7:22">
      <c r="G65" s="5" t="s">
        <v>69</v>
      </c>
      <c r="H65" s="30">
        <f>SUM(H33:H34)-H32</f>
        <v>0</v>
      </c>
      <c r="I65" s="30">
        <f t="shared" ref="I65:N65" si="16">SUM(I33:I34)-I32</f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P65" s="30">
        <f t="shared" ref="P65:V65" si="17">SUM(P33:P34)-P32</f>
        <v>0</v>
      </c>
      <c r="Q65" s="30">
        <f t="shared" si="17"/>
        <v>0</v>
      </c>
      <c r="R65" s="30">
        <f t="shared" si="17"/>
        <v>0</v>
      </c>
      <c r="S65" s="30">
        <f t="shared" si="17"/>
        <v>0</v>
      </c>
      <c r="T65" s="30">
        <f t="shared" si="17"/>
        <v>0</v>
      </c>
      <c r="U65" s="30">
        <f t="shared" si="17"/>
        <v>0</v>
      </c>
      <c r="V65" s="30">
        <f t="shared" si="17"/>
        <v>0</v>
      </c>
    </row>
    <row r="66" spans="7:22">
      <c r="G66" s="5"/>
      <c r="H66" s="30"/>
    </row>
    <row r="67" spans="7:22">
      <c r="G67" s="5"/>
      <c r="H67" s="30"/>
    </row>
    <row r="68" spans="7:22">
      <c r="G68" s="5"/>
      <c r="H68" s="30"/>
    </row>
  </sheetData>
  <mergeCells count="122">
    <mergeCell ref="D42:G42"/>
    <mergeCell ref="C44:G44"/>
    <mergeCell ref="D45:G45"/>
    <mergeCell ref="E47:F47"/>
    <mergeCell ref="D46:G46"/>
    <mergeCell ref="AA52:AB52"/>
    <mergeCell ref="E48:F48"/>
    <mergeCell ref="C49:G49"/>
    <mergeCell ref="D50:E50"/>
    <mergeCell ref="F50:G50"/>
    <mergeCell ref="Y52:Z52"/>
    <mergeCell ref="Z48:AA48"/>
    <mergeCell ref="X49:AB49"/>
    <mergeCell ref="Z47:AA47"/>
    <mergeCell ref="Z33:AB33"/>
    <mergeCell ref="Z34:AB34"/>
    <mergeCell ref="Y35:AB35"/>
    <mergeCell ref="Z36:AA36"/>
    <mergeCell ref="Z37:AA37"/>
    <mergeCell ref="Z38:AA38"/>
    <mergeCell ref="Z39:AA39"/>
    <mergeCell ref="Y40:AB40"/>
    <mergeCell ref="Z41:AA41"/>
    <mergeCell ref="E37:F37"/>
    <mergeCell ref="C30:G30"/>
    <mergeCell ref="D31:G31"/>
    <mergeCell ref="D32:G32"/>
    <mergeCell ref="E33:G33"/>
    <mergeCell ref="Z10:AB10"/>
    <mergeCell ref="Z11:AB11"/>
    <mergeCell ref="Y12:AB12"/>
    <mergeCell ref="D43:G43"/>
    <mergeCell ref="E38:F38"/>
    <mergeCell ref="E39:F39"/>
    <mergeCell ref="D40:G40"/>
    <mergeCell ref="E41:F41"/>
    <mergeCell ref="E34:G34"/>
    <mergeCell ref="D35:G35"/>
    <mergeCell ref="Y17:AB17"/>
    <mergeCell ref="Y18:AB18"/>
    <mergeCell ref="X19:AB19"/>
    <mergeCell ref="Y20:AB20"/>
    <mergeCell ref="Y21:AB21"/>
    <mergeCell ref="Y22:AB22"/>
    <mergeCell ref="Z23:AA23"/>
    <mergeCell ref="Y24:AB24"/>
    <mergeCell ref="Y25:AB25"/>
    <mergeCell ref="D22:G22"/>
    <mergeCell ref="E23:F23"/>
    <mergeCell ref="D24:G24"/>
    <mergeCell ref="D25:G25"/>
    <mergeCell ref="C26:G26"/>
    <mergeCell ref="D27:G27"/>
    <mergeCell ref="D28:G28"/>
    <mergeCell ref="D29:G29"/>
    <mergeCell ref="E36:F36"/>
    <mergeCell ref="E13:G13"/>
    <mergeCell ref="E14:G14"/>
    <mergeCell ref="E15:G15"/>
    <mergeCell ref="E16:G16"/>
    <mergeCell ref="D17:G17"/>
    <mergeCell ref="D18:G18"/>
    <mergeCell ref="C19:G19"/>
    <mergeCell ref="D20:G20"/>
    <mergeCell ref="D21:G21"/>
    <mergeCell ref="B4:G4"/>
    <mergeCell ref="B5:G5"/>
    <mergeCell ref="C6:G6"/>
    <mergeCell ref="D7:G7"/>
    <mergeCell ref="E8:G8"/>
    <mergeCell ref="E9:G9"/>
    <mergeCell ref="E10:G10"/>
    <mergeCell ref="E11:G11"/>
    <mergeCell ref="D12:G12"/>
    <mergeCell ref="D56:E56"/>
    <mergeCell ref="F56:G56"/>
    <mergeCell ref="F54:G54"/>
    <mergeCell ref="F51:G51"/>
    <mergeCell ref="Y50:Z50"/>
    <mergeCell ref="AA50:AB50"/>
    <mergeCell ref="Y51:Z51"/>
    <mergeCell ref="D51:E51"/>
    <mergeCell ref="D52:E52"/>
    <mergeCell ref="F52:G52"/>
    <mergeCell ref="AA51:AB51"/>
    <mergeCell ref="Y56:Z56"/>
    <mergeCell ref="AA56:AB56"/>
    <mergeCell ref="Y54:Z54"/>
    <mergeCell ref="AA54:AB54"/>
    <mergeCell ref="Y55:Z55"/>
    <mergeCell ref="D53:E53"/>
    <mergeCell ref="F53:G53"/>
    <mergeCell ref="AA55:AB55"/>
    <mergeCell ref="Y53:Z53"/>
    <mergeCell ref="AA53:AB53"/>
    <mergeCell ref="D55:E55"/>
    <mergeCell ref="F55:G55"/>
    <mergeCell ref="D54:E54"/>
    <mergeCell ref="H2:M2"/>
    <mergeCell ref="Q2:V2"/>
    <mergeCell ref="Y43:AB43"/>
    <mergeCell ref="Z13:AB13"/>
    <mergeCell ref="Z14:AB14"/>
    <mergeCell ref="Z15:AB15"/>
    <mergeCell ref="Z16:AB16"/>
    <mergeCell ref="Y46:AB46"/>
    <mergeCell ref="X44:AB44"/>
    <mergeCell ref="Y45:AB45"/>
    <mergeCell ref="Z8:AB8"/>
    <mergeCell ref="Z9:AB9"/>
    <mergeCell ref="W4:AB4"/>
    <mergeCell ref="W5:AB5"/>
    <mergeCell ref="X6:AB6"/>
    <mergeCell ref="Y7:AB7"/>
    <mergeCell ref="X26:AB26"/>
    <mergeCell ref="Y27:AB27"/>
    <mergeCell ref="Y28:AB28"/>
    <mergeCell ref="Y29:AB29"/>
    <mergeCell ref="X30:AB30"/>
    <mergeCell ref="Y31:AB31"/>
    <mergeCell ref="Y32:AB32"/>
    <mergeCell ref="Y42:AB4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2015-02-25T00:15:29Z</cp:lastPrinted>
  <dcterms:created xsi:type="dcterms:W3CDTF">2002-04-11T05:45:06Z</dcterms:created>
  <dcterms:modified xsi:type="dcterms:W3CDTF">2022-04-14T08:38:15Z</dcterms:modified>
</cp:coreProperties>
</file>