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3C9D4CF4-F09B-4B33-BC6C-404ABB021423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2" r:id="rId1"/>
  </sheets>
  <definedNames>
    <definedName name="_xlnm.Print_Area" localSheetId="0">'01'!$B$2:$Q$65</definedName>
  </definedNames>
  <calcPr calcId="191029"/>
</workbook>
</file>

<file path=xl/calcChain.xml><?xml version="1.0" encoding="utf-8"?>
<calcChain xmlns="http://schemas.openxmlformats.org/spreadsheetml/2006/main">
  <c r="Q20" i="2" l="1"/>
  <c r="Q19" i="2"/>
  <c r="Q17" i="2"/>
  <c r="Q16" i="2"/>
  <c r="Q15" i="2"/>
  <c r="Q14" i="2"/>
  <c r="Q13" i="2"/>
  <c r="Q8" i="2"/>
  <c r="Q65" i="2" l="1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7" i="2"/>
  <c r="O76" i="2"/>
  <c r="O74" i="2"/>
  <c r="O72" i="2"/>
  <c r="O71" i="2"/>
  <c r="O70" i="2"/>
  <c r="O69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L68" i="2"/>
  <c r="P76" i="2"/>
  <c r="J76" i="2"/>
  <c r="I76" i="2"/>
  <c r="G76" i="2"/>
  <c r="F76" i="2"/>
  <c r="D76" i="2"/>
  <c r="C76" i="2"/>
  <c r="P75" i="2"/>
  <c r="O75" i="2"/>
  <c r="J75" i="2"/>
  <c r="I75" i="2"/>
  <c r="G75" i="2"/>
  <c r="F75" i="2"/>
  <c r="D75" i="2"/>
  <c r="C75" i="2"/>
  <c r="P74" i="2"/>
  <c r="J74" i="2"/>
  <c r="I74" i="2"/>
  <c r="G74" i="2"/>
  <c r="F74" i="2"/>
  <c r="D74" i="2"/>
  <c r="C74" i="2"/>
  <c r="P73" i="2"/>
  <c r="O73" i="2"/>
  <c r="J73" i="2"/>
  <c r="I73" i="2"/>
  <c r="G73" i="2"/>
  <c r="F73" i="2"/>
  <c r="D73" i="2"/>
  <c r="C73" i="2"/>
  <c r="P72" i="2"/>
  <c r="J72" i="2"/>
  <c r="I72" i="2"/>
  <c r="G72" i="2"/>
  <c r="F72" i="2"/>
  <c r="D72" i="2"/>
  <c r="C72" i="2"/>
  <c r="P71" i="2"/>
  <c r="J71" i="2"/>
  <c r="I71" i="2"/>
  <c r="G71" i="2"/>
  <c r="F71" i="2"/>
  <c r="D71" i="2"/>
  <c r="C71" i="2"/>
  <c r="P70" i="2"/>
  <c r="J70" i="2"/>
  <c r="I70" i="2"/>
  <c r="G70" i="2"/>
  <c r="F70" i="2"/>
  <c r="D70" i="2"/>
  <c r="C70" i="2"/>
  <c r="P69" i="2"/>
  <c r="J69" i="2"/>
  <c r="I69" i="2"/>
  <c r="G69" i="2"/>
  <c r="F69" i="2"/>
  <c r="D69" i="2"/>
  <c r="C69" i="2"/>
  <c r="J68" i="2"/>
  <c r="I68" i="2"/>
  <c r="G68" i="2"/>
  <c r="F68" i="2"/>
  <c r="D68" i="2"/>
  <c r="C68" i="2"/>
  <c r="O6" i="2"/>
  <c r="O68" i="2" s="1"/>
  <c r="P6" i="2"/>
  <c r="Q6" i="2" l="1"/>
  <c r="P68" i="2"/>
</calcChain>
</file>

<file path=xl/sharedStrings.xml><?xml version="1.0" encoding="utf-8"?>
<sst xmlns="http://schemas.openxmlformats.org/spreadsheetml/2006/main" count="91" uniqueCount="82">
  <si>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</si>
  <si>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</si>
  <si>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</si>
  <si>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</si>
  <si>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</si>
  <si>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</si>
  <si>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</si>
  <si>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</si>
  <si>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</si>
  <si>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</si>
  <si>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</si>
  <si>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</si>
  <si>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</si>
  <si>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</si>
  <si>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</si>
  <si>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</si>
  <si>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</si>
  <si>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</si>
  <si>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</si>
  <si>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</si>
  <si>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</si>
  <si>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</si>
  <si>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</si>
  <si>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</si>
  <si>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</si>
  <si>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</si>
  <si>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</si>
  <si>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</si>
  <si>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</si>
  <si>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</si>
  <si>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</si>
  <si>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</si>
  <si>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</si>
  <si>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</si>
  <si>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</si>
  <si>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</si>
  <si>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</si>
  <si>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</si>
  <si>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</si>
  <si>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</si>
  <si>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</si>
  <si>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</si>
  <si>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</si>
  <si>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</si>
  <si>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</si>
  <si>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</si>
  <si>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</si>
  <si>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</si>
  <si>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</si>
  <si>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</si>
  <si>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</si>
  <si>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</si>
  <si>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</si>
  <si>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</si>
  <si>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</si>
  <si>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3">
      <t>カイフクリツ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</si>
  <si>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</si>
  <si>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</si>
  <si>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</si>
  <si>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</si>
  <si>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</si>
  <si>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</si>
  <si>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</si>
  <si>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</si>
  <si>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</si>
  <si>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</si>
  <si>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</si>
  <si>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</si>
  <si>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</si>
  <si>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</si>
  <si>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</si>
  <si>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</si>
  <si>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</si>
  <si>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</si>
  <si>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</si>
  <si>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2016年</t>
    <rPh sb="4" eb="5">
      <t>ネン</t>
    </rPh>
    <phoneticPr fontId="5"/>
  </si>
  <si>
    <t>2017年</t>
    <rPh sb="4" eb="5">
      <t>ネン</t>
    </rPh>
    <phoneticPr fontId="5"/>
  </si>
  <si>
    <t>2018年</t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</si>
  <si>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</si>
  <si>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</si>
  <si>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136　年次別　都道府県別　オートバイ盗　回復件数・率</t>
    <rPh sb="4" eb="7">
      <t>ネンジベツ</t>
    </rPh>
    <rPh sb="8" eb="10">
      <t>トドウ</t>
    </rPh>
    <rPh sb="10" eb="13">
      <t>フケンベツ</t>
    </rPh>
    <rPh sb="19" eb="20">
      <t>トウ</t>
    </rPh>
    <rPh sb="21" eb="23">
      <t>カイフク</t>
    </rPh>
    <rPh sb="23" eb="25">
      <t>ケンスウ</t>
    </rPh>
    <rPh sb="26" eb="27">
      <t>リツ</t>
    </rPh>
    <phoneticPr fontId="2"/>
  </si>
  <si>
    <t>その他560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</si>
</sst>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#,###;\-#,###;&quot;-&quot;"/>
    <numFmt numFmtId="181" formatCode="#,##0.0;\-#,##0.0;&quot;-&quot;"/>
    <numFmt numFmtId="182" formatCode="0%;\(0%\)"/>
    <numFmt numFmtId="183" formatCode="0.0%"/>
    <numFmt numFmtId="184" formatCode="&quot;$&quot;#,##0;&quot;¥&quot;\!\(&quot;$&quot;#,##0&quot;¥&quot;\!\)"/>
    <numFmt numFmtId="185" formatCode="#,##0.0_);\(#,##0.0\)"/>
    <numFmt numFmtId="186" formatCode="&quot;$&quot;#,##0_);[Red]\(&quot;$&quot;#,##0\)"/>
    <numFmt numFmtId="187" formatCode="&quot;$&quot;#,##0_);\(&quot;$&quot;#,##0\)"/>
    <numFmt numFmtId="188" formatCode="&quot;$&quot;#,##0.00_);\(&quot;$&quot;#,##0.00\)"/>
    <numFmt numFmtId="189" formatCode="&quot;$&quot;#,##0.00_);[Red]\(&quot;$&quot;#,##0.00\)"/>
    <numFmt numFmtId="190" formatCode="0.00_)"/>
    <numFmt numFmtId="191" formatCode="#,##0_ ;[Red]&quot;¥&quot;\!\-#,##0&quot;¥&quot;\!\ "/>
    <numFmt numFmtId="192" formatCode="0_ ;[Red]&quot;¥&quot;\!\-0&quot;¥&quot;\!\ "/>
    <numFmt numFmtId="193" formatCode="0_ ;[Red]\-0\ "/>
    <numFmt numFmtId="194" formatCode="hh:mm\ \T\K"/>
    <numFmt numFmtId="195" formatCode="#,##0.0"/>
  </numFmts>
  <fonts count="28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4" fontId="1" fillId="0" borderId="0" applyFill="0" applyBorder="0" applyAlignment="0"/>
    <xf numFmtId="0" fontId="8" fillId="0" borderId="0"/>
    <xf numFmtId="0" fontId="9" fillId="0" borderId="1" applyNumberFormat="0" applyFill="0" applyProtection="0">
      <alignment horizontal="center"/>
    </xf>
    <xf numFmtId="38" fontId="10" fillId="0" borderId="0" applyFont="0" applyFill="0" applyBorder="0" applyAlignment="0" applyProtection="0"/>
    <xf numFmtId="37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0">
      <alignment horizontal="left"/>
    </xf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10" fontId="12" fillId="3" borderId="4" applyNumberFormat="0" applyBorder="0" applyAlignment="0" applyProtection="0"/>
    <xf numFmtId="1" fontId="15" fillId="0" borderId="0" applyProtection="0">
      <protection locked="0"/>
    </xf>
    <xf numFmtId="0" fontId="16" fillId="0" borderId="5"/>
    <xf numFmtId="0" fontId="1" fillId="0" borderId="0"/>
    <xf numFmtId="190" fontId="17" fillId="0" borderId="0"/>
    <xf numFmtId="0" fontId="18" fillId="0" borderId="0"/>
    <xf numFmtId="10" fontId="18" fillId="0" borderId="0" applyFont="0" applyFill="0" applyBorder="0" applyAlignment="0" applyProtection="0"/>
    <xf numFmtId="4" fontId="11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2" fillId="0" borderId="0" applyNumberFormat="0" applyFill="0" applyBorder="0" applyProtection="0">
      <alignment vertical="top" wrapText="1"/>
    </xf>
    <xf numFmtId="3" fontId="12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91" fontId="23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2" fontId="23" fillId="0" borderId="0" applyFill="0" applyBorder="0"/>
    <xf numFmtId="191" fontId="23" fillId="0" borderId="0" applyFill="0" applyBorder="0"/>
    <xf numFmtId="193" fontId="23" fillId="0" borderId="0" applyFill="0" applyBorder="0"/>
    <xf numFmtId="49" fontId="23" fillId="4" borderId="6">
      <alignment horizontal="center"/>
    </xf>
    <xf numFmtId="179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78" fontId="1" fillId="0" borderId="0" applyFont="0" applyFill="0" applyBorder="0" applyAlignment="0" applyProtection="0"/>
    <xf numFmtId="14" fontId="23" fillId="0" borderId="8" applyBorder="0">
      <alignment horizontal="left"/>
    </xf>
    <xf numFmtId="14" fontId="23" fillId="0" borderId="0" applyFill="0" applyBorder="0"/>
    <xf numFmtId="0" fontId="1" fillId="0" borderId="0"/>
    <xf numFmtId="194" fontId="25" fillId="0" borderId="0"/>
    <xf numFmtId="49" fontId="23" fillId="0" borderId="0"/>
    <xf numFmtId="0" fontId="26" fillId="0" borderId="0"/>
    <xf numFmtId="0" fontId="27" fillId="0" borderId="0"/>
    <xf numFmtId="0" fontId="1" fillId="0" borderId="0"/>
  </cellStyleXfs>
  <cellXfs count="62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8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180" fontId="4" fillId="0" borderId="13" xfId="50" applyNumberFormat="1" applyFont="1" applyFill="1" applyBorder="1" applyAlignment="1">
      <alignment horizontal="right" vertical="center"/>
    </xf>
    <xf numFmtId="180" fontId="0" fillId="0" borderId="13" xfId="50" applyNumberFormat="1" applyFont="1" applyFill="1" applyBorder="1" applyAlignment="1">
      <alignment horizontal="right" vertical="center"/>
    </xf>
    <xf numFmtId="180" fontId="0" fillId="0" borderId="14" xfId="50" applyNumberFormat="1" applyFont="1" applyFill="1" applyBorder="1" applyAlignment="1">
      <alignment horizontal="right" vertical="center"/>
    </xf>
    <xf numFmtId="176" fontId="0" fillId="0" borderId="11" xfId="0" applyNumberForma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vertical="center"/>
    </xf>
    <xf numFmtId="0" fontId="0" fillId="5" borderId="0" xfId="0" applyFill="1"/>
    <xf numFmtId="0" fontId="0" fillId="5" borderId="0" xfId="0" quotePrefix="1" applyFill="1"/>
    <xf numFmtId="38" fontId="0" fillId="5" borderId="4" xfId="0" applyNumberFormat="1" applyFill="1" applyBorder="1" applyAlignment="1">
      <alignment horizontal="center" vertical="center" wrapText="1"/>
    </xf>
    <xf numFmtId="38" fontId="0" fillId="5" borderId="16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77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38" fontId="4" fillId="0" borderId="8" xfId="0" applyNumberFormat="1" applyFont="1" applyFill="1" applyBorder="1" applyAlignment="1">
      <alignment vertical="center"/>
    </xf>
    <xf numFmtId="38" fontId="4" fillId="0" borderId="13" xfId="0" applyNumberFormat="1" applyFont="1" applyFill="1" applyBorder="1" applyAlignment="1">
      <alignment vertical="center"/>
    </xf>
    <xf numFmtId="38" fontId="4" fillId="0" borderId="17" xfId="0" applyNumberFormat="1" applyFont="1" applyFill="1" applyBorder="1" applyAlignment="1">
      <alignment vertical="center"/>
    </xf>
    <xf numFmtId="38" fontId="0" fillId="0" borderId="13" xfId="0" applyNumberFormat="1" applyFill="1" applyBorder="1" applyAlignment="1">
      <alignment vertical="center"/>
    </xf>
    <xf numFmtId="38" fontId="0" fillId="0" borderId="17" xfId="0" applyNumberFormat="1" applyFill="1" applyBorder="1" applyAlignment="1">
      <alignment vertical="center"/>
    </xf>
    <xf numFmtId="38" fontId="0" fillId="0" borderId="13" xfId="0" applyNumberFormat="1" applyFill="1" applyBorder="1" applyAlignment="1" applyProtection="1">
      <alignment vertical="center"/>
      <protection locked="0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0" fillId="0" borderId="14" xfId="0" applyNumberFormat="1" applyFill="1" applyBorder="1" applyAlignment="1">
      <alignment vertical="center"/>
    </xf>
    <xf numFmtId="38" fontId="0" fillId="0" borderId="18" xfId="0" applyNumberFormat="1" applyFill="1" applyBorder="1" applyAlignment="1">
      <alignment vertical="center"/>
    </xf>
    <xf numFmtId="38" fontId="0" fillId="0" borderId="14" xfId="0" applyNumberFormat="1" applyFill="1" applyBorder="1" applyAlignment="1" applyProtection="1">
      <alignment vertical="center"/>
      <protection locked="0"/>
    </xf>
    <xf numFmtId="181" fontId="0" fillId="0" borderId="11" xfId="0" applyNumberFormat="1" applyFill="1" applyBorder="1" applyAlignment="1">
      <alignment horizontal="right" vertical="center"/>
    </xf>
    <xf numFmtId="180" fontId="0" fillId="0" borderId="13" xfId="0" applyNumberFormat="1" applyFill="1" applyBorder="1" applyAlignment="1">
      <alignment horizontal="right" vertical="center"/>
    </xf>
    <xf numFmtId="38" fontId="4" fillId="0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0" fontId="0" fillId="5" borderId="4" xfId="0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horizontal="right" vertical="center"/>
    </xf>
    <xf numFmtId="195" fontId="0" fillId="0" borderId="11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horizontal="right" vertical="center"/>
    </xf>
    <xf numFmtId="195" fontId="0" fillId="0" borderId="13" xfId="0" applyNumberFormat="1" applyFill="1" applyBorder="1" applyAlignment="1">
      <alignment horizontal="right" vertical="center"/>
    </xf>
    <xf numFmtId="3" fontId="0" fillId="0" borderId="17" xfId="0" applyNumberFormat="1" applyFill="1" applyBorder="1" applyAlignment="1">
      <alignment vertical="center"/>
    </xf>
    <xf numFmtId="180" fontId="0" fillId="0" borderId="17" xfId="50" applyNumberFormat="1" applyFont="1" applyFill="1" applyBorder="1" applyAlignment="1">
      <alignment horizontal="right" vertical="center"/>
    </xf>
    <xf numFmtId="38" fontId="0" fillId="0" borderId="13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vertical="center"/>
    </xf>
    <xf numFmtId="38" fontId="0" fillId="0" borderId="16" xfId="0" applyNumberFormat="1" applyFill="1" applyBorder="1" applyAlignment="1">
      <alignment horizontal="center" vertical="center" wrapText="1"/>
    </xf>
    <xf numFmtId="180" fontId="4" fillId="0" borderId="17" xfId="50" applyNumberFormat="1" applyFont="1" applyFill="1" applyBorder="1" applyAlignment="1">
      <alignment horizontal="right" vertical="center"/>
    </xf>
    <xf numFmtId="180" fontId="6" fillId="0" borderId="17" xfId="50" applyNumberFormat="1" applyFont="1" applyFill="1" applyBorder="1" applyAlignment="1">
      <alignment horizontal="right" vertical="center"/>
    </xf>
    <xf numFmtId="180" fontId="0" fillId="0" borderId="18" xfId="50" applyNumberFormat="1" applyFont="1" applyFill="1" applyBorder="1" applyAlignment="1">
      <alignment horizontal="right"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</cellXfs>
  <cellStyles count="5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Ａ" xfId="51" xr:uid="{00000000-0005-0000-0000-000033000000}"/>
    <cellStyle name="文字列" xfId="52" xr:uid="{00000000-0005-0000-0000-000034000000}"/>
    <cellStyle name="未定義" xfId="53" xr:uid="{00000000-0005-0000-0000-000035000000}"/>
    <cellStyle name="樘準_購－表紙 (2)_1_型－PRINT_ＳＩ型番 (2)_構成明細  (原調込み） (2)" xfId="54" xr:uid="{00000000-0005-0000-0000-000036000000}"/>
    <cellStyle name="湪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6"/>
  <sheetViews>
    <sheetView tabSelected="1" view="pageBreakPreview" zoomScale="115" zoomScaleNormal="110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3" sqref="Q3"/>
    </sheetView>
  </sheetViews>
  <sheetFormatPr defaultColWidth="9.28515625" defaultRowHeight="9.6"/>
  <cols>
    <col min="1" max="1" width="3.85546875" style="2" customWidth="1"/>
    <col min="2" max="2" width="8.85546875" style="2" customWidth="1"/>
    <col min="3" max="4" width="8.85546875" style="16" customWidth="1"/>
    <col min="5" max="5" width="6.85546875" style="16" customWidth="1"/>
    <col min="6" max="7" width="8.85546875" style="16" customWidth="1"/>
    <col min="8" max="8" width="6.85546875" style="16" customWidth="1"/>
    <col min="9" max="10" width="8.85546875" style="16" customWidth="1"/>
    <col min="11" max="11" width="6.85546875" style="16" customWidth="1"/>
    <col min="12" max="13" width="8.85546875" style="16" customWidth="1"/>
    <col min="14" max="14" width="6.85546875" style="16" customWidth="1"/>
    <col min="15" max="16" width="8.85546875" style="2" customWidth="1"/>
    <col min="17" max="17" width="6.85546875" style="2" customWidth="1"/>
    <col min="18" max="18" width="3.85546875" style="2" customWidth="1"/>
    <col min="19" max="16384" width="9.28515625" style="2"/>
  </cols>
  <sheetData>
    <row r="1" spans="2:17">
      <c r="B1" s="2" t="s">
        <v>81</v>
      </c>
    </row>
    <row r="2" spans="2:17" ht="14.4">
      <c r="B2" s="58" t="s">
        <v>80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2:17" ht="12.75" customHeight="1" thickBot="1">
      <c r="C3" s="17"/>
    </row>
    <row r="4" spans="2:17" ht="12.9" customHeight="1">
      <c r="B4" s="56"/>
      <c r="C4" s="60" t="s">
        <v>75</v>
      </c>
      <c r="D4" s="56"/>
      <c r="E4" s="61"/>
      <c r="F4" s="56" t="s">
        <v>76</v>
      </c>
      <c r="G4" s="56"/>
      <c r="H4" s="56"/>
      <c r="I4" s="60" t="s">
        <v>77</v>
      </c>
      <c r="J4" s="56"/>
      <c r="K4" s="61"/>
      <c r="L4" s="56" t="s">
        <v>78</v>
      </c>
      <c r="M4" s="56"/>
      <c r="N4" s="56"/>
      <c r="O4" s="60" t="s">
        <v>79</v>
      </c>
      <c r="P4" s="56"/>
      <c r="Q4" s="56"/>
    </row>
    <row r="5" spans="2:17" ht="12.9" customHeight="1">
      <c r="B5" s="57"/>
      <c r="C5" s="18" t="s">
        <v>56</v>
      </c>
      <c r="D5" s="18" t="s">
        <v>57</v>
      </c>
      <c r="E5" s="39" t="s">
        <v>58</v>
      </c>
      <c r="F5" s="18" t="s">
        <v>56</v>
      </c>
      <c r="G5" s="18" t="s">
        <v>57</v>
      </c>
      <c r="H5" s="39" t="s">
        <v>58</v>
      </c>
      <c r="I5" s="19" t="s">
        <v>53</v>
      </c>
      <c r="J5" s="18" t="s">
        <v>54</v>
      </c>
      <c r="K5" s="20" t="s">
        <v>55</v>
      </c>
      <c r="L5" s="18" t="s">
        <v>53</v>
      </c>
      <c r="M5" s="18" t="s">
        <v>54</v>
      </c>
      <c r="N5" s="39" t="s">
        <v>55</v>
      </c>
      <c r="O5" s="52" t="s">
        <v>53</v>
      </c>
      <c r="P5" s="3" t="s">
        <v>54</v>
      </c>
      <c r="Q5" s="4" t="s">
        <v>55</v>
      </c>
    </row>
    <row r="6" spans="2:17" ht="12.9" customHeight="1">
      <c r="B6" s="35" t="s">
        <v>0</v>
      </c>
      <c r="C6" s="5">
        <v>24304</v>
      </c>
      <c r="D6" s="5">
        <v>11264</v>
      </c>
      <c r="E6" s="40">
        <v>46.346280447662934</v>
      </c>
      <c r="F6" s="5">
        <v>20184</v>
      </c>
      <c r="G6" s="5">
        <v>8494</v>
      </c>
      <c r="H6" s="40">
        <v>42.08283789139913</v>
      </c>
      <c r="I6" s="23">
        <v>15292</v>
      </c>
      <c r="J6" s="5">
        <v>6173</v>
      </c>
      <c r="K6" s="15">
        <v>40.367512424797283</v>
      </c>
      <c r="L6" s="5">
        <v>11255</v>
      </c>
      <c r="M6" s="5">
        <v>5080</v>
      </c>
      <c r="N6" s="40">
        <v>45.135495335406482</v>
      </c>
      <c r="O6" s="23">
        <f>O7+O13+O20+O21+O32+O39+O46+O52+O57</f>
        <v>9018</v>
      </c>
      <c r="P6" s="5">
        <f>P7+P13+P20+P21+P32+P39+P46+P52+P57</f>
        <v>3858</v>
      </c>
      <c r="Q6" s="15">
        <f>P6/O6*100</f>
        <v>42.781104457751162</v>
      </c>
    </row>
    <row r="7" spans="2:17" ht="12.9" customHeight="1">
      <c r="B7" s="36" t="s">
        <v>1</v>
      </c>
      <c r="C7" s="24">
        <v>187</v>
      </c>
      <c r="D7" s="24">
        <v>87</v>
      </c>
      <c r="E7" s="41">
        <v>46.524064171122994</v>
      </c>
      <c r="F7" s="24">
        <v>124</v>
      </c>
      <c r="G7" s="24">
        <v>73</v>
      </c>
      <c r="H7" s="41">
        <v>58.870967741935488</v>
      </c>
      <c r="I7" s="25">
        <v>65</v>
      </c>
      <c r="J7" s="24">
        <v>23</v>
      </c>
      <c r="K7" s="6">
        <v>35.384615384615387</v>
      </c>
      <c r="L7" s="24">
        <v>42</v>
      </c>
      <c r="M7" s="25">
        <v>14</v>
      </c>
      <c r="N7" s="41">
        <v>33.333333333333329</v>
      </c>
      <c r="O7" s="53">
        <v>45</v>
      </c>
      <c r="P7" s="11">
        <v>24</v>
      </c>
      <c r="Q7" s="6">
        <f t="shared" ref="Q7:Q65" si="0">P7/O7*100</f>
        <v>53.333333333333336</v>
      </c>
    </row>
    <row r="8" spans="2:17" ht="12.9" customHeight="1">
      <c r="B8" s="37" t="s">
        <v>2</v>
      </c>
      <c r="C8" s="26">
        <v>172</v>
      </c>
      <c r="D8" s="26">
        <v>78</v>
      </c>
      <c r="E8" s="42">
        <v>45.348837209302324</v>
      </c>
      <c r="F8" s="26">
        <v>112</v>
      </c>
      <c r="G8" s="26">
        <v>66</v>
      </c>
      <c r="H8" s="42">
        <v>58.928571428571431</v>
      </c>
      <c r="I8" s="27">
        <v>56</v>
      </c>
      <c r="J8" s="26">
        <v>20</v>
      </c>
      <c r="K8" s="7">
        <v>35.714285714285715</v>
      </c>
      <c r="L8" s="28">
        <v>36</v>
      </c>
      <c r="M8" s="28">
        <v>11</v>
      </c>
      <c r="N8" s="42">
        <v>30.555555555555557</v>
      </c>
      <c r="O8" s="49">
        <v>42</v>
      </c>
      <c r="P8" s="12">
        <v>24</v>
      </c>
      <c r="Q8" s="7">
        <f t="shared" si="0"/>
        <v>57.142857142857139</v>
      </c>
    </row>
    <row r="9" spans="2:17" ht="12.9" customHeight="1">
      <c r="B9" s="37" t="s">
        <v>3</v>
      </c>
      <c r="C9" s="26">
        <v>3</v>
      </c>
      <c r="D9" s="26">
        <v>3</v>
      </c>
      <c r="E9" s="42">
        <v>100</v>
      </c>
      <c r="F9" s="26">
        <v>1</v>
      </c>
      <c r="G9" s="26">
        <v>0</v>
      </c>
      <c r="H9" s="42">
        <v>0</v>
      </c>
      <c r="I9" s="27">
        <v>1</v>
      </c>
      <c r="J9" s="46">
        <v>0</v>
      </c>
      <c r="K9" s="45">
        <v>0</v>
      </c>
      <c r="L9" s="28">
        <v>2</v>
      </c>
      <c r="M9" s="46">
        <v>0</v>
      </c>
      <c r="N9" s="47">
        <v>0</v>
      </c>
      <c r="O9" s="48">
        <v>0</v>
      </c>
      <c r="P9" s="26">
        <v>0</v>
      </c>
      <c r="Q9" s="7">
        <v>0</v>
      </c>
    </row>
    <row r="10" spans="2:17" ht="12.9" customHeight="1">
      <c r="B10" s="37" t="s">
        <v>4</v>
      </c>
      <c r="C10" s="26">
        <v>6</v>
      </c>
      <c r="D10" s="26">
        <v>5</v>
      </c>
      <c r="E10" s="42">
        <v>83.333333333333329</v>
      </c>
      <c r="F10" s="26">
        <v>2</v>
      </c>
      <c r="G10" s="26">
        <v>4</v>
      </c>
      <c r="H10" s="42">
        <v>200</v>
      </c>
      <c r="I10" s="27">
        <v>6</v>
      </c>
      <c r="J10" s="26">
        <v>1</v>
      </c>
      <c r="K10" s="7">
        <v>16.666666666666664</v>
      </c>
      <c r="L10" s="28">
        <v>2</v>
      </c>
      <c r="M10" s="28">
        <v>3</v>
      </c>
      <c r="N10" s="42">
        <v>150</v>
      </c>
      <c r="O10" s="48">
        <v>0</v>
      </c>
      <c r="P10" s="26">
        <v>0</v>
      </c>
      <c r="Q10" s="7">
        <v>0</v>
      </c>
    </row>
    <row r="11" spans="2:17" ht="12.9" customHeight="1">
      <c r="B11" s="37" t="s">
        <v>5</v>
      </c>
      <c r="C11" s="26">
        <v>5</v>
      </c>
      <c r="D11" s="26">
        <v>1</v>
      </c>
      <c r="E11" s="42">
        <v>20</v>
      </c>
      <c r="F11" s="26">
        <v>7</v>
      </c>
      <c r="G11" s="26">
        <v>3</v>
      </c>
      <c r="H11" s="42">
        <v>42.857142857142854</v>
      </c>
      <c r="I11" s="48">
        <v>0</v>
      </c>
      <c r="J11" s="26">
        <v>0</v>
      </c>
      <c r="K11" s="7">
        <v>0</v>
      </c>
      <c r="L11" s="28">
        <v>2</v>
      </c>
      <c r="M11" s="46">
        <v>0</v>
      </c>
      <c r="N11" s="47">
        <v>0</v>
      </c>
      <c r="O11" s="49">
        <v>3</v>
      </c>
      <c r="P11" s="46">
        <v>0</v>
      </c>
      <c r="Q11" s="45">
        <v>0</v>
      </c>
    </row>
    <row r="12" spans="2:17" ht="12.9" customHeight="1">
      <c r="B12" s="37" t="s">
        <v>6</v>
      </c>
      <c r="C12" s="34">
        <v>1</v>
      </c>
      <c r="D12" s="46">
        <v>0</v>
      </c>
      <c r="E12" s="47">
        <v>0</v>
      </c>
      <c r="F12" s="50">
        <v>2</v>
      </c>
      <c r="G12" s="26">
        <v>0</v>
      </c>
      <c r="H12" s="42">
        <v>0</v>
      </c>
      <c r="I12" s="49">
        <v>2</v>
      </c>
      <c r="J12" s="50">
        <v>2</v>
      </c>
      <c r="K12" s="33">
        <v>100</v>
      </c>
      <c r="L12" s="51">
        <v>0</v>
      </c>
      <c r="M12" s="26">
        <v>0</v>
      </c>
      <c r="N12" s="42">
        <v>0</v>
      </c>
      <c r="O12" s="48">
        <v>0</v>
      </c>
      <c r="P12" s="26">
        <v>0</v>
      </c>
      <c r="Q12" s="7">
        <v>0</v>
      </c>
    </row>
    <row r="13" spans="2:17" ht="12.9" customHeight="1">
      <c r="B13" s="36" t="s">
        <v>68</v>
      </c>
      <c r="C13" s="24">
        <v>333</v>
      </c>
      <c r="D13" s="24">
        <v>138</v>
      </c>
      <c r="E13" s="41">
        <v>41.441441441441441</v>
      </c>
      <c r="F13" s="24">
        <v>245</v>
      </c>
      <c r="G13" s="24">
        <v>119</v>
      </c>
      <c r="H13" s="41">
        <v>48.571428571428569</v>
      </c>
      <c r="I13" s="25">
        <v>141</v>
      </c>
      <c r="J13" s="24">
        <v>59</v>
      </c>
      <c r="K13" s="6">
        <v>41.843971631205676</v>
      </c>
      <c r="L13" s="24">
        <v>127</v>
      </c>
      <c r="M13" s="24">
        <v>48</v>
      </c>
      <c r="N13" s="41">
        <v>37.795275590551178</v>
      </c>
      <c r="O13" s="53">
        <v>99</v>
      </c>
      <c r="P13" s="11">
        <v>46</v>
      </c>
      <c r="Q13" s="6">
        <f t="shared" si="0"/>
        <v>46.464646464646464</v>
      </c>
    </row>
    <row r="14" spans="2:17" ht="12.9" customHeight="1">
      <c r="B14" s="37" t="s">
        <v>7</v>
      </c>
      <c r="C14" s="26">
        <v>6</v>
      </c>
      <c r="D14" s="26">
        <v>3</v>
      </c>
      <c r="E14" s="42">
        <v>50</v>
      </c>
      <c r="F14" s="26">
        <v>5</v>
      </c>
      <c r="G14" s="26">
        <v>3</v>
      </c>
      <c r="H14" s="42">
        <v>60</v>
      </c>
      <c r="I14" s="27">
        <v>3</v>
      </c>
      <c r="J14" s="26">
        <v>1</v>
      </c>
      <c r="K14" s="7">
        <v>33.333333333333329</v>
      </c>
      <c r="L14" s="28">
        <v>3</v>
      </c>
      <c r="M14" s="46">
        <v>0</v>
      </c>
      <c r="N14" s="47">
        <v>0</v>
      </c>
      <c r="O14" s="49">
        <v>6</v>
      </c>
      <c r="P14" s="12">
        <v>1</v>
      </c>
      <c r="Q14" s="14">
        <f t="shared" si="0"/>
        <v>16.666666666666664</v>
      </c>
    </row>
    <row r="15" spans="2:17" ht="12.9" customHeight="1">
      <c r="B15" s="37" t="s">
        <v>8</v>
      </c>
      <c r="C15" s="26">
        <v>10</v>
      </c>
      <c r="D15" s="26">
        <v>8</v>
      </c>
      <c r="E15" s="42">
        <v>80</v>
      </c>
      <c r="F15" s="26">
        <v>7</v>
      </c>
      <c r="G15" s="26">
        <v>3</v>
      </c>
      <c r="H15" s="42">
        <v>42.857142857142854</v>
      </c>
      <c r="I15" s="27">
        <v>8</v>
      </c>
      <c r="J15" s="26">
        <v>6</v>
      </c>
      <c r="K15" s="7">
        <v>75</v>
      </c>
      <c r="L15" s="28">
        <v>9</v>
      </c>
      <c r="M15" s="28">
        <v>4</v>
      </c>
      <c r="N15" s="42">
        <v>44.444444444444443</v>
      </c>
      <c r="O15" s="49">
        <v>5</v>
      </c>
      <c r="P15" s="12">
        <v>5</v>
      </c>
      <c r="Q15" s="7">
        <f t="shared" si="0"/>
        <v>100</v>
      </c>
    </row>
    <row r="16" spans="2:17" ht="12.9" customHeight="1">
      <c r="B16" s="37" t="s">
        <v>9</v>
      </c>
      <c r="C16" s="26">
        <v>219</v>
      </c>
      <c r="D16" s="26">
        <v>94</v>
      </c>
      <c r="E16" s="42">
        <v>42.922374429223744</v>
      </c>
      <c r="F16" s="26">
        <v>172</v>
      </c>
      <c r="G16" s="26">
        <v>93</v>
      </c>
      <c r="H16" s="42">
        <v>54.069767441860463</v>
      </c>
      <c r="I16" s="27">
        <v>82</v>
      </c>
      <c r="J16" s="26">
        <v>31</v>
      </c>
      <c r="K16" s="7">
        <v>37.804878048780488</v>
      </c>
      <c r="L16" s="28">
        <v>79</v>
      </c>
      <c r="M16" s="28">
        <v>32</v>
      </c>
      <c r="N16" s="42">
        <v>40.506329113924053</v>
      </c>
      <c r="O16" s="49">
        <v>62</v>
      </c>
      <c r="P16" s="12">
        <v>35</v>
      </c>
      <c r="Q16" s="7">
        <f t="shared" si="0"/>
        <v>56.451612903225815</v>
      </c>
    </row>
    <row r="17" spans="2:17" ht="12.9" customHeight="1">
      <c r="B17" s="37" t="s">
        <v>10</v>
      </c>
      <c r="C17" s="26">
        <v>0</v>
      </c>
      <c r="D17" s="26">
        <v>0</v>
      </c>
      <c r="E17" s="42">
        <v>0</v>
      </c>
      <c r="F17" s="51">
        <v>0</v>
      </c>
      <c r="G17" s="26">
        <v>0</v>
      </c>
      <c r="H17" s="42">
        <v>0</v>
      </c>
      <c r="I17" s="48">
        <v>0</v>
      </c>
      <c r="J17" s="26">
        <v>0</v>
      </c>
      <c r="K17" s="7">
        <v>0</v>
      </c>
      <c r="L17" s="28">
        <v>3</v>
      </c>
      <c r="M17" s="28">
        <v>1</v>
      </c>
      <c r="N17" s="44">
        <v>33.333333333333329</v>
      </c>
      <c r="O17" s="49">
        <v>1</v>
      </c>
      <c r="P17" s="12">
        <v>1</v>
      </c>
      <c r="Q17" s="14">
        <f t="shared" si="0"/>
        <v>100</v>
      </c>
    </row>
    <row r="18" spans="2:17" ht="12.9" customHeight="1">
      <c r="B18" s="37" t="s">
        <v>11</v>
      </c>
      <c r="C18" s="26">
        <v>13</v>
      </c>
      <c r="D18" s="26">
        <v>6</v>
      </c>
      <c r="E18" s="42">
        <v>46.153846153846153</v>
      </c>
      <c r="F18" s="26">
        <v>9</v>
      </c>
      <c r="G18" s="26">
        <v>3</v>
      </c>
      <c r="H18" s="42">
        <v>33.333333333333329</v>
      </c>
      <c r="I18" s="27">
        <v>7</v>
      </c>
      <c r="J18" s="26">
        <v>5</v>
      </c>
      <c r="K18" s="7">
        <v>71.428571428571431</v>
      </c>
      <c r="L18" s="28">
        <v>2</v>
      </c>
      <c r="M18" s="28">
        <v>3</v>
      </c>
      <c r="N18" s="42">
        <v>150</v>
      </c>
      <c r="O18" s="48">
        <v>0</v>
      </c>
      <c r="P18" s="26">
        <v>0</v>
      </c>
      <c r="Q18" s="7">
        <v>0</v>
      </c>
    </row>
    <row r="19" spans="2:17" ht="12.9" customHeight="1">
      <c r="B19" s="37" t="s">
        <v>12</v>
      </c>
      <c r="C19" s="26">
        <v>85</v>
      </c>
      <c r="D19" s="26">
        <v>27</v>
      </c>
      <c r="E19" s="42">
        <v>31.764705882352942</v>
      </c>
      <c r="F19" s="26">
        <v>52</v>
      </c>
      <c r="G19" s="26">
        <v>17</v>
      </c>
      <c r="H19" s="42">
        <v>32.692307692307693</v>
      </c>
      <c r="I19" s="27">
        <v>41</v>
      </c>
      <c r="J19" s="26">
        <v>16</v>
      </c>
      <c r="K19" s="7">
        <v>39.024390243902438</v>
      </c>
      <c r="L19" s="28">
        <v>31</v>
      </c>
      <c r="M19" s="28">
        <v>8</v>
      </c>
      <c r="N19" s="42">
        <v>25.806451612903224</v>
      </c>
      <c r="O19" s="49">
        <v>25</v>
      </c>
      <c r="P19" s="12">
        <v>4</v>
      </c>
      <c r="Q19" s="7">
        <f t="shared" si="0"/>
        <v>16</v>
      </c>
    </row>
    <row r="20" spans="2:17" ht="12.9" customHeight="1">
      <c r="B20" s="36" t="s">
        <v>13</v>
      </c>
      <c r="C20" s="24">
        <v>1940</v>
      </c>
      <c r="D20" s="24">
        <v>730</v>
      </c>
      <c r="E20" s="41">
        <v>37.628865979381445</v>
      </c>
      <c r="F20" s="24">
        <v>1730</v>
      </c>
      <c r="G20" s="24">
        <v>694</v>
      </c>
      <c r="H20" s="41">
        <v>40.115606936416185</v>
      </c>
      <c r="I20" s="25">
        <v>1515</v>
      </c>
      <c r="J20" s="24">
        <v>531</v>
      </c>
      <c r="K20" s="6">
        <v>35.049504950495049</v>
      </c>
      <c r="L20" s="29">
        <v>1133</v>
      </c>
      <c r="M20" s="29">
        <v>423</v>
      </c>
      <c r="N20" s="41">
        <v>37.334510150044132</v>
      </c>
      <c r="O20" s="53">
        <v>995</v>
      </c>
      <c r="P20" s="11">
        <v>415</v>
      </c>
      <c r="Q20" s="6">
        <f t="shared" si="0"/>
        <v>41.708542713567837</v>
      </c>
    </row>
    <row r="21" spans="2:17" ht="12.9" customHeight="1">
      <c r="B21" s="36" t="s">
        <v>69</v>
      </c>
      <c r="C21" s="24">
        <v>7737</v>
      </c>
      <c r="D21" s="24">
        <v>3336</v>
      </c>
      <c r="E21" s="41">
        <v>43.117487398216362</v>
      </c>
      <c r="F21" s="24">
        <v>6871</v>
      </c>
      <c r="G21" s="24">
        <v>2622</v>
      </c>
      <c r="H21" s="41">
        <v>38.160384223548242</v>
      </c>
      <c r="I21" s="25">
        <v>5378</v>
      </c>
      <c r="J21" s="24">
        <v>1996</v>
      </c>
      <c r="K21" s="6">
        <v>37.114168835998512</v>
      </c>
      <c r="L21" s="24">
        <v>4093</v>
      </c>
      <c r="M21" s="24">
        <v>1383</v>
      </c>
      <c r="N21" s="41">
        <v>33.78939653066211</v>
      </c>
      <c r="O21" s="53">
        <v>2983</v>
      </c>
      <c r="P21" s="11">
        <v>1229</v>
      </c>
      <c r="Q21" s="6">
        <f t="shared" si="0"/>
        <v>41.200134093194769</v>
      </c>
    </row>
    <row r="22" spans="2:17" ht="12.9" customHeight="1">
      <c r="B22" s="37" t="s">
        <v>14</v>
      </c>
      <c r="C22" s="26">
        <v>496</v>
      </c>
      <c r="D22" s="26">
        <v>120</v>
      </c>
      <c r="E22" s="42">
        <v>24.193548387096776</v>
      </c>
      <c r="F22" s="26">
        <v>366</v>
      </c>
      <c r="G22" s="26">
        <v>63</v>
      </c>
      <c r="H22" s="42">
        <v>17.21311475409836</v>
      </c>
      <c r="I22" s="27">
        <v>250</v>
      </c>
      <c r="J22" s="26">
        <v>45</v>
      </c>
      <c r="K22" s="7">
        <v>18</v>
      </c>
      <c r="L22" s="28">
        <v>241</v>
      </c>
      <c r="M22" s="28">
        <v>59</v>
      </c>
      <c r="N22" s="42">
        <v>24.481327800829874</v>
      </c>
      <c r="O22" s="49">
        <v>146</v>
      </c>
      <c r="P22" s="12">
        <v>27</v>
      </c>
      <c r="Q22" s="7">
        <f t="shared" si="0"/>
        <v>18.493150684931507</v>
      </c>
    </row>
    <row r="23" spans="2:17" ht="12.9" customHeight="1">
      <c r="B23" s="37" t="s">
        <v>15</v>
      </c>
      <c r="C23" s="26">
        <v>108</v>
      </c>
      <c r="D23" s="26">
        <v>24</v>
      </c>
      <c r="E23" s="42">
        <v>22.222222222222221</v>
      </c>
      <c r="F23" s="26">
        <v>135</v>
      </c>
      <c r="G23" s="26">
        <v>22</v>
      </c>
      <c r="H23" s="42">
        <v>16.296296296296298</v>
      </c>
      <c r="I23" s="27">
        <v>86</v>
      </c>
      <c r="J23" s="26">
        <v>17</v>
      </c>
      <c r="K23" s="7">
        <v>19.767441860465116</v>
      </c>
      <c r="L23" s="28">
        <v>74</v>
      </c>
      <c r="M23" s="28">
        <v>16</v>
      </c>
      <c r="N23" s="42">
        <v>21.621621621621621</v>
      </c>
      <c r="O23" s="49">
        <v>46</v>
      </c>
      <c r="P23" s="12">
        <v>1</v>
      </c>
      <c r="Q23" s="7">
        <f t="shared" si="0"/>
        <v>2.1739130434782608</v>
      </c>
    </row>
    <row r="24" spans="2:17" ht="12.9" customHeight="1">
      <c r="B24" s="37" t="s">
        <v>16</v>
      </c>
      <c r="C24" s="26">
        <v>144</v>
      </c>
      <c r="D24" s="26">
        <v>67</v>
      </c>
      <c r="E24" s="42">
        <v>46.527777777777779</v>
      </c>
      <c r="F24" s="26">
        <v>110</v>
      </c>
      <c r="G24" s="26">
        <v>32</v>
      </c>
      <c r="H24" s="42">
        <v>29.09090909090909</v>
      </c>
      <c r="I24" s="27">
        <v>86</v>
      </c>
      <c r="J24" s="26">
        <v>17</v>
      </c>
      <c r="K24" s="7">
        <v>19.767441860465116</v>
      </c>
      <c r="L24" s="28">
        <v>64</v>
      </c>
      <c r="M24" s="28">
        <v>17</v>
      </c>
      <c r="N24" s="42">
        <v>26.5625</v>
      </c>
      <c r="O24" s="49">
        <v>67</v>
      </c>
      <c r="P24" s="12">
        <v>11</v>
      </c>
      <c r="Q24" s="7">
        <f t="shared" si="0"/>
        <v>16.417910447761194</v>
      </c>
    </row>
    <row r="25" spans="2:17" ht="12.9" customHeight="1">
      <c r="B25" s="37" t="s">
        <v>17</v>
      </c>
      <c r="C25" s="26">
        <v>1317</v>
      </c>
      <c r="D25" s="26">
        <v>344</v>
      </c>
      <c r="E25" s="42">
        <v>26.119969627942293</v>
      </c>
      <c r="F25" s="26">
        <v>1446</v>
      </c>
      <c r="G25" s="26">
        <v>259</v>
      </c>
      <c r="H25" s="42">
        <v>17.911479944674966</v>
      </c>
      <c r="I25" s="27">
        <v>1203</v>
      </c>
      <c r="J25" s="26">
        <v>246</v>
      </c>
      <c r="K25" s="7">
        <v>20.448877805486283</v>
      </c>
      <c r="L25" s="28">
        <v>802</v>
      </c>
      <c r="M25" s="28">
        <v>198</v>
      </c>
      <c r="N25" s="42">
        <v>24.688279301745634</v>
      </c>
      <c r="O25" s="49">
        <v>664</v>
      </c>
      <c r="P25" s="12">
        <v>170</v>
      </c>
      <c r="Q25" s="7">
        <f t="shared" si="0"/>
        <v>25.602409638554217</v>
      </c>
    </row>
    <row r="26" spans="2:17" ht="12.9" customHeight="1">
      <c r="B26" s="37" t="s">
        <v>18</v>
      </c>
      <c r="C26" s="26">
        <v>1516</v>
      </c>
      <c r="D26" s="26">
        <v>725</v>
      </c>
      <c r="E26" s="42">
        <v>47.823218997361479</v>
      </c>
      <c r="F26" s="26">
        <v>1228</v>
      </c>
      <c r="G26" s="26">
        <v>486</v>
      </c>
      <c r="H26" s="42">
        <v>39.576547231270361</v>
      </c>
      <c r="I26" s="27">
        <v>1066</v>
      </c>
      <c r="J26" s="26">
        <v>350</v>
      </c>
      <c r="K26" s="7">
        <v>32.833020637898684</v>
      </c>
      <c r="L26" s="28">
        <v>742</v>
      </c>
      <c r="M26" s="28">
        <v>232</v>
      </c>
      <c r="N26" s="42">
        <v>31.266846361185983</v>
      </c>
      <c r="O26" s="49">
        <v>486</v>
      </c>
      <c r="P26" s="12">
        <v>184</v>
      </c>
      <c r="Q26" s="7">
        <f t="shared" si="0"/>
        <v>37.860082304526749</v>
      </c>
    </row>
    <row r="27" spans="2:17" ht="12.9" customHeight="1">
      <c r="B27" s="37" t="s">
        <v>19</v>
      </c>
      <c r="C27" s="26">
        <v>3008</v>
      </c>
      <c r="D27" s="26">
        <v>1490</v>
      </c>
      <c r="E27" s="42">
        <v>49.534574468085104</v>
      </c>
      <c r="F27" s="26">
        <v>2728</v>
      </c>
      <c r="G27" s="26">
        <v>1348</v>
      </c>
      <c r="H27" s="42">
        <v>49.413489736070382</v>
      </c>
      <c r="I27" s="27">
        <v>2062</v>
      </c>
      <c r="J27" s="26">
        <v>1038</v>
      </c>
      <c r="K27" s="7">
        <v>50.339476236663437</v>
      </c>
      <c r="L27" s="28">
        <v>1573</v>
      </c>
      <c r="M27" s="28">
        <v>650</v>
      </c>
      <c r="N27" s="42">
        <v>41.32231404958678</v>
      </c>
      <c r="O27" s="49">
        <v>1231</v>
      </c>
      <c r="P27" s="12">
        <v>626</v>
      </c>
      <c r="Q27" s="7">
        <f t="shared" si="0"/>
        <v>50.852965069049546</v>
      </c>
    </row>
    <row r="28" spans="2:17" ht="12.9" customHeight="1">
      <c r="B28" s="37" t="s">
        <v>20</v>
      </c>
      <c r="C28" s="26">
        <v>99</v>
      </c>
      <c r="D28" s="26">
        <v>30</v>
      </c>
      <c r="E28" s="42">
        <v>30.303030303030305</v>
      </c>
      <c r="F28" s="26">
        <v>76</v>
      </c>
      <c r="G28" s="26">
        <v>21</v>
      </c>
      <c r="H28" s="42">
        <v>27.631578947368425</v>
      </c>
      <c r="I28" s="27">
        <v>29</v>
      </c>
      <c r="J28" s="26">
        <v>19</v>
      </c>
      <c r="K28" s="7">
        <v>65.517241379310349</v>
      </c>
      <c r="L28" s="28">
        <v>23</v>
      </c>
      <c r="M28" s="28">
        <v>8</v>
      </c>
      <c r="N28" s="42">
        <v>34.782608695652172</v>
      </c>
      <c r="O28" s="49">
        <v>10</v>
      </c>
      <c r="P28" s="12">
        <v>4</v>
      </c>
      <c r="Q28" s="7">
        <f t="shared" si="0"/>
        <v>40</v>
      </c>
    </row>
    <row r="29" spans="2:17" ht="12.9" customHeight="1">
      <c r="B29" s="37" t="s">
        <v>21</v>
      </c>
      <c r="C29" s="26">
        <v>387</v>
      </c>
      <c r="D29" s="26">
        <v>209</v>
      </c>
      <c r="E29" s="42">
        <v>54.00516795865633</v>
      </c>
      <c r="F29" s="26">
        <v>266</v>
      </c>
      <c r="G29" s="26">
        <v>94</v>
      </c>
      <c r="H29" s="42">
        <v>35.338345864661655</v>
      </c>
      <c r="I29" s="27">
        <v>181</v>
      </c>
      <c r="J29" s="26">
        <v>74</v>
      </c>
      <c r="K29" s="7">
        <v>40.883977900552487</v>
      </c>
      <c r="L29" s="28">
        <v>174</v>
      </c>
      <c r="M29" s="28">
        <v>70</v>
      </c>
      <c r="N29" s="42">
        <v>40.229885057471265</v>
      </c>
      <c r="O29" s="49">
        <v>86</v>
      </c>
      <c r="P29" s="12">
        <v>38</v>
      </c>
      <c r="Q29" s="7">
        <f t="shared" si="0"/>
        <v>44.186046511627907</v>
      </c>
    </row>
    <row r="30" spans="2:17" ht="12.9" customHeight="1">
      <c r="B30" s="37" t="s">
        <v>22</v>
      </c>
      <c r="C30" s="26">
        <v>69</v>
      </c>
      <c r="D30" s="26">
        <v>33</v>
      </c>
      <c r="E30" s="42">
        <v>47.826086956521742</v>
      </c>
      <c r="F30" s="26">
        <v>43</v>
      </c>
      <c r="G30" s="26">
        <v>27</v>
      </c>
      <c r="H30" s="42">
        <v>62.790697674418603</v>
      </c>
      <c r="I30" s="27">
        <v>40</v>
      </c>
      <c r="J30" s="26">
        <v>11</v>
      </c>
      <c r="K30" s="7">
        <v>27.500000000000004</v>
      </c>
      <c r="L30" s="28">
        <v>31</v>
      </c>
      <c r="M30" s="28">
        <v>8</v>
      </c>
      <c r="N30" s="42">
        <v>25.806451612903224</v>
      </c>
      <c r="O30" s="49">
        <v>16</v>
      </c>
      <c r="P30" s="12">
        <v>5</v>
      </c>
      <c r="Q30" s="7">
        <f t="shared" si="0"/>
        <v>31.25</v>
      </c>
    </row>
    <row r="31" spans="2:17" ht="12.9" customHeight="1">
      <c r="B31" s="37" t="s">
        <v>23</v>
      </c>
      <c r="C31" s="26">
        <v>593</v>
      </c>
      <c r="D31" s="26">
        <v>294</v>
      </c>
      <c r="E31" s="42">
        <v>49.578414839797638</v>
      </c>
      <c r="F31" s="26">
        <v>473</v>
      </c>
      <c r="G31" s="26">
        <v>270</v>
      </c>
      <c r="H31" s="42">
        <v>57.082452431289646</v>
      </c>
      <c r="I31" s="27">
        <v>375</v>
      </c>
      <c r="J31" s="26">
        <v>179</v>
      </c>
      <c r="K31" s="7">
        <v>47.733333333333334</v>
      </c>
      <c r="L31" s="28">
        <v>369</v>
      </c>
      <c r="M31" s="28">
        <v>125</v>
      </c>
      <c r="N31" s="42">
        <v>33.875338753387538</v>
      </c>
      <c r="O31" s="49">
        <v>231</v>
      </c>
      <c r="P31" s="12">
        <v>163</v>
      </c>
      <c r="Q31" s="7">
        <f t="shared" si="0"/>
        <v>70.562770562770567</v>
      </c>
    </row>
    <row r="32" spans="2:17" ht="12.9" customHeight="1">
      <c r="B32" s="36" t="s">
        <v>70</v>
      </c>
      <c r="C32" s="24">
        <v>2093</v>
      </c>
      <c r="D32" s="24">
        <v>735</v>
      </c>
      <c r="E32" s="41">
        <v>35.11705685618729</v>
      </c>
      <c r="F32" s="24">
        <v>1663</v>
      </c>
      <c r="G32" s="24">
        <v>549</v>
      </c>
      <c r="H32" s="41">
        <v>33.012627781118461</v>
      </c>
      <c r="I32" s="25">
        <v>1037</v>
      </c>
      <c r="J32" s="24">
        <v>350</v>
      </c>
      <c r="K32" s="6">
        <v>33.751205400192866</v>
      </c>
      <c r="L32" s="24">
        <v>908</v>
      </c>
      <c r="M32" s="24">
        <v>280</v>
      </c>
      <c r="N32" s="41">
        <v>30.837004405286343</v>
      </c>
      <c r="O32" s="53">
        <v>831</v>
      </c>
      <c r="P32" s="11">
        <v>292</v>
      </c>
      <c r="Q32" s="6">
        <f t="shared" si="0"/>
        <v>35.138387484957882</v>
      </c>
    </row>
    <row r="33" spans="2:17" ht="12.9" customHeight="1">
      <c r="B33" s="37" t="s">
        <v>24</v>
      </c>
      <c r="C33" s="26">
        <v>36</v>
      </c>
      <c r="D33" s="26">
        <v>13</v>
      </c>
      <c r="E33" s="42">
        <v>36.111111111111114</v>
      </c>
      <c r="F33" s="26">
        <v>17</v>
      </c>
      <c r="G33" s="26">
        <v>13</v>
      </c>
      <c r="H33" s="42">
        <v>76.470588235294116</v>
      </c>
      <c r="I33" s="27">
        <v>7</v>
      </c>
      <c r="J33" s="26">
        <v>8</v>
      </c>
      <c r="K33" s="7">
        <v>114.28571428571428</v>
      </c>
      <c r="L33" s="28">
        <v>11</v>
      </c>
      <c r="M33" s="28">
        <v>1</v>
      </c>
      <c r="N33" s="42">
        <v>9.0909090909090917</v>
      </c>
      <c r="O33" s="49">
        <v>17</v>
      </c>
      <c r="P33" s="12">
        <v>9</v>
      </c>
      <c r="Q33" s="7">
        <f t="shared" si="0"/>
        <v>52.941176470588239</v>
      </c>
    </row>
    <row r="34" spans="2:17" ht="12.9" customHeight="1">
      <c r="B34" s="37" t="s">
        <v>25</v>
      </c>
      <c r="C34" s="26">
        <v>40</v>
      </c>
      <c r="D34" s="26">
        <v>24</v>
      </c>
      <c r="E34" s="42">
        <v>60</v>
      </c>
      <c r="F34" s="26">
        <v>20</v>
      </c>
      <c r="G34" s="26">
        <v>8</v>
      </c>
      <c r="H34" s="42">
        <v>40</v>
      </c>
      <c r="I34" s="27">
        <v>15</v>
      </c>
      <c r="J34" s="26">
        <v>10</v>
      </c>
      <c r="K34" s="7">
        <v>66.666666666666657</v>
      </c>
      <c r="L34" s="28">
        <v>12</v>
      </c>
      <c r="M34" s="28">
        <v>5</v>
      </c>
      <c r="N34" s="42">
        <v>41.666666666666671</v>
      </c>
      <c r="O34" s="49">
        <v>8</v>
      </c>
      <c r="P34" s="12">
        <v>3</v>
      </c>
      <c r="Q34" s="7">
        <f t="shared" si="0"/>
        <v>37.5</v>
      </c>
    </row>
    <row r="35" spans="2:17" ht="12.9" customHeight="1">
      <c r="B35" s="37" t="s">
        <v>26</v>
      </c>
      <c r="C35" s="26">
        <v>42</v>
      </c>
      <c r="D35" s="26">
        <v>16</v>
      </c>
      <c r="E35" s="42">
        <v>38.095238095238095</v>
      </c>
      <c r="F35" s="26">
        <v>17</v>
      </c>
      <c r="G35" s="26">
        <v>20</v>
      </c>
      <c r="H35" s="42">
        <v>117.64705882352942</v>
      </c>
      <c r="I35" s="27">
        <v>10</v>
      </c>
      <c r="J35" s="26">
        <v>3</v>
      </c>
      <c r="K35" s="7">
        <v>30</v>
      </c>
      <c r="L35" s="28">
        <v>4</v>
      </c>
      <c r="M35" s="28">
        <v>4</v>
      </c>
      <c r="N35" s="42">
        <v>100</v>
      </c>
      <c r="O35" s="49">
        <v>9</v>
      </c>
      <c r="P35" s="12">
        <v>5</v>
      </c>
      <c r="Q35" s="7">
        <f t="shared" si="0"/>
        <v>55.555555555555557</v>
      </c>
    </row>
    <row r="36" spans="2:17" ht="12.9" customHeight="1">
      <c r="B36" s="37" t="s">
        <v>27</v>
      </c>
      <c r="C36" s="26">
        <v>203</v>
      </c>
      <c r="D36" s="26">
        <v>123</v>
      </c>
      <c r="E36" s="42">
        <v>60.591133004926107</v>
      </c>
      <c r="F36" s="26">
        <v>129</v>
      </c>
      <c r="G36" s="26">
        <v>81</v>
      </c>
      <c r="H36" s="42">
        <v>62.790697674418603</v>
      </c>
      <c r="I36" s="27">
        <v>82</v>
      </c>
      <c r="J36" s="26">
        <v>54</v>
      </c>
      <c r="K36" s="7">
        <v>65.853658536585371</v>
      </c>
      <c r="L36" s="28">
        <v>71</v>
      </c>
      <c r="M36" s="28">
        <v>37</v>
      </c>
      <c r="N36" s="42">
        <v>52.112676056338024</v>
      </c>
      <c r="O36" s="49">
        <v>64</v>
      </c>
      <c r="P36" s="12">
        <v>28</v>
      </c>
      <c r="Q36" s="7">
        <f t="shared" si="0"/>
        <v>43.75</v>
      </c>
    </row>
    <row r="37" spans="2:17" ht="12.9" customHeight="1">
      <c r="B37" s="37" t="s">
        <v>28</v>
      </c>
      <c r="C37" s="26">
        <v>1446</v>
      </c>
      <c r="D37" s="26">
        <v>422</v>
      </c>
      <c r="E37" s="42">
        <v>29.183955739972337</v>
      </c>
      <c r="F37" s="26">
        <v>1228</v>
      </c>
      <c r="G37" s="26">
        <v>299</v>
      </c>
      <c r="H37" s="42">
        <v>24.348534201954397</v>
      </c>
      <c r="I37" s="27">
        <v>711</v>
      </c>
      <c r="J37" s="26">
        <v>200</v>
      </c>
      <c r="K37" s="7">
        <v>28.129395218002813</v>
      </c>
      <c r="L37" s="28">
        <v>578</v>
      </c>
      <c r="M37" s="28">
        <v>133</v>
      </c>
      <c r="N37" s="42">
        <v>23.010380622837371</v>
      </c>
      <c r="O37" s="49">
        <v>559</v>
      </c>
      <c r="P37" s="12">
        <v>188</v>
      </c>
      <c r="Q37" s="7">
        <f t="shared" si="0"/>
        <v>33.631484794275494</v>
      </c>
    </row>
    <row r="38" spans="2:17" ht="12.9" customHeight="1">
      <c r="B38" s="37" t="s">
        <v>29</v>
      </c>
      <c r="C38" s="26">
        <v>326</v>
      </c>
      <c r="D38" s="26">
        <v>137</v>
      </c>
      <c r="E38" s="42">
        <v>42.024539877300612</v>
      </c>
      <c r="F38" s="26">
        <v>252</v>
      </c>
      <c r="G38" s="26">
        <v>128</v>
      </c>
      <c r="H38" s="42">
        <v>50.793650793650791</v>
      </c>
      <c r="I38" s="27">
        <v>212</v>
      </c>
      <c r="J38" s="26">
        <v>75</v>
      </c>
      <c r="K38" s="7">
        <v>35.377358490566039</v>
      </c>
      <c r="L38" s="28">
        <v>232</v>
      </c>
      <c r="M38" s="28">
        <v>100</v>
      </c>
      <c r="N38" s="42">
        <v>43.103448275862064</v>
      </c>
      <c r="O38" s="49">
        <v>174</v>
      </c>
      <c r="P38" s="12">
        <v>59</v>
      </c>
      <c r="Q38" s="7">
        <f t="shared" si="0"/>
        <v>33.90804597701149</v>
      </c>
    </row>
    <row r="39" spans="2:17" ht="12.9" customHeight="1">
      <c r="B39" s="36" t="s">
        <v>71</v>
      </c>
      <c r="C39" s="24">
        <v>7748</v>
      </c>
      <c r="D39" s="24">
        <v>3408</v>
      </c>
      <c r="E39" s="41">
        <v>43.985544656685597</v>
      </c>
      <c r="F39" s="24">
        <v>6461</v>
      </c>
      <c r="G39" s="24">
        <v>2484</v>
      </c>
      <c r="H39" s="41">
        <v>38.446060981272254</v>
      </c>
      <c r="I39" s="25">
        <v>5026</v>
      </c>
      <c r="J39" s="24">
        <v>1954</v>
      </c>
      <c r="K39" s="6">
        <v>38.877835256665335</v>
      </c>
      <c r="L39" s="24">
        <v>3483</v>
      </c>
      <c r="M39" s="24">
        <v>2091</v>
      </c>
      <c r="N39" s="41">
        <v>60.034453057708873</v>
      </c>
      <c r="O39" s="53">
        <v>2894</v>
      </c>
      <c r="P39" s="11">
        <v>1211</v>
      </c>
      <c r="Q39" s="6">
        <f t="shared" si="0"/>
        <v>41.84519695922598</v>
      </c>
    </row>
    <row r="40" spans="2:17" ht="12.9" customHeight="1">
      <c r="B40" s="37" t="s">
        <v>30</v>
      </c>
      <c r="C40" s="26">
        <v>293</v>
      </c>
      <c r="D40" s="26">
        <v>83</v>
      </c>
      <c r="E40" s="42">
        <v>28.327645051194541</v>
      </c>
      <c r="F40" s="26">
        <v>167</v>
      </c>
      <c r="G40" s="26">
        <v>44</v>
      </c>
      <c r="H40" s="42">
        <v>26.34730538922156</v>
      </c>
      <c r="I40" s="27">
        <v>124</v>
      </c>
      <c r="J40" s="26">
        <v>30</v>
      </c>
      <c r="K40" s="7">
        <v>24.193548387096776</v>
      </c>
      <c r="L40" s="28">
        <v>84</v>
      </c>
      <c r="M40" s="28">
        <v>8</v>
      </c>
      <c r="N40" s="42">
        <v>9.5238095238095237</v>
      </c>
      <c r="O40" s="49">
        <v>83</v>
      </c>
      <c r="P40" s="12">
        <v>36</v>
      </c>
      <c r="Q40" s="7">
        <f t="shared" si="0"/>
        <v>43.373493975903614</v>
      </c>
    </row>
    <row r="41" spans="2:17" ht="12.9" customHeight="1">
      <c r="B41" s="37" t="s">
        <v>31</v>
      </c>
      <c r="C41" s="26">
        <v>993</v>
      </c>
      <c r="D41" s="26">
        <v>438</v>
      </c>
      <c r="E41" s="42">
        <v>44.108761329305139</v>
      </c>
      <c r="F41" s="26">
        <v>702</v>
      </c>
      <c r="G41" s="26">
        <v>320</v>
      </c>
      <c r="H41" s="42">
        <v>45.584045584045583</v>
      </c>
      <c r="I41" s="27">
        <v>615</v>
      </c>
      <c r="J41" s="26">
        <v>243</v>
      </c>
      <c r="K41" s="7">
        <v>39.512195121951223</v>
      </c>
      <c r="L41" s="28">
        <v>384</v>
      </c>
      <c r="M41" s="28">
        <v>181</v>
      </c>
      <c r="N41" s="42">
        <v>47.135416666666671</v>
      </c>
      <c r="O41" s="49">
        <v>310</v>
      </c>
      <c r="P41" s="12">
        <v>155</v>
      </c>
      <c r="Q41" s="7">
        <f t="shared" si="0"/>
        <v>50</v>
      </c>
    </row>
    <row r="42" spans="2:17" ht="12.9" customHeight="1">
      <c r="B42" s="37" t="s">
        <v>32</v>
      </c>
      <c r="C42" s="26">
        <v>3774</v>
      </c>
      <c r="D42" s="26">
        <v>1798</v>
      </c>
      <c r="E42" s="42">
        <v>47.64175940646529</v>
      </c>
      <c r="F42" s="26">
        <v>3431</v>
      </c>
      <c r="G42" s="26">
        <v>1262</v>
      </c>
      <c r="H42" s="42">
        <v>36.782279218886622</v>
      </c>
      <c r="I42" s="27">
        <v>2916</v>
      </c>
      <c r="J42" s="26">
        <v>1120</v>
      </c>
      <c r="K42" s="7">
        <v>38.408779149519887</v>
      </c>
      <c r="L42" s="28">
        <v>2021</v>
      </c>
      <c r="M42" s="28">
        <v>825</v>
      </c>
      <c r="N42" s="42">
        <v>40.82137555665512</v>
      </c>
      <c r="O42" s="54">
        <v>1684</v>
      </c>
      <c r="P42" s="12">
        <v>616</v>
      </c>
      <c r="Q42" s="7">
        <f t="shared" si="0"/>
        <v>36.579572446555822</v>
      </c>
    </row>
    <row r="43" spans="2:17" ht="12.9" customHeight="1">
      <c r="B43" s="37" t="s">
        <v>33</v>
      </c>
      <c r="C43" s="26">
        <v>2304</v>
      </c>
      <c r="D43" s="26">
        <v>929</v>
      </c>
      <c r="E43" s="42">
        <v>40.321180555555557</v>
      </c>
      <c r="F43" s="26">
        <v>1756</v>
      </c>
      <c r="G43" s="26">
        <v>697</v>
      </c>
      <c r="H43" s="42">
        <v>39.692482915717541</v>
      </c>
      <c r="I43" s="27">
        <v>1111</v>
      </c>
      <c r="J43" s="26">
        <v>454</v>
      </c>
      <c r="K43" s="7">
        <v>40.864086408640865</v>
      </c>
      <c r="L43" s="28">
        <v>756</v>
      </c>
      <c r="M43" s="28">
        <v>979</v>
      </c>
      <c r="N43" s="42">
        <v>129.49735449735448</v>
      </c>
      <c r="O43" s="49">
        <v>659</v>
      </c>
      <c r="P43" s="12">
        <v>329</v>
      </c>
      <c r="Q43" s="7">
        <f t="shared" si="0"/>
        <v>49.92412746585736</v>
      </c>
    </row>
    <row r="44" spans="2:17" ht="12.9" customHeight="1">
      <c r="B44" s="37" t="s">
        <v>34</v>
      </c>
      <c r="C44" s="26">
        <v>253</v>
      </c>
      <c r="D44" s="26">
        <v>91</v>
      </c>
      <c r="E44" s="42">
        <v>35.968379446640313</v>
      </c>
      <c r="F44" s="26">
        <v>269</v>
      </c>
      <c r="G44" s="26">
        <v>105</v>
      </c>
      <c r="H44" s="42">
        <v>39.033457249070629</v>
      </c>
      <c r="I44" s="27">
        <v>157</v>
      </c>
      <c r="J44" s="26">
        <v>60</v>
      </c>
      <c r="K44" s="7">
        <v>38.216560509554142</v>
      </c>
      <c r="L44" s="28">
        <v>83</v>
      </c>
      <c r="M44" s="28">
        <v>36</v>
      </c>
      <c r="N44" s="42">
        <v>43.373493975903614</v>
      </c>
      <c r="O44" s="49">
        <v>92</v>
      </c>
      <c r="P44" s="12">
        <v>35</v>
      </c>
      <c r="Q44" s="7">
        <f t="shared" si="0"/>
        <v>38.04347826086957</v>
      </c>
    </row>
    <row r="45" spans="2:17" ht="12.9" customHeight="1">
      <c r="B45" s="37" t="s">
        <v>35</v>
      </c>
      <c r="C45" s="26">
        <v>131</v>
      </c>
      <c r="D45" s="26">
        <v>69</v>
      </c>
      <c r="E45" s="42">
        <v>52.671755725190842</v>
      </c>
      <c r="F45" s="26">
        <v>136</v>
      </c>
      <c r="G45" s="26">
        <v>56</v>
      </c>
      <c r="H45" s="42">
        <v>41.17647058823529</v>
      </c>
      <c r="I45" s="27">
        <v>103</v>
      </c>
      <c r="J45" s="26">
        <v>47</v>
      </c>
      <c r="K45" s="7">
        <v>45.631067961165051</v>
      </c>
      <c r="L45" s="28">
        <v>155</v>
      </c>
      <c r="M45" s="28">
        <v>62</v>
      </c>
      <c r="N45" s="42">
        <v>40</v>
      </c>
      <c r="O45" s="49">
        <v>66</v>
      </c>
      <c r="P45" s="12">
        <v>40</v>
      </c>
      <c r="Q45" s="7">
        <f t="shared" si="0"/>
        <v>60.606060606060609</v>
      </c>
    </row>
    <row r="46" spans="2:17" ht="12.9" customHeight="1">
      <c r="B46" s="36" t="s">
        <v>72</v>
      </c>
      <c r="C46" s="24">
        <v>782</v>
      </c>
      <c r="D46" s="24">
        <v>518</v>
      </c>
      <c r="E46" s="41">
        <v>66.240409207161122</v>
      </c>
      <c r="F46" s="24">
        <v>662</v>
      </c>
      <c r="G46" s="24">
        <v>362</v>
      </c>
      <c r="H46" s="41">
        <v>54.682779456193352</v>
      </c>
      <c r="I46" s="25">
        <v>366</v>
      </c>
      <c r="J46" s="24">
        <v>250</v>
      </c>
      <c r="K46" s="6">
        <v>68.30601092896174</v>
      </c>
      <c r="L46" s="24">
        <v>294</v>
      </c>
      <c r="M46" s="24">
        <v>160</v>
      </c>
      <c r="N46" s="41">
        <v>54.421768707482997</v>
      </c>
      <c r="O46" s="53">
        <v>314</v>
      </c>
      <c r="P46" s="11">
        <v>169</v>
      </c>
      <c r="Q46" s="6">
        <f t="shared" si="0"/>
        <v>53.821656050955411</v>
      </c>
    </row>
    <row r="47" spans="2:17" ht="12.9" customHeight="1">
      <c r="B47" s="37" t="s">
        <v>36</v>
      </c>
      <c r="C47" s="26">
        <v>29</v>
      </c>
      <c r="D47" s="26">
        <v>24</v>
      </c>
      <c r="E47" s="42">
        <v>82.758620689655174</v>
      </c>
      <c r="F47" s="26">
        <v>16</v>
      </c>
      <c r="G47" s="26">
        <v>12</v>
      </c>
      <c r="H47" s="42">
        <v>75</v>
      </c>
      <c r="I47" s="27">
        <v>7</v>
      </c>
      <c r="J47" s="26">
        <v>2</v>
      </c>
      <c r="K47" s="7">
        <v>28.571428571428569</v>
      </c>
      <c r="L47" s="28">
        <v>3</v>
      </c>
      <c r="M47" s="28">
        <v>3</v>
      </c>
      <c r="N47" s="42">
        <v>100</v>
      </c>
      <c r="O47" s="49">
        <v>1</v>
      </c>
      <c r="P47" s="12">
        <v>1</v>
      </c>
      <c r="Q47" s="7">
        <f t="shared" si="0"/>
        <v>100</v>
      </c>
    </row>
    <row r="48" spans="2:17" ht="12.9" customHeight="1">
      <c r="B48" s="37" t="s">
        <v>37</v>
      </c>
      <c r="C48" s="26">
        <v>15</v>
      </c>
      <c r="D48" s="26">
        <v>8</v>
      </c>
      <c r="E48" s="42">
        <v>53.333333333333336</v>
      </c>
      <c r="F48" s="26">
        <v>11</v>
      </c>
      <c r="G48" s="26">
        <v>11</v>
      </c>
      <c r="H48" s="42">
        <v>100</v>
      </c>
      <c r="I48" s="27">
        <v>3</v>
      </c>
      <c r="J48" s="26">
        <v>1</v>
      </c>
      <c r="K48" s="7">
        <v>33.333333333333329</v>
      </c>
      <c r="L48" s="28">
        <v>10</v>
      </c>
      <c r="M48" s="28">
        <v>4</v>
      </c>
      <c r="N48" s="42">
        <v>40</v>
      </c>
      <c r="O48" s="49">
        <v>4</v>
      </c>
      <c r="P48" s="12">
        <v>1</v>
      </c>
      <c r="Q48" s="7">
        <f t="shared" si="0"/>
        <v>25</v>
      </c>
    </row>
    <row r="49" spans="2:17" ht="12.9" customHeight="1">
      <c r="B49" s="37" t="s">
        <v>38</v>
      </c>
      <c r="C49" s="26">
        <v>353</v>
      </c>
      <c r="D49" s="26">
        <v>201</v>
      </c>
      <c r="E49" s="42">
        <v>56.940509915014161</v>
      </c>
      <c r="F49" s="26">
        <v>269</v>
      </c>
      <c r="G49" s="26">
        <v>123</v>
      </c>
      <c r="H49" s="42">
        <v>45.724907063197023</v>
      </c>
      <c r="I49" s="27">
        <v>170</v>
      </c>
      <c r="J49" s="26">
        <v>101</v>
      </c>
      <c r="K49" s="7">
        <v>59.411764705882355</v>
      </c>
      <c r="L49" s="28">
        <v>133</v>
      </c>
      <c r="M49" s="28">
        <v>61</v>
      </c>
      <c r="N49" s="42">
        <v>45.864661654135332</v>
      </c>
      <c r="O49" s="49">
        <v>166</v>
      </c>
      <c r="P49" s="12">
        <v>84</v>
      </c>
      <c r="Q49" s="7">
        <f t="shared" si="0"/>
        <v>50.602409638554214</v>
      </c>
    </row>
    <row r="50" spans="2:17" ht="12.9" customHeight="1">
      <c r="B50" s="37" t="s">
        <v>39</v>
      </c>
      <c r="C50" s="26">
        <v>314</v>
      </c>
      <c r="D50" s="26">
        <v>241</v>
      </c>
      <c r="E50" s="42">
        <v>76.751592356687894</v>
      </c>
      <c r="F50" s="26">
        <v>293</v>
      </c>
      <c r="G50" s="26">
        <v>188</v>
      </c>
      <c r="H50" s="42">
        <v>64.163822525597269</v>
      </c>
      <c r="I50" s="27">
        <v>161</v>
      </c>
      <c r="J50" s="26">
        <v>127</v>
      </c>
      <c r="K50" s="7">
        <v>78.881987577639762</v>
      </c>
      <c r="L50" s="28">
        <v>126</v>
      </c>
      <c r="M50" s="28">
        <v>81</v>
      </c>
      <c r="N50" s="42">
        <v>64.285714285714292</v>
      </c>
      <c r="O50" s="49">
        <v>118</v>
      </c>
      <c r="P50" s="12">
        <v>74</v>
      </c>
      <c r="Q50" s="7">
        <f t="shared" si="0"/>
        <v>62.711864406779661</v>
      </c>
    </row>
    <row r="51" spans="2:17" ht="12.9" customHeight="1">
      <c r="B51" s="37" t="s">
        <v>40</v>
      </c>
      <c r="C51" s="26">
        <v>71</v>
      </c>
      <c r="D51" s="26">
        <v>44</v>
      </c>
      <c r="E51" s="42">
        <v>61.971830985915496</v>
      </c>
      <c r="F51" s="26">
        <v>73</v>
      </c>
      <c r="G51" s="26">
        <v>28</v>
      </c>
      <c r="H51" s="42">
        <v>38.356164383561641</v>
      </c>
      <c r="I51" s="27">
        <v>25</v>
      </c>
      <c r="J51" s="26">
        <v>19</v>
      </c>
      <c r="K51" s="7">
        <v>76</v>
      </c>
      <c r="L51" s="28">
        <v>22</v>
      </c>
      <c r="M51" s="28">
        <v>11</v>
      </c>
      <c r="N51" s="42">
        <v>50</v>
      </c>
      <c r="O51" s="49">
        <v>25</v>
      </c>
      <c r="P51" s="12">
        <v>9</v>
      </c>
      <c r="Q51" s="7">
        <f t="shared" si="0"/>
        <v>36</v>
      </c>
    </row>
    <row r="52" spans="2:17" ht="12.9" customHeight="1">
      <c r="B52" s="36" t="s">
        <v>73</v>
      </c>
      <c r="C52" s="24">
        <v>383</v>
      </c>
      <c r="D52" s="24">
        <v>196</v>
      </c>
      <c r="E52" s="41">
        <v>51.174934725848566</v>
      </c>
      <c r="F52" s="24">
        <v>370</v>
      </c>
      <c r="G52" s="24">
        <v>163</v>
      </c>
      <c r="H52" s="41">
        <v>44.054054054054056</v>
      </c>
      <c r="I52" s="25">
        <v>296</v>
      </c>
      <c r="J52" s="24">
        <v>138</v>
      </c>
      <c r="K52" s="6">
        <v>46.621621621621621</v>
      </c>
      <c r="L52" s="24">
        <v>220</v>
      </c>
      <c r="M52" s="24">
        <v>112</v>
      </c>
      <c r="N52" s="41">
        <v>50.909090909090907</v>
      </c>
      <c r="O52" s="53">
        <v>122</v>
      </c>
      <c r="P52" s="11">
        <v>60</v>
      </c>
      <c r="Q52" s="6">
        <f t="shared" si="0"/>
        <v>49.180327868852459</v>
      </c>
    </row>
    <row r="53" spans="2:17" ht="12.9" customHeight="1">
      <c r="B53" s="37" t="s">
        <v>41</v>
      </c>
      <c r="C53" s="26">
        <v>43</v>
      </c>
      <c r="D53" s="26">
        <v>19</v>
      </c>
      <c r="E53" s="42">
        <v>44.186046511627907</v>
      </c>
      <c r="F53" s="26">
        <v>51</v>
      </c>
      <c r="G53" s="26">
        <v>30</v>
      </c>
      <c r="H53" s="42">
        <v>58.82352941176471</v>
      </c>
      <c r="I53" s="27">
        <v>19</v>
      </c>
      <c r="J53" s="26">
        <v>14</v>
      </c>
      <c r="K53" s="7">
        <v>73.68421052631578</v>
      </c>
      <c r="L53" s="28">
        <v>6</v>
      </c>
      <c r="M53" s="28">
        <v>9</v>
      </c>
      <c r="N53" s="42">
        <v>150</v>
      </c>
      <c r="O53" s="49">
        <v>10</v>
      </c>
      <c r="P53" s="12">
        <v>5</v>
      </c>
      <c r="Q53" s="7">
        <f t="shared" si="0"/>
        <v>50</v>
      </c>
    </row>
    <row r="54" spans="2:17" ht="12.9" customHeight="1">
      <c r="B54" s="37" t="s">
        <v>42</v>
      </c>
      <c r="C54" s="26">
        <v>79</v>
      </c>
      <c r="D54" s="26">
        <v>39</v>
      </c>
      <c r="E54" s="42">
        <v>49.367088607594937</v>
      </c>
      <c r="F54" s="26">
        <v>110</v>
      </c>
      <c r="G54" s="26">
        <v>42</v>
      </c>
      <c r="H54" s="42">
        <v>38.181818181818187</v>
      </c>
      <c r="I54" s="27">
        <v>62</v>
      </c>
      <c r="J54" s="26">
        <v>38</v>
      </c>
      <c r="K54" s="7">
        <v>61.29032258064516</v>
      </c>
      <c r="L54" s="28">
        <v>52</v>
      </c>
      <c r="M54" s="28">
        <v>23</v>
      </c>
      <c r="N54" s="42">
        <v>44.230769230769226</v>
      </c>
      <c r="O54" s="49">
        <v>33</v>
      </c>
      <c r="P54" s="12">
        <v>19</v>
      </c>
      <c r="Q54" s="7">
        <f t="shared" si="0"/>
        <v>57.575757575757578</v>
      </c>
    </row>
    <row r="55" spans="2:17" ht="12.9" customHeight="1">
      <c r="B55" s="37" t="s">
        <v>43</v>
      </c>
      <c r="C55" s="26">
        <v>203</v>
      </c>
      <c r="D55" s="26">
        <v>106</v>
      </c>
      <c r="E55" s="42">
        <v>52.216748768472904</v>
      </c>
      <c r="F55" s="26">
        <v>140</v>
      </c>
      <c r="G55" s="26">
        <v>57</v>
      </c>
      <c r="H55" s="42">
        <v>40.714285714285715</v>
      </c>
      <c r="I55" s="27">
        <v>161</v>
      </c>
      <c r="J55" s="26">
        <v>53</v>
      </c>
      <c r="K55" s="7">
        <v>32.919254658385093</v>
      </c>
      <c r="L55" s="28">
        <v>113</v>
      </c>
      <c r="M55" s="28">
        <v>43</v>
      </c>
      <c r="N55" s="42">
        <v>38.053097345132741</v>
      </c>
      <c r="O55" s="49">
        <v>66</v>
      </c>
      <c r="P55" s="12">
        <v>29</v>
      </c>
      <c r="Q55" s="7">
        <f t="shared" si="0"/>
        <v>43.939393939393938</v>
      </c>
    </row>
    <row r="56" spans="2:17" ht="12.9" customHeight="1">
      <c r="B56" s="37" t="s">
        <v>44</v>
      </c>
      <c r="C56" s="26">
        <v>58</v>
      </c>
      <c r="D56" s="26">
        <v>32</v>
      </c>
      <c r="E56" s="42">
        <v>55.172413793103445</v>
      </c>
      <c r="F56" s="26">
        <v>69</v>
      </c>
      <c r="G56" s="26">
        <v>34</v>
      </c>
      <c r="H56" s="42">
        <v>49.275362318840585</v>
      </c>
      <c r="I56" s="27">
        <v>54</v>
      </c>
      <c r="J56" s="26">
        <v>33</v>
      </c>
      <c r="K56" s="7">
        <v>61.111111111111114</v>
      </c>
      <c r="L56" s="28">
        <v>49</v>
      </c>
      <c r="M56" s="28">
        <v>37</v>
      </c>
      <c r="N56" s="42">
        <v>75.510204081632651</v>
      </c>
      <c r="O56" s="49">
        <v>13</v>
      </c>
      <c r="P56" s="12">
        <v>7</v>
      </c>
      <c r="Q56" s="7">
        <f t="shared" si="0"/>
        <v>53.846153846153847</v>
      </c>
    </row>
    <row r="57" spans="2:17" ht="12.9" customHeight="1">
      <c r="B57" s="36" t="s">
        <v>74</v>
      </c>
      <c r="C57" s="24">
        <v>3101</v>
      </c>
      <c r="D57" s="24">
        <v>2116</v>
      </c>
      <c r="E57" s="41">
        <v>68.236052886165751</v>
      </c>
      <c r="F57" s="24">
        <v>2058</v>
      </c>
      <c r="G57" s="24">
        <v>1428</v>
      </c>
      <c r="H57" s="41">
        <v>69.387755102040813</v>
      </c>
      <c r="I57" s="25">
        <v>1468</v>
      </c>
      <c r="J57" s="24">
        <v>872</v>
      </c>
      <c r="K57" s="6">
        <v>59.400544959128062</v>
      </c>
      <c r="L57" s="24">
        <v>955</v>
      </c>
      <c r="M57" s="24">
        <v>569</v>
      </c>
      <c r="N57" s="41">
        <v>59.581151832460733</v>
      </c>
      <c r="O57" s="53">
        <v>735</v>
      </c>
      <c r="P57" s="11">
        <v>412</v>
      </c>
      <c r="Q57" s="6">
        <f t="shared" si="0"/>
        <v>56.054421768707485</v>
      </c>
    </row>
    <row r="58" spans="2:17" ht="12.9" customHeight="1">
      <c r="B58" s="37" t="s">
        <v>45</v>
      </c>
      <c r="C58" s="26">
        <v>1850</v>
      </c>
      <c r="D58" s="26">
        <v>1404</v>
      </c>
      <c r="E58" s="42">
        <v>75.891891891891888</v>
      </c>
      <c r="F58" s="26">
        <v>1131</v>
      </c>
      <c r="G58" s="26">
        <v>764</v>
      </c>
      <c r="H58" s="42">
        <v>67.55083996463307</v>
      </c>
      <c r="I58" s="27">
        <v>932</v>
      </c>
      <c r="J58" s="26">
        <v>544</v>
      </c>
      <c r="K58" s="7">
        <v>58.369098712446352</v>
      </c>
      <c r="L58" s="28">
        <v>567</v>
      </c>
      <c r="M58" s="28">
        <v>382</v>
      </c>
      <c r="N58" s="42">
        <v>67.372134038800695</v>
      </c>
      <c r="O58" s="49">
        <v>353</v>
      </c>
      <c r="P58" s="12">
        <v>228</v>
      </c>
      <c r="Q58" s="7">
        <f t="shared" si="0"/>
        <v>64.589235127478744</v>
      </c>
    </row>
    <row r="59" spans="2:17" ht="12.9" customHeight="1">
      <c r="B59" s="37" t="s">
        <v>46</v>
      </c>
      <c r="C59" s="26">
        <v>68</v>
      </c>
      <c r="D59" s="26">
        <v>50</v>
      </c>
      <c r="E59" s="42">
        <v>73.529411764705884</v>
      </c>
      <c r="F59" s="26">
        <v>72</v>
      </c>
      <c r="G59" s="26">
        <v>34</v>
      </c>
      <c r="H59" s="42">
        <v>47.222222222222221</v>
      </c>
      <c r="I59" s="27">
        <v>26</v>
      </c>
      <c r="J59" s="26">
        <v>17</v>
      </c>
      <c r="K59" s="7">
        <v>65.384615384615387</v>
      </c>
      <c r="L59" s="28">
        <v>22</v>
      </c>
      <c r="M59" s="28">
        <v>16</v>
      </c>
      <c r="N59" s="42">
        <v>72.727272727272734</v>
      </c>
      <c r="O59" s="49">
        <v>9</v>
      </c>
      <c r="P59" s="12">
        <v>16</v>
      </c>
      <c r="Q59" s="7">
        <f t="shared" si="0"/>
        <v>177.77777777777777</v>
      </c>
    </row>
    <row r="60" spans="2:17" ht="12.9" customHeight="1">
      <c r="B60" s="37" t="s">
        <v>47</v>
      </c>
      <c r="C60" s="26">
        <v>82</v>
      </c>
      <c r="D60" s="26">
        <v>50</v>
      </c>
      <c r="E60" s="42">
        <v>60.975609756097562</v>
      </c>
      <c r="F60" s="26">
        <v>70</v>
      </c>
      <c r="G60" s="26">
        <v>45</v>
      </c>
      <c r="H60" s="42">
        <v>64.285714285714292</v>
      </c>
      <c r="I60" s="27">
        <v>33</v>
      </c>
      <c r="J60" s="26">
        <v>17</v>
      </c>
      <c r="K60" s="7">
        <v>51.515151515151516</v>
      </c>
      <c r="L60" s="28">
        <v>35</v>
      </c>
      <c r="M60" s="28">
        <v>18</v>
      </c>
      <c r="N60" s="42">
        <v>51.428571428571423</v>
      </c>
      <c r="O60" s="49">
        <v>21</v>
      </c>
      <c r="P60" s="12">
        <v>9</v>
      </c>
      <c r="Q60" s="7">
        <f t="shared" si="0"/>
        <v>42.857142857142854</v>
      </c>
    </row>
    <row r="61" spans="2:17" ht="12.9" customHeight="1">
      <c r="B61" s="37" t="s">
        <v>48</v>
      </c>
      <c r="C61" s="26">
        <v>164</v>
      </c>
      <c r="D61" s="26">
        <v>144</v>
      </c>
      <c r="E61" s="42">
        <v>87.804878048780495</v>
      </c>
      <c r="F61" s="26">
        <v>129</v>
      </c>
      <c r="G61" s="26">
        <v>92</v>
      </c>
      <c r="H61" s="42">
        <v>71.31782945736434</v>
      </c>
      <c r="I61" s="27">
        <v>50</v>
      </c>
      <c r="J61" s="26">
        <v>49</v>
      </c>
      <c r="K61" s="7">
        <v>98</v>
      </c>
      <c r="L61" s="28">
        <v>57</v>
      </c>
      <c r="M61" s="28">
        <v>41</v>
      </c>
      <c r="N61" s="42">
        <v>71.929824561403507</v>
      </c>
      <c r="O61" s="49">
        <v>57</v>
      </c>
      <c r="P61" s="12">
        <v>40</v>
      </c>
      <c r="Q61" s="7">
        <f t="shared" si="0"/>
        <v>70.175438596491219</v>
      </c>
    </row>
    <row r="62" spans="2:17" ht="12.9" customHeight="1">
      <c r="B62" s="37" t="s">
        <v>49</v>
      </c>
      <c r="C62" s="26">
        <v>113</v>
      </c>
      <c r="D62" s="26">
        <v>69</v>
      </c>
      <c r="E62" s="42">
        <v>61.061946902654867</v>
      </c>
      <c r="F62" s="26">
        <v>44</v>
      </c>
      <c r="G62" s="26">
        <v>21</v>
      </c>
      <c r="H62" s="42">
        <v>47.727272727272727</v>
      </c>
      <c r="I62" s="27">
        <v>64</v>
      </c>
      <c r="J62" s="26">
        <v>31</v>
      </c>
      <c r="K62" s="7">
        <v>48.4375</v>
      </c>
      <c r="L62" s="28">
        <v>24</v>
      </c>
      <c r="M62" s="28">
        <v>15</v>
      </c>
      <c r="N62" s="42">
        <v>62.5</v>
      </c>
      <c r="O62" s="49">
        <v>32</v>
      </c>
      <c r="P62" s="12">
        <v>14</v>
      </c>
      <c r="Q62" s="7">
        <f t="shared" si="0"/>
        <v>43.75</v>
      </c>
    </row>
    <row r="63" spans="2:17" ht="12.9" customHeight="1">
      <c r="B63" s="37" t="s">
        <v>50</v>
      </c>
      <c r="C63" s="26">
        <v>78</v>
      </c>
      <c r="D63" s="26">
        <v>47</v>
      </c>
      <c r="E63" s="42">
        <v>60.256410256410255</v>
      </c>
      <c r="F63" s="26">
        <v>69</v>
      </c>
      <c r="G63" s="26">
        <v>37</v>
      </c>
      <c r="H63" s="42">
        <v>53.623188405797109</v>
      </c>
      <c r="I63" s="27">
        <v>42</v>
      </c>
      <c r="J63" s="26">
        <v>27</v>
      </c>
      <c r="K63" s="7">
        <v>64.285714285714292</v>
      </c>
      <c r="L63" s="28">
        <v>32</v>
      </c>
      <c r="M63" s="28">
        <v>16</v>
      </c>
      <c r="N63" s="42">
        <v>50</v>
      </c>
      <c r="O63" s="49">
        <v>18</v>
      </c>
      <c r="P63" s="12">
        <v>12</v>
      </c>
      <c r="Q63" s="7">
        <f t="shared" si="0"/>
        <v>66.666666666666657</v>
      </c>
    </row>
    <row r="64" spans="2:17" ht="12.9" customHeight="1">
      <c r="B64" s="37" t="s">
        <v>51</v>
      </c>
      <c r="C64" s="26">
        <v>154</v>
      </c>
      <c r="D64" s="26">
        <v>111</v>
      </c>
      <c r="E64" s="42">
        <v>72.077922077922082</v>
      </c>
      <c r="F64" s="26">
        <v>118</v>
      </c>
      <c r="G64" s="26">
        <v>94</v>
      </c>
      <c r="H64" s="42">
        <v>79.66101694915254</v>
      </c>
      <c r="I64" s="27">
        <v>89</v>
      </c>
      <c r="J64" s="26">
        <v>60</v>
      </c>
      <c r="K64" s="7">
        <v>67.415730337078656</v>
      </c>
      <c r="L64" s="28">
        <v>45</v>
      </c>
      <c r="M64" s="28">
        <v>21</v>
      </c>
      <c r="N64" s="42">
        <v>46.666666666666664</v>
      </c>
      <c r="O64" s="49">
        <v>62</v>
      </c>
      <c r="P64" s="12">
        <v>42</v>
      </c>
      <c r="Q64" s="7">
        <f t="shared" si="0"/>
        <v>67.741935483870961</v>
      </c>
    </row>
    <row r="65" spans="2:17" ht="12.9" customHeight="1" thickBot="1">
      <c r="B65" s="38" t="s">
        <v>52</v>
      </c>
      <c r="C65" s="30">
        <v>592</v>
      </c>
      <c r="D65" s="30">
        <v>241</v>
      </c>
      <c r="E65" s="43">
        <v>40.70945945945946</v>
      </c>
      <c r="F65" s="30">
        <v>425</v>
      </c>
      <c r="G65" s="30">
        <v>341</v>
      </c>
      <c r="H65" s="43">
        <v>80.235294117647058</v>
      </c>
      <c r="I65" s="31">
        <v>232</v>
      </c>
      <c r="J65" s="30">
        <v>127</v>
      </c>
      <c r="K65" s="8">
        <v>54.741379310344826</v>
      </c>
      <c r="L65" s="32">
        <v>173</v>
      </c>
      <c r="M65" s="32">
        <v>60</v>
      </c>
      <c r="N65" s="43">
        <v>34.682080924855491</v>
      </c>
      <c r="O65" s="55">
        <v>183</v>
      </c>
      <c r="P65" s="13">
        <v>51</v>
      </c>
      <c r="Q65" s="8">
        <f t="shared" si="0"/>
        <v>27.868852459016392</v>
      </c>
    </row>
    <row r="68" spans="2:17">
      <c r="B68" s="9" t="s">
        <v>59</v>
      </c>
      <c r="C68" s="21">
        <f>SUM(C7,C13,C20,C21,C32,C39,C46,C52,C57)-C6</f>
        <v>0</v>
      </c>
      <c r="D68" s="21">
        <f>SUM(D7,D13,D20,D21,D32,D39,D46,D52,D57)-D6</f>
        <v>0</v>
      </c>
      <c r="E68" s="21"/>
      <c r="F68" s="21">
        <f>SUM(F7,F13,F20,F21,F32,F39,F46,F52,F57)-F6</f>
        <v>0</v>
      </c>
      <c r="G68" s="21">
        <f>SUM(G7,G13,G20,G21,G32,G39,G46,G52,G57)-G6</f>
        <v>0</v>
      </c>
      <c r="H68" s="21"/>
      <c r="I68" s="21">
        <f>SUM(I7,I13,I20,I21,I32,I39,I46,I52,I57)-I6</f>
        <v>0</v>
      </c>
      <c r="J68" s="21">
        <f>SUM(J7,J13,J20,J21,J32,J39,J46,J52,J57)-J6</f>
        <v>0</v>
      </c>
      <c r="K68" s="21"/>
      <c r="L68" s="21">
        <f>SUM(L7,L13,L20,L21,L32,L39,L46,L52,L57)-L6</f>
        <v>0</v>
      </c>
      <c r="M68" s="21">
        <f>SUM(M7,M13,M20,M21,M32,M39,M46,M52,M57)-M6</f>
        <v>0</v>
      </c>
      <c r="N68" s="22"/>
      <c r="O68" s="10">
        <f>SUM(O7,O13,O20,O21,O32,O39,O46,O52,O57)-O6</f>
        <v>0</v>
      </c>
      <c r="P68" s="10">
        <f>SUM(P7,P13,P20,P21,P32,P39,P46,P52,P57)-P6</f>
        <v>0</v>
      </c>
      <c r="Q68" s="9"/>
    </row>
    <row r="69" spans="2:17">
      <c r="B69" s="1" t="s">
        <v>60</v>
      </c>
      <c r="C69" s="21">
        <f>SUM(C8:C12)-C7</f>
        <v>0</v>
      </c>
      <c r="D69" s="21">
        <f>SUM(D8:D12)-D7</f>
        <v>0</v>
      </c>
      <c r="E69" s="21"/>
      <c r="F69" s="21">
        <f>SUM(F8:F12)-F7</f>
        <v>0</v>
      </c>
      <c r="G69" s="21">
        <f>SUM(G8:G12)-G7</f>
        <v>0</v>
      </c>
      <c r="H69" s="21"/>
      <c r="I69" s="21">
        <f>SUM(I8:I12)-I7</f>
        <v>0</v>
      </c>
      <c r="J69" s="21">
        <f>SUM(J8:J12)-J7</f>
        <v>0</v>
      </c>
      <c r="K69" s="21"/>
      <c r="L69" s="21">
        <f>SUM(L8:L12)-L7</f>
        <v>0</v>
      </c>
      <c r="M69" s="21">
        <f>SUM(M8:M12)-M7</f>
        <v>0</v>
      </c>
      <c r="N69" s="22"/>
      <c r="O69" s="10">
        <f>SUM(O8:O12)-O7</f>
        <v>0</v>
      </c>
      <c r="P69" s="10">
        <f>SUM(P8:P12)-P7</f>
        <v>0</v>
      </c>
      <c r="Q69" s="9"/>
    </row>
    <row r="70" spans="2:17">
      <c r="B70" s="9" t="s">
        <v>61</v>
      </c>
      <c r="C70" s="21">
        <f>SUM(C14:C19)-C13</f>
        <v>0</v>
      </c>
      <c r="D70" s="21">
        <f>SUM(D14:D19)-D13</f>
        <v>0</v>
      </c>
      <c r="E70" s="21"/>
      <c r="F70" s="21">
        <f>SUM(F14:F19)-F13</f>
        <v>0</v>
      </c>
      <c r="G70" s="21">
        <f>SUM(G14:G19)-G13</f>
        <v>0</v>
      </c>
      <c r="H70" s="21"/>
      <c r="I70" s="21">
        <f>SUM(I14:I19)-I13</f>
        <v>0</v>
      </c>
      <c r="J70" s="21">
        <f>SUM(J14:J19)-J13</f>
        <v>0</v>
      </c>
      <c r="K70" s="21"/>
      <c r="L70" s="21">
        <f>SUM(L14:L19)-L13</f>
        <v>0</v>
      </c>
      <c r="M70" s="21">
        <f>SUM(M14:M19)-M13</f>
        <v>0</v>
      </c>
      <c r="N70" s="22"/>
      <c r="O70" s="10">
        <f>SUM(O14:O19)-O13</f>
        <v>0</v>
      </c>
      <c r="P70" s="10">
        <f>SUM(P14:P19)-P13</f>
        <v>0</v>
      </c>
      <c r="Q70" s="9"/>
    </row>
    <row r="71" spans="2:17">
      <c r="B71" s="9" t="s">
        <v>62</v>
      </c>
      <c r="C71" s="21">
        <f>SUM(C22:C31)-C21</f>
        <v>0</v>
      </c>
      <c r="D71" s="21">
        <f>SUM(D22:D31)-D21</f>
        <v>0</v>
      </c>
      <c r="E71" s="21"/>
      <c r="F71" s="21">
        <f>SUM(F22:F31)-F21</f>
        <v>0</v>
      </c>
      <c r="G71" s="21">
        <f>SUM(G22:G31)-G21</f>
        <v>0</v>
      </c>
      <c r="H71" s="21"/>
      <c r="I71" s="21">
        <f>SUM(I22:I31)-I21</f>
        <v>0</v>
      </c>
      <c r="J71" s="21">
        <f>SUM(J22:J31)-J21</f>
        <v>0</v>
      </c>
      <c r="K71" s="21"/>
      <c r="L71" s="21">
        <f>SUM(L22:L31)-L21</f>
        <v>0</v>
      </c>
      <c r="M71" s="21">
        <f>SUM(M22:M31)-M21</f>
        <v>0</v>
      </c>
      <c r="N71" s="22"/>
      <c r="O71" s="10">
        <f>SUM(O22:O31)-O21</f>
        <v>0</v>
      </c>
      <c r="P71" s="10">
        <f>SUM(P22:P31)-P21</f>
        <v>0</v>
      </c>
      <c r="Q71" s="9"/>
    </row>
    <row r="72" spans="2:17">
      <c r="B72" s="9" t="s">
        <v>63</v>
      </c>
      <c r="C72" s="21">
        <f>SUM(C33:C38)-C32</f>
        <v>0</v>
      </c>
      <c r="D72" s="21">
        <f>SUM(D33:D38)-D32</f>
        <v>0</v>
      </c>
      <c r="E72" s="21"/>
      <c r="F72" s="21">
        <f>SUM(F33:F38)-F32</f>
        <v>0</v>
      </c>
      <c r="G72" s="21">
        <f>SUM(G33:G38)-G32</f>
        <v>0</v>
      </c>
      <c r="H72" s="21"/>
      <c r="I72" s="21">
        <f>SUM(I33:I38)-I32</f>
        <v>0</v>
      </c>
      <c r="J72" s="21">
        <f>SUM(J33:J38)-J32</f>
        <v>0</v>
      </c>
      <c r="K72" s="21"/>
      <c r="L72" s="21">
        <f>SUM(L33:L38)-L32</f>
        <v>0</v>
      </c>
      <c r="M72" s="21">
        <f>SUM(M33:M38)-M32</f>
        <v>0</v>
      </c>
      <c r="N72" s="22"/>
      <c r="O72" s="10">
        <f>SUM(O33:O38)-O32</f>
        <v>0</v>
      </c>
      <c r="P72" s="10">
        <f>SUM(P33:P38)-P32</f>
        <v>0</v>
      </c>
      <c r="Q72" s="9"/>
    </row>
    <row r="73" spans="2:17">
      <c r="B73" s="9" t="s">
        <v>64</v>
      </c>
      <c r="C73" s="21">
        <f>SUM(C40:C45)-C39</f>
        <v>0</v>
      </c>
      <c r="D73" s="21">
        <f>SUM(D40:D45)-D39</f>
        <v>0</v>
      </c>
      <c r="E73" s="21"/>
      <c r="F73" s="21">
        <f>SUM(F40:F45)-F39</f>
        <v>0</v>
      </c>
      <c r="G73" s="21">
        <f>SUM(G40:G45)-G39</f>
        <v>0</v>
      </c>
      <c r="H73" s="21"/>
      <c r="I73" s="21">
        <f>SUM(I40:I45)-I39</f>
        <v>0</v>
      </c>
      <c r="J73" s="21">
        <f>SUM(J40:J45)-J39</f>
        <v>0</v>
      </c>
      <c r="K73" s="21"/>
      <c r="L73" s="21">
        <f>SUM(L40:L45)-L39</f>
        <v>0</v>
      </c>
      <c r="M73" s="21">
        <f>SUM(M40:M45)-M39</f>
        <v>0</v>
      </c>
      <c r="N73" s="22"/>
      <c r="O73" s="10">
        <f>SUM(O40:O45)-O39</f>
        <v>0</v>
      </c>
      <c r="P73" s="10">
        <f>SUM(P40:P45)-P39</f>
        <v>0</v>
      </c>
      <c r="Q73" s="9"/>
    </row>
    <row r="74" spans="2:17">
      <c r="B74" s="9" t="s">
        <v>65</v>
      </c>
      <c r="C74" s="21">
        <f>SUM(C47:C51)-C46</f>
        <v>0</v>
      </c>
      <c r="D74" s="21">
        <f>SUM(D47:D51)-D46</f>
        <v>0</v>
      </c>
      <c r="E74" s="21"/>
      <c r="F74" s="21">
        <f>SUM(F47:F51)-F46</f>
        <v>0</v>
      </c>
      <c r="G74" s="21">
        <f>SUM(G47:G51)-G46</f>
        <v>0</v>
      </c>
      <c r="H74" s="21"/>
      <c r="I74" s="21">
        <f>SUM(I47:I51)-I46</f>
        <v>0</v>
      </c>
      <c r="J74" s="21">
        <f>SUM(J47:J51)-J46</f>
        <v>0</v>
      </c>
      <c r="K74" s="21"/>
      <c r="L74" s="21">
        <f>SUM(L47:L51)-L46</f>
        <v>0</v>
      </c>
      <c r="M74" s="21">
        <f>SUM(M47:M51)-M46</f>
        <v>0</v>
      </c>
      <c r="N74" s="22"/>
      <c r="O74" s="10">
        <f>SUM(O47:O51)-O46</f>
        <v>0</v>
      </c>
      <c r="P74" s="10">
        <f>SUM(P47:P51)-P46</f>
        <v>0</v>
      </c>
      <c r="Q74" s="9"/>
    </row>
    <row r="75" spans="2:17">
      <c r="B75" s="9" t="s">
        <v>66</v>
      </c>
      <c r="C75" s="21">
        <f>SUM(C53:C56)-C52</f>
        <v>0</v>
      </c>
      <c r="D75" s="21">
        <f>SUM(D53:D56)-D52</f>
        <v>0</v>
      </c>
      <c r="E75" s="21"/>
      <c r="F75" s="21">
        <f>SUM(F53:F56)-F52</f>
        <v>0</v>
      </c>
      <c r="G75" s="21">
        <f>SUM(G53:G56)-G52</f>
        <v>0</v>
      </c>
      <c r="H75" s="21"/>
      <c r="I75" s="21">
        <f>SUM(I53:I56)-I52</f>
        <v>0</v>
      </c>
      <c r="J75" s="21">
        <f>SUM(J53:J56)-J52</f>
        <v>0</v>
      </c>
      <c r="K75" s="21"/>
      <c r="L75" s="21">
        <f>SUM(L53:L56)-L52</f>
        <v>0</v>
      </c>
      <c r="M75" s="21">
        <f>SUM(M53:M56)-M52</f>
        <v>0</v>
      </c>
      <c r="N75" s="22"/>
      <c r="O75" s="10">
        <f>SUM(O53:O56)-O52</f>
        <v>0</v>
      </c>
      <c r="P75" s="10">
        <f>SUM(P53:P56)-P52</f>
        <v>0</v>
      </c>
      <c r="Q75" s="9"/>
    </row>
    <row r="76" spans="2:17">
      <c r="B76" s="9" t="s">
        <v>67</v>
      </c>
      <c r="C76" s="21">
        <f>SUM(C58:C65)-C57</f>
        <v>0</v>
      </c>
      <c r="D76" s="21">
        <f>SUM(D58:D65)-D57</f>
        <v>0</v>
      </c>
      <c r="E76" s="21"/>
      <c r="F76" s="21">
        <f>SUM(F58:F65)-F57</f>
        <v>0</v>
      </c>
      <c r="G76" s="21">
        <f>SUM(G58:G65)-G57</f>
        <v>0</v>
      </c>
      <c r="H76" s="21"/>
      <c r="I76" s="21">
        <f>SUM(I58:I65)-I57</f>
        <v>0</v>
      </c>
      <c r="J76" s="21">
        <f>SUM(J58:J65)-J57</f>
        <v>0</v>
      </c>
      <c r="K76" s="21"/>
      <c r="L76" s="21">
        <f>SUM(L58:L65)-L57</f>
        <v>0</v>
      </c>
      <c r="M76" s="21">
        <f>SUM(M58:M65)-M57</f>
        <v>0</v>
      </c>
      <c r="N76" s="22"/>
      <c r="O76" s="10">
        <f>SUM(O58:O65)-O57</f>
        <v>0</v>
      </c>
      <c r="P76" s="10">
        <f>SUM(P58:P65)-P57</f>
        <v>0</v>
      </c>
      <c r="Q76" s="9"/>
    </row>
  </sheetData>
  <mergeCells count="7">
    <mergeCell ref="B4:B5"/>
    <mergeCell ref="B2:Q2"/>
    <mergeCell ref="O4:Q4"/>
    <mergeCell ref="C4:E4"/>
    <mergeCell ref="F4:H4"/>
    <mergeCell ref="I4:K4"/>
    <mergeCell ref="L4:N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2022-07-28T06:07:34Z</dcterms:created>
  <dcterms:modified xsi:type="dcterms:W3CDTF">2022-07-28T06:07:34Z</dcterms:modified>
</cp:coreProperties>
</file>