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4AA4D3EE-1AAD-4AE9-906F-4DBF6DFD3FB0}" xr6:coauthVersionLast="36" xr6:coauthVersionMax="36" xr10:uidLastSave="{00000000-0000-0000-0000-000000000000}"/>
  <bookViews>
    <workbookView xWindow="468" yWindow="96" windowWidth="9648" windowHeight="11640" xr2:uid="{00000000-000D-0000-FFFF-FFFF00000000}"/>
  </bookViews>
  <sheets>
    <sheet name="134" sheetId="1" r:id="rId1"/>
  </sheets>
  <definedNames>
    <definedName name="_xlnm.Print_Area" localSheetId="0">'134'!$B$2:$S$62,'134'!$U$2:$AM$62</definedName>
  </definedNames>
  <calcPr calcId="191029"/>
</workbook>
</file>

<file path=xl/calcChain.xml><?xml version="1.0" encoding="utf-8"?>
<calcChain xmlns="http://schemas.openxmlformats.org/spreadsheetml/2006/main">
  <c r="AB74" i="1" l="1"/>
  <c r="AB73" i="1"/>
  <c r="AB72" i="1"/>
  <c r="AB71" i="1"/>
  <c r="AB70" i="1"/>
  <c r="AB69" i="1"/>
  <c r="AB68" i="1"/>
  <c r="AB67" i="1"/>
  <c r="AB66" i="1"/>
  <c r="AB65" i="1"/>
  <c r="AB64" i="1"/>
  <c r="P74" i="1"/>
  <c r="P73" i="1"/>
  <c r="P72" i="1"/>
  <c r="P71" i="1"/>
  <c r="P70" i="1"/>
  <c r="P69" i="1"/>
  <c r="P68" i="1"/>
  <c r="P67" i="1"/>
  <c r="P66" i="1"/>
  <c r="P65" i="1"/>
  <c r="P64" i="1"/>
  <c r="AB6" i="1" l="1"/>
  <c r="P6" i="1"/>
  <c r="K6" i="1" l="1"/>
  <c r="K64" i="1" s="1"/>
  <c r="AG74" i="1"/>
  <c r="AG73" i="1"/>
  <c r="AG72" i="1"/>
  <c r="AG71" i="1"/>
  <c r="AG70" i="1"/>
  <c r="AG69" i="1"/>
  <c r="AG68" i="1"/>
  <c r="AG67" i="1"/>
  <c r="AG66" i="1"/>
  <c r="AG65" i="1"/>
  <c r="H42" i="1"/>
  <c r="H113" i="1" s="1"/>
  <c r="AE73" i="1"/>
  <c r="AC73" i="1"/>
  <c r="W68" i="1"/>
  <c r="V73" i="1"/>
  <c r="R68" i="1"/>
  <c r="I68" i="1"/>
  <c r="K69" i="1"/>
  <c r="L69" i="1"/>
  <c r="O69" i="1"/>
  <c r="R69" i="1"/>
  <c r="W69" i="1"/>
  <c r="X69" i="1"/>
  <c r="Z69" i="1"/>
  <c r="AD69" i="1"/>
  <c r="AE67" i="1"/>
  <c r="AF69" i="1"/>
  <c r="AG6" i="1"/>
  <c r="AG64" i="1" s="1"/>
  <c r="U69" i="1"/>
  <c r="L70" i="1"/>
  <c r="L65" i="1"/>
  <c r="M65" i="1"/>
  <c r="H9" i="1"/>
  <c r="H80" i="1" s="1"/>
  <c r="H10" i="1"/>
  <c r="H81" i="1" s="1"/>
  <c r="H11" i="1"/>
  <c r="H82" i="1" s="1"/>
  <c r="H12" i="1"/>
  <c r="H83" i="1" s="1"/>
  <c r="H14" i="1"/>
  <c r="H85" i="1" s="1"/>
  <c r="H15" i="1"/>
  <c r="H86" i="1" s="1"/>
  <c r="H16" i="1"/>
  <c r="H87" i="1" s="1"/>
  <c r="H17" i="1"/>
  <c r="H88" i="1" s="1"/>
  <c r="H18" i="1"/>
  <c r="H89" i="1" s="1"/>
  <c r="H19" i="1"/>
  <c r="H90" i="1" s="1"/>
  <c r="H20" i="1"/>
  <c r="H91" i="1" s="1"/>
  <c r="H21" i="1"/>
  <c r="H92" i="1" s="1"/>
  <c r="H22" i="1"/>
  <c r="H93" i="1" s="1"/>
  <c r="H23" i="1"/>
  <c r="H24" i="1"/>
  <c r="H95" i="1" s="1"/>
  <c r="H25" i="1"/>
  <c r="H96" i="1" s="1"/>
  <c r="H26" i="1"/>
  <c r="H97" i="1" s="1"/>
  <c r="H28" i="1"/>
  <c r="H99" i="1" s="1"/>
  <c r="H29" i="1"/>
  <c r="H100" i="1" s="1"/>
  <c r="H30" i="1"/>
  <c r="H101" i="1" s="1"/>
  <c r="H32" i="1"/>
  <c r="H103" i="1" s="1"/>
  <c r="H33" i="1"/>
  <c r="H104" i="1" s="1"/>
  <c r="H34" i="1"/>
  <c r="H105" i="1" s="1"/>
  <c r="H35" i="1"/>
  <c r="H106" i="1" s="1"/>
  <c r="H37" i="1"/>
  <c r="H108" i="1" s="1"/>
  <c r="H38" i="1"/>
  <c r="H109" i="1" s="1"/>
  <c r="H39" i="1"/>
  <c r="H110" i="1" s="1"/>
  <c r="H40" i="1"/>
  <c r="H111" i="1" s="1"/>
  <c r="H41" i="1"/>
  <c r="H112" i="1" s="1"/>
  <c r="H43" i="1"/>
  <c r="H114" i="1" s="1"/>
  <c r="H44" i="1"/>
  <c r="H115" i="1" s="1"/>
  <c r="H45" i="1"/>
  <c r="H116" i="1" s="1"/>
  <c r="H47" i="1"/>
  <c r="H118" i="1" s="1"/>
  <c r="H48" i="1"/>
  <c r="H119" i="1" s="1"/>
  <c r="H49" i="1"/>
  <c r="H120" i="1" s="1"/>
  <c r="H50" i="1"/>
  <c r="H121" i="1" s="1"/>
  <c r="H51" i="1"/>
  <c r="H122" i="1" s="1"/>
  <c r="H52" i="1"/>
  <c r="H123" i="1" s="1"/>
  <c r="H53" i="1"/>
  <c r="H124" i="1" s="1"/>
  <c r="H54" i="1"/>
  <c r="H125" i="1" s="1"/>
  <c r="H55" i="1"/>
  <c r="H126" i="1" s="1"/>
  <c r="H56" i="1"/>
  <c r="H127" i="1" s="1"/>
  <c r="H57" i="1"/>
  <c r="H128" i="1" s="1"/>
  <c r="H58" i="1"/>
  <c r="H129" i="1" s="1"/>
  <c r="H59" i="1"/>
  <c r="H130" i="1" s="1"/>
  <c r="H60" i="1"/>
  <c r="H131" i="1" s="1"/>
  <c r="H61" i="1"/>
  <c r="H132" i="1" s="1"/>
  <c r="AF74" i="1"/>
  <c r="AE74" i="1"/>
  <c r="AD74" i="1"/>
  <c r="AC74" i="1"/>
  <c r="AA74" i="1"/>
  <c r="Z74" i="1"/>
  <c r="Y74" i="1"/>
  <c r="X74" i="1"/>
  <c r="W74" i="1"/>
  <c r="V74" i="1"/>
  <c r="U74" i="1"/>
  <c r="AF73" i="1"/>
  <c r="AD73" i="1"/>
  <c r="AA73" i="1"/>
  <c r="Z73" i="1"/>
  <c r="Y73" i="1"/>
  <c r="X73" i="1"/>
  <c r="W73" i="1"/>
  <c r="U73" i="1"/>
  <c r="AF72" i="1"/>
  <c r="AE72" i="1"/>
  <c r="AD72" i="1"/>
  <c r="AC72" i="1"/>
  <c r="AA72" i="1"/>
  <c r="Z72" i="1"/>
  <c r="Y72" i="1"/>
  <c r="X72" i="1"/>
  <c r="W72" i="1"/>
  <c r="V72" i="1"/>
  <c r="U72" i="1"/>
  <c r="AF71" i="1"/>
  <c r="AE71" i="1"/>
  <c r="AD71" i="1"/>
  <c r="AC71" i="1"/>
  <c r="AA71" i="1"/>
  <c r="Z71" i="1"/>
  <c r="Y71" i="1"/>
  <c r="X71" i="1"/>
  <c r="W71" i="1"/>
  <c r="V71" i="1"/>
  <c r="U71" i="1"/>
  <c r="AF70" i="1"/>
  <c r="AE70" i="1"/>
  <c r="AD70" i="1"/>
  <c r="AC70" i="1"/>
  <c r="AA70" i="1"/>
  <c r="Z70" i="1"/>
  <c r="Y70" i="1"/>
  <c r="X70" i="1"/>
  <c r="W70" i="1"/>
  <c r="V70" i="1"/>
  <c r="U70" i="1"/>
  <c r="AF67" i="1"/>
  <c r="AD67" i="1"/>
  <c r="AC67" i="1"/>
  <c r="AA67" i="1"/>
  <c r="Z67" i="1"/>
  <c r="Y67" i="1"/>
  <c r="X67" i="1"/>
  <c r="W67" i="1"/>
  <c r="V67" i="1"/>
  <c r="U67" i="1"/>
  <c r="AF66" i="1"/>
  <c r="AE66" i="1"/>
  <c r="AD66" i="1"/>
  <c r="AC66" i="1"/>
  <c r="AA66" i="1"/>
  <c r="Z66" i="1"/>
  <c r="Y66" i="1"/>
  <c r="X66" i="1"/>
  <c r="W66" i="1"/>
  <c r="V66" i="1"/>
  <c r="U66" i="1"/>
  <c r="I66" i="1"/>
  <c r="J66" i="1"/>
  <c r="K66" i="1"/>
  <c r="L66" i="1"/>
  <c r="M66" i="1"/>
  <c r="N66" i="1"/>
  <c r="O66" i="1"/>
  <c r="Q66" i="1"/>
  <c r="R66" i="1"/>
  <c r="S66" i="1"/>
  <c r="I67" i="1"/>
  <c r="J67" i="1"/>
  <c r="K67" i="1"/>
  <c r="L67" i="1"/>
  <c r="M67" i="1"/>
  <c r="N67" i="1"/>
  <c r="O67" i="1"/>
  <c r="Q67" i="1"/>
  <c r="R67" i="1"/>
  <c r="S67" i="1"/>
  <c r="I70" i="1"/>
  <c r="J70" i="1"/>
  <c r="K70" i="1"/>
  <c r="M70" i="1"/>
  <c r="N70" i="1"/>
  <c r="O70" i="1"/>
  <c r="Q70" i="1"/>
  <c r="R70" i="1"/>
  <c r="S70" i="1"/>
  <c r="I71" i="1"/>
  <c r="J71" i="1"/>
  <c r="K71" i="1"/>
  <c r="L71" i="1"/>
  <c r="M71" i="1"/>
  <c r="N71" i="1"/>
  <c r="O71" i="1"/>
  <c r="Q71" i="1"/>
  <c r="R71" i="1"/>
  <c r="S71" i="1"/>
  <c r="I72" i="1"/>
  <c r="J72" i="1"/>
  <c r="K72" i="1"/>
  <c r="L72" i="1"/>
  <c r="M72" i="1"/>
  <c r="N72" i="1"/>
  <c r="O72" i="1"/>
  <c r="Q72" i="1"/>
  <c r="R72" i="1"/>
  <c r="S72" i="1"/>
  <c r="I73" i="1"/>
  <c r="J73" i="1"/>
  <c r="L73" i="1"/>
  <c r="N73" i="1"/>
  <c r="Q73" i="1"/>
  <c r="S73" i="1"/>
  <c r="I74" i="1"/>
  <c r="J74" i="1"/>
  <c r="K74" i="1"/>
  <c r="L74" i="1"/>
  <c r="M74" i="1"/>
  <c r="N74" i="1"/>
  <c r="O74" i="1"/>
  <c r="Q74" i="1"/>
  <c r="R74" i="1"/>
  <c r="S74" i="1"/>
  <c r="H13" i="1"/>
  <c r="H84" i="1" s="1"/>
  <c r="K65" i="1"/>
  <c r="S65" i="1"/>
  <c r="N65" i="1"/>
  <c r="Y68" i="1"/>
  <c r="AD68" i="1"/>
  <c r="U68" i="1"/>
  <c r="R73" i="1"/>
  <c r="V68" i="1"/>
  <c r="AE68" i="1"/>
  <c r="Y65" i="1"/>
  <c r="X68" i="1"/>
  <c r="AC68" i="1"/>
  <c r="S68" i="1"/>
  <c r="M68" i="1"/>
  <c r="H36" i="1"/>
  <c r="H107" i="1" s="1"/>
  <c r="O73" i="1"/>
  <c r="M73" i="1"/>
  <c r="K73" i="1"/>
  <c r="AA65" i="1"/>
  <c r="H27" i="1"/>
  <c r="H98" i="1" s="1"/>
  <c r="Z65" i="1"/>
  <c r="J68" i="1"/>
  <c r="AD65" i="1"/>
  <c r="AD6" i="1"/>
  <c r="AD64" i="1" s="1"/>
  <c r="U6" i="1"/>
  <c r="U64" i="1" s="1"/>
  <c r="U65" i="1"/>
  <c r="O68" i="1"/>
  <c r="Q68" i="1"/>
  <c r="AA69" i="1"/>
  <c r="Y6" i="1"/>
  <c r="Y64" i="1" s="1"/>
  <c r="Y69" i="1"/>
  <c r="N68" i="1"/>
  <c r="K68" i="1"/>
  <c r="Z68" i="1"/>
  <c r="Q65" i="1"/>
  <c r="J65" i="1"/>
  <c r="AF65" i="1"/>
  <c r="AC65" i="1"/>
  <c r="R65" i="1"/>
  <c r="R6" i="1"/>
  <c r="R64" i="1" s="1"/>
  <c r="AE65" i="1"/>
  <c r="V65" i="1"/>
  <c r="AE69" i="1"/>
  <c r="AE6" i="1"/>
  <c r="AE64" i="1" s="1"/>
  <c r="AC69" i="1"/>
  <c r="AC6" i="1"/>
  <c r="AC64" i="1" s="1"/>
  <c r="V69" i="1"/>
  <c r="V6" i="1"/>
  <c r="V64" i="1" s="1"/>
  <c r="AA68" i="1"/>
  <c r="AA6" i="1"/>
  <c r="AA64" i="1" s="1"/>
  <c r="AF68" i="1"/>
  <c r="AF6" i="1"/>
  <c r="AF64" i="1" s="1"/>
  <c r="Z6" i="1"/>
  <c r="Z64" i="1" s="1"/>
  <c r="X65" i="1"/>
  <c r="X6" i="1"/>
  <c r="X64" i="1" s="1"/>
  <c r="W6" i="1"/>
  <c r="W64" i="1" s="1"/>
  <c r="W65" i="1"/>
  <c r="S69" i="1"/>
  <c r="S6" i="1"/>
  <c r="S64" i="1" s="1"/>
  <c r="N6" i="1"/>
  <c r="N64" i="1" s="1"/>
  <c r="N69" i="1"/>
  <c r="H46" i="1"/>
  <c r="H117" i="1" s="1"/>
  <c r="I69" i="1"/>
  <c r="Q69" i="1"/>
  <c r="Q6" i="1"/>
  <c r="Q64" i="1" s="1"/>
  <c r="M6" i="1"/>
  <c r="M64" i="1" s="1"/>
  <c r="M69" i="1"/>
  <c r="J69" i="1"/>
  <c r="J6" i="1"/>
  <c r="J64" i="1" s="1"/>
  <c r="L68" i="1"/>
  <c r="L6" i="1"/>
  <c r="L64" i="1" s="1"/>
  <c r="H31" i="1"/>
  <c r="H102" i="1" s="1"/>
  <c r="O6" i="1"/>
  <c r="O64" i="1" s="1"/>
  <c r="O65" i="1"/>
  <c r="I6" i="1"/>
  <c r="I64" i="1" s="1"/>
  <c r="I65" i="1"/>
  <c r="H7" i="1"/>
  <c r="H78" i="1" s="1"/>
  <c r="H8" i="1"/>
  <c r="H79" i="1" s="1"/>
  <c r="H71" i="1" l="1"/>
  <c r="H66" i="1"/>
  <c r="H6" i="1"/>
  <c r="H77" i="1" s="1"/>
  <c r="H68" i="1"/>
  <c r="H70" i="1"/>
  <c r="H67" i="1"/>
  <c r="H94" i="1"/>
  <c r="H69" i="1"/>
  <c r="H74" i="1"/>
  <c r="H72" i="1"/>
  <c r="H65" i="1"/>
  <c r="H73" i="1"/>
  <c r="H64" i="1" l="1"/>
</calcChain>
</file>

<file path=xl/sharedStrings.xml><?xml version="1.0" encoding="utf-8"?>
<sst xmlns="http://schemas.openxmlformats.org/spreadsheetml/2006/main" count="180" uniqueCount="137">
  <si>
    <t>総計</t>
  </si>
  <si>
    <t>中国</t>
  </si>
  <si>
    <t>イラン</t>
  </si>
  <si>
    <t>インド</t>
  </si>
  <si>
    <t>タイ</t>
  </si>
  <si>
    <t>その他</t>
  </si>
  <si>
    <t>オランダ</t>
  </si>
  <si>
    <t>ロシア</t>
  </si>
  <si>
    <t>ドイツ</t>
  </si>
  <si>
    <t>フランス</t>
  </si>
  <si>
    <t>アメリカ</t>
  </si>
  <si>
    <t>カナダ</t>
  </si>
  <si>
    <t>オセアニア州</t>
  </si>
  <si>
    <t>無国籍</t>
  </si>
  <si>
    <t>国籍不明</t>
  </si>
  <si>
    <t>アジア州</t>
    <rPh sb="3" eb="4">
      <t>シュウ</t>
    </rPh>
    <phoneticPr fontId="2"/>
  </si>
  <si>
    <t>南北アメリカ州</t>
    <rPh sb="0" eb="2">
      <t>ナンボク</t>
    </rPh>
    <rPh sb="6" eb="7">
      <t>シュウ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</si>
  <si>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4"/>
  </si>
  <si>
    <t>凶悪犯</t>
    <phoneticPr fontId="4"/>
  </si>
  <si>
    <t>殺人</t>
    <phoneticPr fontId="4"/>
  </si>
  <si>
    <t>殺人</t>
    <rPh sb="0" eb="2">
      <t>サツジン</t>
    </rPh>
    <phoneticPr fontId="4"/>
  </si>
  <si>
    <t>殺人予備</t>
    <rPh sb="0" eb="2">
      <t>サツジン</t>
    </rPh>
    <rPh sb="2" eb="4">
      <t>ヨビ</t>
    </rPh>
    <phoneticPr fontId="4"/>
  </si>
  <si>
    <t>自殺関与</t>
    <rPh sb="0" eb="2">
      <t>ジサツ</t>
    </rPh>
    <rPh sb="2" eb="4">
      <t>カンヨ</t>
    </rPh>
    <phoneticPr fontId="4"/>
  </si>
  <si>
    <t>強盗殺人</t>
    <rPh sb="0" eb="2">
      <t>ゴウトウ</t>
    </rPh>
    <rPh sb="2" eb="4">
      <t>サツジン</t>
    </rPh>
    <phoneticPr fontId="4"/>
  </si>
  <si>
    <t>強盗傷人</t>
    <rPh sb="0" eb="2">
      <t>ゴウトウ</t>
    </rPh>
    <rPh sb="2" eb="3">
      <t>キズ</t>
    </rPh>
    <rPh sb="3" eb="4">
      <t>ヒト</t>
    </rPh>
    <phoneticPr fontId="4"/>
  </si>
  <si>
    <t>強盗・準強盗</t>
    <rPh sb="0" eb="2">
      <t>ゴウトウ</t>
    </rPh>
    <rPh sb="3" eb="4">
      <t>ジュン</t>
    </rPh>
    <rPh sb="4" eb="6">
      <t>ゴウトウ</t>
    </rPh>
    <phoneticPr fontId="4"/>
  </si>
  <si>
    <t>放火</t>
    <phoneticPr fontId="4"/>
  </si>
  <si>
    <t>凶器準備集合</t>
    <rPh sb="4" eb="6">
      <t>シュウゴウ</t>
    </rPh>
    <phoneticPr fontId="4"/>
  </si>
  <si>
    <t>暴行</t>
    <phoneticPr fontId="4"/>
  </si>
  <si>
    <t>傷害</t>
    <phoneticPr fontId="4"/>
  </si>
  <si>
    <t>うち)</t>
    <phoneticPr fontId="4"/>
  </si>
  <si>
    <t>傷害致死</t>
  </si>
  <si>
    <t>通貨偽造</t>
  </si>
  <si>
    <t>文書偽造</t>
  </si>
  <si>
    <t>支払い用カード偽造</t>
    <rPh sb="0" eb="2">
      <t>シハラ</t>
    </rPh>
    <rPh sb="3" eb="4">
      <t>ヨウ</t>
    </rPh>
    <rPh sb="7" eb="9">
      <t>ギゾウ</t>
    </rPh>
    <phoneticPr fontId="4"/>
  </si>
  <si>
    <t>有価証券偽造</t>
  </si>
  <si>
    <t>賄賂</t>
    <rPh sb="0" eb="2">
      <t>ワイロ</t>
    </rPh>
    <phoneticPr fontId="4"/>
  </si>
  <si>
    <t>あっせん利得処罰法</t>
    <rPh sb="4" eb="6">
      <t>リトク</t>
    </rPh>
    <rPh sb="6" eb="8">
      <t>ショバツ</t>
    </rPh>
    <rPh sb="8" eb="9">
      <t>ホウ</t>
    </rPh>
    <phoneticPr fontId="4"/>
  </si>
  <si>
    <t>賭博開張等</t>
    <rPh sb="4" eb="5">
      <t>トウ</t>
    </rPh>
    <phoneticPr fontId="4"/>
  </si>
  <si>
    <t>強制わいせつ</t>
    <rPh sb="0" eb="2">
      <t>キョウセイ</t>
    </rPh>
    <phoneticPr fontId="4"/>
  </si>
  <si>
    <t>うち)</t>
    <phoneticPr fontId="4"/>
  </si>
  <si>
    <t>公然わいせつ</t>
    <rPh sb="0" eb="2">
      <t>コウゼン</t>
    </rPh>
    <phoneticPr fontId="4"/>
  </si>
  <si>
    <t>うち)</t>
    <phoneticPr fontId="4"/>
  </si>
  <si>
    <t>占有離脱物横領</t>
    <phoneticPr fontId="4"/>
  </si>
  <si>
    <t>住居侵入</t>
    <rPh sb="0" eb="2">
      <t>ジュウキョ</t>
    </rPh>
    <rPh sb="2" eb="4">
      <t>シンニュウ</t>
    </rPh>
    <phoneticPr fontId="4"/>
  </si>
  <si>
    <t>盗品等</t>
    <rPh sb="0" eb="2">
      <t>トウヒン</t>
    </rPh>
    <rPh sb="2" eb="3">
      <t>トウ</t>
    </rPh>
    <phoneticPr fontId="4"/>
  </si>
  <si>
    <t>器物損壊等</t>
    <rPh sb="0" eb="2">
      <t>キブツ</t>
    </rPh>
    <rPh sb="2" eb="4">
      <t>ソンカイ</t>
    </rPh>
    <rPh sb="4" eb="5">
      <t>トウ</t>
    </rPh>
    <phoneticPr fontId="4"/>
  </si>
  <si>
    <t>嬰児殺</t>
    <phoneticPr fontId="4"/>
  </si>
  <si>
    <t>強盗</t>
    <phoneticPr fontId="4"/>
  </si>
  <si>
    <t>放火</t>
    <phoneticPr fontId="4"/>
  </si>
  <si>
    <t>暴行</t>
    <phoneticPr fontId="4"/>
  </si>
  <si>
    <t>傷害</t>
    <phoneticPr fontId="4"/>
  </si>
  <si>
    <t>うち)</t>
    <phoneticPr fontId="4"/>
  </si>
  <si>
    <t>脅迫</t>
    <phoneticPr fontId="4"/>
  </si>
  <si>
    <t>恐喝</t>
    <phoneticPr fontId="4"/>
  </si>
  <si>
    <t>侵入盗</t>
    <phoneticPr fontId="4"/>
  </si>
  <si>
    <t>乗り物盗</t>
    <phoneticPr fontId="4"/>
  </si>
  <si>
    <t>非侵入盗</t>
    <phoneticPr fontId="4"/>
  </si>
  <si>
    <t>詐欺</t>
    <phoneticPr fontId="4"/>
  </si>
  <si>
    <t>横領</t>
    <phoneticPr fontId="4"/>
  </si>
  <si>
    <t>業務上横領</t>
    <phoneticPr fontId="4"/>
  </si>
  <si>
    <t>偽造</t>
    <phoneticPr fontId="4"/>
  </si>
  <si>
    <t>印章偽造</t>
    <phoneticPr fontId="4"/>
  </si>
  <si>
    <t>汚職</t>
    <phoneticPr fontId="4"/>
  </si>
  <si>
    <t>背任</t>
    <phoneticPr fontId="4"/>
  </si>
  <si>
    <t>賭博</t>
    <phoneticPr fontId="4"/>
  </si>
  <si>
    <t>普通賭博</t>
    <phoneticPr fontId="4"/>
  </si>
  <si>
    <t>常習賭博</t>
    <phoneticPr fontId="4"/>
  </si>
  <si>
    <t>わいせつ</t>
    <phoneticPr fontId="4"/>
  </si>
  <si>
    <t>うち)</t>
    <phoneticPr fontId="4"/>
  </si>
  <si>
    <t>うち)</t>
    <phoneticPr fontId="4"/>
  </si>
  <si>
    <t>公務執行妨害</t>
    <phoneticPr fontId="4"/>
  </si>
  <si>
    <t>うち)</t>
    <phoneticPr fontId="4"/>
  </si>
  <si>
    <t>逮捕監禁</t>
    <phoneticPr fontId="4"/>
  </si>
  <si>
    <t>凶悪犯</t>
    <phoneticPr fontId="4"/>
  </si>
  <si>
    <t>殺人</t>
    <phoneticPr fontId="4"/>
  </si>
  <si>
    <t>うち)</t>
    <phoneticPr fontId="4"/>
  </si>
  <si>
    <t>占有離脱物横領</t>
    <phoneticPr fontId="4"/>
  </si>
  <si>
    <t>公務執行妨害</t>
    <phoneticPr fontId="4"/>
  </si>
  <si>
    <t>ヨーロッパ州</t>
    <rPh sb="5" eb="6">
      <t>シュウ</t>
    </rPh>
    <phoneticPr fontId="2"/>
  </si>
  <si>
    <t>嬰児殺</t>
    <phoneticPr fontId="4"/>
  </si>
  <si>
    <t>強盗</t>
    <phoneticPr fontId="4"/>
  </si>
  <si>
    <t>脅迫</t>
    <phoneticPr fontId="4"/>
  </si>
  <si>
    <t>恐喝</t>
    <phoneticPr fontId="4"/>
  </si>
  <si>
    <t>侵入盗</t>
    <phoneticPr fontId="4"/>
  </si>
  <si>
    <t>乗り物盗</t>
    <phoneticPr fontId="4"/>
  </si>
  <si>
    <t>非侵入盗</t>
    <phoneticPr fontId="4"/>
  </si>
  <si>
    <t>詐欺</t>
    <phoneticPr fontId="4"/>
  </si>
  <si>
    <t>横領</t>
    <phoneticPr fontId="4"/>
  </si>
  <si>
    <t>業務上横領</t>
    <phoneticPr fontId="4"/>
  </si>
  <si>
    <t>偽造</t>
    <phoneticPr fontId="4"/>
  </si>
  <si>
    <t>印章偽造</t>
    <phoneticPr fontId="4"/>
  </si>
  <si>
    <t>汚職</t>
    <phoneticPr fontId="4"/>
  </si>
  <si>
    <t>うち)</t>
    <phoneticPr fontId="4"/>
  </si>
  <si>
    <t>背任</t>
    <phoneticPr fontId="4"/>
  </si>
  <si>
    <t>賭博</t>
    <phoneticPr fontId="4"/>
  </si>
  <si>
    <t>普通賭博</t>
    <phoneticPr fontId="4"/>
  </si>
  <si>
    <t>常習賭博</t>
    <phoneticPr fontId="4"/>
  </si>
  <si>
    <t>わいせつ</t>
    <phoneticPr fontId="4"/>
  </si>
  <si>
    <t>うち)</t>
    <phoneticPr fontId="4"/>
  </si>
  <si>
    <t>うち)</t>
    <phoneticPr fontId="4"/>
  </si>
  <si>
    <t>逮捕監禁</t>
    <phoneticPr fontId="4"/>
  </si>
  <si>
    <t>パキスタン</t>
    <phoneticPr fontId="2"/>
  </si>
  <si>
    <t>フィリピン</t>
    <phoneticPr fontId="2"/>
  </si>
  <si>
    <t>イギリス</t>
    <phoneticPr fontId="2"/>
  </si>
  <si>
    <t>イタリア</t>
    <phoneticPr fontId="2"/>
  </si>
  <si>
    <t>韓国・朝鮮</t>
    <phoneticPr fontId="2"/>
  </si>
  <si>
    <t>アフリカ州</t>
    <phoneticPr fontId="2"/>
  </si>
  <si>
    <t xml:space="preserve">              　　　国　籍
  罪  種</t>
    <rPh sb="17" eb="18">
      <t>コク</t>
    </rPh>
    <rPh sb="19" eb="20">
      <t>セキ</t>
    </rPh>
    <phoneticPr fontId="4"/>
  </si>
  <si>
    <t>国　籍
　　　　　　　　　　罪  種</t>
    <rPh sb="0" eb="1">
      <t>クニ</t>
    </rPh>
    <rPh sb="2" eb="3">
      <t>セキ</t>
    </rPh>
    <phoneticPr fontId="4"/>
  </si>
  <si>
    <t>粗暴犯</t>
    <phoneticPr fontId="4"/>
  </si>
  <si>
    <t>知能犯</t>
    <phoneticPr fontId="4"/>
  </si>
  <si>
    <t>窃盗犯</t>
    <phoneticPr fontId="4"/>
  </si>
  <si>
    <t>風俗犯</t>
    <phoneticPr fontId="4"/>
  </si>
  <si>
    <t>その他の刑法犯</t>
    <phoneticPr fontId="4"/>
  </si>
  <si>
    <t>外国人に対する犯罪の認知件数</t>
    <phoneticPr fontId="2"/>
  </si>
  <si>
    <t>総数</t>
    <rPh sb="0" eb="2">
      <t>ソウスウ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</si>
  <si>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</si>
  <si>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</si>
  <si>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</si>
  <si>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</si>
  <si>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3">
      <t>フウゾクハン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</si>
  <si>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</si>
  <si>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</si>
  <si>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</si>
  <si>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</si>
  <si>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</si>
  <si>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注 「中国」には，台湾を含む。</t>
    <rPh sb="0" eb="1">
      <t>チュウ</t>
    </rPh>
    <rPh sb="3" eb="5">
      <t>チュウゴク</t>
    </rPh>
    <rPh sb="9" eb="11">
      <t>タイワン</t>
    </rPh>
    <rPh sb="12" eb="13">
      <t>フク</t>
    </rPh>
    <phoneticPr fontId="2"/>
  </si>
  <si>
    <t>略取誘拐・人身売買</t>
    <rPh sb="5" eb="7">
      <t>ジンシン</t>
    </rPh>
    <rPh sb="7" eb="9">
      <t>バイバイ</t>
    </rPh>
    <phoneticPr fontId="4"/>
  </si>
  <si>
    <t>支払用カード偽造</t>
    <rPh sb="0" eb="2">
      <t>シハラ</t>
    </rPh>
    <rPh sb="2" eb="3">
      <t>ヨウ</t>
    </rPh>
    <rPh sb="6" eb="8">
      <t>ギゾウ</t>
    </rPh>
    <phoneticPr fontId="4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</si>
  <si>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4"/>
  </si>
  <si>
    <t>強制性交等</t>
    <rPh sb="0" eb="2">
      <t>キョウセイ</t>
    </rPh>
    <rPh sb="2" eb="4">
      <t>セイコウ</t>
    </rPh>
    <rPh sb="4" eb="5">
      <t>ナド</t>
    </rPh>
    <phoneticPr fontId="4"/>
  </si>
  <si>
    <t>ベトナム</t>
    <phoneticPr fontId="2"/>
  </si>
  <si>
    <t>ブラジル</t>
    <phoneticPr fontId="2"/>
  </si>
  <si>
    <t>外国人556</t>
    <rPh sb="0" eb="3">
      <t>ガイコクジン</t>
    </rPh>
    <phoneticPr fontId="2"/>
  </si>
  <si>
    <t>外国人557</t>
    <rPh sb="0" eb="3">
      <t>ガイコクジン</t>
    </rPh>
    <phoneticPr fontId="2"/>
  </si>
  <si>
    <t>134　刑法犯　罪種別　国籍別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</si>
</sst>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7"/>
      <name val="Terminal"/>
      <family val="3"/>
      <charset val="255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6" fillId="0" borderId="0" xfId="0" applyFont="1" applyFill="1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5" xfId="0" applyFont="1" applyFill="1" applyBorder="1" applyAlignment="1">
      <alignment horizontal="center" vertical="distributed" textRotation="255" wrapText="1" justifyLastLine="1"/>
    </xf>
    <xf numFmtId="0" fontId="6" fillId="0" borderId="5" xfId="0" applyFont="1" applyFill="1" applyBorder="1" applyAlignment="1">
      <alignment horizontal="center" vertical="distributed" textRotation="255" justifyLastLine="1"/>
    </xf>
    <xf numFmtId="0" fontId="6" fillId="0" borderId="6" xfId="0" applyFont="1" applyFill="1" applyBorder="1" applyAlignment="1">
      <alignment horizontal="center" vertical="distributed" textRotation="255" justifyLastLine="1"/>
    </xf>
    <xf numFmtId="0" fontId="6" fillId="0" borderId="7" xfId="0" applyFont="1" applyFill="1" applyBorder="1" applyAlignment="1">
      <alignment horizontal="center" vertical="distributed" textRotation="255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6" fontId="6" fillId="0" borderId="0" xfId="0" applyNumberFormat="1" applyFont="1" applyFill="1"/>
    <xf numFmtId="0" fontId="0" fillId="0" borderId="0" xfId="0" applyFill="1"/>
    <xf numFmtId="0" fontId="0" fillId="0" borderId="5" xfId="0" applyFont="1" applyFill="1" applyBorder="1" applyAlignment="1">
      <alignment horizontal="center" vertical="distributed" textRotation="255" justifyLastLine="1"/>
    </xf>
    <xf numFmtId="38" fontId="1" fillId="0" borderId="8" xfId="1" applyNumberFormat="1" applyFont="1" applyFill="1" applyBorder="1"/>
    <xf numFmtId="38" fontId="1" fillId="0" borderId="9" xfId="2" applyNumberFormat="1" applyFont="1" applyFill="1" applyBorder="1" applyAlignment="1" applyProtection="1"/>
    <xf numFmtId="38" fontId="1" fillId="0" borderId="0" xfId="1" applyNumberFormat="1" applyFont="1" applyFill="1" applyBorder="1"/>
    <xf numFmtId="38" fontId="1" fillId="0" borderId="10" xfId="2" applyNumberFormat="1" applyFont="1" applyFill="1" applyBorder="1" applyAlignment="1" applyProtection="1"/>
    <xf numFmtId="38" fontId="1" fillId="0" borderId="11" xfId="1" applyNumberFormat="1" applyFont="1" applyFill="1" applyBorder="1"/>
    <xf numFmtId="38" fontId="1" fillId="0" borderId="1" xfId="2" applyNumberFormat="1" applyFont="1" applyFill="1" applyBorder="1" applyAlignment="1" applyProtection="1"/>
    <xf numFmtId="38" fontId="1" fillId="0" borderId="2" xfId="2" applyNumberFormat="1" applyFont="1" applyFill="1" applyBorder="1" applyAlignment="1" applyProtection="1"/>
    <xf numFmtId="38" fontId="6" fillId="0" borderId="1" xfId="2" applyNumberFormat="1" applyFont="1" applyFill="1" applyBorder="1" applyAlignment="1" applyProtection="1"/>
    <xf numFmtId="38" fontId="6" fillId="0" borderId="0" xfId="1" applyNumberFormat="1" applyFont="1" applyFill="1" applyBorder="1"/>
    <xf numFmtId="38" fontId="6" fillId="0" borderId="2" xfId="2" applyNumberFormat="1" applyFont="1" applyFill="1" applyBorder="1" applyAlignment="1" applyProtection="1"/>
    <xf numFmtId="38" fontId="6" fillId="0" borderId="1" xfId="2" applyNumberFormat="1" applyFont="1" applyFill="1" applyBorder="1" applyAlignment="1" applyProtection="1">
      <protection locked="0"/>
    </xf>
    <xf numFmtId="38" fontId="6" fillId="0" borderId="2" xfId="2" applyNumberFormat="1" applyFont="1" applyFill="1" applyBorder="1" applyAlignment="1" applyProtection="1">
      <protection locked="0"/>
    </xf>
    <xf numFmtId="38" fontId="0" fillId="0" borderId="2" xfId="2" applyNumberFormat="1" applyFont="1" applyFill="1" applyBorder="1" applyAlignment="1" applyProtection="1">
      <protection locked="0"/>
    </xf>
    <xf numFmtId="38" fontId="6" fillId="0" borderId="1" xfId="2" applyNumberFormat="1" applyFill="1" applyBorder="1" applyAlignment="1" applyProtection="1">
      <protection locked="0"/>
    </xf>
    <xf numFmtId="38" fontId="6" fillId="0" borderId="2" xfId="2" applyNumberFormat="1" applyFill="1" applyBorder="1" applyAlignment="1" applyProtection="1">
      <protection locked="0"/>
    </xf>
    <xf numFmtId="38" fontId="1" fillId="0" borderId="1" xfId="2" applyNumberFormat="1" applyFont="1" applyFill="1" applyBorder="1" applyAlignment="1" applyProtection="1">
      <protection locked="0"/>
    </xf>
    <xf numFmtId="38" fontId="1" fillId="0" borderId="2" xfId="2" applyNumberFormat="1" applyFont="1" applyFill="1" applyBorder="1" applyAlignment="1" applyProtection="1">
      <protection locked="0"/>
    </xf>
    <xf numFmtId="38" fontId="6" fillId="0" borderId="0" xfId="0" applyNumberFormat="1" applyFont="1" applyFill="1"/>
    <xf numFmtId="38" fontId="1" fillId="0" borderId="13" xfId="1" applyNumberFormat="1" applyFont="1" applyFill="1" applyBorder="1"/>
    <xf numFmtId="38" fontId="6" fillId="0" borderId="3" xfId="2" applyNumberFormat="1" applyFill="1" applyBorder="1" applyAlignment="1" applyProtection="1">
      <protection locked="0"/>
    </xf>
    <xf numFmtId="38" fontId="6" fillId="0" borderId="4" xfId="2" applyNumberForma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6" fillId="0" borderId="2" xfId="0" quotePrefix="1" applyFont="1" applyFill="1" applyBorder="1" applyAlignment="1">
      <alignment horizontal="distributed" vertical="center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18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3" fillId="0" borderId="0" xfId="0" applyFont="1" applyFill="1" applyAlignment="1">
      <alignment horizontal="distributed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distributed" textRotation="255" wrapText="1" justifyLastLine="1"/>
    </xf>
    <xf numFmtId="0" fontId="6" fillId="0" borderId="5" xfId="0" applyFont="1" applyFill="1" applyBorder="1" applyAlignment="1">
      <alignment horizontal="center" vertical="distributed" textRotation="255" wrapText="1" justifyLastLine="1"/>
    </xf>
  </cellXfs>
  <cellStyles count="3">
    <cellStyle name="桁区切り" xfId="1" builtinId="6"/>
    <cellStyle name="標準" xfId="0" builtinId="0"/>
    <cellStyle name="標準_H16_03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3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G2" sqref="G2"/>
    </sheetView>
  </sheetViews>
  <sheetFormatPr defaultColWidth="12.109375" defaultRowHeight="12"/>
  <cols>
    <col min="1" max="6" width="2.6640625" style="1" customWidth="1"/>
    <col min="7" max="7" width="14.88671875" style="1" customWidth="1"/>
    <col min="8" max="8" width="9.88671875" style="1" bestFit="1" customWidth="1"/>
    <col min="9" max="17" width="6.6640625" style="1" customWidth="1"/>
    <col min="18" max="19" width="6.109375" style="1" customWidth="1"/>
    <col min="20" max="20" width="2.33203125" style="1" customWidth="1"/>
    <col min="21" max="25" width="6.109375" style="1" customWidth="1"/>
    <col min="26" max="29" width="6.6640625" style="1" customWidth="1"/>
    <col min="30" max="33" width="4.6640625" style="1" customWidth="1"/>
    <col min="34" max="38" width="2.6640625" style="1" customWidth="1"/>
    <col min="39" max="39" width="14.88671875" style="1" customWidth="1"/>
    <col min="40" max="16384" width="12.109375" style="1"/>
  </cols>
  <sheetData>
    <row r="1" spans="1:40">
      <c r="B1" s="29" t="s">
        <v>134</v>
      </c>
      <c r="U1" s="29" t="s">
        <v>135</v>
      </c>
    </row>
    <row r="2" spans="1:40" s="3" customFormat="1" ht="14.4">
      <c r="A2" s="1"/>
      <c r="B2" s="2"/>
      <c r="C2" s="2"/>
      <c r="D2" s="2"/>
      <c r="E2" s="2"/>
      <c r="F2" s="2"/>
      <c r="G2" s="2"/>
      <c r="H2" s="79" t="s">
        <v>136</v>
      </c>
      <c r="I2" s="79"/>
      <c r="J2" s="79"/>
      <c r="K2" s="79"/>
      <c r="L2" s="79"/>
      <c r="M2" s="79"/>
      <c r="N2" s="79"/>
      <c r="O2" s="79"/>
      <c r="P2" s="79"/>
      <c r="Q2" s="79"/>
      <c r="R2" s="79"/>
      <c r="S2" s="2"/>
      <c r="U2" s="2"/>
      <c r="V2" s="79" t="s">
        <v>115</v>
      </c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2"/>
      <c r="AI2" s="2"/>
      <c r="AJ2" s="2"/>
      <c r="AK2" s="2"/>
      <c r="AL2" s="2"/>
      <c r="AM2" s="2"/>
    </row>
    <row r="3" spans="1:40" ht="6" customHeight="1" thickBot="1">
      <c r="A3" s="4"/>
      <c r="B3" s="5"/>
      <c r="C3" s="6"/>
      <c r="D3" s="6"/>
      <c r="E3" s="6"/>
      <c r="F3" s="6"/>
      <c r="G3" s="6"/>
      <c r="AH3" s="5"/>
      <c r="AI3" s="6"/>
      <c r="AJ3" s="6"/>
      <c r="AK3" s="6"/>
      <c r="AL3" s="6"/>
      <c r="AM3" s="6"/>
    </row>
    <row r="4" spans="1:40">
      <c r="A4" s="7"/>
      <c r="B4" s="75" t="s">
        <v>108</v>
      </c>
      <c r="C4" s="75"/>
      <c r="D4" s="75"/>
      <c r="E4" s="75"/>
      <c r="F4" s="75"/>
      <c r="G4" s="76"/>
      <c r="H4" s="80" t="s">
        <v>0</v>
      </c>
      <c r="I4" s="72" t="s">
        <v>15</v>
      </c>
      <c r="J4" s="72"/>
      <c r="K4" s="72"/>
      <c r="L4" s="72"/>
      <c r="M4" s="72"/>
      <c r="N4" s="72"/>
      <c r="O4" s="72"/>
      <c r="P4" s="72"/>
      <c r="Q4" s="72"/>
      <c r="R4" s="72"/>
      <c r="S4" s="84"/>
      <c r="T4" s="8"/>
      <c r="U4" s="82" t="s">
        <v>79</v>
      </c>
      <c r="V4" s="82"/>
      <c r="W4" s="82"/>
      <c r="X4" s="82"/>
      <c r="Y4" s="83"/>
      <c r="Z4" s="72" t="s">
        <v>16</v>
      </c>
      <c r="AA4" s="72"/>
      <c r="AB4" s="72"/>
      <c r="AC4" s="72"/>
      <c r="AD4" s="85" t="s">
        <v>107</v>
      </c>
      <c r="AE4" s="85" t="s">
        <v>12</v>
      </c>
      <c r="AF4" s="85" t="s">
        <v>13</v>
      </c>
      <c r="AG4" s="85" t="s">
        <v>14</v>
      </c>
      <c r="AH4" s="66" t="s">
        <v>109</v>
      </c>
      <c r="AI4" s="67"/>
      <c r="AJ4" s="67"/>
      <c r="AK4" s="67"/>
      <c r="AL4" s="67"/>
      <c r="AM4" s="67"/>
      <c r="AN4" s="9"/>
    </row>
    <row r="5" spans="1:40" ht="61.2">
      <c r="A5" s="7"/>
      <c r="B5" s="77"/>
      <c r="C5" s="77"/>
      <c r="D5" s="77"/>
      <c r="E5" s="77"/>
      <c r="F5" s="77"/>
      <c r="G5" s="78"/>
      <c r="H5" s="81"/>
      <c r="I5" s="10" t="s">
        <v>106</v>
      </c>
      <c r="J5" s="11" t="s">
        <v>1</v>
      </c>
      <c r="K5" s="11" t="s">
        <v>2</v>
      </c>
      <c r="L5" s="11" t="s">
        <v>3</v>
      </c>
      <c r="M5" s="11" t="s">
        <v>4</v>
      </c>
      <c r="N5" s="11" t="s">
        <v>102</v>
      </c>
      <c r="O5" s="11" t="s">
        <v>103</v>
      </c>
      <c r="P5" s="30" t="s">
        <v>132</v>
      </c>
      <c r="Q5" s="11" t="s">
        <v>5</v>
      </c>
      <c r="R5" s="12" t="s">
        <v>104</v>
      </c>
      <c r="S5" s="12" t="s">
        <v>105</v>
      </c>
      <c r="T5" s="8"/>
      <c r="U5" s="13" t="s">
        <v>6</v>
      </c>
      <c r="V5" s="11" t="s">
        <v>7</v>
      </c>
      <c r="W5" s="11" t="s">
        <v>8</v>
      </c>
      <c r="X5" s="11" t="s">
        <v>9</v>
      </c>
      <c r="Y5" s="11" t="s">
        <v>5</v>
      </c>
      <c r="Z5" s="11" t="s">
        <v>10</v>
      </c>
      <c r="AA5" s="11" t="s">
        <v>11</v>
      </c>
      <c r="AB5" s="30" t="s">
        <v>133</v>
      </c>
      <c r="AC5" s="11" t="s">
        <v>5</v>
      </c>
      <c r="AD5" s="86"/>
      <c r="AE5" s="86"/>
      <c r="AF5" s="86"/>
      <c r="AG5" s="86"/>
      <c r="AH5" s="68"/>
      <c r="AI5" s="69"/>
      <c r="AJ5" s="69"/>
      <c r="AK5" s="69"/>
      <c r="AL5" s="69"/>
      <c r="AM5" s="69"/>
      <c r="AN5" s="9"/>
    </row>
    <row r="6" spans="1:40" s="17" customFormat="1">
      <c r="A6" s="7"/>
      <c r="B6" s="73" t="s">
        <v>17</v>
      </c>
      <c r="C6" s="73"/>
      <c r="D6" s="73"/>
      <c r="E6" s="73"/>
      <c r="F6" s="73"/>
      <c r="G6" s="74"/>
      <c r="H6" s="31">
        <f>SUM(I6:AG6)</f>
        <v>15100</v>
      </c>
      <c r="I6" s="32">
        <f>SUM(I7,I20,I27,I31,I46,I54)</f>
        <v>1521</v>
      </c>
      <c r="J6" s="32">
        <f t="shared" ref="J6:S6" si="0">SUM(J7,J20,J27,J31,J46,J54)</f>
        <v>3866</v>
      </c>
      <c r="K6" s="32">
        <f t="shared" si="0"/>
        <v>48</v>
      </c>
      <c r="L6" s="32">
        <f t="shared" si="0"/>
        <v>195</v>
      </c>
      <c r="M6" s="32">
        <f t="shared" si="0"/>
        <v>213</v>
      </c>
      <c r="N6" s="32">
        <f t="shared" si="0"/>
        <v>158</v>
      </c>
      <c r="O6" s="32">
        <f t="shared" si="0"/>
        <v>1289</v>
      </c>
      <c r="P6" s="32">
        <f t="shared" si="0"/>
        <v>2926</v>
      </c>
      <c r="Q6" s="32">
        <f t="shared" si="0"/>
        <v>2263</v>
      </c>
      <c r="R6" s="32">
        <f t="shared" si="0"/>
        <v>69</v>
      </c>
      <c r="S6" s="32">
        <f t="shared" si="0"/>
        <v>28</v>
      </c>
      <c r="T6" s="33"/>
      <c r="U6" s="34">
        <f>SUM(U7,U20,U27,U31,U46,U54)</f>
        <v>3</v>
      </c>
      <c r="V6" s="34">
        <f t="shared" ref="V6:AG6" si="1">SUM(V7,V20,V27,V31,V46,V54)</f>
        <v>77</v>
      </c>
      <c r="W6" s="34">
        <f t="shared" si="1"/>
        <v>28</v>
      </c>
      <c r="X6" s="34">
        <f t="shared" si="1"/>
        <v>72</v>
      </c>
      <c r="Y6" s="34">
        <f t="shared" si="1"/>
        <v>181</v>
      </c>
      <c r="Z6" s="34">
        <f t="shared" si="1"/>
        <v>279</v>
      </c>
      <c r="AA6" s="34">
        <f t="shared" si="1"/>
        <v>29</v>
      </c>
      <c r="AB6" s="34">
        <f t="shared" si="1"/>
        <v>950</v>
      </c>
      <c r="AC6" s="34">
        <f t="shared" si="1"/>
        <v>440</v>
      </c>
      <c r="AD6" s="34">
        <f t="shared" si="1"/>
        <v>176</v>
      </c>
      <c r="AE6" s="34">
        <f t="shared" si="1"/>
        <v>65</v>
      </c>
      <c r="AF6" s="34">
        <f t="shared" si="1"/>
        <v>2</v>
      </c>
      <c r="AG6" s="34">
        <f t="shared" si="1"/>
        <v>222</v>
      </c>
      <c r="AH6" s="63" t="s">
        <v>17</v>
      </c>
      <c r="AI6" s="55"/>
      <c r="AJ6" s="55"/>
      <c r="AK6" s="55"/>
      <c r="AL6" s="55"/>
      <c r="AM6" s="55"/>
      <c r="AN6" s="16"/>
    </row>
    <row r="7" spans="1:40" s="17" customFormat="1">
      <c r="A7" s="7"/>
      <c r="B7" s="15"/>
      <c r="C7" s="55" t="s">
        <v>74</v>
      </c>
      <c r="D7" s="55"/>
      <c r="E7" s="55"/>
      <c r="F7" s="55"/>
      <c r="G7" s="65"/>
      <c r="H7" s="35">
        <f t="shared" ref="H7:H61" si="2">SUM(I7:AG7)</f>
        <v>167</v>
      </c>
      <c r="I7" s="36">
        <v>21</v>
      </c>
      <c r="J7" s="36">
        <v>41</v>
      </c>
      <c r="K7" s="36">
        <v>0</v>
      </c>
      <c r="L7" s="36">
        <v>3</v>
      </c>
      <c r="M7" s="36">
        <v>4</v>
      </c>
      <c r="N7" s="36">
        <v>2</v>
      </c>
      <c r="O7" s="36">
        <v>15</v>
      </c>
      <c r="P7" s="36">
        <v>34</v>
      </c>
      <c r="Q7" s="36">
        <v>14</v>
      </c>
      <c r="R7" s="36">
        <v>2</v>
      </c>
      <c r="S7" s="36">
        <v>0</v>
      </c>
      <c r="T7" s="33"/>
      <c r="U7" s="37">
        <v>0</v>
      </c>
      <c r="V7" s="37">
        <v>0</v>
      </c>
      <c r="W7" s="37">
        <v>0</v>
      </c>
      <c r="X7" s="37">
        <v>0</v>
      </c>
      <c r="Y7" s="37">
        <v>4</v>
      </c>
      <c r="Z7" s="37">
        <v>2</v>
      </c>
      <c r="AA7" s="37">
        <v>0</v>
      </c>
      <c r="AB7" s="37">
        <v>15</v>
      </c>
      <c r="AC7" s="37">
        <v>7</v>
      </c>
      <c r="AD7" s="37">
        <v>1</v>
      </c>
      <c r="AE7" s="37">
        <v>2</v>
      </c>
      <c r="AF7" s="37">
        <v>0</v>
      </c>
      <c r="AG7" s="37">
        <v>0</v>
      </c>
      <c r="AH7" s="14"/>
      <c r="AI7" s="55" t="s">
        <v>18</v>
      </c>
      <c r="AJ7" s="55"/>
      <c r="AK7" s="55"/>
      <c r="AL7" s="55"/>
      <c r="AM7" s="55"/>
      <c r="AN7" s="16"/>
    </row>
    <row r="8" spans="1:40">
      <c r="A8" s="18"/>
      <c r="B8" s="19"/>
      <c r="C8" s="19"/>
      <c r="D8" s="53" t="s">
        <v>75</v>
      </c>
      <c r="E8" s="53"/>
      <c r="F8" s="53"/>
      <c r="G8" s="62"/>
      <c r="H8" s="35">
        <f t="shared" si="2"/>
        <v>61</v>
      </c>
      <c r="I8" s="38">
        <v>8</v>
      </c>
      <c r="J8" s="38">
        <v>11</v>
      </c>
      <c r="K8" s="38">
        <v>0</v>
      </c>
      <c r="L8" s="38">
        <v>0</v>
      </c>
      <c r="M8" s="38">
        <v>0</v>
      </c>
      <c r="N8" s="38">
        <v>1</v>
      </c>
      <c r="O8" s="38">
        <v>1</v>
      </c>
      <c r="P8" s="38">
        <v>26</v>
      </c>
      <c r="Q8" s="38">
        <v>6</v>
      </c>
      <c r="R8" s="38">
        <v>0</v>
      </c>
      <c r="S8" s="38">
        <v>0</v>
      </c>
      <c r="T8" s="39"/>
      <c r="U8" s="40">
        <v>0</v>
      </c>
      <c r="V8" s="40">
        <v>0</v>
      </c>
      <c r="W8" s="40">
        <v>0</v>
      </c>
      <c r="X8" s="40">
        <v>0</v>
      </c>
      <c r="Y8" s="40">
        <v>1</v>
      </c>
      <c r="Z8" s="40">
        <v>0</v>
      </c>
      <c r="AA8" s="40">
        <v>0</v>
      </c>
      <c r="AB8" s="40">
        <v>6</v>
      </c>
      <c r="AC8" s="40">
        <v>0</v>
      </c>
      <c r="AD8" s="40">
        <v>1</v>
      </c>
      <c r="AE8" s="40">
        <v>0</v>
      </c>
      <c r="AF8" s="40">
        <v>0</v>
      </c>
      <c r="AG8" s="40">
        <v>0</v>
      </c>
      <c r="AH8" s="21"/>
      <c r="AI8" s="19"/>
      <c r="AJ8" s="53" t="s">
        <v>19</v>
      </c>
      <c r="AK8" s="53"/>
      <c r="AL8" s="53"/>
      <c r="AM8" s="53"/>
      <c r="AN8" s="9"/>
    </row>
    <row r="9" spans="1:40">
      <c r="A9" s="18"/>
      <c r="B9" s="19"/>
      <c r="C9" s="19"/>
      <c r="D9" s="19"/>
      <c r="E9" s="53" t="s">
        <v>20</v>
      </c>
      <c r="F9" s="53"/>
      <c r="G9" s="62"/>
      <c r="H9" s="35">
        <f t="shared" si="2"/>
        <v>60</v>
      </c>
      <c r="I9" s="41">
        <v>8</v>
      </c>
      <c r="J9" s="41">
        <v>10</v>
      </c>
      <c r="K9" s="41">
        <v>0</v>
      </c>
      <c r="L9" s="41">
        <v>0</v>
      </c>
      <c r="M9" s="41">
        <v>0</v>
      </c>
      <c r="N9" s="41">
        <v>1</v>
      </c>
      <c r="O9" s="41">
        <v>1</v>
      </c>
      <c r="P9" s="41">
        <v>26</v>
      </c>
      <c r="Q9" s="41">
        <v>6</v>
      </c>
      <c r="R9" s="41">
        <v>0</v>
      </c>
      <c r="S9" s="41">
        <v>0</v>
      </c>
      <c r="T9" s="39"/>
      <c r="U9" s="42">
        <v>0</v>
      </c>
      <c r="V9" s="42">
        <v>0</v>
      </c>
      <c r="W9" s="42">
        <v>0</v>
      </c>
      <c r="X9" s="42">
        <v>0</v>
      </c>
      <c r="Y9" s="42">
        <v>1</v>
      </c>
      <c r="Z9" s="42">
        <v>0</v>
      </c>
      <c r="AA9" s="43">
        <v>0</v>
      </c>
      <c r="AB9" s="43">
        <v>6</v>
      </c>
      <c r="AC9" s="42">
        <v>0</v>
      </c>
      <c r="AD9" s="42">
        <v>1</v>
      </c>
      <c r="AE9" s="42">
        <v>0</v>
      </c>
      <c r="AF9" s="42">
        <v>0</v>
      </c>
      <c r="AG9" s="42">
        <v>0</v>
      </c>
      <c r="AH9" s="21"/>
      <c r="AI9" s="19"/>
      <c r="AJ9" s="19"/>
      <c r="AK9" s="53" t="s">
        <v>20</v>
      </c>
      <c r="AL9" s="53"/>
      <c r="AM9" s="53"/>
      <c r="AN9" s="9"/>
    </row>
    <row r="10" spans="1:40">
      <c r="A10" s="7"/>
      <c r="B10" s="19"/>
      <c r="C10" s="19"/>
      <c r="D10" s="19"/>
      <c r="E10" s="53" t="s">
        <v>47</v>
      </c>
      <c r="F10" s="53"/>
      <c r="G10" s="62"/>
      <c r="H10" s="35">
        <f t="shared" si="2"/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39"/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21"/>
      <c r="AI10" s="19"/>
      <c r="AJ10" s="19"/>
      <c r="AK10" s="53" t="s">
        <v>80</v>
      </c>
      <c r="AL10" s="53"/>
      <c r="AM10" s="53"/>
      <c r="AN10" s="9"/>
    </row>
    <row r="11" spans="1:40">
      <c r="A11" s="7"/>
      <c r="B11" s="19"/>
      <c r="C11" s="19"/>
      <c r="D11" s="19"/>
      <c r="E11" s="53" t="s">
        <v>21</v>
      </c>
      <c r="F11" s="53"/>
      <c r="G11" s="62"/>
      <c r="H11" s="35">
        <f t="shared" si="2"/>
        <v>1</v>
      </c>
      <c r="I11" s="41">
        <v>0</v>
      </c>
      <c r="J11" s="41">
        <v>1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39"/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21"/>
      <c r="AI11" s="19"/>
      <c r="AJ11" s="19"/>
      <c r="AK11" s="53" t="s">
        <v>21</v>
      </c>
      <c r="AL11" s="53"/>
      <c r="AM11" s="53"/>
      <c r="AN11" s="9"/>
    </row>
    <row r="12" spans="1:40">
      <c r="A12" s="7"/>
      <c r="B12" s="19"/>
      <c r="C12" s="19"/>
      <c r="D12" s="19"/>
      <c r="E12" s="53" t="s">
        <v>22</v>
      </c>
      <c r="F12" s="53"/>
      <c r="G12" s="62"/>
      <c r="H12" s="35">
        <f t="shared" si="2"/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39"/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21"/>
      <c r="AI12" s="19"/>
      <c r="AJ12" s="19"/>
      <c r="AK12" s="53" t="s">
        <v>22</v>
      </c>
      <c r="AL12" s="53"/>
      <c r="AM12" s="53"/>
      <c r="AN12" s="9"/>
    </row>
    <row r="13" spans="1:40">
      <c r="A13" s="7"/>
      <c r="B13" s="19"/>
      <c r="C13" s="19"/>
      <c r="D13" s="53" t="s">
        <v>48</v>
      </c>
      <c r="E13" s="53"/>
      <c r="F13" s="53"/>
      <c r="G13" s="62"/>
      <c r="H13" s="35">
        <f t="shared" si="2"/>
        <v>57</v>
      </c>
      <c r="I13" s="38">
        <v>8</v>
      </c>
      <c r="J13" s="38">
        <v>21</v>
      </c>
      <c r="K13" s="38">
        <v>0</v>
      </c>
      <c r="L13" s="38">
        <v>3</v>
      </c>
      <c r="M13" s="38">
        <v>2</v>
      </c>
      <c r="N13" s="38">
        <v>1</v>
      </c>
      <c r="O13" s="38">
        <v>2</v>
      </c>
      <c r="P13" s="38">
        <v>5</v>
      </c>
      <c r="Q13" s="38">
        <v>5</v>
      </c>
      <c r="R13" s="38">
        <v>1</v>
      </c>
      <c r="S13" s="38">
        <v>0</v>
      </c>
      <c r="T13" s="39"/>
      <c r="U13" s="40">
        <v>0</v>
      </c>
      <c r="V13" s="40">
        <v>0</v>
      </c>
      <c r="W13" s="40">
        <v>0</v>
      </c>
      <c r="X13" s="40">
        <v>0</v>
      </c>
      <c r="Y13" s="40">
        <v>1</v>
      </c>
      <c r="Z13" s="40">
        <v>1</v>
      </c>
      <c r="AA13" s="40">
        <v>0</v>
      </c>
      <c r="AB13" s="40">
        <v>4</v>
      </c>
      <c r="AC13" s="40">
        <v>2</v>
      </c>
      <c r="AD13" s="40">
        <v>0</v>
      </c>
      <c r="AE13" s="40">
        <v>1</v>
      </c>
      <c r="AF13" s="40">
        <v>0</v>
      </c>
      <c r="AG13" s="40">
        <v>0</v>
      </c>
      <c r="AH13" s="21"/>
      <c r="AI13" s="19"/>
      <c r="AJ13" s="53" t="s">
        <v>81</v>
      </c>
      <c r="AK13" s="53"/>
      <c r="AL13" s="53"/>
      <c r="AM13" s="53"/>
      <c r="AN13" s="9"/>
    </row>
    <row r="14" spans="1:40">
      <c r="A14" s="7"/>
      <c r="B14" s="19"/>
      <c r="C14" s="19"/>
      <c r="D14" s="19"/>
      <c r="E14" s="53" t="s">
        <v>23</v>
      </c>
      <c r="F14" s="53"/>
      <c r="G14" s="62"/>
      <c r="H14" s="35">
        <f t="shared" si="2"/>
        <v>1</v>
      </c>
      <c r="I14" s="41">
        <v>0</v>
      </c>
      <c r="J14" s="41">
        <v>0</v>
      </c>
      <c r="K14" s="41">
        <v>0</v>
      </c>
      <c r="L14" s="41">
        <v>1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39"/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21"/>
      <c r="AI14" s="19"/>
      <c r="AJ14" s="19"/>
      <c r="AK14" s="53" t="s">
        <v>23</v>
      </c>
      <c r="AL14" s="53"/>
      <c r="AM14" s="53"/>
      <c r="AN14" s="9"/>
    </row>
    <row r="15" spans="1:40">
      <c r="A15" s="7"/>
      <c r="B15" s="19"/>
      <c r="C15" s="19"/>
      <c r="D15" s="19"/>
      <c r="E15" s="53" t="s">
        <v>24</v>
      </c>
      <c r="F15" s="53"/>
      <c r="G15" s="62"/>
      <c r="H15" s="35">
        <f t="shared" si="2"/>
        <v>21</v>
      </c>
      <c r="I15" s="41">
        <v>3</v>
      </c>
      <c r="J15" s="41">
        <v>11</v>
      </c>
      <c r="K15" s="41">
        <v>0</v>
      </c>
      <c r="L15" s="41">
        <v>0</v>
      </c>
      <c r="M15" s="41">
        <v>1</v>
      </c>
      <c r="N15" s="41">
        <v>0</v>
      </c>
      <c r="O15" s="41">
        <v>1</v>
      </c>
      <c r="P15" s="41">
        <v>2</v>
      </c>
      <c r="Q15" s="41">
        <v>0</v>
      </c>
      <c r="R15" s="41">
        <v>0</v>
      </c>
      <c r="S15" s="41">
        <v>0</v>
      </c>
      <c r="T15" s="39"/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2</v>
      </c>
      <c r="AC15" s="42">
        <v>1</v>
      </c>
      <c r="AD15" s="42">
        <v>0</v>
      </c>
      <c r="AE15" s="42">
        <v>0</v>
      </c>
      <c r="AF15" s="42">
        <v>0</v>
      </c>
      <c r="AG15" s="42">
        <v>0</v>
      </c>
      <c r="AH15" s="21"/>
      <c r="AI15" s="19"/>
      <c r="AJ15" s="19"/>
      <c r="AK15" s="53" t="s">
        <v>24</v>
      </c>
      <c r="AL15" s="53"/>
      <c r="AM15" s="53"/>
      <c r="AN15" s="9"/>
    </row>
    <row r="16" spans="1:40" ht="12" customHeight="1">
      <c r="A16" s="7"/>
      <c r="B16" s="19"/>
      <c r="C16" s="19"/>
      <c r="D16" s="19"/>
      <c r="E16" s="64" t="s">
        <v>130</v>
      </c>
      <c r="F16" s="53"/>
      <c r="G16" s="62"/>
      <c r="H16" s="35">
        <f t="shared" si="2"/>
        <v>3</v>
      </c>
      <c r="I16" s="41">
        <v>1</v>
      </c>
      <c r="J16" s="41">
        <v>1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1</v>
      </c>
      <c r="Q16" s="41">
        <v>0</v>
      </c>
      <c r="R16" s="41">
        <v>0</v>
      </c>
      <c r="S16" s="41">
        <v>0</v>
      </c>
      <c r="T16" s="33"/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21"/>
      <c r="AI16" s="19"/>
      <c r="AJ16" s="19"/>
      <c r="AK16" s="64" t="s">
        <v>130</v>
      </c>
      <c r="AL16" s="53"/>
      <c r="AM16" s="53"/>
      <c r="AN16" s="9"/>
    </row>
    <row r="17" spans="1:40">
      <c r="A17" s="7"/>
      <c r="B17" s="19"/>
      <c r="C17" s="19"/>
      <c r="D17" s="19"/>
      <c r="E17" s="53" t="s">
        <v>25</v>
      </c>
      <c r="F17" s="53"/>
      <c r="G17" s="62"/>
      <c r="H17" s="35">
        <f t="shared" si="2"/>
        <v>32</v>
      </c>
      <c r="I17" s="41">
        <v>4</v>
      </c>
      <c r="J17" s="41">
        <v>9</v>
      </c>
      <c r="K17" s="41">
        <v>0</v>
      </c>
      <c r="L17" s="41">
        <v>2</v>
      </c>
      <c r="M17" s="41">
        <v>1</v>
      </c>
      <c r="N17" s="41">
        <v>1</v>
      </c>
      <c r="O17" s="41">
        <v>1</v>
      </c>
      <c r="P17" s="41">
        <v>2</v>
      </c>
      <c r="Q17" s="41">
        <v>5</v>
      </c>
      <c r="R17" s="41">
        <v>1</v>
      </c>
      <c r="S17" s="41">
        <v>0</v>
      </c>
      <c r="T17" s="39"/>
      <c r="U17" s="42">
        <v>0</v>
      </c>
      <c r="V17" s="42">
        <v>0</v>
      </c>
      <c r="W17" s="42">
        <v>0</v>
      </c>
      <c r="X17" s="42">
        <v>0</v>
      </c>
      <c r="Y17" s="42">
        <v>1</v>
      </c>
      <c r="Z17" s="42">
        <v>1</v>
      </c>
      <c r="AA17" s="42">
        <v>0</v>
      </c>
      <c r="AB17" s="42">
        <v>2</v>
      </c>
      <c r="AC17" s="42">
        <v>1</v>
      </c>
      <c r="AD17" s="42">
        <v>0</v>
      </c>
      <c r="AE17" s="42">
        <v>1</v>
      </c>
      <c r="AF17" s="42">
        <v>0</v>
      </c>
      <c r="AG17" s="42">
        <v>0</v>
      </c>
      <c r="AH17" s="21"/>
      <c r="AI17" s="19"/>
      <c r="AJ17" s="19"/>
      <c r="AK17" s="53" t="s">
        <v>25</v>
      </c>
      <c r="AL17" s="53"/>
      <c r="AM17" s="53"/>
      <c r="AN17" s="9"/>
    </row>
    <row r="18" spans="1:40">
      <c r="A18" s="7"/>
      <c r="B18" s="19"/>
      <c r="C18" s="19"/>
      <c r="D18" s="53" t="s">
        <v>49</v>
      </c>
      <c r="E18" s="53"/>
      <c r="F18" s="53"/>
      <c r="G18" s="62"/>
      <c r="H18" s="35">
        <f t="shared" si="2"/>
        <v>4</v>
      </c>
      <c r="I18" s="41">
        <v>1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1</v>
      </c>
      <c r="Q18" s="41">
        <v>0</v>
      </c>
      <c r="R18" s="41">
        <v>0</v>
      </c>
      <c r="S18" s="41">
        <v>0</v>
      </c>
      <c r="T18" s="39"/>
      <c r="U18" s="42">
        <v>0</v>
      </c>
      <c r="V18" s="42">
        <v>0</v>
      </c>
      <c r="W18" s="42">
        <v>0</v>
      </c>
      <c r="X18" s="42">
        <v>0</v>
      </c>
      <c r="Y18" s="42">
        <v>1</v>
      </c>
      <c r="Z18" s="42">
        <v>0</v>
      </c>
      <c r="AA18" s="42">
        <v>0</v>
      </c>
      <c r="AB18" s="42">
        <v>1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21"/>
      <c r="AI18" s="19"/>
      <c r="AJ18" s="53" t="s">
        <v>26</v>
      </c>
      <c r="AK18" s="53"/>
      <c r="AL18" s="53"/>
      <c r="AM18" s="53"/>
      <c r="AN18" s="9"/>
    </row>
    <row r="19" spans="1:40" ht="12" customHeight="1">
      <c r="A19" s="7"/>
      <c r="B19" s="19"/>
      <c r="C19" s="19"/>
      <c r="D19" s="64" t="s">
        <v>131</v>
      </c>
      <c r="E19" s="53"/>
      <c r="F19" s="53"/>
      <c r="G19" s="53"/>
      <c r="H19" s="35">
        <f t="shared" si="2"/>
        <v>45</v>
      </c>
      <c r="I19" s="41">
        <v>4</v>
      </c>
      <c r="J19" s="41">
        <v>9</v>
      </c>
      <c r="K19" s="41">
        <v>0</v>
      </c>
      <c r="L19" s="41">
        <v>0</v>
      </c>
      <c r="M19" s="41">
        <v>2</v>
      </c>
      <c r="N19" s="41">
        <v>0</v>
      </c>
      <c r="O19" s="41">
        <v>12</v>
      </c>
      <c r="P19" s="41">
        <v>2</v>
      </c>
      <c r="Q19" s="41">
        <v>3</v>
      </c>
      <c r="R19" s="41">
        <v>1</v>
      </c>
      <c r="S19" s="41">
        <v>0</v>
      </c>
      <c r="T19" s="39"/>
      <c r="U19" s="42">
        <v>0</v>
      </c>
      <c r="V19" s="42">
        <v>0</v>
      </c>
      <c r="W19" s="42">
        <v>0</v>
      </c>
      <c r="X19" s="42">
        <v>0</v>
      </c>
      <c r="Y19" s="42">
        <v>1</v>
      </c>
      <c r="Z19" s="42">
        <v>1</v>
      </c>
      <c r="AA19" s="42">
        <v>0</v>
      </c>
      <c r="AB19" s="42">
        <v>4</v>
      </c>
      <c r="AC19" s="42">
        <v>5</v>
      </c>
      <c r="AD19" s="42">
        <v>0</v>
      </c>
      <c r="AE19" s="42">
        <v>1</v>
      </c>
      <c r="AF19" s="42">
        <v>0</v>
      </c>
      <c r="AG19" s="42">
        <v>0</v>
      </c>
      <c r="AH19" s="21"/>
      <c r="AI19" s="19"/>
      <c r="AJ19" s="64" t="s">
        <v>131</v>
      </c>
      <c r="AK19" s="53"/>
      <c r="AL19" s="53"/>
      <c r="AM19" s="53"/>
      <c r="AN19" s="9"/>
    </row>
    <row r="20" spans="1:40" s="17" customFormat="1">
      <c r="A20" s="18"/>
      <c r="B20" s="15"/>
      <c r="C20" s="55" t="s">
        <v>110</v>
      </c>
      <c r="D20" s="55"/>
      <c r="E20" s="55"/>
      <c r="F20" s="55"/>
      <c r="G20" s="65"/>
      <c r="H20" s="35">
        <f t="shared" si="2"/>
        <v>1841</v>
      </c>
      <c r="I20" s="36">
        <v>303</v>
      </c>
      <c r="J20" s="36">
        <v>454</v>
      </c>
      <c r="K20" s="36">
        <v>10</v>
      </c>
      <c r="L20" s="36">
        <v>9</v>
      </c>
      <c r="M20" s="36">
        <v>35</v>
      </c>
      <c r="N20" s="36">
        <v>24</v>
      </c>
      <c r="O20" s="36">
        <v>292</v>
      </c>
      <c r="P20" s="36">
        <v>148</v>
      </c>
      <c r="Q20" s="36">
        <v>169</v>
      </c>
      <c r="R20" s="36">
        <v>4</v>
      </c>
      <c r="S20" s="36">
        <v>2</v>
      </c>
      <c r="T20" s="33"/>
      <c r="U20" s="37">
        <v>1</v>
      </c>
      <c r="V20" s="37">
        <v>20</v>
      </c>
      <c r="W20" s="37">
        <v>5</v>
      </c>
      <c r="X20" s="37">
        <v>6</v>
      </c>
      <c r="Y20" s="37">
        <v>24</v>
      </c>
      <c r="Z20" s="37">
        <v>23</v>
      </c>
      <c r="AA20" s="37">
        <v>2</v>
      </c>
      <c r="AB20" s="37">
        <v>178</v>
      </c>
      <c r="AC20" s="37">
        <v>93</v>
      </c>
      <c r="AD20" s="37">
        <v>20</v>
      </c>
      <c r="AE20" s="37">
        <v>9</v>
      </c>
      <c r="AF20" s="37">
        <v>1</v>
      </c>
      <c r="AG20" s="37">
        <v>9</v>
      </c>
      <c r="AH20" s="14"/>
      <c r="AI20" s="55" t="s">
        <v>110</v>
      </c>
      <c r="AJ20" s="55"/>
      <c r="AK20" s="55"/>
      <c r="AL20" s="55"/>
      <c r="AM20" s="55"/>
      <c r="AN20" s="16"/>
    </row>
    <row r="21" spans="1:40" s="17" customFormat="1">
      <c r="A21" s="7"/>
      <c r="B21" s="19"/>
      <c r="C21" s="19"/>
      <c r="D21" s="53" t="s">
        <v>27</v>
      </c>
      <c r="E21" s="53"/>
      <c r="F21" s="53"/>
      <c r="G21" s="62"/>
      <c r="H21" s="35">
        <f t="shared" si="2"/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39"/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21"/>
      <c r="AI21" s="19"/>
      <c r="AJ21" s="53" t="s">
        <v>27</v>
      </c>
      <c r="AK21" s="53"/>
      <c r="AL21" s="53"/>
      <c r="AM21" s="53"/>
      <c r="AN21" s="16"/>
    </row>
    <row r="22" spans="1:40">
      <c r="A22" s="18"/>
      <c r="B22" s="19"/>
      <c r="C22" s="19"/>
      <c r="D22" s="53" t="s">
        <v>50</v>
      </c>
      <c r="E22" s="53"/>
      <c r="F22" s="53"/>
      <c r="G22" s="62"/>
      <c r="H22" s="35">
        <f t="shared" si="2"/>
        <v>914</v>
      </c>
      <c r="I22" s="41">
        <v>153</v>
      </c>
      <c r="J22" s="41">
        <v>227</v>
      </c>
      <c r="K22" s="41">
        <v>3</v>
      </c>
      <c r="L22" s="41">
        <v>2</v>
      </c>
      <c r="M22" s="41">
        <v>13</v>
      </c>
      <c r="N22" s="41">
        <v>9</v>
      </c>
      <c r="O22" s="41">
        <v>156</v>
      </c>
      <c r="P22" s="41">
        <v>59</v>
      </c>
      <c r="Q22" s="41">
        <v>86</v>
      </c>
      <c r="R22" s="41">
        <v>2</v>
      </c>
      <c r="S22" s="41">
        <v>1</v>
      </c>
      <c r="T22" s="39"/>
      <c r="U22" s="42">
        <v>0</v>
      </c>
      <c r="V22" s="42">
        <v>9</v>
      </c>
      <c r="W22" s="42">
        <v>3</v>
      </c>
      <c r="X22" s="42">
        <v>3</v>
      </c>
      <c r="Y22" s="42">
        <v>15</v>
      </c>
      <c r="Z22" s="42">
        <v>14</v>
      </c>
      <c r="AA22" s="42">
        <v>2</v>
      </c>
      <c r="AB22" s="42">
        <v>101</v>
      </c>
      <c r="AC22" s="42">
        <v>46</v>
      </c>
      <c r="AD22" s="42">
        <v>3</v>
      </c>
      <c r="AE22" s="42">
        <v>4</v>
      </c>
      <c r="AF22" s="42">
        <v>1</v>
      </c>
      <c r="AG22" s="42">
        <v>2</v>
      </c>
      <c r="AH22" s="21"/>
      <c r="AI22" s="19"/>
      <c r="AJ22" s="53" t="s">
        <v>28</v>
      </c>
      <c r="AK22" s="53"/>
      <c r="AL22" s="53"/>
      <c r="AM22" s="53"/>
      <c r="AN22" s="9"/>
    </row>
    <row r="23" spans="1:40">
      <c r="A23" s="7"/>
      <c r="B23" s="19"/>
      <c r="C23" s="19"/>
      <c r="D23" s="53" t="s">
        <v>51</v>
      </c>
      <c r="E23" s="53"/>
      <c r="F23" s="53"/>
      <c r="G23" s="62"/>
      <c r="H23" s="35">
        <f t="shared" si="2"/>
        <v>792</v>
      </c>
      <c r="I23" s="41">
        <v>133</v>
      </c>
      <c r="J23" s="41">
        <v>191</v>
      </c>
      <c r="K23" s="41">
        <v>7</v>
      </c>
      <c r="L23" s="41">
        <v>5</v>
      </c>
      <c r="M23" s="41">
        <v>17</v>
      </c>
      <c r="N23" s="41">
        <v>11</v>
      </c>
      <c r="O23" s="41">
        <v>111</v>
      </c>
      <c r="P23" s="41">
        <v>79</v>
      </c>
      <c r="Q23" s="41">
        <v>74</v>
      </c>
      <c r="R23" s="41">
        <v>2</v>
      </c>
      <c r="S23" s="41">
        <v>0</v>
      </c>
      <c r="T23" s="33"/>
      <c r="U23" s="42">
        <v>1</v>
      </c>
      <c r="V23" s="42">
        <v>11</v>
      </c>
      <c r="W23" s="42">
        <v>1</v>
      </c>
      <c r="X23" s="42">
        <v>2</v>
      </c>
      <c r="Y23" s="42">
        <v>8</v>
      </c>
      <c r="Z23" s="42">
        <v>6</v>
      </c>
      <c r="AA23" s="42">
        <v>0</v>
      </c>
      <c r="AB23" s="42">
        <v>64</v>
      </c>
      <c r="AC23" s="42">
        <v>43</v>
      </c>
      <c r="AD23" s="42">
        <v>14</v>
      </c>
      <c r="AE23" s="42">
        <v>5</v>
      </c>
      <c r="AF23" s="42">
        <v>0</v>
      </c>
      <c r="AG23" s="42">
        <v>7</v>
      </c>
      <c r="AH23" s="21"/>
      <c r="AI23" s="19"/>
      <c r="AJ23" s="53" t="s">
        <v>29</v>
      </c>
      <c r="AK23" s="53"/>
      <c r="AL23" s="53"/>
      <c r="AM23" s="53"/>
      <c r="AN23" s="9"/>
    </row>
    <row r="24" spans="1:40">
      <c r="A24" s="7"/>
      <c r="B24" s="19"/>
      <c r="C24" s="19"/>
      <c r="D24" s="19"/>
      <c r="E24" s="54" t="s">
        <v>52</v>
      </c>
      <c r="F24" s="54"/>
      <c r="G24" s="20" t="s">
        <v>31</v>
      </c>
      <c r="H24" s="35">
        <f t="shared" si="2"/>
        <v>2</v>
      </c>
      <c r="I24" s="41">
        <v>1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39"/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1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21"/>
      <c r="AI24" s="19"/>
      <c r="AJ24" s="19"/>
      <c r="AK24" s="54" t="s">
        <v>30</v>
      </c>
      <c r="AL24" s="54"/>
      <c r="AM24" s="19" t="s">
        <v>31</v>
      </c>
      <c r="AN24" s="9"/>
    </row>
    <row r="25" spans="1:40">
      <c r="A25" s="7"/>
      <c r="B25" s="19"/>
      <c r="C25" s="19"/>
      <c r="D25" s="53" t="s">
        <v>53</v>
      </c>
      <c r="E25" s="53"/>
      <c r="F25" s="53"/>
      <c r="G25" s="62"/>
      <c r="H25" s="35">
        <f t="shared" si="2"/>
        <v>103</v>
      </c>
      <c r="I25" s="41">
        <v>12</v>
      </c>
      <c r="J25" s="41">
        <v>24</v>
      </c>
      <c r="K25" s="41">
        <v>0</v>
      </c>
      <c r="L25" s="41">
        <v>2</v>
      </c>
      <c r="M25" s="41">
        <v>4</v>
      </c>
      <c r="N25" s="41">
        <v>4</v>
      </c>
      <c r="O25" s="41">
        <v>20</v>
      </c>
      <c r="P25" s="41">
        <v>8</v>
      </c>
      <c r="Q25" s="41">
        <v>9</v>
      </c>
      <c r="R25" s="41">
        <v>0</v>
      </c>
      <c r="S25" s="41">
        <v>0</v>
      </c>
      <c r="T25" s="39"/>
      <c r="U25" s="42">
        <v>0</v>
      </c>
      <c r="V25" s="42">
        <v>0</v>
      </c>
      <c r="W25" s="42">
        <v>0</v>
      </c>
      <c r="X25" s="42">
        <v>1</v>
      </c>
      <c r="Y25" s="42">
        <v>1</v>
      </c>
      <c r="Z25" s="42">
        <v>3</v>
      </c>
      <c r="AA25" s="42">
        <v>0</v>
      </c>
      <c r="AB25" s="42">
        <v>12</v>
      </c>
      <c r="AC25" s="42">
        <v>2</v>
      </c>
      <c r="AD25" s="42">
        <v>1</v>
      </c>
      <c r="AE25" s="42">
        <v>0</v>
      </c>
      <c r="AF25" s="42">
        <v>0</v>
      </c>
      <c r="AG25" s="42">
        <v>0</v>
      </c>
      <c r="AH25" s="21"/>
      <c r="AI25" s="19"/>
      <c r="AJ25" s="53" t="s">
        <v>82</v>
      </c>
      <c r="AK25" s="53"/>
      <c r="AL25" s="53"/>
      <c r="AM25" s="53"/>
      <c r="AN25" s="9"/>
    </row>
    <row r="26" spans="1:40">
      <c r="A26" s="7"/>
      <c r="B26" s="19"/>
      <c r="C26" s="19"/>
      <c r="D26" s="53" t="s">
        <v>54</v>
      </c>
      <c r="E26" s="53"/>
      <c r="F26" s="53"/>
      <c r="G26" s="62"/>
      <c r="H26" s="35">
        <f t="shared" si="2"/>
        <v>32</v>
      </c>
      <c r="I26" s="41">
        <v>5</v>
      </c>
      <c r="J26" s="41">
        <v>12</v>
      </c>
      <c r="K26" s="41">
        <v>0</v>
      </c>
      <c r="L26" s="41">
        <v>0</v>
      </c>
      <c r="M26" s="41">
        <v>1</v>
      </c>
      <c r="N26" s="41">
        <v>0</v>
      </c>
      <c r="O26" s="41">
        <v>5</v>
      </c>
      <c r="P26" s="41">
        <v>2</v>
      </c>
      <c r="Q26" s="41">
        <v>0</v>
      </c>
      <c r="R26" s="41">
        <v>0</v>
      </c>
      <c r="S26" s="41">
        <v>1</v>
      </c>
      <c r="T26" s="39"/>
      <c r="U26" s="42">
        <v>0</v>
      </c>
      <c r="V26" s="42">
        <v>0</v>
      </c>
      <c r="W26" s="42">
        <v>1</v>
      </c>
      <c r="X26" s="42">
        <v>0</v>
      </c>
      <c r="Y26" s="42">
        <v>0</v>
      </c>
      <c r="Z26" s="42">
        <v>0</v>
      </c>
      <c r="AA26" s="42">
        <v>0</v>
      </c>
      <c r="AB26" s="42">
        <v>1</v>
      </c>
      <c r="AC26" s="42">
        <v>2</v>
      </c>
      <c r="AD26" s="42">
        <v>2</v>
      </c>
      <c r="AE26" s="42">
        <v>0</v>
      </c>
      <c r="AF26" s="42">
        <v>0</v>
      </c>
      <c r="AG26" s="42">
        <v>0</v>
      </c>
      <c r="AH26" s="21"/>
      <c r="AI26" s="19"/>
      <c r="AJ26" s="53" t="s">
        <v>83</v>
      </c>
      <c r="AK26" s="53"/>
      <c r="AL26" s="53"/>
      <c r="AM26" s="53"/>
      <c r="AN26" s="9"/>
    </row>
    <row r="27" spans="1:40" s="17" customFormat="1">
      <c r="A27" s="18"/>
      <c r="B27" s="15"/>
      <c r="C27" s="55" t="s">
        <v>112</v>
      </c>
      <c r="D27" s="55"/>
      <c r="E27" s="55"/>
      <c r="F27" s="55"/>
      <c r="G27" s="65"/>
      <c r="H27" s="35">
        <f t="shared" si="2"/>
        <v>11070</v>
      </c>
      <c r="I27" s="36">
        <v>949</v>
      </c>
      <c r="J27" s="36">
        <v>2640</v>
      </c>
      <c r="K27" s="36">
        <v>33</v>
      </c>
      <c r="L27" s="36">
        <v>158</v>
      </c>
      <c r="M27" s="36">
        <v>151</v>
      </c>
      <c r="N27" s="36">
        <v>118</v>
      </c>
      <c r="O27" s="36">
        <v>807</v>
      </c>
      <c r="P27" s="36">
        <v>2513</v>
      </c>
      <c r="Q27" s="36">
        <v>1901</v>
      </c>
      <c r="R27" s="36">
        <v>53</v>
      </c>
      <c r="S27" s="36">
        <v>20</v>
      </c>
      <c r="T27" s="33"/>
      <c r="U27" s="37">
        <v>2</v>
      </c>
      <c r="V27" s="37">
        <v>45</v>
      </c>
      <c r="W27" s="37">
        <v>20</v>
      </c>
      <c r="X27" s="37">
        <v>60</v>
      </c>
      <c r="Y27" s="37">
        <v>131</v>
      </c>
      <c r="Z27" s="37">
        <v>223</v>
      </c>
      <c r="AA27" s="37">
        <v>22</v>
      </c>
      <c r="AB27" s="37">
        <v>582</v>
      </c>
      <c r="AC27" s="37">
        <v>268</v>
      </c>
      <c r="AD27" s="37">
        <v>141</v>
      </c>
      <c r="AE27" s="37">
        <v>49</v>
      </c>
      <c r="AF27" s="37">
        <v>1</v>
      </c>
      <c r="AG27" s="37">
        <v>183</v>
      </c>
      <c r="AH27" s="14"/>
      <c r="AI27" s="55" t="s">
        <v>112</v>
      </c>
      <c r="AJ27" s="55"/>
      <c r="AK27" s="55"/>
      <c r="AL27" s="55"/>
      <c r="AM27" s="55"/>
      <c r="AN27" s="16"/>
    </row>
    <row r="28" spans="1:40" s="17" customFormat="1">
      <c r="A28" s="7"/>
      <c r="B28" s="19"/>
      <c r="C28" s="19"/>
      <c r="D28" s="53" t="s">
        <v>55</v>
      </c>
      <c r="E28" s="53"/>
      <c r="F28" s="53"/>
      <c r="G28" s="62"/>
      <c r="H28" s="35">
        <f t="shared" si="2"/>
        <v>684</v>
      </c>
      <c r="I28" s="41">
        <v>74</v>
      </c>
      <c r="J28" s="41">
        <v>226</v>
      </c>
      <c r="K28" s="41">
        <v>3</v>
      </c>
      <c r="L28" s="41">
        <v>10</v>
      </c>
      <c r="M28" s="41">
        <v>10</v>
      </c>
      <c r="N28" s="41">
        <v>9</v>
      </c>
      <c r="O28" s="41">
        <v>45</v>
      </c>
      <c r="P28" s="41">
        <v>143</v>
      </c>
      <c r="Q28" s="41">
        <v>79</v>
      </c>
      <c r="R28" s="41">
        <v>2</v>
      </c>
      <c r="S28" s="41">
        <v>2</v>
      </c>
      <c r="T28" s="39"/>
      <c r="U28" s="42">
        <v>0</v>
      </c>
      <c r="V28" s="42">
        <v>0</v>
      </c>
      <c r="W28" s="42">
        <v>3</v>
      </c>
      <c r="X28" s="42">
        <v>2</v>
      </c>
      <c r="Y28" s="42">
        <v>6</v>
      </c>
      <c r="Z28" s="42">
        <v>10</v>
      </c>
      <c r="AA28" s="42">
        <v>4</v>
      </c>
      <c r="AB28" s="42">
        <v>26</v>
      </c>
      <c r="AC28" s="42">
        <v>15</v>
      </c>
      <c r="AD28" s="42">
        <v>5</v>
      </c>
      <c r="AE28" s="42">
        <v>5</v>
      </c>
      <c r="AF28" s="42">
        <v>0</v>
      </c>
      <c r="AG28" s="42">
        <v>5</v>
      </c>
      <c r="AH28" s="21"/>
      <c r="AI28" s="19"/>
      <c r="AJ28" s="53" t="s">
        <v>84</v>
      </c>
      <c r="AK28" s="53"/>
      <c r="AL28" s="53"/>
      <c r="AM28" s="53"/>
      <c r="AN28" s="16"/>
    </row>
    <row r="29" spans="1:40">
      <c r="A29" s="18"/>
      <c r="B29" s="19"/>
      <c r="C29" s="19"/>
      <c r="D29" s="53" t="s">
        <v>56</v>
      </c>
      <c r="E29" s="53"/>
      <c r="F29" s="53"/>
      <c r="G29" s="62"/>
      <c r="H29" s="35">
        <f t="shared" si="2"/>
        <v>7049</v>
      </c>
      <c r="I29" s="41">
        <v>435</v>
      </c>
      <c r="J29" s="41">
        <v>1502</v>
      </c>
      <c r="K29" s="41">
        <v>14</v>
      </c>
      <c r="L29" s="41">
        <v>117</v>
      </c>
      <c r="M29" s="41">
        <v>86</v>
      </c>
      <c r="N29" s="41">
        <v>54</v>
      </c>
      <c r="O29" s="41">
        <v>480</v>
      </c>
      <c r="P29" s="41">
        <v>1833</v>
      </c>
      <c r="Q29" s="41">
        <v>1433</v>
      </c>
      <c r="R29" s="41">
        <v>34</v>
      </c>
      <c r="S29" s="41">
        <v>15</v>
      </c>
      <c r="T29" s="39"/>
      <c r="U29" s="42">
        <v>1</v>
      </c>
      <c r="V29" s="42">
        <v>28</v>
      </c>
      <c r="W29" s="42">
        <v>8</v>
      </c>
      <c r="X29" s="42">
        <v>46</v>
      </c>
      <c r="Y29" s="42">
        <v>92</v>
      </c>
      <c r="Z29" s="42">
        <v>150</v>
      </c>
      <c r="AA29" s="42">
        <v>11</v>
      </c>
      <c r="AB29" s="42">
        <v>318</v>
      </c>
      <c r="AC29" s="42">
        <v>152</v>
      </c>
      <c r="AD29" s="42">
        <v>100</v>
      </c>
      <c r="AE29" s="42">
        <v>31</v>
      </c>
      <c r="AF29" s="42">
        <v>1</v>
      </c>
      <c r="AG29" s="42">
        <v>108</v>
      </c>
      <c r="AH29" s="21"/>
      <c r="AI29" s="19"/>
      <c r="AJ29" s="53" t="s">
        <v>85</v>
      </c>
      <c r="AK29" s="53"/>
      <c r="AL29" s="53"/>
      <c r="AM29" s="53"/>
      <c r="AN29" s="9"/>
    </row>
    <row r="30" spans="1:40">
      <c r="A30" s="7"/>
      <c r="B30" s="19"/>
      <c r="C30" s="19"/>
      <c r="D30" s="53" t="s">
        <v>57</v>
      </c>
      <c r="E30" s="53"/>
      <c r="F30" s="53"/>
      <c r="G30" s="62"/>
      <c r="H30" s="35">
        <f t="shared" si="2"/>
        <v>3337</v>
      </c>
      <c r="I30" s="41">
        <v>440</v>
      </c>
      <c r="J30" s="41">
        <v>912</v>
      </c>
      <c r="K30" s="41">
        <v>16</v>
      </c>
      <c r="L30" s="41">
        <v>31</v>
      </c>
      <c r="M30" s="41">
        <v>55</v>
      </c>
      <c r="N30" s="41">
        <v>55</v>
      </c>
      <c r="O30" s="41">
        <v>282</v>
      </c>
      <c r="P30" s="41">
        <v>537</v>
      </c>
      <c r="Q30" s="41">
        <v>389</v>
      </c>
      <c r="R30" s="41">
        <v>17</v>
      </c>
      <c r="S30" s="41">
        <v>3</v>
      </c>
      <c r="T30" s="39"/>
      <c r="U30" s="42">
        <v>1</v>
      </c>
      <c r="V30" s="42">
        <v>17</v>
      </c>
      <c r="W30" s="42">
        <v>9</v>
      </c>
      <c r="X30" s="42">
        <v>12</v>
      </c>
      <c r="Y30" s="42">
        <v>33</v>
      </c>
      <c r="Z30" s="42">
        <v>63</v>
      </c>
      <c r="AA30" s="42">
        <v>7</v>
      </c>
      <c r="AB30" s="42">
        <v>238</v>
      </c>
      <c r="AC30" s="42">
        <v>101</v>
      </c>
      <c r="AD30" s="42">
        <v>36</v>
      </c>
      <c r="AE30" s="42">
        <v>13</v>
      </c>
      <c r="AF30" s="42">
        <v>0</v>
      </c>
      <c r="AG30" s="42">
        <v>70</v>
      </c>
      <c r="AH30" s="21"/>
      <c r="AI30" s="19"/>
      <c r="AJ30" s="53" t="s">
        <v>86</v>
      </c>
      <c r="AK30" s="53"/>
      <c r="AL30" s="53"/>
      <c r="AM30" s="53"/>
      <c r="AN30" s="9"/>
    </row>
    <row r="31" spans="1:40" s="17" customFormat="1">
      <c r="A31" s="18"/>
      <c r="B31" s="15"/>
      <c r="C31" s="55" t="s">
        <v>111</v>
      </c>
      <c r="D31" s="55"/>
      <c r="E31" s="55"/>
      <c r="F31" s="55"/>
      <c r="G31" s="65"/>
      <c r="H31" s="35">
        <f t="shared" si="2"/>
        <v>388</v>
      </c>
      <c r="I31" s="36">
        <v>40</v>
      </c>
      <c r="J31" s="36">
        <v>211</v>
      </c>
      <c r="K31" s="36">
        <v>1</v>
      </c>
      <c r="L31" s="36">
        <v>1</v>
      </c>
      <c r="M31" s="36">
        <v>4</v>
      </c>
      <c r="N31" s="36">
        <v>1</v>
      </c>
      <c r="O31" s="36">
        <v>26</v>
      </c>
      <c r="P31" s="36">
        <v>48</v>
      </c>
      <c r="Q31" s="36">
        <v>36</v>
      </c>
      <c r="R31" s="36">
        <v>1</v>
      </c>
      <c r="S31" s="36">
        <v>1</v>
      </c>
      <c r="T31" s="33"/>
      <c r="U31" s="37">
        <v>0</v>
      </c>
      <c r="V31" s="37">
        <v>0</v>
      </c>
      <c r="W31" s="37">
        <v>0</v>
      </c>
      <c r="X31" s="37">
        <v>0</v>
      </c>
      <c r="Y31" s="37">
        <v>2</v>
      </c>
      <c r="Z31" s="37">
        <v>2</v>
      </c>
      <c r="AA31" s="37">
        <v>0</v>
      </c>
      <c r="AB31" s="37">
        <v>7</v>
      </c>
      <c r="AC31" s="37">
        <v>1</v>
      </c>
      <c r="AD31" s="37">
        <v>2</v>
      </c>
      <c r="AE31" s="37">
        <v>0</v>
      </c>
      <c r="AF31" s="37">
        <v>0</v>
      </c>
      <c r="AG31" s="37">
        <v>4</v>
      </c>
      <c r="AH31" s="14"/>
      <c r="AI31" s="55" t="s">
        <v>111</v>
      </c>
      <c r="AJ31" s="55"/>
      <c r="AK31" s="55"/>
      <c r="AL31" s="55"/>
      <c r="AM31" s="55"/>
      <c r="AN31" s="16"/>
    </row>
    <row r="32" spans="1:40" s="17" customFormat="1">
      <c r="A32" s="7"/>
      <c r="B32" s="19"/>
      <c r="C32" s="19"/>
      <c r="D32" s="53" t="s">
        <v>58</v>
      </c>
      <c r="E32" s="53"/>
      <c r="F32" s="53"/>
      <c r="G32" s="62"/>
      <c r="H32" s="35">
        <f t="shared" si="2"/>
        <v>369</v>
      </c>
      <c r="I32" s="41">
        <v>35</v>
      </c>
      <c r="J32" s="41">
        <v>206</v>
      </c>
      <c r="K32" s="41">
        <v>1</v>
      </c>
      <c r="L32" s="41">
        <v>1</v>
      </c>
      <c r="M32" s="41">
        <v>3</v>
      </c>
      <c r="N32" s="41">
        <v>1</v>
      </c>
      <c r="O32" s="41">
        <v>25</v>
      </c>
      <c r="P32" s="41">
        <v>44</v>
      </c>
      <c r="Q32" s="41">
        <v>35</v>
      </c>
      <c r="R32" s="41">
        <v>1</v>
      </c>
      <c r="S32" s="41">
        <v>0</v>
      </c>
      <c r="T32" s="39"/>
      <c r="U32" s="42">
        <v>0</v>
      </c>
      <c r="V32" s="42">
        <v>0</v>
      </c>
      <c r="W32" s="42">
        <v>0</v>
      </c>
      <c r="X32" s="42">
        <v>0</v>
      </c>
      <c r="Y32" s="42">
        <v>1</v>
      </c>
      <c r="Z32" s="42">
        <v>2</v>
      </c>
      <c r="AA32" s="42">
        <v>0</v>
      </c>
      <c r="AB32" s="42">
        <v>7</v>
      </c>
      <c r="AC32" s="42">
        <v>1</v>
      </c>
      <c r="AD32" s="42">
        <v>2</v>
      </c>
      <c r="AE32" s="42">
        <v>0</v>
      </c>
      <c r="AF32" s="42">
        <v>0</v>
      </c>
      <c r="AG32" s="42">
        <v>4</v>
      </c>
      <c r="AH32" s="21"/>
      <c r="AI32" s="19"/>
      <c r="AJ32" s="53" t="s">
        <v>87</v>
      </c>
      <c r="AK32" s="53"/>
      <c r="AL32" s="53"/>
      <c r="AM32" s="53"/>
      <c r="AN32" s="16"/>
    </row>
    <row r="33" spans="1:40">
      <c r="A33" s="18"/>
      <c r="B33" s="19"/>
      <c r="C33" s="19"/>
      <c r="D33" s="53" t="s">
        <v>59</v>
      </c>
      <c r="E33" s="53"/>
      <c r="F33" s="53"/>
      <c r="G33" s="62"/>
      <c r="H33" s="35">
        <f t="shared" si="2"/>
        <v>11</v>
      </c>
      <c r="I33" s="38">
        <v>5</v>
      </c>
      <c r="J33" s="38">
        <v>2</v>
      </c>
      <c r="K33" s="38">
        <v>0</v>
      </c>
      <c r="L33" s="38">
        <v>0</v>
      </c>
      <c r="M33" s="38">
        <v>1</v>
      </c>
      <c r="N33" s="38">
        <v>0</v>
      </c>
      <c r="O33" s="38">
        <v>1</v>
      </c>
      <c r="P33" s="38">
        <v>0</v>
      </c>
      <c r="Q33" s="38">
        <v>1</v>
      </c>
      <c r="R33" s="38">
        <v>0</v>
      </c>
      <c r="S33" s="38">
        <v>0</v>
      </c>
      <c r="T33" s="39"/>
      <c r="U33" s="40">
        <v>0</v>
      </c>
      <c r="V33" s="40">
        <v>0</v>
      </c>
      <c r="W33" s="40">
        <v>0</v>
      </c>
      <c r="X33" s="40">
        <v>0</v>
      </c>
      <c r="Y33" s="40">
        <v>1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21"/>
      <c r="AI33" s="19"/>
      <c r="AJ33" s="53" t="s">
        <v>88</v>
      </c>
      <c r="AK33" s="53"/>
      <c r="AL33" s="53"/>
      <c r="AM33" s="53"/>
      <c r="AN33" s="9"/>
    </row>
    <row r="34" spans="1:40">
      <c r="A34" s="7"/>
      <c r="B34" s="19"/>
      <c r="C34" s="19"/>
      <c r="D34" s="19"/>
      <c r="E34" s="53" t="s">
        <v>59</v>
      </c>
      <c r="F34" s="53"/>
      <c r="G34" s="62"/>
      <c r="H34" s="35">
        <f t="shared" si="2"/>
        <v>6</v>
      </c>
      <c r="I34" s="41">
        <v>2</v>
      </c>
      <c r="J34" s="41">
        <v>1</v>
      </c>
      <c r="K34" s="41">
        <v>0</v>
      </c>
      <c r="L34" s="41">
        <v>0</v>
      </c>
      <c r="M34" s="41">
        <v>1</v>
      </c>
      <c r="N34" s="41">
        <v>0</v>
      </c>
      <c r="O34" s="41">
        <v>1</v>
      </c>
      <c r="P34" s="41">
        <v>0</v>
      </c>
      <c r="Q34" s="41">
        <v>1</v>
      </c>
      <c r="R34" s="41">
        <v>0</v>
      </c>
      <c r="S34" s="41">
        <v>0</v>
      </c>
      <c r="T34" s="39"/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21"/>
      <c r="AI34" s="19"/>
      <c r="AJ34" s="19"/>
      <c r="AK34" s="53" t="s">
        <v>88</v>
      </c>
      <c r="AL34" s="53"/>
      <c r="AM34" s="53"/>
      <c r="AN34" s="9"/>
    </row>
    <row r="35" spans="1:40">
      <c r="A35" s="7"/>
      <c r="B35" s="19"/>
      <c r="C35" s="19"/>
      <c r="D35" s="19"/>
      <c r="E35" s="53" t="s">
        <v>60</v>
      </c>
      <c r="F35" s="53"/>
      <c r="G35" s="62"/>
      <c r="H35" s="35">
        <f t="shared" si="2"/>
        <v>5</v>
      </c>
      <c r="I35" s="41">
        <v>3</v>
      </c>
      <c r="J35" s="41">
        <v>1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39"/>
      <c r="U35" s="42">
        <v>0</v>
      </c>
      <c r="V35" s="42">
        <v>0</v>
      </c>
      <c r="W35" s="42">
        <v>0</v>
      </c>
      <c r="X35" s="42">
        <v>0</v>
      </c>
      <c r="Y35" s="42">
        <v>1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21"/>
      <c r="AI35" s="19"/>
      <c r="AJ35" s="19"/>
      <c r="AK35" s="53" t="s">
        <v>89</v>
      </c>
      <c r="AL35" s="53"/>
      <c r="AM35" s="53"/>
      <c r="AN35" s="9"/>
    </row>
    <row r="36" spans="1:40">
      <c r="A36" s="7"/>
      <c r="B36" s="19"/>
      <c r="C36" s="19"/>
      <c r="D36" s="53" t="s">
        <v>61</v>
      </c>
      <c r="E36" s="53"/>
      <c r="F36" s="53"/>
      <c r="G36" s="62"/>
      <c r="H36" s="35">
        <f t="shared" si="2"/>
        <v>6</v>
      </c>
      <c r="I36" s="38">
        <v>0</v>
      </c>
      <c r="J36" s="38">
        <v>2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4</v>
      </c>
      <c r="Q36" s="38">
        <v>0</v>
      </c>
      <c r="R36" s="38">
        <v>0</v>
      </c>
      <c r="S36" s="38">
        <v>0</v>
      </c>
      <c r="T36" s="39"/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21"/>
      <c r="AI36" s="19"/>
      <c r="AJ36" s="53" t="s">
        <v>90</v>
      </c>
      <c r="AK36" s="53"/>
      <c r="AL36" s="53"/>
      <c r="AM36" s="53"/>
      <c r="AN36" s="9"/>
    </row>
    <row r="37" spans="1:40">
      <c r="A37" s="7"/>
      <c r="B37" s="19"/>
      <c r="C37" s="19"/>
      <c r="D37" s="19"/>
      <c r="E37" s="60" t="s">
        <v>32</v>
      </c>
      <c r="F37" s="60"/>
      <c r="G37" s="70"/>
      <c r="H37" s="35">
        <f t="shared" si="2"/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39"/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21"/>
      <c r="AI37" s="19"/>
      <c r="AJ37" s="19"/>
      <c r="AK37" s="60" t="s">
        <v>32</v>
      </c>
      <c r="AL37" s="60"/>
      <c r="AM37" s="60"/>
      <c r="AN37" s="9"/>
    </row>
    <row r="38" spans="1:40">
      <c r="A38" s="7"/>
      <c r="B38" s="19"/>
      <c r="C38" s="19"/>
      <c r="D38" s="19"/>
      <c r="E38" s="53" t="s">
        <v>33</v>
      </c>
      <c r="F38" s="53"/>
      <c r="G38" s="62"/>
      <c r="H38" s="35">
        <f t="shared" si="2"/>
        <v>5</v>
      </c>
      <c r="I38" s="41">
        <v>0</v>
      </c>
      <c r="J38" s="41">
        <v>1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4</v>
      </c>
      <c r="Q38" s="41">
        <v>0</v>
      </c>
      <c r="R38" s="41">
        <v>0</v>
      </c>
      <c r="S38" s="41">
        <v>0</v>
      </c>
      <c r="T38" s="39"/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21"/>
      <c r="AI38" s="19"/>
      <c r="AJ38" s="19"/>
      <c r="AK38" s="53" t="s">
        <v>33</v>
      </c>
      <c r="AL38" s="53"/>
      <c r="AM38" s="53"/>
      <c r="AN38" s="9"/>
    </row>
    <row r="39" spans="1:40">
      <c r="A39" s="7"/>
      <c r="B39" s="19"/>
      <c r="C39" s="19"/>
      <c r="D39" s="19"/>
      <c r="E39" s="53" t="s">
        <v>129</v>
      </c>
      <c r="F39" s="53"/>
      <c r="G39" s="62"/>
      <c r="H39" s="35">
        <f t="shared" si="2"/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39"/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21"/>
      <c r="AI39" s="19"/>
      <c r="AJ39" s="19"/>
      <c r="AK39" s="53" t="s">
        <v>34</v>
      </c>
      <c r="AL39" s="53"/>
      <c r="AM39" s="53"/>
      <c r="AN39" s="9"/>
    </row>
    <row r="40" spans="1:40">
      <c r="A40" s="7"/>
      <c r="B40" s="19"/>
      <c r="C40" s="19"/>
      <c r="D40" s="19"/>
      <c r="E40" s="53" t="s">
        <v>35</v>
      </c>
      <c r="F40" s="53"/>
      <c r="G40" s="62"/>
      <c r="H40" s="35">
        <f t="shared" si="2"/>
        <v>1</v>
      </c>
      <c r="I40" s="41">
        <v>0</v>
      </c>
      <c r="J40" s="41">
        <v>1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39"/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21"/>
      <c r="AI40" s="19"/>
      <c r="AJ40" s="19"/>
      <c r="AK40" s="53" t="s">
        <v>35</v>
      </c>
      <c r="AL40" s="53"/>
      <c r="AM40" s="53"/>
      <c r="AN40" s="9"/>
    </row>
    <row r="41" spans="1:40">
      <c r="A41" s="7"/>
      <c r="B41" s="19"/>
      <c r="C41" s="19"/>
      <c r="D41" s="19"/>
      <c r="E41" s="52" t="s">
        <v>62</v>
      </c>
      <c r="F41" s="52"/>
      <c r="G41" s="71"/>
      <c r="H41" s="35">
        <f t="shared" si="2"/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33"/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21"/>
      <c r="AI41" s="19"/>
      <c r="AJ41" s="19"/>
      <c r="AK41" s="52" t="s">
        <v>91</v>
      </c>
      <c r="AL41" s="52"/>
      <c r="AM41" s="52"/>
      <c r="AN41" s="9"/>
    </row>
    <row r="42" spans="1:40">
      <c r="A42" s="7"/>
      <c r="B42" s="19"/>
      <c r="C42" s="19"/>
      <c r="D42" s="53" t="s">
        <v>63</v>
      </c>
      <c r="E42" s="53"/>
      <c r="F42" s="53"/>
      <c r="G42" s="62"/>
      <c r="H42" s="35">
        <f>SUM(I42:AG42)</f>
        <v>2</v>
      </c>
      <c r="I42" s="41">
        <v>0</v>
      </c>
      <c r="J42" s="41">
        <v>1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1</v>
      </c>
      <c r="T42" s="39"/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21"/>
      <c r="AI42" s="19"/>
      <c r="AJ42" s="53" t="s">
        <v>92</v>
      </c>
      <c r="AK42" s="53"/>
      <c r="AL42" s="53"/>
      <c r="AM42" s="53"/>
      <c r="AN42" s="9"/>
    </row>
    <row r="43" spans="1:40">
      <c r="A43" s="7"/>
      <c r="B43" s="19"/>
      <c r="C43" s="19"/>
      <c r="D43" s="19"/>
      <c r="E43" s="54" t="s">
        <v>52</v>
      </c>
      <c r="F43" s="54"/>
      <c r="G43" s="20" t="s">
        <v>36</v>
      </c>
      <c r="H43" s="35">
        <f t="shared" si="2"/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39"/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21"/>
      <c r="AI43" s="19"/>
      <c r="AJ43" s="19"/>
      <c r="AK43" s="54" t="s">
        <v>93</v>
      </c>
      <c r="AL43" s="54"/>
      <c r="AM43" s="19" t="s">
        <v>36</v>
      </c>
      <c r="AN43" s="9"/>
    </row>
    <row r="44" spans="1:40">
      <c r="A44" s="7"/>
      <c r="B44" s="19"/>
      <c r="C44" s="19"/>
      <c r="D44" s="53" t="s">
        <v>37</v>
      </c>
      <c r="E44" s="53"/>
      <c r="F44" s="53"/>
      <c r="G44" s="62"/>
      <c r="H44" s="35">
        <f t="shared" si="2"/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39"/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21"/>
      <c r="AI44" s="19"/>
      <c r="AJ44" s="53" t="s">
        <v>37</v>
      </c>
      <c r="AK44" s="53"/>
      <c r="AL44" s="53"/>
      <c r="AM44" s="53"/>
      <c r="AN44" s="9"/>
    </row>
    <row r="45" spans="1:40" s="17" customFormat="1">
      <c r="A45" s="7"/>
      <c r="B45" s="19"/>
      <c r="C45" s="19"/>
      <c r="D45" s="53" t="s">
        <v>64</v>
      </c>
      <c r="E45" s="53"/>
      <c r="F45" s="53"/>
      <c r="G45" s="62"/>
      <c r="H45" s="35">
        <f t="shared" si="2"/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39"/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21"/>
      <c r="AI45" s="19"/>
      <c r="AJ45" s="53" t="s">
        <v>94</v>
      </c>
      <c r="AK45" s="53"/>
      <c r="AL45" s="53"/>
      <c r="AM45" s="53"/>
      <c r="AN45" s="16"/>
    </row>
    <row r="46" spans="1:40" s="17" customFormat="1">
      <c r="A46" s="18"/>
      <c r="B46" s="15"/>
      <c r="C46" s="55" t="s">
        <v>113</v>
      </c>
      <c r="D46" s="55"/>
      <c r="E46" s="55"/>
      <c r="F46" s="55"/>
      <c r="G46" s="65"/>
      <c r="H46" s="35">
        <f t="shared" si="2"/>
        <v>92</v>
      </c>
      <c r="I46" s="36">
        <v>9</v>
      </c>
      <c r="J46" s="36">
        <v>37</v>
      </c>
      <c r="K46" s="36">
        <v>0</v>
      </c>
      <c r="L46" s="36">
        <v>0</v>
      </c>
      <c r="M46" s="36">
        <v>2</v>
      </c>
      <c r="N46" s="36">
        <v>1</v>
      </c>
      <c r="O46" s="36">
        <v>11</v>
      </c>
      <c r="P46" s="36">
        <v>12</v>
      </c>
      <c r="Q46" s="36">
        <v>8</v>
      </c>
      <c r="R46" s="36">
        <v>0</v>
      </c>
      <c r="S46" s="36">
        <v>0</v>
      </c>
      <c r="T46" s="33"/>
      <c r="U46" s="37">
        <v>0</v>
      </c>
      <c r="V46" s="37">
        <v>1</v>
      </c>
      <c r="W46" s="37">
        <v>0</v>
      </c>
      <c r="X46" s="37">
        <v>0</v>
      </c>
      <c r="Y46" s="37">
        <v>1</v>
      </c>
      <c r="Z46" s="37">
        <v>2</v>
      </c>
      <c r="AA46" s="37">
        <v>1</v>
      </c>
      <c r="AB46" s="37">
        <v>6</v>
      </c>
      <c r="AC46" s="37">
        <v>1</v>
      </c>
      <c r="AD46" s="37">
        <v>0</v>
      </c>
      <c r="AE46" s="37">
        <v>0</v>
      </c>
      <c r="AF46" s="37">
        <v>0</v>
      </c>
      <c r="AG46" s="37">
        <v>0</v>
      </c>
      <c r="AH46" s="14"/>
      <c r="AI46" s="55" t="s">
        <v>113</v>
      </c>
      <c r="AJ46" s="55"/>
      <c r="AK46" s="55"/>
      <c r="AL46" s="55"/>
      <c r="AM46" s="55"/>
      <c r="AN46" s="16"/>
    </row>
    <row r="47" spans="1:40">
      <c r="A47" s="7"/>
      <c r="B47" s="19"/>
      <c r="C47" s="19"/>
      <c r="D47" s="53" t="s">
        <v>65</v>
      </c>
      <c r="E47" s="53"/>
      <c r="F47" s="53"/>
      <c r="G47" s="62"/>
      <c r="H47" s="35">
        <f t="shared" si="2"/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9"/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21"/>
      <c r="AI47" s="19"/>
      <c r="AJ47" s="53" t="s">
        <v>95</v>
      </c>
      <c r="AK47" s="53"/>
      <c r="AL47" s="53"/>
      <c r="AM47" s="53"/>
      <c r="AN47" s="9"/>
    </row>
    <row r="48" spans="1:40">
      <c r="A48" s="7"/>
      <c r="B48" s="19"/>
      <c r="C48" s="19"/>
      <c r="D48" s="19"/>
      <c r="E48" s="52" t="s">
        <v>66</v>
      </c>
      <c r="F48" s="53"/>
      <c r="G48" s="62"/>
      <c r="H48" s="35">
        <f t="shared" si="2"/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39"/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21"/>
      <c r="AI48" s="19"/>
      <c r="AJ48" s="19"/>
      <c r="AK48" s="52" t="s">
        <v>96</v>
      </c>
      <c r="AL48" s="53"/>
      <c r="AM48" s="53"/>
      <c r="AN48" s="9"/>
    </row>
    <row r="49" spans="1:40">
      <c r="A49" s="7"/>
      <c r="B49" s="19"/>
      <c r="C49" s="19"/>
      <c r="D49" s="19"/>
      <c r="E49" s="52" t="s">
        <v>67</v>
      </c>
      <c r="F49" s="53"/>
      <c r="G49" s="62"/>
      <c r="H49" s="35">
        <f t="shared" si="2"/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39"/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21"/>
      <c r="AI49" s="19"/>
      <c r="AJ49" s="19"/>
      <c r="AK49" s="52" t="s">
        <v>97</v>
      </c>
      <c r="AL49" s="53"/>
      <c r="AM49" s="53"/>
      <c r="AN49" s="9"/>
    </row>
    <row r="50" spans="1:40">
      <c r="A50" s="7"/>
      <c r="B50" s="19"/>
      <c r="C50" s="19"/>
      <c r="D50" s="19"/>
      <c r="E50" s="52" t="s">
        <v>38</v>
      </c>
      <c r="F50" s="53"/>
      <c r="G50" s="62"/>
      <c r="H50" s="35">
        <f t="shared" si="2"/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33"/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21"/>
      <c r="AI50" s="19"/>
      <c r="AJ50" s="19"/>
      <c r="AK50" s="52" t="s">
        <v>38</v>
      </c>
      <c r="AL50" s="53"/>
      <c r="AM50" s="53"/>
      <c r="AN50" s="9"/>
    </row>
    <row r="51" spans="1:40">
      <c r="A51" s="7"/>
      <c r="B51" s="19"/>
      <c r="C51" s="19"/>
      <c r="D51" s="53" t="s">
        <v>68</v>
      </c>
      <c r="E51" s="53"/>
      <c r="F51" s="53"/>
      <c r="G51" s="62"/>
      <c r="H51" s="35">
        <f t="shared" si="2"/>
        <v>92</v>
      </c>
      <c r="I51" s="44">
        <v>9</v>
      </c>
      <c r="J51" s="44">
        <v>37</v>
      </c>
      <c r="K51" s="44">
        <v>0</v>
      </c>
      <c r="L51" s="44">
        <v>0</v>
      </c>
      <c r="M51" s="44">
        <v>2</v>
      </c>
      <c r="N51" s="44">
        <v>1</v>
      </c>
      <c r="O51" s="44">
        <v>11</v>
      </c>
      <c r="P51" s="44">
        <v>12</v>
      </c>
      <c r="Q51" s="44">
        <v>8</v>
      </c>
      <c r="R51" s="44">
        <v>0</v>
      </c>
      <c r="S51" s="44">
        <v>0</v>
      </c>
      <c r="T51" s="39"/>
      <c r="U51" s="45">
        <v>0</v>
      </c>
      <c r="V51" s="45">
        <v>1</v>
      </c>
      <c r="W51" s="45">
        <v>0</v>
      </c>
      <c r="X51" s="45">
        <v>0</v>
      </c>
      <c r="Y51" s="45">
        <v>1</v>
      </c>
      <c r="Z51" s="45">
        <v>2</v>
      </c>
      <c r="AA51" s="45">
        <v>1</v>
      </c>
      <c r="AB51" s="45">
        <v>6</v>
      </c>
      <c r="AC51" s="45">
        <v>1</v>
      </c>
      <c r="AD51" s="45">
        <v>0</v>
      </c>
      <c r="AE51" s="45">
        <v>0</v>
      </c>
      <c r="AF51" s="45">
        <v>0</v>
      </c>
      <c r="AG51" s="45">
        <v>0</v>
      </c>
      <c r="AH51" s="21"/>
      <c r="AI51" s="19"/>
      <c r="AJ51" s="53" t="s">
        <v>98</v>
      </c>
      <c r="AK51" s="53"/>
      <c r="AL51" s="53"/>
      <c r="AM51" s="53"/>
      <c r="AN51" s="9"/>
    </row>
    <row r="52" spans="1:40">
      <c r="A52" s="7"/>
      <c r="B52" s="22"/>
      <c r="C52" s="22"/>
      <c r="D52" s="22"/>
      <c r="E52" s="54" t="s">
        <v>69</v>
      </c>
      <c r="F52" s="54"/>
      <c r="G52" s="20" t="s">
        <v>39</v>
      </c>
      <c r="H52" s="35">
        <f t="shared" si="2"/>
        <v>81</v>
      </c>
      <c r="I52" s="44">
        <v>9</v>
      </c>
      <c r="J52" s="44">
        <v>34</v>
      </c>
      <c r="K52" s="44">
        <v>0</v>
      </c>
      <c r="L52" s="44">
        <v>0</v>
      </c>
      <c r="M52" s="44">
        <v>2</v>
      </c>
      <c r="N52" s="44">
        <v>1</v>
      </c>
      <c r="O52" s="44">
        <v>9</v>
      </c>
      <c r="P52" s="44">
        <v>8</v>
      </c>
      <c r="Q52" s="44">
        <v>6</v>
      </c>
      <c r="R52" s="44">
        <v>0</v>
      </c>
      <c r="S52" s="44">
        <v>0</v>
      </c>
      <c r="T52" s="39"/>
      <c r="U52" s="45">
        <v>0</v>
      </c>
      <c r="V52" s="45">
        <v>1</v>
      </c>
      <c r="W52" s="45">
        <v>0</v>
      </c>
      <c r="X52" s="45">
        <v>0</v>
      </c>
      <c r="Y52" s="45">
        <v>1</v>
      </c>
      <c r="Z52" s="45">
        <v>2</v>
      </c>
      <c r="AA52" s="45">
        <v>1</v>
      </c>
      <c r="AB52" s="45">
        <v>6</v>
      </c>
      <c r="AC52" s="45">
        <v>1</v>
      </c>
      <c r="AD52" s="45">
        <v>0</v>
      </c>
      <c r="AE52" s="45">
        <v>0</v>
      </c>
      <c r="AF52" s="45">
        <v>0</v>
      </c>
      <c r="AG52" s="45">
        <v>0</v>
      </c>
      <c r="AH52" s="23"/>
      <c r="AI52" s="22"/>
      <c r="AJ52" s="22"/>
      <c r="AK52" s="54" t="s">
        <v>99</v>
      </c>
      <c r="AL52" s="54"/>
      <c r="AM52" s="19" t="s">
        <v>39</v>
      </c>
      <c r="AN52" s="9"/>
    </row>
    <row r="53" spans="1:40" s="17" customFormat="1">
      <c r="A53" s="7"/>
      <c r="B53" s="22"/>
      <c r="C53" s="22"/>
      <c r="D53" s="22"/>
      <c r="E53" s="59" t="s">
        <v>70</v>
      </c>
      <c r="F53" s="59"/>
      <c r="G53" s="20" t="s">
        <v>41</v>
      </c>
      <c r="H53" s="35">
        <f t="shared" si="2"/>
        <v>11</v>
      </c>
      <c r="I53" s="44">
        <v>0</v>
      </c>
      <c r="J53" s="44">
        <v>3</v>
      </c>
      <c r="K53" s="44">
        <v>0</v>
      </c>
      <c r="L53" s="44">
        <v>0</v>
      </c>
      <c r="M53" s="44">
        <v>0</v>
      </c>
      <c r="N53" s="44">
        <v>0</v>
      </c>
      <c r="O53" s="44">
        <v>2</v>
      </c>
      <c r="P53" s="44">
        <v>4</v>
      </c>
      <c r="Q53" s="44">
        <v>2</v>
      </c>
      <c r="R53" s="44">
        <v>0</v>
      </c>
      <c r="S53" s="44">
        <v>0</v>
      </c>
      <c r="T53" s="39"/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0</v>
      </c>
      <c r="AD53" s="45">
        <v>0</v>
      </c>
      <c r="AE53" s="45">
        <v>0</v>
      </c>
      <c r="AF53" s="45">
        <v>0</v>
      </c>
      <c r="AG53" s="45">
        <v>0</v>
      </c>
      <c r="AH53" s="23"/>
      <c r="AI53" s="22"/>
      <c r="AJ53" s="22"/>
      <c r="AK53" s="59" t="s">
        <v>100</v>
      </c>
      <c r="AL53" s="59"/>
      <c r="AM53" s="19" t="s">
        <v>41</v>
      </c>
      <c r="AN53" s="16"/>
    </row>
    <row r="54" spans="1:40" s="17" customFormat="1">
      <c r="A54" s="18"/>
      <c r="B54" s="24"/>
      <c r="C54" s="55" t="s">
        <v>114</v>
      </c>
      <c r="D54" s="55"/>
      <c r="E54" s="55"/>
      <c r="F54" s="55"/>
      <c r="G54" s="65"/>
      <c r="H54" s="35">
        <f t="shared" si="2"/>
        <v>1542</v>
      </c>
      <c r="I54" s="46">
        <v>199</v>
      </c>
      <c r="J54" s="46">
        <v>483</v>
      </c>
      <c r="K54" s="46">
        <v>4</v>
      </c>
      <c r="L54" s="46">
        <v>24</v>
      </c>
      <c r="M54" s="46">
        <v>17</v>
      </c>
      <c r="N54" s="46">
        <v>12</v>
      </c>
      <c r="O54" s="46">
        <v>138</v>
      </c>
      <c r="P54" s="46">
        <v>171</v>
      </c>
      <c r="Q54" s="46">
        <v>135</v>
      </c>
      <c r="R54" s="46">
        <v>9</v>
      </c>
      <c r="S54" s="46">
        <v>5</v>
      </c>
      <c r="T54" s="33"/>
      <c r="U54" s="47">
        <v>0</v>
      </c>
      <c r="V54" s="47">
        <v>11</v>
      </c>
      <c r="W54" s="47">
        <v>3</v>
      </c>
      <c r="X54" s="47">
        <v>6</v>
      </c>
      <c r="Y54" s="47">
        <v>19</v>
      </c>
      <c r="Z54" s="47">
        <v>27</v>
      </c>
      <c r="AA54" s="47">
        <v>4</v>
      </c>
      <c r="AB54" s="47">
        <v>162</v>
      </c>
      <c r="AC54" s="47">
        <v>70</v>
      </c>
      <c r="AD54" s="47">
        <v>12</v>
      </c>
      <c r="AE54" s="47">
        <v>5</v>
      </c>
      <c r="AF54" s="47">
        <v>0</v>
      </c>
      <c r="AG54" s="47">
        <v>26</v>
      </c>
      <c r="AH54" s="25"/>
      <c r="AI54" s="55" t="s">
        <v>114</v>
      </c>
      <c r="AJ54" s="55"/>
      <c r="AK54" s="55"/>
      <c r="AL54" s="55"/>
      <c r="AM54" s="55"/>
      <c r="AN54" s="16"/>
    </row>
    <row r="55" spans="1:40">
      <c r="A55" s="7"/>
      <c r="B55" s="22"/>
      <c r="C55" s="22"/>
      <c r="D55" s="54" t="s">
        <v>76</v>
      </c>
      <c r="E55" s="54"/>
      <c r="F55" s="53" t="s">
        <v>77</v>
      </c>
      <c r="G55" s="62"/>
      <c r="H55" s="35">
        <f t="shared" si="2"/>
        <v>326</v>
      </c>
      <c r="I55" s="44">
        <v>28</v>
      </c>
      <c r="J55" s="44">
        <v>88</v>
      </c>
      <c r="K55" s="44">
        <v>0</v>
      </c>
      <c r="L55" s="44">
        <v>5</v>
      </c>
      <c r="M55" s="44">
        <v>2</v>
      </c>
      <c r="N55" s="44">
        <v>4</v>
      </c>
      <c r="O55" s="44">
        <v>21</v>
      </c>
      <c r="P55" s="44">
        <v>86</v>
      </c>
      <c r="Q55" s="44">
        <v>40</v>
      </c>
      <c r="R55" s="44">
        <v>1</v>
      </c>
      <c r="S55" s="44">
        <v>3</v>
      </c>
      <c r="T55" s="39"/>
      <c r="U55" s="45">
        <v>0</v>
      </c>
      <c r="V55" s="45">
        <v>0</v>
      </c>
      <c r="W55" s="45">
        <v>1</v>
      </c>
      <c r="X55" s="45">
        <v>2</v>
      </c>
      <c r="Y55" s="45">
        <v>2</v>
      </c>
      <c r="Z55" s="45">
        <v>6</v>
      </c>
      <c r="AA55" s="45">
        <v>3</v>
      </c>
      <c r="AB55" s="45">
        <v>18</v>
      </c>
      <c r="AC55" s="45">
        <v>8</v>
      </c>
      <c r="AD55" s="45">
        <v>3</v>
      </c>
      <c r="AE55" s="45">
        <v>0</v>
      </c>
      <c r="AF55" s="45">
        <v>0</v>
      </c>
      <c r="AG55" s="45">
        <v>5</v>
      </c>
      <c r="AH55" s="23"/>
      <c r="AI55" s="22"/>
      <c r="AJ55" s="54" t="s">
        <v>42</v>
      </c>
      <c r="AK55" s="54"/>
      <c r="AL55" s="53" t="s">
        <v>43</v>
      </c>
      <c r="AM55" s="53"/>
      <c r="AN55" s="9"/>
    </row>
    <row r="56" spans="1:40">
      <c r="A56" s="7"/>
      <c r="B56" s="22"/>
      <c r="C56" s="22"/>
      <c r="D56" s="54" t="s">
        <v>76</v>
      </c>
      <c r="E56" s="54"/>
      <c r="F56" s="53" t="s">
        <v>78</v>
      </c>
      <c r="G56" s="62"/>
      <c r="H56" s="35">
        <f t="shared" si="2"/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39"/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0</v>
      </c>
      <c r="AD56" s="45">
        <v>0</v>
      </c>
      <c r="AE56" s="45">
        <v>0</v>
      </c>
      <c r="AF56" s="45">
        <v>0</v>
      </c>
      <c r="AG56" s="45">
        <v>0</v>
      </c>
      <c r="AH56" s="23"/>
      <c r="AI56" s="22"/>
      <c r="AJ56" s="54" t="s">
        <v>40</v>
      </c>
      <c r="AK56" s="54"/>
      <c r="AL56" s="53" t="s">
        <v>71</v>
      </c>
      <c r="AM56" s="53"/>
      <c r="AN56" s="9"/>
    </row>
    <row r="57" spans="1:40">
      <c r="A57" s="7"/>
      <c r="B57" s="22"/>
      <c r="C57" s="22"/>
      <c r="D57" s="54" t="s">
        <v>76</v>
      </c>
      <c r="E57" s="54"/>
      <c r="F57" s="53" t="s">
        <v>44</v>
      </c>
      <c r="G57" s="62"/>
      <c r="H57" s="35">
        <f t="shared" si="2"/>
        <v>136</v>
      </c>
      <c r="I57" s="44">
        <v>20</v>
      </c>
      <c r="J57" s="44">
        <v>44</v>
      </c>
      <c r="K57" s="44">
        <v>0</v>
      </c>
      <c r="L57" s="44">
        <v>3</v>
      </c>
      <c r="M57" s="44">
        <v>2</v>
      </c>
      <c r="N57" s="44">
        <v>0</v>
      </c>
      <c r="O57" s="44">
        <v>16</v>
      </c>
      <c r="P57" s="44">
        <v>19</v>
      </c>
      <c r="Q57" s="44">
        <v>13</v>
      </c>
      <c r="R57" s="44">
        <v>0</v>
      </c>
      <c r="S57" s="44">
        <v>0</v>
      </c>
      <c r="T57" s="39"/>
      <c r="U57" s="45">
        <v>0</v>
      </c>
      <c r="V57" s="45">
        <v>0</v>
      </c>
      <c r="W57" s="45">
        <v>0</v>
      </c>
      <c r="X57" s="45">
        <v>1</v>
      </c>
      <c r="Y57" s="45">
        <v>2</v>
      </c>
      <c r="Z57" s="45">
        <v>4</v>
      </c>
      <c r="AA57" s="45">
        <v>0</v>
      </c>
      <c r="AB57" s="45">
        <v>5</v>
      </c>
      <c r="AC57" s="45">
        <v>5</v>
      </c>
      <c r="AD57" s="45">
        <v>0</v>
      </c>
      <c r="AE57" s="45">
        <v>0</v>
      </c>
      <c r="AF57" s="45">
        <v>0</v>
      </c>
      <c r="AG57" s="45">
        <v>2</v>
      </c>
      <c r="AH57" s="23"/>
      <c r="AI57" s="22"/>
      <c r="AJ57" s="54" t="s">
        <v>40</v>
      </c>
      <c r="AK57" s="54"/>
      <c r="AL57" s="53" t="s">
        <v>44</v>
      </c>
      <c r="AM57" s="53"/>
      <c r="AN57" s="9"/>
    </row>
    <row r="58" spans="1:40">
      <c r="A58" s="7"/>
      <c r="B58" s="22"/>
      <c r="C58" s="22"/>
      <c r="D58" s="54" t="s">
        <v>72</v>
      </c>
      <c r="E58" s="54"/>
      <c r="F58" s="53" t="s">
        <v>73</v>
      </c>
      <c r="G58" s="62"/>
      <c r="H58" s="35">
        <f t="shared" si="2"/>
        <v>19</v>
      </c>
      <c r="I58" s="44">
        <v>1</v>
      </c>
      <c r="J58" s="44">
        <v>6</v>
      </c>
      <c r="K58" s="44">
        <v>0</v>
      </c>
      <c r="L58" s="44">
        <v>0</v>
      </c>
      <c r="M58" s="44">
        <v>0</v>
      </c>
      <c r="N58" s="44">
        <v>0</v>
      </c>
      <c r="O58" s="44">
        <v>2</v>
      </c>
      <c r="P58" s="44">
        <v>6</v>
      </c>
      <c r="Q58" s="44">
        <v>1</v>
      </c>
      <c r="R58" s="44">
        <v>0</v>
      </c>
      <c r="S58" s="44">
        <v>0</v>
      </c>
      <c r="T58" s="48"/>
      <c r="U58" s="45">
        <v>0</v>
      </c>
      <c r="V58" s="45">
        <v>1</v>
      </c>
      <c r="W58" s="45">
        <v>0</v>
      </c>
      <c r="X58" s="45">
        <v>0</v>
      </c>
      <c r="Y58" s="45">
        <v>0</v>
      </c>
      <c r="Z58" s="45">
        <v>0</v>
      </c>
      <c r="AA58" s="45">
        <v>0</v>
      </c>
      <c r="AB58" s="45">
        <v>0</v>
      </c>
      <c r="AC58" s="45">
        <v>1</v>
      </c>
      <c r="AD58" s="45">
        <v>0</v>
      </c>
      <c r="AE58" s="45">
        <v>0</v>
      </c>
      <c r="AF58" s="45">
        <v>0</v>
      </c>
      <c r="AG58" s="45">
        <v>1</v>
      </c>
      <c r="AH58" s="23"/>
      <c r="AI58" s="22"/>
      <c r="AJ58" s="54" t="s">
        <v>99</v>
      </c>
      <c r="AK58" s="54"/>
      <c r="AL58" s="53" t="s">
        <v>101</v>
      </c>
      <c r="AM58" s="53"/>
      <c r="AN58" s="9"/>
    </row>
    <row r="59" spans="1:40" ht="12" customHeight="1">
      <c r="A59" s="7"/>
      <c r="B59" s="22"/>
      <c r="C59" s="22"/>
      <c r="D59" s="54" t="s">
        <v>72</v>
      </c>
      <c r="E59" s="54"/>
      <c r="F59" s="58" t="s">
        <v>128</v>
      </c>
      <c r="G59" s="58"/>
      <c r="H59" s="35">
        <f t="shared" si="2"/>
        <v>13</v>
      </c>
      <c r="I59" s="44">
        <v>1</v>
      </c>
      <c r="J59" s="44">
        <v>5</v>
      </c>
      <c r="K59" s="44">
        <v>0</v>
      </c>
      <c r="L59" s="44">
        <v>0</v>
      </c>
      <c r="M59" s="44">
        <v>0</v>
      </c>
      <c r="N59" s="44">
        <v>0</v>
      </c>
      <c r="O59" s="44">
        <v>1</v>
      </c>
      <c r="P59" s="44">
        <v>6</v>
      </c>
      <c r="Q59" s="44">
        <v>0</v>
      </c>
      <c r="R59" s="44">
        <v>0</v>
      </c>
      <c r="S59" s="44">
        <v>0</v>
      </c>
      <c r="T59" s="48"/>
      <c r="U59" s="45">
        <v>0</v>
      </c>
      <c r="V59" s="45">
        <v>0</v>
      </c>
      <c r="W59" s="45">
        <v>0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0</v>
      </c>
      <c r="AF59" s="45">
        <v>0</v>
      </c>
      <c r="AG59" s="45">
        <v>0</v>
      </c>
      <c r="AH59" s="23"/>
      <c r="AI59" s="22"/>
      <c r="AJ59" s="54" t="s">
        <v>99</v>
      </c>
      <c r="AK59" s="54"/>
      <c r="AL59" s="58" t="s">
        <v>128</v>
      </c>
      <c r="AM59" s="58"/>
      <c r="AN59" s="9"/>
    </row>
    <row r="60" spans="1:40">
      <c r="A60" s="7"/>
      <c r="B60" s="22"/>
      <c r="C60" s="22"/>
      <c r="D60" s="54" t="s">
        <v>72</v>
      </c>
      <c r="E60" s="54"/>
      <c r="F60" s="53" t="s">
        <v>45</v>
      </c>
      <c r="G60" s="62"/>
      <c r="H60" s="35">
        <f t="shared" si="2"/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8"/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v>0</v>
      </c>
      <c r="AH60" s="23"/>
      <c r="AI60" s="22"/>
      <c r="AJ60" s="54" t="s">
        <v>100</v>
      </c>
      <c r="AK60" s="54"/>
      <c r="AL60" s="53" t="s">
        <v>45</v>
      </c>
      <c r="AM60" s="53"/>
      <c r="AN60" s="9"/>
    </row>
    <row r="61" spans="1:40" ht="12.6" thickBot="1">
      <c r="A61" s="7"/>
      <c r="B61" s="26"/>
      <c r="C61" s="26"/>
      <c r="D61" s="56" t="s">
        <v>69</v>
      </c>
      <c r="E61" s="56"/>
      <c r="F61" s="57" t="s">
        <v>46</v>
      </c>
      <c r="G61" s="61"/>
      <c r="H61" s="49">
        <f t="shared" si="2"/>
        <v>998</v>
      </c>
      <c r="I61" s="50">
        <v>132</v>
      </c>
      <c r="J61" s="50">
        <v>330</v>
      </c>
      <c r="K61" s="50">
        <v>4</v>
      </c>
      <c r="L61" s="50">
        <v>16</v>
      </c>
      <c r="M61" s="50">
        <v>13</v>
      </c>
      <c r="N61" s="50">
        <v>8</v>
      </c>
      <c r="O61" s="50">
        <v>94</v>
      </c>
      <c r="P61" s="50">
        <v>48</v>
      </c>
      <c r="Q61" s="50">
        <v>78</v>
      </c>
      <c r="R61" s="50">
        <v>8</v>
      </c>
      <c r="S61" s="50">
        <v>2</v>
      </c>
      <c r="T61" s="48"/>
      <c r="U61" s="51">
        <v>0</v>
      </c>
      <c r="V61" s="51">
        <v>9</v>
      </c>
      <c r="W61" s="51">
        <v>2</v>
      </c>
      <c r="X61" s="51">
        <v>3</v>
      </c>
      <c r="Y61" s="51">
        <v>13</v>
      </c>
      <c r="Z61" s="51">
        <v>17</v>
      </c>
      <c r="AA61" s="51">
        <v>1</v>
      </c>
      <c r="AB61" s="51">
        <v>135</v>
      </c>
      <c r="AC61" s="51">
        <v>56</v>
      </c>
      <c r="AD61" s="51">
        <v>8</v>
      </c>
      <c r="AE61" s="51">
        <v>4</v>
      </c>
      <c r="AF61" s="51">
        <v>0</v>
      </c>
      <c r="AG61" s="51">
        <v>17</v>
      </c>
      <c r="AH61" s="27"/>
      <c r="AI61" s="26"/>
      <c r="AJ61" s="56" t="s">
        <v>40</v>
      </c>
      <c r="AK61" s="56"/>
      <c r="AL61" s="57" t="s">
        <v>46</v>
      </c>
      <c r="AM61" s="57"/>
    </row>
    <row r="62" spans="1:40">
      <c r="B62" s="7" t="s">
        <v>127</v>
      </c>
      <c r="C62" s="7"/>
      <c r="D62" s="7"/>
      <c r="E62" s="7"/>
      <c r="F62" s="7"/>
      <c r="G62" s="7"/>
      <c r="AH62" s="22"/>
      <c r="AI62" s="22"/>
      <c r="AJ62" s="22"/>
      <c r="AK62" s="22"/>
      <c r="AL62" s="22"/>
      <c r="AM62" s="22"/>
    </row>
    <row r="63" spans="1:40">
      <c r="B63" s="7"/>
      <c r="C63" s="7"/>
      <c r="D63" s="7"/>
      <c r="E63" s="7"/>
      <c r="F63" s="7"/>
      <c r="G63" s="7"/>
      <c r="AH63" s="7"/>
      <c r="AI63" s="7"/>
      <c r="AJ63" s="7"/>
      <c r="AK63" s="7"/>
      <c r="AL63" s="7"/>
      <c r="AM63" s="7"/>
    </row>
    <row r="64" spans="1:40">
      <c r="G64" s="1" t="s">
        <v>116</v>
      </c>
      <c r="H64" s="28">
        <f>SUM(H7,H20,H27,H31,H46,H54)-H6</f>
        <v>0</v>
      </c>
      <c r="I64" s="28">
        <f t="shared" ref="I64:S64" si="3">SUM(I7,I20,I27,I31,I46,I54)-I6</f>
        <v>0</v>
      </c>
      <c r="J64" s="28">
        <f t="shared" si="3"/>
        <v>0</v>
      </c>
      <c r="K64" s="28">
        <f t="shared" si="3"/>
        <v>0</v>
      </c>
      <c r="L64" s="28">
        <f t="shared" si="3"/>
        <v>0</v>
      </c>
      <c r="M64" s="28">
        <f t="shared" si="3"/>
        <v>0</v>
      </c>
      <c r="N64" s="28">
        <f t="shared" si="3"/>
        <v>0</v>
      </c>
      <c r="O64" s="28">
        <f t="shared" si="3"/>
        <v>0</v>
      </c>
      <c r="P64" s="28">
        <f t="shared" ref="P64" si="4">SUM(P7,P20,P27,P31,P46,P54)-P6</f>
        <v>0</v>
      </c>
      <c r="Q64" s="28">
        <f t="shared" si="3"/>
        <v>0</v>
      </c>
      <c r="R64" s="28">
        <f t="shared" si="3"/>
        <v>0</v>
      </c>
      <c r="S64" s="28">
        <f t="shared" si="3"/>
        <v>0</v>
      </c>
      <c r="U64" s="28">
        <f>SUM(U7,U20,U27,U31,U46,U54)-U6</f>
        <v>0</v>
      </c>
      <c r="V64" s="28">
        <f t="shared" ref="V64:AF64" si="5">SUM(V7,V20,V27,V31,V46,V54)-V6</f>
        <v>0</v>
      </c>
      <c r="W64" s="28">
        <f t="shared" si="5"/>
        <v>0</v>
      </c>
      <c r="X64" s="28">
        <f t="shared" si="5"/>
        <v>0</v>
      </c>
      <c r="Y64" s="28">
        <f t="shared" si="5"/>
        <v>0</v>
      </c>
      <c r="Z64" s="28">
        <f t="shared" si="5"/>
        <v>0</v>
      </c>
      <c r="AA64" s="28">
        <f t="shared" si="5"/>
        <v>0</v>
      </c>
      <c r="AB64" s="28">
        <f t="shared" si="5"/>
        <v>0</v>
      </c>
      <c r="AC64" s="28">
        <f t="shared" si="5"/>
        <v>0</v>
      </c>
      <c r="AD64" s="28">
        <f t="shared" si="5"/>
        <v>0</v>
      </c>
      <c r="AE64" s="28">
        <f t="shared" si="5"/>
        <v>0</v>
      </c>
      <c r="AF64" s="28">
        <f t="shared" si="5"/>
        <v>0</v>
      </c>
      <c r="AG64" s="28">
        <f>SUM(AG7,AG20,AG27,AG31,AG46,AG54)-AG6</f>
        <v>0</v>
      </c>
      <c r="AH64" s="7"/>
      <c r="AI64" s="7"/>
      <c r="AJ64" s="7"/>
      <c r="AK64" s="7"/>
      <c r="AL64" s="7"/>
      <c r="AM64" s="7"/>
    </row>
    <row r="65" spans="7:39">
      <c r="G65" s="1" t="s">
        <v>117</v>
      </c>
      <c r="H65" s="28">
        <f>SUM(H8,H13,H18,H19)-H7</f>
        <v>0</v>
      </c>
      <c r="I65" s="28">
        <f t="shared" ref="I65:S65" si="6">SUM(I8,I13,I18,I19)-I7</f>
        <v>0</v>
      </c>
      <c r="J65" s="28">
        <f t="shared" si="6"/>
        <v>0</v>
      </c>
      <c r="K65" s="28">
        <f t="shared" si="6"/>
        <v>0</v>
      </c>
      <c r="L65" s="28">
        <f t="shared" si="6"/>
        <v>0</v>
      </c>
      <c r="M65" s="28">
        <f t="shared" si="6"/>
        <v>0</v>
      </c>
      <c r="N65" s="28">
        <f t="shared" si="6"/>
        <v>0</v>
      </c>
      <c r="O65" s="28">
        <f t="shared" si="6"/>
        <v>0</v>
      </c>
      <c r="P65" s="28">
        <f t="shared" ref="P65" si="7">SUM(P8,P13,P18,P19)-P7</f>
        <v>0</v>
      </c>
      <c r="Q65" s="28">
        <f t="shared" si="6"/>
        <v>0</v>
      </c>
      <c r="R65" s="28">
        <f t="shared" si="6"/>
        <v>0</v>
      </c>
      <c r="S65" s="28">
        <f t="shared" si="6"/>
        <v>0</v>
      </c>
      <c r="U65" s="28">
        <f>SUM(U8,U13,U18,U19)-U7</f>
        <v>0</v>
      </c>
      <c r="V65" s="28">
        <f t="shared" ref="V65:AF65" si="8">SUM(V8,V13,V18,V19)-V7</f>
        <v>0</v>
      </c>
      <c r="W65" s="28">
        <f t="shared" si="8"/>
        <v>0</v>
      </c>
      <c r="X65" s="28">
        <f t="shared" si="8"/>
        <v>0</v>
      </c>
      <c r="Y65" s="28">
        <f t="shared" si="8"/>
        <v>0</v>
      </c>
      <c r="Z65" s="28">
        <f t="shared" si="8"/>
        <v>0</v>
      </c>
      <c r="AA65" s="28">
        <f t="shared" si="8"/>
        <v>0</v>
      </c>
      <c r="AB65" s="28">
        <f t="shared" si="8"/>
        <v>0</v>
      </c>
      <c r="AC65" s="28">
        <f t="shared" si="8"/>
        <v>0</v>
      </c>
      <c r="AD65" s="28">
        <f t="shared" si="8"/>
        <v>0</v>
      </c>
      <c r="AE65" s="28">
        <f t="shared" si="8"/>
        <v>0</v>
      </c>
      <c r="AF65" s="28">
        <f t="shared" si="8"/>
        <v>0</v>
      </c>
      <c r="AG65" s="28">
        <f>SUM(AG8,AG13,AG18,AG19)-AG7</f>
        <v>0</v>
      </c>
      <c r="AH65" s="7"/>
      <c r="AI65" s="7"/>
      <c r="AJ65" s="7"/>
      <c r="AK65" s="7"/>
      <c r="AL65" s="7"/>
      <c r="AM65" s="7"/>
    </row>
    <row r="66" spans="7:39">
      <c r="G66" s="1" t="s">
        <v>118</v>
      </c>
      <c r="H66" s="28">
        <f>SUM(H21:H23,H25:H26)-H20</f>
        <v>0</v>
      </c>
      <c r="I66" s="28">
        <f t="shared" ref="I66:S66" si="9">SUM(I21:I23,I25:I26)-I20</f>
        <v>0</v>
      </c>
      <c r="J66" s="28">
        <f t="shared" si="9"/>
        <v>0</v>
      </c>
      <c r="K66" s="28">
        <f t="shared" si="9"/>
        <v>0</v>
      </c>
      <c r="L66" s="28">
        <f t="shared" si="9"/>
        <v>0</v>
      </c>
      <c r="M66" s="28">
        <f t="shared" si="9"/>
        <v>0</v>
      </c>
      <c r="N66" s="28">
        <f t="shared" si="9"/>
        <v>0</v>
      </c>
      <c r="O66" s="28">
        <f t="shared" si="9"/>
        <v>0</v>
      </c>
      <c r="P66" s="28">
        <f t="shared" ref="P66" si="10">SUM(P21:P23,P25:P26)-P20</f>
        <v>0</v>
      </c>
      <c r="Q66" s="28">
        <f t="shared" si="9"/>
        <v>0</v>
      </c>
      <c r="R66" s="28">
        <f t="shared" si="9"/>
        <v>0</v>
      </c>
      <c r="S66" s="28">
        <f t="shared" si="9"/>
        <v>0</v>
      </c>
      <c r="U66" s="28">
        <f>SUM(U21:U23,U25:U26)-U20</f>
        <v>0</v>
      </c>
      <c r="V66" s="28">
        <f t="shared" ref="V66:AF66" si="11">SUM(V21:V23,V25:V26)-V20</f>
        <v>0</v>
      </c>
      <c r="W66" s="28">
        <f t="shared" si="11"/>
        <v>0</v>
      </c>
      <c r="X66" s="28">
        <f t="shared" si="11"/>
        <v>0</v>
      </c>
      <c r="Y66" s="28">
        <f t="shared" si="11"/>
        <v>0</v>
      </c>
      <c r="Z66" s="28">
        <f t="shared" si="11"/>
        <v>0</v>
      </c>
      <c r="AA66" s="28">
        <f t="shared" si="11"/>
        <v>0</v>
      </c>
      <c r="AB66" s="28">
        <f t="shared" si="11"/>
        <v>0</v>
      </c>
      <c r="AC66" s="28">
        <f t="shared" si="11"/>
        <v>0</v>
      </c>
      <c r="AD66" s="28">
        <f t="shared" si="11"/>
        <v>0</v>
      </c>
      <c r="AE66" s="28">
        <f t="shared" si="11"/>
        <v>0</v>
      </c>
      <c r="AF66" s="28">
        <f t="shared" si="11"/>
        <v>0</v>
      </c>
      <c r="AG66" s="28">
        <f>SUM(AG21:AG23,AG25:AG26)-AG20</f>
        <v>0</v>
      </c>
    </row>
    <row r="67" spans="7:39">
      <c r="G67" s="1" t="s">
        <v>119</v>
      </c>
      <c r="H67" s="28">
        <f>SUM(H28:H30)-H27</f>
        <v>0</v>
      </c>
      <c r="I67" s="28">
        <f t="shared" ref="I67:S67" si="12">SUM(I28:I30)-I27</f>
        <v>0</v>
      </c>
      <c r="J67" s="28">
        <f t="shared" si="12"/>
        <v>0</v>
      </c>
      <c r="K67" s="28">
        <f t="shared" si="12"/>
        <v>0</v>
      </c>
      <c r="L67" s="28">
        <f t="shared" si="12"/>
        <v>0</v>
      </c>
      <c r="M67" s="28">
        <f t="shared" si="12"/>
        <v>0</v>
      </c>
      <c r="N67" s="28">
        <f t="shared" si="12"/>
        <v>0</v>
      </c>
      <c r="O67" s="28">
        <f t="shared" si="12"/>
        <v>0</v>
      </c>
      <c r="P67" s="28">
        <f t="shared" ref="P67" si="13">SUM(P28:P30)-P27</f>
        <v>0</v>
      </c>
      <c r="Q67" s="28">
        <f t="shared" si="12"/>
        <v>0</v>
      </c>
      <c r="R67" s="28">
        <f t="shared" si="12"/>
        <v>0</v>
      </c>
      <c r="S67" s="28">
        <f t="shared" si="12"/>
        <v>0</v>
      </c>
      <c r="U67" s="28">
        <f>SUM(U28:U30)-U27</f>
        <v>0</v>
      </c>
      <c r="V67" s="28">
        <f t="shared" ref="V67:AF67" si="14">SUM(V28:V30)-V27</f>
        <v>0</v>
      </c>
      <c r="W67" s="28">
        <f t="shared" si="14"/>
        <v>0</v>
      </c>
      <c r="X67" s="28">
        <f t="shared" si="14"/>
        <v>0</v>
      </c>
      <c r="Y67" s="28">
        <f t="shared" si="14"/>
        <v>0</v>
      </c>
      <c r="Z67" s="28">
        <f t="shared" si="14"/>
        <v>0</v>
      </c>
      <c r="AA67" s="28">
        <f t="shared" si="14"/>
        <v>0</v>
      </c>
      <c r="AB67" s="28">
        <f t="shared" ref="AB67" si="15">SUM(AB28:AB30)-AB27</f>
        <v>0</v>
      </c>
      <c r="AC67" s="28">
        <f t="shared" si="14"/>
        <v>0</v>
      </c>
      <c r="AD67" s="28">
        <f t="shared" si="14"/>
        <v>0</v>
      </c>
      <c r="AE67" s="28">
        <f t="shared" si="14"/>
        <v>0</v>
      </c>
      <c r="AF67" s="28">
        <f t="shared" si="14"/>
        <v>0</v>
      </c>
      <c r="AG67" s="28">
        <f>SUM(AG28:AG30)-AG27</f>
        <v>0</v>
      </c>
    </row>
    <row r="68" spans="7:39">
      <c r="G68" s="1" t="s">
        <v>120</v>
      </c>
      <c r="H68" s="28">
        <f>SUM(H32:H33,H36,H42,H44,H45)-H31</f>
        <v>0</v>
      </c>
      <c r="I68" s="28">
        <f t="shared" ref="I68:S68" si="16">SUM(I32:I33,I36,I42,I44,I45)-I31</f>
        <v>0</v>
      </c>
      <c r="J68" s="28">
        <f t="shared" si="16"/>
        <v>0</v>
      </c>
      <c r="K68" s="28">
        <f t="shared" si="16"/>
        <v>0</v>
      </c>
      <c r="L68" s="28">
        <f t="shared" si="16"/>
        <v>0</v>
      </c>
      <c r="M68" s="28">
        <f t="shared" si="16"/>
        <v>0</v>
      </c>
      <c r="N68" s="28">
        <f t="shared" si="16"/>
        <v>0</v>
      </c>
      <c r="O68" s="28">
        <f t="shared" si="16"/>
        <v>0</v>
      </c>
      <c r="P68" s="28">
        <f t="shared" ref="P68" si="17">SUM(P32:P33,P36,P42,P44,P45)-P31</f>
        <v>0</v>
      </c>
      <c r="Q68" s="28">
        <f t="shared" si="16"/>
        <v>0</v>
      </c>
      <c r="R68" s="28">
        <f t="shared" si="16"/>
        <v>0</v>
      </c>
      <c r="S68" s="28">
        <f t="shared" si="16"/>
        <v>0</v>
      </c>
      <c r="U68" s="28">
        <f>SUM(U32:U33,U36,U42,U44,U45)-U31</f>
        <v>0</v>
      </c>
      <c r="V68" s="28">
        <f t="shared" ref="V68:AF68" si="18">SUM(V32:V33,V36,V42,V44,V45)-V31</f>
        <v>0</v>
      </c>
      <c r="W68" s="28">
        <f t="shared" si="18"/>
        <v>0</v>
      </c>
      <c r="X68" s="28">
        <f t="shared" si="18"/>
        <v>0</v>
      </c>
      <c r="Y68" s="28">
        <f t="shared" si="18"/>
        <v>0</v>
      </c>
      <c r="Z68" s="28">
        <f t="shared" si="18"/>
        <v>0</v>
      </c>
      <c r="AA68" s="28">
        <f t="shared" si="18"/>
        <v>0</v>
      </c>
      <c r="AB68" s="28">
        <f t="shared" si="18"/>
        <v>0</v>
      </c>
      <c r="AC68" s="28">
        <f t="shared" si="18"/>
        <v>0</v>
      </c>
      <c r="AD68" s="28">
        <f t="shared" si="18"/>
        <v>0</v>
      </c>
      <c r="AE68" s="28">
        <f t="shared" si="18"/>
        <v>0</v>
      </c>
      <c r="AF68" s="28">
        <f t="shared" si="18"/>
        <v>0</v>
      </c>
      <c r="AG68" s="28">
        <f>SUM(AG32:AG33,AG36,AG42,AG44,AG45)-AG31</f>
        <v>0</v>
      </c>
    </row>
    <row r="69" spans="7:39">
      <c r="G69" s="1" t="s">
        <v>121</v>
      </c>
      <c r="H69" s="28">
        <f>SUM(H47,H51)-H46</f>
        <v>0</v>
      </c>
      <c r="I69" s="28">
        <f t="shared" ref="I69:S69" si="19">SUM(I47,I51)-I46</f>
        <v>0</v>
      </c>
      <c r="J69" s="28">
        <f t="shared" si="19"/>
        <v>0</v>
      </c>
      <c r="K69" s="28">
        <f t="shared" si="19"/>
        <v>0</v>
      </c>
      <c r="L69" s="28">
        <f t="shared" si="19"/>
        <v>0</v>
      </c>
      <c r="M69" s="28">
        <f t="shared" si="19"/>
        <v>0</v>
      </c>
      <c r="N69" s="28">
        <f t="shared" si="19"/>
        <v>0</v>
      </c>
      <c r="O69" s="28">
        <f t="shared" si="19"/>
        <v>0</v>
      </c>
      <c r="P69" s="28">
        <f t="shared" ref="P69" si="20">SUM(P47,P51)-P46</f>
        <v>0</v>
      </c>
      <c r="Q69" s="28">
        <f t="shared" si="19"/>
        <v>0</v>
      </c>
      <c r="R69" s="28">
        <f t="shared" si="19"/>
        <v>0</v>
      </c>
      <c r="S69" s="28">
        <f t="shared" si="19"/>
        <v>0</v>
      </c>
      <c r="U69" s="28">
        <f>SUM(U47,U51)-U46</f>
        <v>0</v>
      </c>
      <c r="V69" s="28">
        <f t="shared" ref="V69:AF69" si="21">SUM(V47,V51)-V46</f>
        <v>0</v>
      </c>
      <c r="W69" s="28">
        <f t="shared" si="21"/>
        <v>0</v>
      </c>
      <c r="X69" s="28">
        <f t="shared" si="21"/>
        <v>0</v>
      </c>
      <c r="Y69" s="28">
        <f t="shared" si="21"/>
        <v>0</v>
      </c>
      <c r="Z69" s="28">
        <f t="shared" si="21"/>
        <v>0</v>
      </c>
      <c r="AA69" s="28">
        <f t="shared" si="21"/>
        <v>0</v>
      </c>
      <c r="AB69" s="28">
        <f t="shared" si="21"/>
        <v>0</v>
      </c>
      <c r="AC69" s="28">
        <f t="shared" si="21"/>
        <v>0</v>
      </c>
      <c r="AD69" s="28">
        <f t="shared" si="21"/>
        <v>0</v>
      </c>
      <c r="AE69" s="28">
        <f t="shared" si="21"/>
        <v>0</v>
      </c>
      <c r="AF69" s="28">
        <f t="shared" si="21"/>
        <v>0</v>
      </c>
      <c r="AG69" s="28">
        <f>SUM(AG47,AG51)-AG46</f>
        <v>0</v>
      </c>
    </row>
    <row r="70" spans="7:39">
      <c r="G70" s="1" t="s">
        <v>122</v>
      </c>
      <c r="H70" s="28">
        <f>SUM(H9:H12)-H8</f>
        <v>0</v>
      </c>
      <c r="I70" s="28">
        <f t="shared" ref="I70:S70" si="22">SUM(I9:I12)-I8</f>
        <v>0</v>
      </c>
      <c r="J70" s="28">
        <f t="shared" si="22"/>
        <v>0</v>
      </c>
      <c r="K70" s="28">
        <f t="shared" si="22"/>
        <v>0</v>
      </c>
      <c r="L70" s="28">
        <f t="shared" si="22"/>
        <v>0</v>
      </c>
      <c r="M70" s="28">
        <f t="shared" si="22"/>
        <v>0</v>
      </c>
      <c r="N70" s="28">
        <f t="shared" si="22"/>
        <v>0</v>
      </c>
      <c r="O70" s="28">
        <f t="shared" si="22"/>
        <v>0</v>
      </c>
      <c r="P70" s="28">
        <f t="shared" ref="P70" si="23">SUM(P9:P12)-P8</f>
        <v>0</v>
      </c>
      <c r="Q70" s="28">
        <f t="shared" si="22"/>
        <v>0</v>
      </c>
      <c r="R70" s="28">
        <f t="shared" si="22"/>
        <v>0</v>
      </c>
      <c r="S70" s="28">
        <f t="shared" si="22"/>
        <v>0</v>
      </c>
      <c r="U70" s="28">
        <f>SUM(U9:U12)-U8</f>
        <v>0</v>
      </c>
      <c r="V70" s="28">
        <f t="shared" ref="V70:AF70" si="24">SUM(V9:V12)-V8</f>
        <v>0</v>
      </c>
      <c r="W70" s="28">
        <f t="shared" si="24"/>
        <v>0</v>
      </c>
      <c r="X70" s="28">
        <f t="shared" si="24"/>
        <v>0</v>
      </c>
      <c r="Y70" s="28">
        <f t="shared" si="24"/>
        <v>0</v>
      </c>
      <c r="Z70" s="28">
        <f t="shared" si="24"/>
        <v>0</v>
      </c>
      <c r="AA70" s="28">
        <f t="shared" si="24"/>
        <v>0</v>
      </c>
      <c r="AB70" s="28">
        <f t="shared" ref="AB70" si="25">SUM(AB9:AB12)-AB8</f>
        <v>0</v>
      </c>
      <c r="AC70" s="28">
        <f t="shared" si="24"/>
        <v>0</v>
      </c>
      <c r="AD70" s="28">
        <f t="shared" si="24"/>
        <v>0</v>
      </c>
      <c r="AE70" s="28">
        <f t="shared" si="24"/>
        <v>0</v>
      </c>
      <c r="AF70" s="28">
        <f t="shared" si="24"/>
        <v>0</v>
      </c>
      <c r="AG70" s="28">
        <f>SUM(AG9:AG12)-AG8</f>
        <v>0</v>
      </c>
    </row>
    <row r="71" spans="7:39">
      <c r="G71" s="1" t="s">
        <v>123</v>
      </c>
      <c r="H71" s="28">
        <f>SUM(H14:H17)-H13</f>
        <v>0</v>
      </c>
      <c r="I71" s="28">
        <f t="shared" ref="I71:S71" si="26">SUM(I14:I17)-I13</f>
        <v>0</v>
      </c>
      <c r="J71" s="28">
        <f t="shared" si="26"/>
        <v>0</v>
      </c>
      <c r="K71" s="28">
        <f t="shared" si="26"/>
        <v>0</v>
      </c>
      <c r="L71" s="28">
        <f t="shared" si="26"/>
        <v>0</v>
      </c>
      <c r="M71" s="28">
        <f t="shared" si="26"/>
        <v>0</v>
      </c>
      <c r="N71" s="28">
        <f t="shared" si="26"/>
        <v>0</v>
      </c>
      <c r="O71" s="28">
        <f t="shared" si="26"/>
        <v>0</v>
      </c>
      <c r="P71" s="28">
        <f t="shared" ref="P71" si="27">SUM(P14:P17)-P13</f>
        <v>0</v>
      </c>
      <c r="Q71" s="28">
        <f t="shared" si="26"/>
        <v>0</v>
      </c>
      <c r="R71" s="28">
        <f t="shared" si="26"/>
        <v>0</v>
      </c>
      <c r="S71" s="28">
        <f t="shared" si="26"/>
        <v>0</v>
      </c>
      <c r="U71" s="28">
        <f>SUM(U14:U17)-U13</f>
        <v>0</v>
      </c>
      <c r="V71" s="28">
        <f t="shared" ref="V71:AF71" si="28">SUM(V14:V17)-V13</f>
        <v>0</v>
      </c>
      <c r="W71" s="28">
        <f t="shared" si="28"/>
        <v>0</v>
      </c>
      <c r="X71" s="28">
        <f t="shared" si="28"/>
        <v>0</v>
      </c>
      <c r="Y71" s="28">
        <f t="shared" si="28"/>
        <v>0</v>
      </c>
      <c r="Z71" s="28">
        <f t="shared" si="28"/>
        <v>0</v>
      </c>
      <c r="AA71" s="28">
        <f t="shared" si="28"/>
        <v>0</v>
      </c>
      <c r="AB71" s="28">
        <f t="shared" ref="AB71" si="29">SUM(AB14:AB17)-AB13</f>
        <v>0</v>
      </c>
      <c r="AC71" s="28">
        <f t="shared" si="28"/>
        <v>0</v>
      </c>
      <c r="AD71" s="28">
        <f t="shared" si="28"/>
        <v>0</v>
      </c>
      <c r="AE71" s="28">
        <f t="shared" si="28"/>
        <v>0</v>
      </c>
      <c r="AF71" s="28">
        <f t="shared" si="28"/>
        <v>0</v>
      </c>
      <c r="AG71" s="28">
        <f>SUM(AG14:AG17)-AG13</f>
        <v>0</v>
      </c>
    </row>
    <row r="72" spans="7:39">
      <c r="G72" s="1" t="s">
        <v>124</v>
      </c>
      <c r="H72" s="28">
        <f>SUM(H34:H35)-H33</f>
        <v>0</v>
      </c>
      <c r="I72" s="28">
        <f t="shared" ref="I72:S72" si="30">SUM(I34:I35)-I33</f>
        <v>0</v>
      </c>
      <c r="J72" s="28">
        <f t="shared" si="30"/>
        <v>0</v>
      </c>
      <c r="K72" s="28">
        <f t="shared" si="30"/>
        <v>0</v>
      </c>
      <c r="L72" s="28">
        <f t="shared" si="30"/>
        <v>0</v>
      </c>
      <c r="M72" s="28">
        <f t="shared" si="30"/>
        <v>0</v>
      </c>
      <c r="N72" s="28">
        <f t="shared" si="30"/>
        <v>0</v>
      </c>
      <c r="O72" s="28">
        <f t="shared" si="30"/>
        <v>0</v>
      </c>
      <c r="P72" s="28">
        <f t="shared" ref="P72" si="31">SUM(P34:P35)-P33</f>
        <v>0</v>
      </c>
      <c r="Q72" s="28">
        <f t="shared" si="30"/>
        <v>0</v>
      </c>
      <c r="R72" s="28">
        <f t="shared" si="30"/>
        <v>0</v>
      </c>
      <c r="S72" s="28">
        <f t="shared" si="30"/>
        <v>0</v>
      </c>
      <c r="U72" s="28">
        <f>SUM(U34:U35)-U33</f>
        <v>0</v>
      </c>
      <c r="V72" s="28">
        <f t="shared" ref="V72:AF72" si="32">SUM(V34:V35)-V33</f>
        <v>0</v>
      </c>
      <c r="W72" s="28">
        <f t="shared" si="32"/>
        <v>0</v>
      </c>
      <c r="X72" s="28">
        <f t="shared" si="32"/>
        <v>0</v>
      </c>
      <c r="Y72" s="28">
        <f t="shared" si="32"/>
        <v>0</v>
      </c>
      <c r="Z72" s="28">
        <f t="shared" si="32"/>
        <v>0</v>
      </c>
      <c r="AA72" s="28">
        <f t="shared" si="32"/>
        <v>0</v>
      </c>
      <c r="AB72" s="28">
        <f t="shared" ref="AB72" si="33">SUM(AB34:AB35)-AB33</f>
        <v>0</v>
      </c>
      <c r="AC72" s="28">
        <f t="shared" si="32"/>
        <v>0</v>
      </c>
      <c r="AD72" s="28">
        <f t="shared" si="32"/>
        <v>0</v>
      </c>
      <c r="AE72" s="28">
        <f t="shared" si="32"/>
        <v>0</v>
      </c>
      <c r="AF72" s="28">
        <f t="shared" si="32"/>
        <v>0</v>
      </c>
      <c r="AG72" s="28">
        <f>SUM(AG34:AG35)-AG33</f>
        <v>0</v>
      </c>
    </row>
    <row r="73" spans="7:39">
      <c r="G73" s="1" t="s">
        <v>125</v>
      </c>
      <c r="H73" s="28">
        <f>SUM(H37:H41)-H36</f>
        <v>0</v>
      </c>
      <c r="I73" s="28">
        <f t="shared" ref="I73:S73" si="34">SUM(I37:I41)-I36</f>
        <v>0</v>
      </c>
      <c r="J73" s="28">
        <f t="shared" si="34"/>
        <v>0</v>
      </c>
      <c r="K73" s="28">
        <f t="shared" si="34"/>
        <v>0</v>
      </c>
      <c r="L73" s="28">
        <f t="shared" si="34"/>
        <v>0</v>
      </c>
      <c r="M73" s="28">
        <f t="shared" si="34"/>
        <v>0</v>
      </c>
      <c r="N73" s="28">
        <f t="shared" si="34"/>
        <v>0</v>
      </c>
      <c r="O73" s="28">
        <f t="shared" si="34"/>
        <v>0</v>
      </c>
      <c r="P73" s="28">
        <f t="shared" ref="P73" si="35">SUM(P37:P41)-P36</f>
        <v>0</v>
      </c>
      <c r="Q73" s="28">
        <f t="shared" si="34"/>
        <v>0</v>
      </c>
      <c r="R73" s="28">
        <f t="shared" si="34"/>
        <v>0</v>
      </c>
      <c r="S73" s="28">
        <f t="shared" si="34"/>
        <v>0</v>
      </c>
      <c r="U73" s="28">
        <f>SUM(U37:U41)-U36</f>
        <v>0</v>
      </c>
      <c r="V73" s="28">
        <f t="shared" ref="V73:AF73" si="36">SUM(V37:V41)-V36</f>
        <v>0</v>
      </c>
      <c r="W73" s="28">
        <f t="shared" si="36"/>
        <v>0</v>
      </c>
      <c r="X73" s="28">
        <f t="shared" si="36"/>
        <v>0</v>
      </c>
      <c r="Y73" s="28">
        <f t="shared" si="36"/>
        <v>0</v>
      </c>
      <c r="Z73" s="28">
        <f t="shared" si="36"/>
        <v>0</v>
      </c>
      <c r="AA73" s="28">
        <f t="shared" si="36"/>
        <v>0</v>
      </c>
      <c r="AB73" s="28">
        <f t="shared" ref="AB73" si="37">SUM(AB37:AB41)-AB36</f>
        <v>0</v>
      </c>
      <c r="AC73" s="28">
        <f t="shared" si="36"/>
        <v>0</v>
      </c>
      <c r="AD73" s="28">
        <f t="shared" si="36"/>
        <v>0</v>
      </c>
      <c r="AE73" s="28">
        <f t="shared" si="36"/>
        <v>0</v>
      </c>
      <c r="AF73" s="28">
        <f t="shared" si="36"/>
        <v>0</v>
      </c>
      <c r="AG73" s="28">
        <f>SUM(AG37:AG41)-AG36</f>
        <v>0</v>
      </c>
    </row>
    <row r="74" spans="7:39">
      <c r="G74" s="1" t="s">
        <v>126</v>
      </c>
      <c r="H74" s="28">
        <f>SUM(H48:H50)-H47</f>
        <v>0</v>
      </c>
      <c r="I74" s="28">
        <f t="shared" ref="I74:S74" si="38">SUM(I48:I50)-I47</f>
        <v>0</v>
      </c>
      <c r="J74" s="28">
        <f t="shared" si="38"/>
        <v>0</v>
      </c>
      <c r="K74" s="28">
        <f t="shared" si="38"/>
        <v>0</v>
      </c>
      <c r="L74" s="28">
        <f t="shared" si="38"/>
        <v>0</v>
      </c>
      <c r="M74" s="28">
        <f t="shared" si="38"/>
        <v>0</v>
      </c>
      <c r="N74" s="28">
        <f t="shared" si="38"/>
        <v>0</v>
      </c>
      <c r="O74" s="28">
        <f t="shared" si="38"/>
        <v>0</v>
      </c>
      <c r="P74" s="28">
        <f t="shared" ref="P74" si="39">SUM(P48:P50)-P47</f>
        <v>0</v>
      </c>
      <c r="Q74" s="28">
        <f t="shared" si="38"/>
        <v>0</v>
      </c>
      <c r="R74" s="28">
        <f t="shared" si="38"/>
        <v>0</v>
      </c>
      <c r="S74" s="28">
        <f t="shared" si="38"/>
        <v>0</v>
      </c>
      <c r="U74" s="28">
        <f>SUM(U48:U50)-U47</f>
        <v>0</v>
      </c>
      <c r="V74" s="28">
        <f t="shared" ref="V74:AF74" si="40">SUM(V48:V50)-V47</f>
        <v>0</v>
      </c>
      <c r="W74" s="28">
        <f t="shared" si="40"/>
        <v>0</v>
      </c>
      <c r="X74" s="28">
        <f t="shared" si="40"/>
        <v>0</v>
      </c>
      <c r="Y74" s="28">
        <f t="shared" si="40"/>
        <v>0</v>
      </c>
      <c r="Z74" s="28">
        <f t="shared" si="40"/>
        <v>0</v>
      </c>
      <c r="AA74" s="28">
        <f t="shared" si="40"/>
        <v>0</v>
      </c>
      <c r="AB74" s="28">
        <f t="shared" ref="AB74" si="41">SUM(AB48:AB50)-AB47</f>
        <v>0</v>
      </c>
      <c r="AC74" s="28">
        <f t="shared" si="40"/>
        <v>0</v>
      </c>
      <c r="AD74" s="28">
        <f t="shared" si="40"/>
        <v>0</v>
      </c>
      <c r="AE74" s="28">
        <f t="shared" si="40"/>
        <v>0</v>
      </c>
      <c r="AF74" s="28">
        <f t="shared" si="40"/>
        <v>0</v>
      </c>
      <c r="AG74" s="28">
        <f>SUM(AG48:AG50)-AG47</f>
        <v>0</v>
      </c>
    </row>
    <row r="77" spans="7:39">
      <c r="H77" s="28">
        <f>SUM(I6:S6,U6:AG6)-H6</f>
        <v>0</v>
      </c>
    </row>
    <row r="78" spans="7:39">
      <c r="H78" s="28">
        <f t="shared" ref="H78:H132" si="42">SUM(I7:S7,U7:AG7)-H7</f>
        <v>0</v>
      </c>
    </row>
    <row r="79" spans="7:39">
      <c r="H79" s="28">
        <f t="shared" si="42"/>
        <v>0</v>
      </c>
    </row>
    <row r="80" spans="7:39">
      <c r="H80" s="28">
        <f t="shared" si="42"/>
        <v>0</v>
      </c>
    </row>
    <row r="81" spans="8:8">
      <c r="H81" s="28">
        <f t="shared" si="42"/>
        <v>0</v>
      </c>
    </row>
    <row r="82" spans="8:8">
      <c r="H82" s="28">
        <f t="shared" si="42"/>
        <v>0</v>
      </c>
    </row>
    <row r="83" spans="8:8">
      <c r="H83" s="28">
        <f t="shared" si="42"/>
        <v>0</v>
      </c>
    </row>
    <row r="84" spans="8:8">
      <c r="H84" s="28">
        <f t="shared" si="42"/>
        <v>0</v>
      </c>
    </row>
    <row r="85" spans="8:8">
      <c r="H85" s="28">
        <f t="shared" si="42"/>
        <v>0</v>
      </c>
    </row>
    <row r="86" spans="8:8">
      <c r="H86" s="28">
        <f t="shared" si="42"/>
        <v>0</v>
      </c>
    </row>
    <row r="87" spans="8:8">
      <c r="H87" s="28">
        <f t="shared" si="42"/>
        <v>0</v>
      </c>
    </row>
    <row r="88" spans="8:8">
      <c r="H88" s="28">
        <f t="shared" si="42"/>
        <v>0</v>
      </c>
    </row>
    <row r="89" spans="8:8">
      <c r="H89" s="28">
        <f t="shared" si="42"/>
        <v>0</v>
      </c>
    </row>
    <row r="90" spans="8:8">
      <c r="H90" s="28">
        <f t="shared" si="42"/>
        <v>0</v>
      </c>
    </row>
    <row r="91" spans="8:8">
      <c r="H91" s="28">
        <f t="shared" si="42"/>
        <v>0</v>
      </c>
    </row>
    <row r="92" spans="8:8">
      <c r="H92" s="28">
        <f t="shared" si="42"/>
        <v>0</v>
      </c>
    </row>
    <row r="93" spans="8:8">
      <c r="H93" s="28">
        <f t="shared" si="42"/>
        <v>0</v>
      </c>
    </row>
    <row r="94" spans="8:8">
      <c r="H94" s="28">
        <f t="shared" si="42"/>
        <v>0</v>
      </c>
    </row>
    <row r="95" spans="8:8">
      <c r="H95" s="28">
        <f t="shared" si="42"/>
        <v>0</v>
      </c>
    </row>
    <row r="96" spans="8:8">
      <c r="H96" s="28">
        <f t="shared" si="42"/>
        <v>0</v>
      </c>
    </row>
    <row r="97" spans="8:8">
      <c r="H97" s="28">
        <f t="shared" si="42"/>
        <v>0</v>
      </c>
    </row>
    <row r="98" spans="8:8">
      <c r="H98" s="28">
        <f t="shared" si="42"/>
        <v>0</v>
      </c>
    </row>
    <row r="99" spans="8:8">
      <c r="H99" s="28">
        <f t="shared" si="42"/>
        <v>0</v>
      </c>
    </row>
    <row r="100" spans="8:8">
      <c r="H100" s="28">
        <f t="shared" si="42"/>
        <v>0</v>
      </c>
    </row>
    <row r="101" spans="8:8">
      <c r="H101" s="28">
        <f t="shared" si="42"/>
        <v>0</v>
      </c>
    </row>
    <row r="102" spans="8:8">
      <c r="H102" s="28">
        <f t="shared" si="42"/>
        <v>0</v>
      </c>
    </row>
    <row r="103" spans="8:8">
      <c r="H103" s="28">
        <f t="shared" si="42"/>
        <v>0</v>
      </c>
    </row>
    <row r="104" spans="8:8">
      <c r="H104" s="28">
        <f t="shared" si="42"/>
        <v>0</v>
      </c>
    </row>
    <row r="105" spans="8:8">
      <c r="H105" s="28">
        <f t="shared" si="42"/>
        <v>0</v>
      </c>
    </row>
    <row r="106" spans="8:8">
      <c r="H106" s="28">
        <f t="shared" si="42"/>
        <v>0</v>
      </c>
    </row>
    <row r="107" spans="8:8">
      <c r="H107" s="28">
        <f t="shared" si="42"/>
        <v>0</v>
      </c>
    </row>
    <row r="108" spans="8:8">
      <c r="H108" s="28">
        <f t="shared" si="42"/>
        <v>0</v>
      </c>
    </row>
    <row r="109" spans="8:8">
      <c r="H109" s="28">
        <f t="shared" si="42"/>
        <v>0</v>
      </c>
    </row>
    <row r="110" spans="8:8">
      <c r="H110" s="28">
        <f t="shared" si="42"/>
        <v>0</v>
      </c>
    </row>
    <row r="111" spans="8:8">
      <c r="H111" s="28">
        <f t="shared" si="42"/>
        <v>0</v>
      </c>
    </row>
    <row r="112" spans="8:8">
      <c r="H112" s="28">
        <f t="shared" si="42"/>
        <v>0</v>
      </c>
    </row>
    <row r="113" spans="8:8">
      <c r="H113" s="28">
        <f t="shared" si="42"/>
        <v>0</v>
      </c>
    </row>
    <row r="114" spans="8:8">
      <c r="H114" s="28">
        <f t="shared" si="42"/>
        <v>0</v>
      </c>
    </row>
    <row r="115" spans="8:8">
      <c r="H115" s="28">
        <f t="shared" si="42"/>
        <v>0</v>
      </c>
    </row>
    <row r="116" spans="8:8">
      <c r="H116" s="28">
        <f t="shared" si="42"/>
        <v>0</v>
      </c>
    </row>
    <row r="117" spans="8:8">
      <c r="H117" s="28">
        <f t="shared" si="42"/>
        <v>0</v>
      </c>
    </row>
    <row r="118" spans="8:8">
      <c r="H118" s="28">
        <f t="shared" si="42"/>
        <v>0</v>
      </c>
    </row>
    <row r="119" spans="8:8">
      <c r="H119" s="28">
        <f t="shared" si="42"/>
        <v>0</v>
      </c>
    </row>
    <row r="120" spans="8:8">
      <c r="H120" s="28">
        <f t="shared" si="42"/>
        <v>0</v>
      </c>
    </row>
    <row r="121" spans="8:8">
      <c r="H121" s="28">
        <f t="shared" si="42"/>
        <v>0</v>
      </c>
    </row>
    <row r="122" spans="8:8">
      <c r="H122" s="28">
        <f t="shared" si="42"/>
        <v>0</v>
      </c>
    </row>
    <row r="123" spans="8:8">
      <c r="H123" s="28">
        <f t="shared" si="42"/>
        <v>0</v>
      </c>
    </row>
    <row r="124" spans="8:8">
      <c r="H124" s="28">
        <f t="shared" si="42"/>
        <v>0</v>
      </c>
    </row>
    <row r="125" spans="8:8">
      <c r="H125" s="28">
        <f t="shared" si="42"/>
        <v>0</v>
      </c>
    </row>
    <row r="126" spans="8:8">
      <c r="H126" s="28">
        <f t="shared" si="42"/>
        <v>0</v>
      </c>
    </row>
    <row r="127" spans="8:8">
      <c r="H127" s="28">
        <f t="shared" si="42"/>
        <v>0</v>
      </c>
    </row>
    <row r="128" spans="8:8">
      <c r="H128" s="28">
        <f t="shared" si="42"/>
        <v>0</v>
      </c>
    </row>
    <row r="129" spans="8:8">
      <c r="H129" s="28">
        <f t="shared" si="42"/>
        <v>0</v>
      </c>
    </row>
    <row r="130" spans="8:8">
      <c r="H130" s="28">
        <f t="shared" si="42"/>
        <v>0</v>
      </c>
    </row>
    <row r="131" spans="8:8">
      <c r="H131" s="28">
        <f t="shared" si="42"/>
        <v>0</v>
      </c>
    </row>
    <row r="132" spans="8:8">
      <c r="H132" s="28">
        <f t="shared" si="42"/>
        <v>0</v>
      </c>
    </row>
    <row r="133" spans="8:8">
      <c r="H133" s="28"/>
    </row>
    <row r="134" spans="8:8">
      <c r="H134" s="28"/>
    </row>
    <row r="135" spans="8:8">
      <c r="H135" s="28"/>
    </row>
    <row r="136" spans="8:8">
      <c r="H136" s="28"/>
    </row>
    <row r="137" spans="8:8">
      <c r="H137" s="28"/>
    </row>
    <row r="138" spans="8:8">
      <c r="H138" s="28"/>
    </row>
    <row r="139" spans="8:8">
      <c r="H139" s="28"/>
    </row>
    <row r="140" spans="8:8">
      <c r="H140" s="28"/>
    </row>
    <row r="141" spans="8:8">
      <c r="H141" s="28"/>
    </row>
    <row r="142" spans="8:8">
      <c r="H142" s="28"/>
    </row>
    <row r="143" spans="8:8">
      <c r="H143" s="28"/>
    </row>
    <row r="144" spans="8:8">
      <c r="H144" s="28"/>
    </row>
    <row r="145" spans="8:8">
      <c r="H145" s="28"/>
    </row>
    <row r="146" spans="8:8">
      <c r="H146" s="28"/>
    </row>
    <row r="147" spans="8:8">
      <c r="H147" s="28"/>
    </row>
    <row r="148" spans="8:8">
      <c r="H148" s="28"/>
    </row>
    <row r="149" spans="8:8">
      <c r="H149" s="28"/>
    </row>
    <row r="150" spans="8:8">
      <c r="H150" s="28"/>
    </row>
    <row r="151" spans="8:8">
      <c r="H151" s="28"/>
    </row>
    <row r="152" spans="8:8">
      <c r="H152" s="28"/>
    </row>
    <row r="153" spans="8:8">
      <c r="H153" s="28"/>
    </row>
    <row r="154" spans="8:8">
      <c r="H154" s="28"/>
    </row>
    <row r="155" spans="8:8">
      <c r="H155" s="28"/>
    </row>
    <row r="156" spans="8:8">
      <c r="H156" s="28"/>
    </row>
    <row r="157" spans="8:8">
      <c r="H157" s="28"/>
    </row>
    <row r="158" spans="8:8">
      <c r="H158" s="28"/>
    </row>
    <row r="159" spans="8:8">
      <c r="H159" s="28"/>
    </row>
    <row r="160" spans="8:8">
      <c r="H160" s="28"/>
    </row>
    <row r="161" spans="8:8">
      <c r="H161" s="28"/>
    </row>
    <row r="162" spans="8:8">
      <c r="H162" s="28"/>
    </row>
    <row r="163" spans="8:8">
      <c r="H163" s="28"/>
    </row>
    <row r="164" spans="8:8">
      <c r="H164" s="28"/>
    </row>
    <row r="165" spans="8:8">
      <c r="H165" s="28"/>
    </row>
    <row r="166" spans="8:8">
      <c r="H166" s="28"/>
    </row>
    <row r="167" spans="8:8">
      <c r="H167" s="28"/>
    </row>
    <row r="168" spans="8:8">
      <c r="H168" s="28"/>
    </row>
    <row r="169" spans="8:8">
      <c r="H169" s="28"/>
    </row>
    <row r="170" spans="8:8">
      <c r="H170" s="28"/>
    </row>
    <row r="171" spans="8:8">
      <c r="H171" s="28"/>
    </row>
    <row r="172" spans="8:8">
      <c r="H172" s="28"/>
    </row>
    <row r="173" spans="8:8">
      <c r="H173" s="28"/>
    </row>
    <row r="174" spans="8:8">
      <c r="H174" s="28"/>
    </row>
    <row r="175" spans="8:8">
      <c r="H175" s="28"/>
    </row>
    <row r="176" spans="8:8">
      <c r="H176" s="28"/>
    </row>
    <row r="177" spans="8:8">
      <c r="H177" s="28"/>
    </row>
    <row r="178" spans="8:8">
      <c r="H178" s="28"/>
    </row>
    <row r="179" spans="8:8">
      <c r="H179" s="28"/>
    </row>
    <row r="180" spans="8:8">
      <c r="H180" s="28"/>
    </row>
    <row r="181" spans="8:8">
      <c r="H181" s="28"/>
    </row>
    <row r="182" spans="8:8">
      <c r="H182" s="28"/>
    </row>
    <row r="183" spans="8:8">
      <c r="H183" s="28"/>
    </row>
    <row r="184" spans="8:8">
      <c r="H184" s="28"/>
    </row>
    <row r="185" spans="8:8">
      <c r="H185" s="28"/>
    </row>
    <row r="186" spans="8:8">
      <c r="H186" s="28"/>
    </row>
    <row r="187" spans="8:8">
      <c r="H187" s="28"/>
    </row>
    <row r="188" spans="8:8">
      <c r="H188" s="28"/>
    </row>
    <row r="189" spans="8:8">
      <c r="H189" s="28"/>
    </row>
    <row r="190" spans="8:8">
      <c r="H190" s="28"/>
    </row>
    <row r="191" spans="8:8">
      <c r="H191" s="28"/>
    </row>
    <row r="192" spans="8:8">
      <c r="H192" s="28"/>
    </row>
    <row r="193" spans="8:8">
      <c r="H193" s="28"/>
    </row>
  </sheetData>
  <mergeCells count="139">
    <mergeCell ref="H2:R2"/>
    <mergeCell ref="V2:AG2"/>
    <mergeCell ref="H4:H5"/>
    <mergeCell ref="U4:Y4"/>
    <mergeCell ref="I4:Q4"/>
    <mergeCell ref="R4:S4"/>
    <mergeCell ref="AD4:AD5"/>
    <mergeCell ref="AE4:AE5"/>
    <mergeCell ref="AF4:AF5"/>
    <mergeCell ref="AG4:AG5"/>
    <mergeCell ref="E9:G9"/>
    <mergeCell ref="E10:G10"/>
    <mergeCell ref="E11:G11"/>
    <mergeCell ref="E12:G12"/>
    <mergeCell ref="Z4:AC4"/>
    <mergeCell ref="B6:G6"/>
    <mergeCell ref="C7:G7"/>
    <mergeCell ref="D8:G8"/>
    <mergeCell ref="B4:G5"/>
    <mergeCell ref="E17:G17"/>
    <mergeCell ref="D18:G18"/>
    <mergeCell ref="D19:G19"/>
    <mergeCell ref="C20:G20"/>
    <mergeCell ref="D13:G13"/>
    <mergeCell ref="E14:G14"/>
    <mergeCell ref="E15:G15"/>
    <mergeCell ref="E16:G16"/>
    <mergeCell ref="D25:G25"/>
    <mergeCell ref="D26:G26"/>
    <mergeCell ref="C27:G27"/>
    <mergeCell ref="D28:G28"/>
    <mergeCell ref="D21:G21"/>
    <mergeCell ref="D22:G22"/>
    <mergeCell ref="D23:G23"/>
    <mergeCell ref="E24:F24"/>
    <mergeCell ref="D33:G33"/>
    <mergeCell ref="E34:G34"/>
    <mergeCell ref="E35:G35"/>
    <mergeCell ref="D36:G36"/>
    <mergeCell ref="D29:G29"/>
    <mergeCell ref="D30:G30"/>
    <mergeCell ref="C31:G31"/>
    <mergeCell ref="D32:G32"/>
    <mergeCell ref="E41:G41"/>
    <mergeCell ref="D42:G42"/>
    <mergeCell ref="E43:F43"/>
    <mergeCell ref="D44:G44"/>
    <mergeCell ref="E37:G37"/>
    <mergeCell ref="E38:G38"/>
    <mergeCell ref="E39:G39"/>
    <mergeCell ref="E40:G40"/>
    <mergeCell ref="E49:G49"/>
    <mergeCell ref="E50:G50"/>
    <mergeCell ref="D51:G51"/>
    <mergeCell ref="E52:F52"/>
    <mergeCell ref="D45:G45"/>
    <mergeCell ref="C46:G46"/>
    <mergeCell ref="D47:G47"/>
    <mergeCell ref="E48:G48"/>
    <mergeCell ref="F56:G56"/>
    <mergeCell ref="D57:E57"/>
    <mergeCell ref="F57:G57"/>
    <mergeCell ref="E53:F53"/>
    <mergeCell ref="C54:G54"/>
    <mergeCell ref="D55:E55"/>
    <mergeCell ref="F55:G55"/>
    <mergeCell ref="AH4:AM5"/>
    <mergeCell ref="D60:E60"/>
    <mergeCell ref="F60:G60"/>
    <mergeCell ref="AI27:AM27"/>
    <mergeCell ref="AJ28:AM28"/>
    <mergeCell ref="AJ21:AM21"/>
    <mergeCell ref="AJ22:AM22"/>
    <mergeCell ref="AJ23:AM23"/>
    <mergeCell ref="AK24:AL24"/>
    <mergeCell ref="AJ33:AM33"/>
    <mergeCell ref="AK34:AM34"/>
    <mergeCell ref="AK35:AM35"/>
    <mergeCell ref="AJ36:AM36"/>
    <mergeCell ref="AJ29:AM29"/>
    <mergeCell ref="AJ30:AM30"/>
    <mergeCell ref="AI31:AM31"/>
    <mergeCell ref="AJ32:AM32"/>
    <mergeCell ref="D61:E61"/>
    <mergeCell ref="F61:G61"/>
    <mergeCell ref="D58:E58"/>
    <mergeCell ref="F58:G58"/>
    <mergeCell ref="D59:E59"/>
    <mergeCell ref="F59:G59"/>
    <mergeCell ref="D56:E56"/>
    <mergeCell ref="AH6:AM6"/>
    <mergeCell ref="AI7:AM7"/>
    <mergeCell ref="AJ8:AM8"/>
    <mergeCell ref="AK17:AM17"/>
    <mergeCell ref="AK9:AM9"/>
    <mergeCell ref="AK10:AM10"/>
    <mergeCell ref="AK11:AM11"/>
    <mergeCell ref="AK12:AM12"/>
    <mergeCell ref="AJ18:AM18"/>
    <mergeCell ref="AJ19:AM19"/>
    <mergeCell ref="AI20:AM20"/>
    <mergeCell ref="AJ13:AM13"/>
    <mergeCell ref="AK14:AM14"/>
    <mergeCell ref="AK15:AM15"/>
    <mergeCell ref="AK16:AM16"/>
    <mergeCell ref="AJ25:AM25"/>
    <mergeCell ref="AJ26:AM26"/>
    <mergeCell ref="AK41:AM41"/>
    <mergeCell ref="AJ42:AM42"/>
    <mergeCell ref="AK43:AL43"/>
    <mergeCell ref="AJ44:AM44"/>
    <mergeCell ref="AK37:AM37"/>
    <mergeCell ref="AK38:AM38"/>
    <mergeCell ref="AK39:AM39"/>
    <mergeCell ref="AK40:AM40"/>
    <mergeCell ref="AK49:AM49"/>
    <mergeCell ref="AK50:AM50"/>
    <mergeCell ref="AJ51:AM51"/>
    <mergeCell ref="AK52:AL52"/>
    <mergeCell ref="AJ45:AM45"/>
    <mergeCell ref="AI46:AM46"/>
    <mergeCell ref="AJ47:AM47"/>
    <mergeCell ref="AK48:AM48"/>
    <mergeCell ref="AJ61:AK61"/>
    <mergeCell ref="AL61:AM61"/>
    <mergeCell ref="AL56:AM56"/>
    <mergeCell ref="AJ57:AK57"/>
    <mergeCell ref="AL57:AM57"/>
    <mergeCell ref="AJ56:AK56"/>
    <mergeCell ref="AJ58:AK58"/>
    <mergeCell ref="AL58:AM58"/>
    <mergeCell ref="AJ59:AK59"/>
    <mergeCell ref="AL59:AM59"/>
    <mergeCell ref="AJ60:AK60"/>
    <mergeCell ref="AL60:AM60"/>
    <mergeCell ref="AK53:AL53"/>
    <mergeCell ref="AI54:AM54"/>
    <mergeCell ref="AJ55:AK55"/>
    <mergeCell ref="AL55:AM5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134</vt:lpstr>
      <vt:lpstr>'134'!Print_Area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2022-07-28T06:07:32Z</dcterms:created>
  <dcterms:modified xsi:type="dcterms:W3CDTF">2022-07-28T06:07:32Z</dcterms:modified>
</cp:coreProperties>
</file>