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0D7B1347-BE5A-4A59-990D-E49D238D3DE4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'01'!$B$2:$Q$62,'01'!$S$2:$AH$62</definedName>
  </definedNames>
  <calcPr calcId="191029"/>
</workbook>
</file>

<file path=xl/calcChain.xml><?xml version="1.0" encoding="utf-8"?>
<calcChain xmlns="http://schemas.openxmlformats.org/spreadsheetml/2006/main">
  <c r="H16" i="1" l="1"/>
  <c r="AJ16" i="1" s="1"/>
  <c r="H17" i="1"/>
  <c r="AJ17" i="1" s="1"/>
  <c r="H18" i="1"/>
  <c r="AI18" i="1" s="1"/>
  <c r="H19" i="1"/>
  <c r="AJ19" i="1" s="1"/>
  <c r="H9" i="1"/>
  <c r="AI9" i="1" s="1"/>
  <c r="H10" i="1"/>
  <c r="AI10" i="1" s="1"/>
  <c r="H11" i="1"/>
  <c r="AJ11" i="1" s="1"/>
  <c r="H12" i="1"/>
  <c r="AJ12" i="1" s="1"/>
  <c r="H13" i="1"/>
  <c r="AJ13" i="1" s="1"/>
  <c r="H14" i="1"/>
  <c r="AI14" i="1" s="1"/>
  <c r="H15" i="1"/>
  <c r="H20" i="1"/>
  <c r="AI20" i="1" s="1"/>
  <c r="H21" i="1"/>
  <c r="AJ21" i="1" s="1"/>
  <c r="H22" i="1"/>
  <c r="AI22" i="1" s="1"/>
  <c r="H23" i="1"/>
  <c r="AJ23" i="1" s="1"/>
  <c r="H24" i="1"/>
  <c r="AI24" i="1" s="1"/>
  <c r="H25" i="1"/>
  <c r="AJ25" i="1" s="1"/>
  <c r="H26" i="1"/>
  <c r="AJ26" i="1" s="1"/>
  <c r="H27" i="1"/>
  <c r="AJ27" i="1" s="1"/>
  <c r="H28" i="1"/>
  <c r="AJ28" i="1" s="1"/>
  <c r="H29" i="1"/>
  <c r="AI29" i="1" s="1"/>
  <c r="H30" i="1"/>
  <c r="AI30" i="1" s="1"/>
  <c r="H31" i="1"/>
  <c r="AJ31" i="1" s="1"/>
  <c r="H32" i="1"/>
  <c r="AJ32" i="1" s="1"/>
  <c r="H33" i="1"/>
  <c r="AJ33" i="1" s="1"/>
  <c r="H34" i="1"/>
  <c r="AI34" i="1" s="1"/>
  <c r="H35" i="1"/>
  <c r="AJ35" i="1" s="1"/>
  <c r="H36" i="1"/>
  <c r="AI36" i="1" s="1"/>
  <c r="H38" i="1"/>
  <c r="AI38" i="1" s="1"/>
  <c r="H39" i="1"/>
  <c r="AJ39" i="1" s="1"/>
  <c r="H40" i="1"/>
  <c r="AI40" i="1" s="1"/>
  <c r="AJ40" i="1"/>
  <c r="H41" i="1"/>
  <c r="AJ41" i="1" s="1"/>
  <c r="H42" i="1"/>
  <c r="AJ42" i="1" s="1"/>
  <c r="H43" i="1"/>
  <c r="AI43" i="1" s="1"/>
  <c r="H44" i="1"/>
  <c r="AI44" i="1" s="1"/>
  <c r="H45" i="1"/>
  <c r="AJ45" i="1" s="1"/>
  <c r="H46" i="1"/>
  <c r="AI46" i="1"/>
  <c r="H47" i="1"/>
  <c r="AJ47" i="1" s="1"/>
  <c r="H48" i="1"/>
  <c r="AI48" i="1" s="1"/>
  <c r="H49" i="1"/>
  <c r="AJ49" i="1" s="1"/>
  <c r="H50" i="1"/>
  <c r="AI50" i="1" s="1"/>
  <c r="H51" i="1"/>
  <c r="AJ51" i="1" s="1"/>
  <c r="H52" i="1"/>
  <c r="AI52" i="1" s="1"/>
  <c r="H53" i="1"/>
  <c r="AJ53" i="1" s="1"/>
  <c r="H54" i="1"/>
  <c r="AJ54" i="1" s="1"/>
  <c r="H55" i="1"/>
  <c r="AI55" i="1" s="1"/>
  <c r="H56" i="1"/>
  <c r="AJ56" i="1" s="1"/>
  <c r="H57" i="1"/>
  <c r="AJ57" i="1" s="1"/>
  <c r="H58" i="1"/>
  <c r="AI58" i="1" s="1"/>
  <c r="H59" i="1"/>
  <c r="AJ59" i="1" s="1"/>
  <c r="H60" i="1"/>
  <c r="AJ60" i="1" s="1"/>
  <c r="H61" i="1"/>
  <c r="AJ61" i="1" s="1"/>
  <c r="H62" i="1"/>
  <c r="AI62" i="1" s="1"/>
  <c r="H8" i="1"/>
  <c r="AI8" i="1" s="1"/>
  <c r="S8" i="1"/>
  <c r="AK8" i="1" s="1"/>
  <c r="S9" i="1"/>
  <c r="AL9" i="1" s="1"/>
  <c r="S10" i="1"/>
  <c r="AK10" i="1" s="1"/>
  <c r="S11" i="1"/>
  <c r="AL11" i="1" s="1"/>
  <c r="S12" i="1"/>
  <c r="AL12" i="1" s="1"/>
  <c r="S13" i="1"/>
  <c r="AL13" i="1" s="1"/>
  <c r="AK13" i="1"/>
  <c r="S14" i="1"/>
  <c r="AL14" i="1" s="1"/>
  <c r="S15" i="1"/>
  <c r="AL15" i="1" s="1"/>
  <c r="S16" i="1"/>
  <c r="AK16" i="1" s="1"/>
  <c r="S17" i="1"/>
  <c r="AK17" i="1" s="1"/>
  <c r="S18" i="1"/>
  <c r="AK18" i="1"/>
  <c r="S19" i="1"/>
  <c r="AL19" i="1" s="1"/>
  <c r="S20" i="1"/>
  <c r="AL20" i="1" s="1"/>
  <c r="S21" i="1"/>
  <c r="AL21" i="1" s="1"/>
  <c r="S23" i="1"/>
  <c r="AK23" i="1" s="1"/>
  <c r="S24" i="1"/>
  <c r="AL24" i="1" s="1"/>
  <c r="S25" i="1"/>
  <c r="AL25" i="1" s="1"/>
  <c r="S26" i="1"/>
  <c r="AL26" i="1" s="1"/>
  <c r="S27" i="1"/>
  <c r="AL27" i="1" s="1"/>
  <c r="S28" i="1"/>
  <c r="AL28" i="1" s="1"/>
  <c r="S29" i="1"/>
  <c r="AL29" i="1" s="1"/>
  <c r="S30" i="1"/>
  <c r="AL30" i="1" s="1"/>
  <c r="S31" i="1"/>
  <c r="AK31" i="1" s="1"/>
  <c r="S32" i="1"/>
  <c r="AL32" i="1" s="1"/>
  <c r="S33" i="1"/>
  <c r="AL33" i="1" s="1"/>
  <c r="S34" i="1"/>
  <c r="AL34" i="1" s="1"/>
  <c r="S35" i="1"/>
  <c r="AK35" i="1" s="1"/>
  <c r="S36" i="1"/>
  <c r="AL36" i="1" s="1"/>
  <c r="S38" i="1"/>
  <c r="AK38" i="1" s="1"/>
  <c r="S39" i="1"/>
  <c r="AK39" i="1" s="1"/>
  <c r="S40" i="1"/>
  <c r="AK40" i="1" s="1"/>
  <c r="S41" i="1"/>
  <c r="AL41" i="1" s="1"/>
  <c r="S42" i="1"/>
  <c r="AL42" i="1" s="1"/>
  <c r="S43" i="1"/>
  <c r="AL43" i="1" s="1"/>
  <c r="S44" i="1"/>
  <c r="AL44" i="1" s="1"/>
  <c r="S45" i="1"/>
  <c r="AK45" i="1" s="1"/>
  <c r="S46" i="1"/>
  <c r="AL46" i="1" s="1"/>
  <c r="S47" i="1"/>
  <c r="AL47" i="1" s="1"/>
  <c r="S48" i="1"/>
  <c r="AK48" i="1" s="1"/>
  <c r="S49" i="1"/>
  <c r="AK49" i="1" s="1"/>
  <c r="S50" i="1"/>
  <c r="AL50" i="1" s="1"/>
  <c r="S51" i="1"/>
  <c r="AK51" i="1" s="1"/>
  <c r="S52" i="1"/>
  <c r="AL52" i="1" s="1"/>
  <c r="S53" i="1"/>
  <c r="AL53" i="1" s="1"/>
  <c r="S54" i="1"/>
  <c r="AK54" i="1" s="1"/>
  <c r="S55" i="1"/>
  <c r="AL55" i="1" s="1"/>
  <c r="S56" i="1"/>
  <c r="AL56" i="1" s="1"/>
  <c r="S57" i="1"/>
  <c r="AL57" i="1" s="1"/>
  <c r="S58" i="1"/>
  <c r="AK58" i="1" s="1"/>
  <c r="S59" i="1"/>
  <c r="AL59" i="1" s="1"/>
  <c r="S60" i="1"/>
  <c r="AL60" i="1" s="1"/>
  <c r="S61" i="1"/>
  <c r="AK61" i="1" s="1"/>
  <c r="S62" i="1"/>
  <c r="AK62" i="1" s="1"/>
  <c r="S22" i="1"/>
  <c r="AK22" i="1" s="1"/>
  <c r="S37" i="1"/>
  <c r="AK37" i="1" s="1"/>
  <c r="J71" i="1"/>
  <c r="K71" i="1"/>
  <c r="M71" i="1"/>
  <c r="N71" i="1"/>
  <c r="O71" i="1"/>
  <c r="Q71" i="1"/>
  <c r="AB7" i="1"/>
  <c r="AB65" i="1" s="1"/>
  <c r="AA7" i="1"/>
  <c r="AA65" i="1" s="1"/>
  <c r="Z7" i="1"/>
  <c r="Z65" i="1" s="1"/>
  <c r="Y7" i="1"/>
  <c r="Y65" i="1" s="1"/>
  <c r="X7" i="1"/>
  <c r="X65" i="1" s="1"/>
  <c r="W7" i="1"/>
  <c r="W65" i="1" s="1"/>
  <c r="V7" i="1"/>
  <c r="V65" i="1" s="1"/>
  <c r="U7" i="1"/>
  <c r="U65" i="1" s="1"/>
  <c r="T7" i="1"/>
  <c r="T65" i="1" s="1"/>
  <c r="I7" i="1"/>
  <c r="I65" i="1" s="1"/>
  <c r="J7" i="1"/>
  <c r="J65" i="1" s="1"/>
  <c r="K7" i="1"/>
  <c r="K65" i="1" s="1"/>
  <c r="L7" i="1"/>
  <c r="L65" i="1" s="1"/>
  <c r="M7" i="1"/>
  <c r="M65" i="1" s="1"/>
  <c r="N7" i="1"/>
  <c r="N65" i="1" s="1"/>
  <c r="O7" i="1"/>
  <c r="O65" i="1" s="1"/>
  <c r="P7" i="1"/>
  <c r="Q7" i="1"/>
  <c r="Q65" i="1" s="1"/>
  <c r="I66" i="1"/>
  <c r="J66" i="1"/>
  <c r="K66" i="1"/>
  <c r="L66" i="1"/>
  <c r="M66" i="1"/>
  <c r="N66" i="1"/>
  <c r="O66" i="1"/>
  <c r="P66" i="1"/>
  <c r="Q66" i="1"/>
  <c r="T66" i="1"/>
  <c r="U66" i="1"/>
  <c r="V66" i="1"/>
  <c r="W66" i="1"/>
  <c r="X66" i="1"/>
  <c r="Y66" i="1"/>
  <c r="Z66" i="1"/>
  <c r="AA66" i="1"/>
  <c r="AB66" i="1"/>
  <c r="T67" i="1"/>
  <c r="U67" i="1"/>
  <c r="V67" i="1"/>
  <c r="W67" i="1"/>
  <c r="X67" i="1"/>
  <c r="Y67" i="1"/>
  <c r="Z67" i="1"/>
  <c r="AA67" i="1"/>
  <c r="AB67" i="1"/>
  <c r="T68" i="1"/>
  <c r="U68" i="1"/>
  <c r="V68" i="1"/>
  <c r="W68" i="1"/>
  <c r="X68" i="1"/>
  <c r="Y68" i="1"/>
  <c r="Z68" i="1"/>
  <c r="AA68" i="1"/>
  <c r="AB68" i="1"/>
  <c r="T69" i="1"/>
  <c r="U69" i="1"/>
  <c r="V69" i="1"/>
  <c r="W69" i="1"/>
  <c r="X69" i="1"/>
  <c r="Y69" i="1"/>
  <c r="Z69" i="1"/>
  <c r="AA69" i="1"/>
  <c r="AB69" i="1"/>
  <c r="T70" i="1"/>
  <c r="U70" i="1"/>
  <c r="V70" i="1"/>
  <c r="W70" i="1"/>
  <c r="X70" i="1"/>
  <c r="Y70" i="1"/>
  <c r="Z70" i="1"/>
  <c r="AA70" i="1"/>
  <c r="AB70" i="1"/>
  <c r="T71" i="1"/>
  <c r="U71" i="1"/>
  <c r="V71" i="1"/>
  <c r="W71" i="1"/>
  <c r="X71" i="1"/>
  <c r="Y71" i="1"/>
  <c r="Z71" i="1"/>
  <c r="AA71" i="1"/>
  <c r="AB71" i="1"/>
  <c r="T72" i="1"/>
  <c r="U72" i="1"/>
  <c r="V72" i="1"/>
  <c r="W72" i="1"/>
  <c r="X72" i="1"/>
  <c r="Y72" i="1"/>
  <c r="Z72" i="1"/>
  <c r="AA72" i="1"/>
  <c r="AB72" i="1"/>
  <c r="T73" i="1"/>
  <c r="U73" i="1"/>
  <c r="V73" i="1"/>
  <c r="W73" i="1"/>
  <c r="X73" i="1"/>
  <c r="Y73" i="1"/>
  <c r="Z73" i="1"/>
  <c r="AA73" i="1"/>
  <c r="AB73" i="1"/>
  <c r="T74" i="1"/>
  <c r="U74" i="1"/>
  <c r="V74" i="1"/>
  <c r="W74" i="1"/>
  <c r="X74" i="1"/>
  <c r="Y74" i="1"/>
  <c r="Z74" i="1"/>
  <c r="AA74" i="1"/>
  <c r="AB74" i="1"/>
  <c r="I67" i="1"/>
  <c r="J67" i="1"/>
  <c r="K67" i="1"/>
  <c r="L67" i="1"/>
  <c r="M67" i="1"/>
  <c r="N67" i="1"/>
  <c r="O67" i="1"/>
  <c r="P67" i="1"/>
  <c r="Q67" i="1"/>
  <c r="I68" i="1"/>
  <c r="J68" i="1"/>
  <c r="K68" i="1"/>
  <c r="L68" i="1"/>
  <c r="M68" i="1"/>
  <c r="N68" i="1"/>
  <c r="O68" i="1"/>
  <c r="P68" i="1"/>
  <c r="Q68" i="1"/>
  <c r="I69" i="1"/>
  <c r="J69" i="1"/>
  <c r="K69" i="1"/>
  <c r="L69" i="1"/>
  <c r="M69" i="1"/>
  <c r="N69" i="1"/>
  <c r="O69" i="1"/>
  <c r="P69" i="1"/>
  <c r="Q69" i="1"/>
  <c r="I70" i="1"/>
  <c r="J70" i="1"/>
  <c r="K70" i="1"/>
  <c r="L70" i="1"/>
  <c r="M70" i="1"/>
  <c r="N70" i="1"/>
  <c r="O70" i="1"/>
  <c r="P70" i="1"/>
  <c r="Q70" i="1"/>
  <c r="I71" i="1"/>
  <c r="L71" i="1"/>
  <c r="P71" i="1"/>
  <c r="I72" i="1"/>
  <c r="J72" i="1"/>
  <c r="K72" i="1"/>
  <c r="L72" i="1"/>
  <c r="M72" i="1"/>
  <c r="N72" i="1"/>
  <c r="O72" i="1"/>
  <c r="P72" i="1"/>
  <c r="Q72" i="1"/>
  <c r="I73" i="1"/>
  <c r="L73" i="1"/>
  <c r="N73" i="1"/>
  <c r="P73" i="1"/>
  <c r="I74" i="1"/>
  <c r="J74" i="1"/>
  <c r="K74" i="1"/>
  <c r="L74" i="1"/>
  <c r="M74" i="1"/>
  <c r="N74" i="1"/>
  <c r="O74" i="1"/>
  <c r="P74" i="1"/>
  <c r="Q74" i="1"/>
  <c r="Q73" i="1"/>
  <c r="M73" i="1"/>
  <c r="K73" i="1"/>
  <c r="O73" i="1"/>
  <c r="H37" i="1"/>
  <c r="AJ37" i="1" s="1"/>
  <c r="J73" i="1"/>
  <c r="AJ52" i="1"/>
  <c r="AK41" i="1"/>
  <c r="AJ9" i="1"/>
  <c r="AK11" i="1"/>
  <c r="AJ46" i="1"/>
  <c r="AJ44" i="1"/>
  <c r="AJ8" i="1"/>
  <c r="AL38" i="1"/>
  <c r="AI47" i="1"/>
  <c r="AJ36" i="1"/>
  <c r="AL18" i="1"/>
  <c r="AI59" i="1"/>
  <c r="AJ10" i="1"/>
  <c r="AK12" i="1"/>
  <c r="AK46" i="1"/>
  <c r="AI51" i="1"/>
  <c r="AI45" i="1"/>
  <c r="AJ38" i="1"/>
  <c r="AI57" i="1"/>
  <c r="AK60" i="1"/>
  <c r="AK25" i="1" l="1"/>
  <c r="AK33" i="1"/>
  <c r="AL48" i="1"/>
  <c r="AI54" i="1"/>
  <c r="AI41" i="1"/>
  <c r="AK59" i="1"/>
  <c r="AK32" i="1"/>
  <c r="AK26" i="1"/>
  <c r="AK21" i="1"/>
  <c r="AK29" i="1"/>
  <c r="AI53" i="1"/>
  <c r="AI28" i="1"/>
  <c r="AI11" i="1"/>
  <c r="AI27" i="1"/>
  <c r="AJ14" i="1"/>
  <c r="AJ34" i="1"/>
  <c r="AL62" i="1"/>
  <c r="AK36" i="1"/>
  <c r="AL16" i="1"/>
  <c r="AL22" i="1"/>
  <c r="AK9" i="1"/>
  <c r="AK44" i="1"/>
  <c r="AK20" i="1"/>
  <c r="AI61" i="1"/>
  <c r="AK53" i="1"/>
  <c r="AK19" i="1"/>
  <c r="AK27" i="1"/>
  <c r="AL40" i="1"/>
  <c r="AK14" i="1"/>
  <c r="AK43" i="1"/>
  <c r="S7" i="1"/>
  <c r="S65" i="1" s="1"/>
  <c r="AL8" i="1"/>
  <c r="H68" i="1"/>
  <c r="AJ20" i="1"/>
  <c r="AI39" i="1"/>
  <c r="AK56" i="1"/>
  <c r="AL61" i="1"/>
  <c r="AK55" i="1"/>
  <c r="AK47" i="1"/>
  <c r="AL10" i="1"/>
  <c r="S67" i="1"/>
  <c r="AJ58" i="1"/>
  <c r="AJ62" i="1"/>
  <c r="AI37" i="1"/>
  <c r="H71" i="1"/>
  <c r="H73" i="1"/>
  <c r="AI33" i="1"/>
  <c r="AI31" i="1"/>
  <c r="AI25" i="1"/>
  <c r="AI19" i="1"/>
  <c r="AI13" i="1"/>
  <c r="AL39" i="1"/>
  <c r="AK34" i="1"/>
  <c r="AK42" i="1"/>
  <c r="AL49" i="1"/>
  <c r="S69" i="1"/>
  <c r="S66" i="1"/>
  <c r="AK30" i="1"/>
  <c r="AL23" i="1"/>
  <c r="AK28" i="1"/>
  <c r="AK24" i="1"/>
  <c r="AL17" i="1"/>
  <c r="S68" i="1"/>
  <c r="AK15" i="1"/>
  <c r="AJ55" i="1"/>
  <c r="AI56" i="1"/>
  <c r="AJ50" i="1"/>
  <c r="AI35" i="1"/>
  <c r="H72" i="1"/>
  <c r="AI23" i="1"/>
  <c r="AI21" i="1"/>
  <c r="AJ29" i="1"/>
  <c r="AI32" i="1"/>
  <c r="AI26" i="1"/>
  <c r="AI16" i="1"/>
  <c r="P65" i="1"/>
  <c r="AJ15" i="1"/>
  <c r="H7" i="1"/>
  <c r="AJ7" i="1" s="1"/>
  <c r="AI15" i="1"/>
  <c r="H66" i="1"/>
  <c r="H67" i="1"/>
  <c r="AI12" i="1"/>
  <c r="AJ18" i="1"/>
  <c r="AI17" i="1"/>
  <c r="S71" i="1"/>
  <c r="H74" i="1"/>
  <c r="AJ48" i="1"/>
  <c r="AJ22" i="1"/>
  <c r="S72" i="1"/>
  <c r="S74" i="1"/>
  <c r="H69" i="1"/>
  <c r="AI49" i="1"/>
  <c r="AK52" i="1"/>
  <c r="AL45" i="1"/>
  <c r="AI60" i="1"/>
  <c r="AL31" i="1"/>
  <c r="AL54" i="1"/>
  <c r="AL37" i="1"/>
  <c r="AL58" i="1"/>
  <c r="AI42" i="1"/>
  <c r="AL51" i="1"/>
  <c r="AJ43" i="1"/>
  <c r="AJ24" i="1"/>
  <c r="AK57" i="1"/>
  <c r="AL35" i="1"/>
  <c r="AJ30" i="1"/>
  <c r="S70" i="1"/>
  <c r="AK50" i="1"/>
  <c r="H70" i="1"/>
  <c r="S73" i="1"/>
  <c r="AK7" i="1" l="1"/>
  <c r="AL7" i="1"/>
  <c r="AI7" i="1"/>
  <c r="H65" i="1"/>
</calcChain>
</file>

<file path=xl/sharedStrings.xml><?xml version="1.0" encoding="utf-8"?>
<sst xmlns="http://schemas.openxmlformats.org/spreadsheetml/2006/main" count="184" uniqueCount="97">
  <si>
    <t>総数</t>
    <rPh sb="0" eb="2">
      <t>ソウスウ</t>
    </rPh>
    <phoneticPr fontId="1"/>
  </si>
  <si>
    <t>9歳</t>
    <rPh sb="1" eb="2">
      <t>サイ</t>
    </rPh>
    <phoneticPr fontId="1"/>
  </si>
  <si>
    <t>年齢</t>
    <rPh sb="0" eb="2">
      <t>ネンレイ</t>
    </rPh>
    <phoneticPr fontId="1"/>
  </si>
  <si>
    <t>児童・生徒</t>
    <rPh sb="0" eb="2">
      <t>ジドウ</t>
    </rPh>
    <rPh sb="3" eb="5">
      <t>セイト</t>
    </rPh>
    <phoneticPr fontId="1"/>
  </si>
  <si>
    <t>凶悪犯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</si>
  <si>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</si>
  <si>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</si>
  <si>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</si>
  <si>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</si>
  <si>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</si>
  <si>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</si>
  <si>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</si>
  <si>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</si>
  <si>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</si>
  <si>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</si>
  <si>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</si>
  <si>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</si>
  <si>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</si>
  <si>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</si>
  <si>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</si>
  <si>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</si>
  <si>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</si>
  <si>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   年齢・児童・生徒
  罪  種</t>
    <phoneticPr fontId="1"/>
  </si>
  <si>
    <t>8歳以下</t>
    <phoneticPr fontId="1"/>
  </si>
  <si>
    <t>10歳</t>
    <phoneticPr fontId="1"/>
  </si>
  <si>
    <t>11歳</t>
    <phoneticPr fontId="1"/>
  </si>
  <si>
    <t>12歳</t>
    <phoneticPr fontId="1"/>
  </si>
  <si>
    <t>13歳</t>
    <phoneticPr fontId="1"/>
  </si>
  <si>
    <t>未就学</t>
    <phoneticPr fontId="1"/>
  </si>
  <si>
    <t>小学生</t>
    <phoneticPr fontId="1"/>
  </si>
  <si>
    <t>中学生</t>
    <phoneticPr fontId="1"/>
  </si>
  <si>
    <t>8歳以下</t>
    <phoneticPr fontId="1"/>
  </si>
  <si>
    <t>総数</t>
    <phoneticPr fontId="1"/>
  </si>
  <si>
    <t>うち）　　　　　　　　女</t>
    <phoneticPr fontId="1"/>
  </si>
  <si>
    <r>
      <t xml:space="preserve">年齢・児童・生徒
  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罪  種</t>
    </r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</si>
  <si>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</si>
  <si>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</si>
  <si>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</si>
  <si>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</si>
  <si>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</si>
  <si>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</si>
  <si>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</si>
  <si>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</si>
  <si>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</si>
  <si>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</si>
  <si>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</si>
  <si>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</si>
  <si>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</si>
  <si>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</si>
  <si>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</si>
  <si>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</si>
  <si>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</si>
  <si>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</si>
  <si>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</si>
  <si>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</si>
  <si>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</si>
  <si>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</si>
  <si>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</si>
  <si>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</si>
  <si>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</si>
  <si>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</si>
  <si>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</si>
  <si>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</si>
  <si>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</si>
  <si>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</si>
  <si>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</si>
  <si>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</si>
  <si>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</si>
  <si>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</si>
  <si>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嬰児殺</t>
    <phoneticPr fontId="1"/>
  </si>
  <si>
    <t>わいせつ</t>
    <phoneticPr fontId="1"/>
  </si>
  <si>
    <t>うち)</t>
    <phoneticPr fontId="1"/>
  </si>
  <si>
    <t>嬰児殺</t>
    <phoneticPr fontId="1"/>
  </si>
  <si>
    <t>わいせつ</t>
    <phoneticPr fontId="1"/>
  </si>
  <si>
    <t>うち)</t>
    <phoneticPr fontId="1"/>
  </si>
  <si>
    <t>生徒別　補導人員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</si>
  <si>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</si>
  <si>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</si>
  <si>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</si>
  <si>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</si>
  <si>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</si>
  <si>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</si>
  <si>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</si>
  <si>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</si>
  <si>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</si>
  <si>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</si>
  <si>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</si>
  <si>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</si>
  <si>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</si>
  <si>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</si>
  <si>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殺人</t>
    <phoneticPr fontId="1"/>
  </si>
  <si>
    <t>強盗</t>
    <phoneticPr fontId="1"/>
  </si>
  <si>
    <t>少年486</t>
    <rPh sb="0" eb="2">
      <t>ショウネン</t>
    </rPh>
    <phoneticPr fontId="1"/>
  </si>
  <si>
    <t>少年487</t>
    <rPh sb="0" eb="2">
      <t>ショウネン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</si>
  <si>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</si>
  <si>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</si>
  <si>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110　罪種別　年齢・児童・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</si>
</sst>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9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8">
    <xf numFmtId="0" fontId="0" fillId="0" borderId="0" applyNumberForma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80" fontId="9" fillId="0" borderId="0" applyFill="0" applyBorder="0" applyAlignment="0"/>
    <xf numFmtId="0" fontId="12" fillId="0" borderId="0"/>
    <xf numFmtId="0" fontId="13" fillId="0" borderId="1" applyNumberFormat="0" applyFill="0" applyProtection="0">
      <alignment horizontal="center"/>
    </xf>
    <xf numFmtId="38" fontId="14" fillId="0" borderId="0" applyFont="0" applyFill="0" applyBorder="0" applyAlignment="0" applyProtection="0"/>
    <xf numFmtId="37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0">
      <alignment horizontal="left"/>
    </xf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10" fontId="16" fillId="3" borderId="4" applyNumberFormat="0" applyBorder="0" applyAlignment="0" applyProtection="0"/>
    <xf numFmtId="1" fontId="5" fillId="0" borderId="0" applyProtection="0">
      <protection locked="0"/>
    </xf>
    <xf numFmtId="0" fontId="19" fillId="0" borderId="5"/>
    <xf numFmtId="0" fontId="9" fillId="0" borderId="0"/>
    <xf numFmtId="186" fontId="20" fillId="0" borderId="0"/>
    <xf numFmtId="0" fontId="21" fillId="0" borderId="0"/>
    <xf numFmtId="10" fontId="21" fillId="0" borderId="0" applyFont="0" applyFill="0" applyBorder="0" applyAlignment="0" applyProtection="0"/>
    <xf numFmtId="4" fontId="15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6" fillId="0" borderId="0" applyNumberFormat="0" applyFill="0" applyBorder="0" applyProtection="0">
      <alignment vertical="top" wrapText="1"/>
    </xf>
    <xf numFmtId="3" fontId="16" fillId="0" borderId="0" applyFill="0" applyBorder="0" applyProtection="0">
      <alignment horizontal="right" vertical="top" wrapText="1"/>
    </xf>
    <xf numFmtId="3" fontId="24" fillId="0" borderId="0" applyFill="0" applyBorder="0" applyProtection="0">
      <alignment horizontal="right" vertical="top" wrapText="1"/>
    </xf>
    <xf numFmtId="0" fontId="19" fillId="0" borderId="0"/>
    <xf numFmtId="0" fontId="25" fillId="0" borderId="0">
      <alignment horizontal="center"/>
    </xf>
    <xf numFmtId="187" fontId="10" fillId="0" borderId="0" applyBorder="0">
      <alignment horizontal="right"/>
    </xf>
    <xf numFmtId="49" fontId="9" fillId="0" borderId="0" applyFont="0"/>
    <xf numFmtId="38" fontId="9" fillId="0" borderId="0" applyFont="0" applyFill="0" applyBorder="0" applyAlignment="0" applyProtection="0"/>
    <xf numFmtId="188" fontId="10" fillId="0" borderId="0" applyFill="0" applyBorder="0"/>
    <xf numFmtId="187" fontId="10" fillId="0" borderId="0" applyFill="0" applyBorder="0"/>
    <xf numFmtId="189" fontId="10" fillId="0" borderId="0" applyFill="0" applyBorder="0"/>
    <xf numFmtId="49" fontId="10" fillId="4" borderId="6">
      <alignment horizontal="center"/>
    </xf>
    <xf numFmtId="177" fontId="10" fillId="4" borderId="6">
      <alignment horizontal="right"/>
    </xf>
    <xf numFmtId="14" fontId="10" fillId="4" borderId="0" applyBorder="0">
      <alignment horizontal="center"/>
    </xf>
    <xf numFmtId="49" fontId="10" fillId="0" borderId="6"/>
    <xf numFmtId="0" fontId="26" fillId="0" borderId="7">
      <alignment horizontal="left"/>
    </xf>
    <xf numFmtId="14" fontId="10" fillId="0" borderId="8" applyBorder="0">
      <alignment horizontal="left"/>
    </xf>
    <xf numFmtId="14" fontId="10" fillId="0" borderId="0" applyFill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0" fontId="27" fillId="0" borderId="0"/>
    <xf numFmtId="49" fontId="10" fillId="0" borderId="0"/>
    <xf numFmtId="0" fontId="28" fillId="0" borderId="0"/>
    <xf numFmtId="0" fontId="4" fillId="0" borderId="0"/>
    <xf numFmtId="0" fontId="9" fillId="0" borderId="0"/>
  </cellStyleXfs>
  <cellXfs count="201">
    <xf numFmtId="0" fontId="0" fillId="0" borderId="0" xfId="0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0" quotePrefix="1" applyFont="1" applyFill="1" applyBorder="1" applyAlignment="1" applyProtection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5" xfId="0" applyFont="1" applyFill="1" applyBorder="1" applyProtection="1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/>
    </xf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0" xfId="0" applyFont="1" applyFill="1" applyAlignment="1"/>
    <xf numFmtId="176" fontId="5" fillId="0" borderId="13" xfId="0" applyNumberFormat="1" applyFont="1" applyFill="1" applyBorder="1" applyAlignment="1" applyProtection="1"/>
    <xf numFmtId="0" fontId="5" fillId="0" borderId="1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176" fontId="5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Alignment="1"/>
    <xf numFmtId="176" fontId="5" fillId="0" borderId="0" xfId="0" applyNumberFormat="1" applyFont="1" applyFill="1" applyBorder="1" applyAlignment="1" applyProtection="1"/>
    <xf numFmtId="0" fontId="4" fillId="0" borderId="0" xfId="0" applyFont="1" applyFill="1" applyBorder="1" applyAlignment="1">
      <alignment horizontal="distributed"/>
    </xf>
    <xf numFmtId="0" fontId="4" fillId="0" borderId="16" xfId="0" applyFont="1" applyFill="1" applyBorder="1" applyAlignment="1">
      <alignment horizontal="distributed"/>
    </xf>
    <xf numFmtId="176" fontId="4" fillId="0" borderId="0" xfId="0" applyNumberFormat="1" applyFont="1" applyFill="1" applyBorder="1" applyAlignment="1" applyProtection="1"/>
    <xf numFmtId="0" fontId="4" fillId="0" borderId="14" xfId="0" applyFont="1" applyFill="1" applyBorder="1" applyAlignment="1">
      <alignment horizontal="distributed"/>
    </xf>
    <xf numFmtId="176" fontId="4" fillId="0" borderId="0" xfId="0" applyNumberFormat="1" applyFont="1" applyFill="1" applyAlignment="1" applyProtection="1"/>
    <xf numFmtId="0" fontId="4" fillId="0" borderId="0" xfId="0" applyFont="1" applyFill="1" applyAlignment="1" applyProtection="1"/>
    <xf numFmtId="0" fontId="7" fillId="0" borderId="0" xfId="0" applyFont="1" applyFill="1" applyAlignment="1"/>
    <xf numFmtId="0" fontId="7" fillId="0" borderId="0" xfId="0" applyFont="1" applyFill="1" applyAlignment="1" applyProtection="1"/>
    <xf numFmtId="176" fontId="7" fillId="0" borderId="0" xfId="0" applyNumberFormat="1" applyFont="1" applyFill="1" applyBorder="1" applyAlignment="1" applyProtection="1"/>
    <xf numFmtId="0" fontId="4" fillId="0" borderId="14" xfId="0" applyFont="1" applyFill="1" applyBorder="1" applyAlignment="1" applyProtection="1">
      <alignment horizontal="distributed"/>
    </xf>
    <xf numFmtId="0" fontId="4" fillId="0" borderId="0" xfId="0" applyFont="1" applyFill="1" applyBorder="1" applyAlignment="1"/>
    <xf numFmtId="0" fontId="4" fillId="0" borderId="14" xfId="0" applyFont="1" applyFill="1" applyBorder="1" applyAlignment="1"/>
    <xf numFmtId="0" fontId="5" fillId="0" borderId="0" xfId="0" applyFont="1" applyFill="1" applyBorder="1" applyAlignment="1"/>
    <xf numFmtId="0" fontId="5" fillId="0" borderId="14" xfId="0" applyFont="1" applyFill="1" applyBorder="1" applyAlignment="1"/>
    <xf numFmtId="0" fontId="4" fillId="0" borderId="5" xfId="0" applyFont="1" applyFill="1" applyBorder="1" applyAlignment="1"/>
    <xf numFmtId="0" fontId="4" fillId="0" borderId="19" xfId="0" applyFont="1" applyFill="1" applyBorder="1" applyAlignment="1"/>
    <xf numFmtId="0" fontId="7" fillId="0" borderId="0" xfId="0" applyFont="1" applyFill="1"/>
    <xf numFmtId="0" fontId="4" fillId="0" borderId="0" xfId="0" applyFont="1" applyFill="1" applyAlignment="1">
      <alignment horizontal="right"/>
    </xf>
    <xf numFmtId="38" fontId="4" fillId="0" borderId="0" xfId="0" applyNumberFormat="1" applyFont="1" applyFill="1" applyBorder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176" fontId="4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Border="1" applyProtection="1"/>
    <xf numFmtId="38" fontId="5" fillId="0" borderId="11" xfId="0" applyNumberFormat="1" applyFont="1" applyFill="1" applyBorder="1" applyAlignment="1" applyProtection="1"/>
    <xf numFmtId="38" fontId="5" fillId="0" borderId="12" xfId="0" applyNumberFormat="1" applyFont="1" applyFill="1" applyBorder="1" applyAlignment="1" applyProtection="1"/>
    <xf numFmtId="38" fontId="5" fillId="0" borderId="15" xfId="0" applyNumberFormat="1" applyFont="1" applyFill="1" applyBorder="1" applyAlignment="1" applyProtection="1"/>
    <xf numFmtId="38" fontId="5" fillId="0" borderId="15" xfId="59" applyNumberFormat="1" applyFont="1" applyFill="1" applyBorder="1" applyAlignment="1">
      <alignment horizontal="right" vertical="center"/>
    </xf>
    <xf numFmtId="38" fontId="5" fillId="0" borderId="15" xfId="130" applyNumberFormat="1" applyFont="1" applyFill="1" applyBorder="1" applyAlignment="1">
      <alignment horizontal="right" vertical="center"/>
    </xf>
    <xf numFmtId="38" fontId="5" fillId="0" borderId="15" xfId="55" applyNumberFormat="1" applyFont="1" applyFill="1" applyBorder="1" applyAlignment="1">
      <alignment horizontal="right" vertical="center"/>
    </xf>
    <xf numFmtId="38" fontId="5" fillId="0" borderId="14" xfId="105" applyNumberFormat="1" applyFont="1" applyFill="1" applyBorder="1" applyAlignment="1">
      <alignment horizontal="right" vertical="center"/>
    </xf>
    <xf numFmtId="38" fontId="4" fillId="0" borderId="15" xfId="59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 applyProtection="1"/>
    <xf numFmtId="38" fontId="4" fillId="0" borderId="15" xfId="55" applyNumberFormat="1" applyFont="1" applyFill="1" applyBorder="1" applyAlignment="1">
      <alignment horizontal="right" vertical="center"/>
    </xf>
    <xf numFmtId="38" fontId="4" fillId="0" borderId="14" xfId="105" applyNumberFormat="1" applyFont="1" applyFill="1" applyBorder="1" applyAlignment="1">
      <alignment horizontal="right" vertical="center"/>
    </xf>
    <xf numFmtId="38" fontId="7" fillId="0" borderId="14" xfId="0" applyNumberFormat="1" applyFont="1" applyFill="1" applyBorder="1" applyAlignment="1" applyProtection="1">
      <protection locked="0"/>
    </xf>
    <xf numFmtId="38" fontId="4" fillId="0" borderId="15" xfId="53" applyNumberFormat="1" applyFont="1" applyFill="1" applyBorder="1" applyAlignment="1">
      <alignment horizontal="right" vertical="center"/>
    </xf>
    <xf numFmtId="38" fontId="4" fillId="0" borderId="15" xfId="56" applyNumberFormat="1" applyFont="1" applyFill="1" applyBorder="1" applyAlignment="1">
      <alignment horizontal="right" vertical="center"/>
    </xf>
    <xf numFmtId="38" fontId="4" fillId="0" borderId="14" xfId="106" applyNumberFormat="1" applyFont="1" applyFill="1" applyBorder="1" applyAlignment="1">
      <alignment horizontal="right" vertical="center"/>
    </xf>
    <xf numFmtId="38" fontId="4" fillId="0" borderId="15" xfId="123" applyNumberFormat="1" applyFont="1" applyFill="1" applyBorder="1" applyAlignment="1">
      <alignment horizontal="right" vertical="center"/>
    </xf>
    <xf numFmtId="38" fontId="4" fillId="0" borderId="15" xfId="131" applyNumberFormat="1" applyFont="1" applyFill="1" applyBorder="1" applyAlignment="1">
      <alignment horizontal="right" vertical="center"/>
    </xf>
    <xf numFmtId="38" fontId="4" fillId="0" borderId="15" xfId="49" applyNumberFormat="1" applyFont="1" applyFill="1" applyBorder="1" applyAlignment="1">
      <alignment horizontal="right" vertical="center"/>
    </xf>
    <xf numFmtId="38" fontId="4" fillId="0" borderId="15" xfId="51" applyNumberFormat="1" applyFont="1" applyFill="1" applyBorder="1" applyAlignment="1">
      <alignment horizontal="right" vertical="center"/>
    </xf>
    <xf numFmtId="38" fontId="4" fillId="0" borderId="15" xfId="103" applyNumberFormat="1" applyFont="1" applyFill="1" applyBorder="1" applyAlignment="1">
      <alignment horizontal="right" vertical="center"/>
    </xf>
    <xf numFmtId="38" fontId="5" fillId="0" borderId="15" xfId="123" applyNumberFormat="1" applyFont="1" applyFill="1" applyBorder="1" applyAlignment="1">
      <alignment horizontal="right" vertical="center"/>
    </xf>
    <xf numFmtId="38" fontId="5" fillId="0" borderId="15" xfId="131" applyNumberFormat="1" applyFont="1" applyFill="1" applyBorder="1" applyAlignment="1">
      <alignment horizontal="right" vertical="center"/>
    </xf>
    <xf numFmtId="38" fontId="5" fillId="0" borderId="15" xfId="49" applyNumberFormat="1" applyFont="1" applyFill="1" applyBorder="1" applyAlignment="1">
      <alignment horizontal="right" vertical="center"/>
    </xf>
    <xf numFmtId="38" fontId="5" fillId="0" borderId="15" xfId="51" applyNumberFormat="1" applyFont="1" applyFill="1" applyBorder="1" applyAlignment="1">
      <alignment horizontal="right" vertical="center"/>
    </xf>
    <xf numFmtId="38" fontId="5" fillId="0" borderId="15" xfId="53" applyNumberFormat="1" applyFont="1" applyFill="1" applyBorder="1" applyAlignment="1">
      <alignment horizontal="right" vertical="center"/>
    </xf>
    <xf numFmtId="38" fontId="5" fillId="0" borderId="15" xfId="56" applyNumberFormat="1" applyFont="1" applyFill="1" applyBorder="1" applyAlignment="1">
      <alignment horizontal="right" vertical="center"/>
    </xf>
    <xf numFmtId="38" fontId="5" fillId="0" borderId="15" xfId="103" applyNumberFormat="1" applyFont="1" applyFill="1" applyBorder="1" applyAlignment="1">
      <alignment horizontal="right" vertical="center"/>
    </xf>
    <xf numFmtId="38" fontId="5" fillId="0" borderId="14" xfId="106" applyNumberFormat="1" applyFont="1" applyFill="1" applyBorder="1" applyAlignment="1">
      <alignment horizontal="right" vertical="center"/>
    </xf>
    <xf numFmtId="38" fontId="5" fillId="0" borderId="15" xfId="58" applyNumberFormat="1" applyFont="1" applyFill="1" applyBorder="1" applyAlignment="1">
      <alignment horizontal="right" vertical="center"/>
    </xf>
    <xf numFmtId="38" fontId="4" fillId="0" borderId="15" xfId="58" applyNumberFormat="1" applyFont="1" applyFill="1" applyBorder="1" applyAlignment="1">
      <alignment horizontal="right" vertical="center"/>
    </xf>
    <xf numFmtId="38" fontId="7" fillId="0" borderId="14" xfId="0" applyNumberFormat="1" applyFont="1" applyFill="1" applyBorder="1" applyAlignment="1" applyProtection="1"/>
    <xf numFmtId="38" fontId="5" fillId="0" borderId="15" xfId="128" applyNumberFormat="1" applyFont="1" applyFill="1" applyBorder="1" applyAlignment="1">
      <alignment horizontal="right" vertical="center"/>
    </xf>
    <xf numFmtId="38" fontId="5" fillId="0" borderId="14" xfId="0" applyNumberFormat="1" applyFont="1" applyFill="1" applyBorder="1" applyAlignment="1" applyProtection="1"/>
    <xf numFmtId="38" fontId="4" fillId="0" borderId="15" xfId="129" applyNumberFormat="1" applyFont="1" applyFill="1" applyBorder="1" applyAlignment="1">
      <alignment horizontal="right" vertical="center"/>
    </xf>
    <xf numFmtId="38" fontId="4" fillId="0" borderId="15" xfId="132" applyNumberFormat="1" applyFont="1" applyFill="1" applyBorder="1" applyAlignment="1">
      <alignment horizontal="right" vertical="center"/>
    </xf>
    <xf numFmtId="38" fontId="4" fillId="0" borderId="15" xfId="50" applyNumberFormat="1" applyFont="1" applyFill="1" applyBorder="1" applyAlignment="1">
      <alignment horizontal="right" vertical="center"/>
    </xf>
    <xf numFmtId="38" fontId="4" fillId="0" borderId="15" xfId="52" applyNumberFormat="1" applyFont="1" applyFill="1" applyBorder="1" applyAlignment="1">
      <alignment horizontal="right" vertical="center"/>
    </xf>
    <xf numFmtId="38" fontId="4" fillId="0" borderId="15" xfId="54" applyNumberFormat="1" applyFont="1" applyFill="1" applyBorder="1" applyAlignment="1">
      <alignment horizontal="right" vertical="center"/>
    </xf>
    <xf numFmtId="38" fontId="4" fillId="0" borderId="15" xfId="57" applyNumberFormat="1" applyFont="1" applyFill="1" applyBorder="1" applyAlignment="1">
      <alignment horizontal="right" vertical="center"/>
    </xf>
    <xf numFmtId="38" fontId="4" fillId="0" borderId="15" xfId="102" applyNumberFormat="1" applyFont="1" applyFill="1" applyBorder="1" applyAlignment="1">
      <alignment horizontal="right" vertical="center"/>
    </xf>
    <xf numFmtId="38" fontId="4" fillId="0" borderId="15" xfId="104" applyNumberFormat="1" applyFont="1" applyFill="1" applyBorder="1" applyAlignment="1">
      <alignment horizontal="right" vertical="center"/>
    </xf>
    <xf numFmtId="38" fontId="4" fillId="0" borderId="14" xfId="107" applyNumberFormat="1" applyFont="1" applyFill="1" applyBorder="1" applyAlignment="1">
      <alignment horizontal="right" vertical="center"/>
    </xf>
    <xf numFmtId="38" fontId="5" fillId="0" borderId="15" xfId="129" applyNumberFormat="1" applyFont="1" applyFill="1" applyBorder="1" applyAlignment="1">
      <alignment horizontal="right" vertical="center"/>
    </xf>
    <xf numFmtId="38" fontId="5" fillId="0" borderId="15" xfId="132" applyNumberFormat="1" applyFont="1" applyFill="1" applyBorder="1" applyAlignment="1">
      <alignment horizontal="right" vertical="center"/>
    </xf>
    <xf numFmtId="38" fontId="5" fillId="0" borderId="15" xfId="50" applyNumberFormat="1" applyFont="1" applyFill="1" applyBorder="1" applyAlignment="1">
      <alignment horizontal="right" vertical="center"/>
    </xf>
    <xf numFmtId="38" fontId="5" fillId="0" borderId="15" xfId="52" applyNumberFormat="1" applyFont="1" applyFill="1" applyBorder="1" applyAlignment="1">
      <alignment horizontal="right" vertical="center"/>
    </xf>
    <xf numFmtId="38" fontId="5" fillId="0" borderId="15" xfId="54" applyNumberFormat="1" applyFont="1" applyFill="1" applyBorder="1" applyAlignment="1">
      <alignment horizontal="right" vertical="center"/>
    </xf>
    <xf numFmtId="38" fontId="5" fillId="0" borderId="15" xfId="57" applyNumberFormat="1" applyFont="1" applyFill="1" applyBorder="1" applyAlignment="1">
      <alignment horizontal="right" vertical="center"/>
    </xf>
    <xf numFmtId="38" fontId="5" fillId="0" borderId="15" xfId="102" applyNumberFormat="1" applyFont="1" applyFill="1" applyBorder="1" applyAlignment="1">
      <alignment horizontal="right" vertical="center"/>
    </xf>
    <xf numFmtId="38" fontId="5" fillId="0" borderId="15" xfId="104" applyNumberFormat="1" applyFont="1" applyFill="1" applyBorder="1" applyAlignment="1">
      <alignment horizontal="right" vertical="center"/>
    </xf>
    <xf numFmtId="38" fontId="5" fillId="0" borderId="14" xfId="107" applyNumberFormat="1" applyFont="1" applyFill="1" applyBorder="1" applyAlignment="1">
      <alignment horizontal="right" vertical="center"/>
    </xf>
    <xf numFmtId="38" fontId="5" fillId="0" borderId="17" xfId="0" applyNumberFormat="1" applyFont="1" applyFill="1" applyBorder="1" applyAlignment="1" applyProtection="1"/>
    <xf numFmtId="38" fontId="4" fillId="0" borderId="17" xfId="129" applyNumberFormat="1" applyFont="1" applyFill="1" applyBorder="1" applyAlignment="1">
      <alignment horizontal="right" vertical="center"/>
    </xf>
    <xf numFmtId="38" fontId="4" fillId="0" borderId="17" xfId="132" applyNumberFormat="1" applyFont="1" applyFill="1" applyBorder="1" applyAlignment="1">
      <alignment horizontal="right" vertical="center"/>
    </xf>
    <xf numFmtId="38" fontId="4" fillId="0" borderId="17" xfId="50" applyNumberFormat="1" applyFont="1" applyFill="1" applyBorder="1" applyAlignment="1">
      <alignment horizontal="right" vertical="center"/>
    </xf>
    <xf numFmtId="38" fontId="4" fillId="0" borderId="17" xfId="52" applyNumberFormat="1" applyFont="1" applyFill="1" applyBorder="1" applyAlignment="1">
      <alignment horizontal="right" vertical="center"/>
    </xf>
    <xf numFmtId="38" fontId="4" fillId="0" borderId="17" xfId="54" applyNumberFormat="1" applyFont="1" applyFill="1" applyBorder="1" applyAlignment="1">
      <alignment horizontal="right" vertical="center"/>
    </xf>
    <xf numFmtId="38" fontId="4" fillId="0" borderId="17" xfId="57" applyNumberFormat="1" applyFont="1" applyFill="1" applyBorder="1" applyAlignment="1">
      <alignment horizontal="right" vertical="center"/>
    </xf>
    <xf numFmtId="38" fontId="4" fillId="0" borderId="17" xfId="102" applyNumberFormat="1" applyFont="1" applyFill="1" applyBorder="1" applyAlignment="1">
      <alignment horizontal="right" vertical="center"/>
    </xf>
    <xf numFmtId="38" fontId="4" fillId="0" borderId="17" xfId="104" applyNumberFormat="1" applyFont="1" applyFill="1" applyBorder="1" applyAlignment="1">
      <alignment horizontal="right" vertical="center"/>
    </xf>
    <xf numFmtId="38" fontId="4" fillId="0" borderId="19" xfId="107" applyNumberFormat="1" applyFont="1" applyFill="1" applyBorder="1" applyAlignment="1">
      <alignment horizontal="right" vertical="center"/>
    </xf>
    <xf numFmtId="38" fontId="5" fillId="0" borderId="8" xfId="0" applyNumberFormat="1" applyFont="1" applyFill="1" applyBorder="1" applyAlignment="1" applyProtection="1"/>
    <xf numFmtId="38" fontId="5" fillId="0" borderId="0" xfId="0" applyNumberFormat="1" applyFont="1" applyFill="1" applyBorder="1" applyAlignment="1" applyProtection="1">
      <protection locked="0"/>
    </xf>
    <xf numFmtId="38" fontId="0" fillId="0" borderId="15" xfId="0" applyNumberFormat="1" applyFont="1" applyFill="1" applyBorder="1" applyAlignment="1" applyProtection="1"/>
    <xf numFmtId="38" fontId="0" fillId="0" borderId="14" xfId="0" applyNumberFormat="1" applyFont="1" applyFill="1" applyBorder="1" applyAlignment="1" applyProtection="1">
      <protection locked="0"/>
    </xf>
    <xf numFmtId="38" fontId="7" fillId="0" borderId="15" xfId="0" applyNumberFormat="1" applyFont="1" applyFill="1" applyBorder="1" applyAlignment="1" applyProtection="1">
      <protection locked="0"/>
    </xf>
    <xf numFmtId="38" fontId="4" fillId="0" borderId="15" xfId="119" applyNumberFormat="1" applyFont="1" applyFill="1" applyBorder="1" applyAlignment="1">
      <alignment horizontal="right" vertical="center"/>
    </xf>
    <xf numFmtId="38" fontId="4" fillId="0" borderId="15" xfId="125" applyNumberFormat="1" applyFont="1" applyFill="1" applyBorder="1" applyAlignment="1">
      <alignment horizontal="right" vertical="center"/>
    </xf>
    <xf numFmtId="38" fontId="0" fillId="0" borderId="15" xfId="108" applyNumberFormat="1" applyFont="1" applyFill="1" applyBorder="1" applyAlignment="1">
      <alignment horizontal="right" vertical="center"/>
    </xf>
    <xf numFmtId="38" fontId="4" fillId="0" borderId="15" xfId="110" applyNumberFormat="1" applyFont="1" applyFill="1" applyBorder="1" applyAlignment="1">
      <alignment horizontal="right" vertical="center"/>
    </xf>
    <xf numFmtId="38" fontId="4" fillId="0" borderId="15" xfId="113" applyNumberFormat="1" applyFont="1" applyFill="1" applyBorder="1" applyAlignment="1">
      <alignment horizontal="right" vertical="center"/>
    </xf>
    <xf numFmtId="38" fontId="4" fillId="0" borderId="15" xfId="124" applyNumberFormat="1" applyFont="1" applyFill="1" applyBorder="1" applyAlignment="1">
      <alignment horizontal="right" vertical="center"/>
    </xf>
    <xf numFmtId="38" fontId="5" fillId="0" borderId="15" xfId="108" applyNumberFormat="1" applyFont="1" applyFill="1" applyBorder="1" applyAlignment="1">
      <alignment horizontal="right" vertical="center"/>
    </xf>
    <xf numFmtId="38" fontId="5" fillId="0" borderId="15" xfId="110" applyNumberFormat="1" applyFont="1" applyFill="1" applyBorder="1" applyAlignment="1">
      <alignment horizontal="right" vertical="center"/>
    </xf>
    <xf numFmtId="38" fontId="5" fillId="0" borderId="15" xfId="113" applyNumberFormat="1" applyFont="1" applyFill="1" applyBorder="1" applyAlignment="1">
      <alignment horizontal="right" vertical="center"/>
    </xf>
    <xf numFmtId="38" fontId="5" fillId="0" borderId="15" xfId="115" applyNumberFormat="1" applyFont="1" applyFill="1" applyBorder="1" applyAlignment="1">
      <alignment horizontal="right" vertical="center"/>
    </xf>
    <xf numFmtId="38" fontId="5" fillId="0" borderId="15" xfId="117" applyNumberFormat="1" applyFont="1" applyFill="1" applyBorder="1" applyAlignment="1">
      <alignment horizontal="right" vertical="center"/>
    </xf>
    <xf numFmtId="38" fontId="5" fillId="0" borderId="15" xfId="119" applyNumberFormat="1" applyFont="1" applyFill="1" applyBorder="1" applyAlignment="1">
      <alignment horizontal="right" vertical="center"/>
    </xf>
    <xf numFmtId="38" fontId="5" fillId="0" borderId="15" xfId="124" applyNumberFormat="1" applyFont="1" applyFill="1" applyBorder="1" applyAlignment="1">
      <alignment horizontal="right" vertical="center"/>
    </xf>
    <xf numFmtId="38" fontId="5" fillId="0" borderId="15" xfId="125" applyNumberFormat="1" applyFont="1" applyFill="1" applyBorder="1" applyAlignment="1">
      <alignment horizontal="right" vertical="center"/>
    </xf>
    <xf numFmtId="38" fontId="4" fillId="0" borderId="15" xfId="115" applyNumberFormat="1" applyFont="1" applyFill="1" applyBorder="1" applyAlignment="1">
      <alignment horizontal="right" vertical="center"/>
    </xf>
    <xf numFmtId="38" fontId="4" fillId="0" borderId="15" xfId="117" applyNumberFormat="1" applyFont="1" applyFill="1" applyBorder="1" applyAlignment="1">
      <alignment horizontal="right" vertical="center"/>
    </xf>
    <xf numFmtId="38" fontId="5" fillId="0" borderId="15" xfId="121" applyNumberFormat="1" applyFont="1" applyFill="1" applyBorder="1" applyAlignment="1">
      <alignment horizontal="right" vertical="center"/>
    </xf>
    <xf numFmtId="38" fontId="4" fillId="0" borderId="15" xfId="121" applyNumberFormat="1" applyFont="1" applyFill="1" applyBorder="1" applyAlignment="1">
      <alignment horizontal="right" vertical="center"/>
    </xf>
    <xf numFmtId="38" fontId="7" fillId="0" borderId="15" xfId="0" applyNumberFormat="1" applyFont="1" applyFill="1" applyBorder="1" applyAlignment="1" applyProtection="1"/>
    <xf numFmtId="38" fontId="4" fillId="0" borderId="15" xfId="120" applyNumberFormat="1" applyFont="1" applyFill="1" applyBorder="1" applyAlignment="1">
      <alignment horizontal="right" vertical="center"/>
    </xf>
    <xf numFmtId="38" fontId="4" fillId="0" borderId="15" xfId="127" applyNumberFormat="1" applyFont="1" applyFill="1" applyBorder="1" applyAlignment="1">
      <alignment horizontal="right" vertical="center"/>
    </xf>
    <xf numFmtId="38" fontId="5" fillId="0" borderId="15" xfId="109" applyNumberFormat="1" applyFont="1" applyFill="1" applyBorder="1" applyAlignment="1">
      <alignment horizontal="right" vertical="center"/>
    </xf>
    <xf numFmtId="38" fontId="5" fillId="0" borderId="15" xfId="111" applyNumberFormat="1" applyFont="1" applyFill="1" applyBorder="1" applyAlignment="1">
      <alignment horizontal="right" vertical="center"/>
    </xf>
    <xf numFmtId="38" fontId="5" fillId="0" borderId="15" xfId="114" applyNumberFormat="1" applyFont="1" applyFill="1" applyBorder="1" applyAlignment="1">
      <alignment horizontal="right" vertical="center"/>
    </xf>
    <xf numFmtId="38" fontId="5" fillId="0" borderId="15" xfId="116" applyNumberFormat="1" applyFont="1" applyFill="1" applyBorder="1" applyAlignment="1">
      <alignment horizontal="right" vertical="center"/>
    </xf>
    <xf numFmtId="38" fontId="5" fillId="0" borderId="15" xfId="118" applyNumberFormat="1" applyFont="1" applyFill="1" applyBorder="1" applyAlignment="1">
      <alignment horizontal="right" vertical="center"/>
    </xf>
    <xf numFmtId="38" fontId="5" fillId="0" borderId="15" xfId="120" applyNumberFormat="1" applyFont="1" applyFill="1" applyBorder="1" applyAlignment="1">
      <alignment horizontal="right" vertical="center"/>
    </xf>
    <xf numFmtId="38" fontId="5" fillId="0" borderId="15" xfId="122" applyNumberFormat="1" applyFont="1" applyFill="1" applyBorder="1" applyAlignment="1">
      <alignment horizontal="right" vertical="center"/>
    </xf>
    <xf numFmtId="38" fontId="5" fillId="0" borderId="15" xfId="126" applyNumberFormat="1" applyFont="1" applyFill="1" applyBorder="1" applyAlignment="1">
      <alignment horizontal="right" vertical="center"/>
    </xf>
    <xf numFmtId="38" fontId="5" fillId="0" borderId="15" xfId="127" applyNumberFormat="1" applyFont="1" applyFill="1" applyBorder="1" applyAlignment="1">
      <alignment horizontal="right" vertical="center"/>
    </xf>
    <xf numFmtId="38" fontId="4" fillId="0" borderId="15" xfId="109" applyNumberFormat="1" applyFont="1" applyFill="1" applyBorder="1" applyAlignment="1">
      <alignment horizontal="right" vertical="center"/>
    </xf>
    <xf numFmtId="38" fontId="4" fillId="0" borderId="15" xfId="111" applyNumberFormat="1" applyFont="1" applyFill="1" applyBorder="1" applyAlignment="1">
      <alignment horizontal="right" vertical="center"/>
    </xf>
    <xf numFmtId="38" fontId="4" fillId="0" borderId="15" xfId="114" applyNumberFormat="1" applyFont="1" applyFill="1" applyBorder="1" applyAlignment="1">
      <alignment horizontal="right" vertical="center"/>
    </xf>
    <xf numFmtId="38" fontId="4" fillId="0" borderId="15" xfId="116" applyNumberFormat="1" applyFont="1" applyFill="1" applyBorder="1" applyAlignment="1">
      <alignment horizontal="right" vertical="center"/>
    </xf>
    <xf numFmtId="38" fontId="4" fillId="0" borderId="15" xfId="118" applyNumberFormat="1" applyFont="1" applyFill="1" applyBorder="1" applyAlignment="1">
      <alignment horizontal="right" vertical="center"/>
    </xf>
    <xf numFmtId="38" fontId="4" fillId="0" borderId="15" xfId="122" applyNumberFormat="1" applyFont="1" applyFill="1" applyBorder="1" applyAlignment="1">
      <alignment horizontal="right" vertical="center"/>
    </xf>
    <xf numFmtId="38" fontId="4" fillId="0" borderId="15" xfId="126" applyNumberFormat="1" applyFont="1" applyFill="1" applyBorder="1" applyAlignment="1">
      <alignment horizontal="right" vertical="center"/>
    </xf>
    <xf numFmtId="38" fontId="5" fillId="0" borderId="18" xfId="0" applyNumberFormat="1" applyFont="1" applyFill="1" applyBorder="1" applyAlignment="1" applyProtection="1">
      <protection locked="0"/>
    </xf>
    <xf numFmtId="38" fontId="4" fillId="0" borderId="17" xfId="109" applyNumberFormat="1" applyFont="1" applyFill="1" applyBorder="1" applyAlignment="1">
      <alignment horizontal="right" vertical="center"/>
    </xf>
    <xf numFmtId="38" fontId="4" fillId="0" borderId="17" xfId="111" applyNumberFormat="1" applyFont="1" applyFill="1" applyBorder="1" applyAlignment="1">
      <alignment horizontal="right" vertical="center"/>
    </xf>
    <xf numFmtId="38" fontId="4" fillId="0" borderId="17" xfId="114" applyNumberFormat="1" applyFont="1" applyFill="1" applyBorder="1" applyAlignment="1">
      <alignment horizontal="right" vertical="center"/>
    </xf>
    <xf numFmtId="38" fontId="4" fillId="0" borderId="17" xfId="116" applyNumberFormat="1" applyFont="1" applyFill="1" applyBorder="1" applyAlignment="1">
      <alignment horizontal="right" vertical="center"/>
    </xf>
    <xf numFmtId="38" fontId="4" fillId="0" borderId="17" xfId="118" applyNumberFormat="1" applyFont="1" applyFill="1" applyBorder="1" applyAlignment="1">
      <alignment horizontal="right" vertical="center"/>
    </xf>
    <xf numFmtId="38" fontId="4" fillId="0" borderId="17" xfId="120" applyNumberFormat="1" applyFont="1" applyFill="1" applyBorder="1" applyAlignment="1">
      <alignment horizontal="right" vertical="center"/>
    </xf>
    <xf numFmtId="38" fontId="4" fillId="0" borderId="17" xfId="122" applyNumberFormat="1" applyFont="1" applyFill="1" applyBorder="1" applyAlignment="1">
      <alignment horizontal="right" vertical="center"/>
    </xf>
    <xf numFmtId="38" fontId="4" fillId="0" borderId="17" xfId="126" applyNumberFormat="1" applyFont="1" applyFill="1" applyBorder="1" applyAlignment="1">
      <alignment horizontal="right" vertical="center"/>
    </xf>
    <xf numFmtId="38" fontId="4" fillId="0" borderId="17" xfId="127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distributed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4" fillId="0" borderId="16" xfId="0" applyFont="1" applyFill="1" applyBorder="1" applyAlignment="1">
      <alignment horizontal="distributed"/>
    </xf>
    <xf numFmtId="0" fontId="4" fillId="0" borderId="18" xfId="0" applyFont="1" applyFill="1" applyBorder="1" applyAlignment="1">
      <alignment horizontal="distributed"/>
    </xf>
    <xf numFmtId="0" fontId="4" fillId="0" borderId="0" xfId="0" quotePrefix="1" applyFont="1" applyFill="1" applyBorder="1" applyAlignment="1">
      <alignment horizontal="distributed"/>
    </xf>
    <xf numFmtId="0" fontId="4" fillId="0" borderId="16" xfId="0" quotePrefix="1" applyFont="1" applyFill="1" applyBorder="1" applyAlignment="1">
      <alignment horizontal="distributed"/>
    </xf>
    <xf numFmtId="0" fontId="5" fillId="0" borderId="16" xfId="0" applyFont="1" applyFill="1" applyBorder="1" applyAlignment="1">
      <alignment horizontal="distributed"/>
    </xf>
    <xf numFmtId="0" fontId="4" fillId="0" borderId="22" xfId="0" applyFont="1" applyFill="1" applyBorder="1" applyAlignment="1">
      <alignment vertical="distributed" wrapText="1"/>
    </xf>
    <xf numFmtId="0" fontId="4" fillId="0" borderId="23" xfId="0" applyFont="1" applyFill="1" applyBorder="1" applyAlignment="1">
      <alignment vertical="distributed" wrapText="1"/>
    </xf>
    <xf numFmtId="0" fontId="4" fillId="0" borderId="24" xfId="0" applyFont="1" applyFill="1" applyBorder="1" applyAlignment="1">
      <alignment vertical="distributed" wrapText="1"/>
    </xf>
    <xf numFmtId="0" fontId="4" fillId="0" borderId="25" xfId="0" applyFont="1" applyFill="1" applyBorder="1" applyAlignment="1">
      <alignment vertical="distributed" wrapText="1"/>
    </xf>
    <xf numFmtId="0" fontId="4" fillId="0" borderId="26" xfId="0" applyFont="1" applyFill="1" applyBorder="1" applyAlignment="1">
      <alignment vertical="distributed" wrapText="1"/>
    </xf>
    <xf numFmtId="0" fontId="4" fillId="0" borderId="27" xfId="0" applyFont="1" applyFill="1" applyBorder="1" applyAlignment="1">
      <alignment vertical="distributed" wrapText="1"/>
    </xf>
    <xf numFmtId="0" fontId="5" fillId="0" borderId="14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4" fillId="0" borderId="16" xfId="0" applyFont="1" applyFill="1" applyBorder="1" applyAlignment="1" applyProtection="1">
      <alignment horizontal="distributed"/>
    </xf>
    <xf numFmtId="0" fontId="4" fillId="0" borderId="28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29" xfId="0" applyFont="1" applyFill="1" applyBorder="1" applyAlignment="1" applyProtection="1">
      <alignment horizontal="distributed" justifyLastLine="1"/>
    </xf>
    <xf numFmtId="0" fontId="4" fillId="0" borderId="30" xfId="0" applyFont="1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5" fillId="0" borderId="13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4" fillId="0" borderId="32" xfId="0" applyFont="1" applyFill="1" applyBorder="1" applyAlignment="1">
      <alignment vertical="distributed" wrapText="1"/>
    </xf>
    <xf numFmtId="0" fontId="4" fillId="0" borderId="33" xfId="0" applyFont="1" applyFill="1" applyBorder="1" applyAlignment="1">
      <alignment vertical="distributed" wrapText="1"/>
    </xf>
    <xf numFmtId="0" fontId="4" fillId="0" borderId="34" xfId="0" applyFont="1" applyFill="1" applyBorder="1" applyAlignment="1">
      <alignment vertical="distributed" wrapText="1"/>
    </xf>
    <xf numFmtId="0" fontId="4" fillId="0" borderId="35" xfId="0" applyFont="1" applyFill="1" applyBorder="1" applyAlignment="1" applyProtection="1">
      <alignment horizontal="distributed" justifyLastLine="1"/>
    </xf>
    <xf numFmtId="0" fontId="4" fillId="0" borderId="30" xfId="0" applyFont="1" applyFill="1" applyBorder="1" applyAlignment="1" applyProtection="1">
      <alignment horizontal="distributed" justifyLastLine="1"/>
    </xf>
  </cellXfs>
  <cellStyles count="138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 10" xfId="49" xr:uid="{00000000-0005-0000-0000-000031000000}"/>
    <cellStyle name="標準 2 11" xfId="50" xr:uid="{00000000-0005-0000-0000-000032000000}"/>
    <cellStyle name="標準 2 12" xfId="51" xr:uid="{00000000-0005-0000-0000-000033000000}"/>
    <cellStyle name="標準 2 13" xfId="52" xr:uid="{00000000-0005-0000-0000-000034000000}"/>
    <cellStyle name="標準 2 14" xfId="53" xr:uid="{00000000-0005-0000-0000-000035000000}"/>
    <cellStyle name="標準 2 15" xfId="54" xr:uid="{00000000-0005-0000-0000-000036000000}"/>
    <cellStyle name="標準 2 16" xfId="55" xr:uid="{00000000-0005-0000-0000-000037000000}"/>
    <cellStyle name="標準 2 17" xfId="56" xr:uid="{00000000-0005-0000-0000-000038000000}"/>
    <cellStyle name="標準 2 18" xfId="57" xr:uid="{00000000-0005-0000-0000-000039000000}"/>
    <cellStyle name="標準 2 19" xfId="58" xr:uid="{00000000-0005-0000-0000-00003A000000}"/>
    <cellStyle name="標準 2 2" xfId="59" xr:uid="{00000000-0005-0000-0000-00003B000000}"/>
    <cellStyle name="標準 2 2 10" xfId="60" xr:uid="{00000000-0005-0000-0000-00003C000000}"/>
    <cellStyle name="標準 2 2 11" xfId="61" xr:uid="{00000000-0005-0000-0000-00003D000000}"/>
    <cellStyle name="標準 2 2 12" xfId="62" xr:uid="{00000000-0005-0000-0000-00003E000000}"/>
    <cellStyle name="標準 2 2 13" xfId="63" xr:uid="{00000000-0005-0000-0000-00003F000000}"/>
    <cellStyle name="標準 2 2 14" xfId="64" xr:uid="{00000000-0005-0000-0000-000040000000}"/>
    <cellStyle name="標準 2 2 15" xfId="65" xr:uid="{00000000-0005-0000-0000-000041000000}"/>
    <cellStyle name="標準 2 2 16" xfId="66" xr:uid="{00000000-0005-0000-0000-000042000000}"/>
    <cellStyle name="標準 2 2 17" xfId="67" xr:uid="{00000000-0005-0000-0000-000043000000}"/>
    <cellStyle name="標準 2 2 18" xfId="68" xr:uid="{00000000-0005-0000-0000-000044000000}"/>
    <cellStyle name="標準 2 2 19" xfId="69" xr:uid="{00000000-0005-0000-0000-000045000000}"/>
    <cellStyle name="標準 2 2 2" xfId="70" xr:uid="{00000000-0005-0000-0000-000046000000}"/>
    <cellStyle name="標準 2 2 20" xfId="71" xr:uid="{00000000-0005-0000-0000-000047000000}"/>
    <cellStyle name="標準 2 2 21" xfId="72" xr:uid="{00000000-0005-0000-0000-000048000000}"/>
    <cellStyle name="標準 2 2 22" xfId="73" xr:uid="{00000000-0005-0000-0000-000049000000}"/>
    <cellStyle name="標準 2 2 23" xfId="74" xr:uid="{00000000-0005-0000-0000-00004A000000}"/>
    <cellStyle name="標準 2 2 24" xfId="75" xr:uid="{00000000-0005-0000-0000-00004B000000}"/>
    <cellStyle name="標準 2 2 25" xfId="76" xr:uid="{00000000-0005-0000-0000-00004C000000}"/>
    <cellStyle name="標準 2 2 26" xfId="77" xr:uid="{00000000-0005-0000-0000-00004D000000}"/>
    <cellStyle name="標準 2 2 27" xfId="78" xr:uid="{00000000-0005-0000-0000-00004E000000}"/>
    <cellStyle name="標準 2 2 28" xfId="79" xr:uid="{00000000-0005-0000-0000-00004F000000}"/>
    <cellStyle name="標準 2 2 29" xfId="80" xr:uid="{00000000-0005-0000-0000-000050000000}"/>
    <cellStyle name="標準 2 2 3" xfId="81" xr:uid="{00000000-0005-0000-0000-000051000000}"/>
    <cellStyle name="標準 2 2 30" xfId="82" xr:uid="{00000000-0005-0000-0000-000052000000}"/>
    <cellStyle name="標準 2 2 31" xfId="83" xr:uid="{00000000-0005-0000-0000-000053000000}"/>
    <cellStyle name="標準 2 2 32" xfId="84" xr:uid="{00000000-0005-0000-0000-000054000000}"/>
    <cellStyle name="標準 2 2 33" xfId="85" xr:uid="{00000000-0005-0000-0000-000055000000}"/>
    <cellStyle name="標準 2 2 34" xfId="86" xr:uid="{00000000-0005-0000-0000-000056000000}"/>
    <cellStyle name="標準 2 2 35" xfId="87" xr:uid="{00000000-0005-0000-0000-000057000000}"/>
    <cellStyle name="標準 2 2 36" xfId="88" xr:uid="{00000000-0005-0000-0000-000058000000}"/>
    <cellStyle name="標準 2 2 37" xfId="89" xr:uid="{00000000-0005-0000-0000-000059000000}"/>
    <cellStyle name="標準 2 2 38" xfId="90" xr:uid="{00000000-0005-0000-0000-00005A000000}"/>
    <cellStyle name="標準 2 2 39" xfId="91" xr:uid="{00000000-0005-0000-0000-00005B000000}"/>
    <cellStyle name="標準 2 2 4" xfId="92" xr:uid="{00000000-0005-0000-0000-00005C000000}"/>
    <cellStyle name="標準 2 2 40" xfId="93" xr:uid="{00000000-0005-0000-0000-00005D000000}"/>
    <cellStyle name="標準 2 2 41" xfId="94" xr:uid="{00000000-0005-0000-0000-00005E000000}"/>
    <cellStyle name="標準 2 2 42" xfId="95" xr:uid="{00000000-0005-0000-0000-00005F000000}"/>
    <cellStyle name="標準 2 2 43" xfId="96" xr:uid="{00000000-0005-0000-0000-000060000000}"/>
    <cellStyle name="標準 2 2 5" xfId="97" xr:uid="{00000000-0005-0000-0000-000061000000}"/>
    <cellStyle name="標準 2 2 6" xfId="98" xr:uid="{00000000-0005-0000-0000-000062000000}"/>
    <cellStyle name="標準 2 2 7" xfId="99" xr:uid="{00000000-0005-0000-0000-000063000000}"/>
    <cellStyle name="標準 2 2 8" xfId="100" xr:uid="{00000000-0005-0000-0000-000064000000}"/>
    <cellStyle name="標準 2 2 9" xfId="101" xr:uid="{00000000-0005-0000-0000-000065000000}"/>
    <cellStyle name="標準 2 20" xfId="102" xr:uid="{00000000-0005-0000-0000-000066000000}"/>
    <cellStyle name="標準 2 21" xfId="103" xr:uid="{00000000-0005-0000-0000-000067000000}"/>
    <cellStyle name="標準 2 22" xfId="104" xr:uid="{00000000-0005-0000-0000-000068000000}"/>
    <cellStyle name="標準 2 23" xfId="105" xr:uid="{00000000-0005-0000-0000-000069000000}"/>
    <cellStyle name="標準 2 24" xfId="106" xr:uid="{00000000-0005-0000-0000-00006A000000}"/>
    <cellStyle name="標準 2 25" xfId="107" xr:uid="{00000000-0005-0000-0000-00006B000000}"/>
    <cellStyle name="標準 2 26" xfId="108" xr:uid="{00000000-0005-0000-0000-00006C000000}"/>
    <cellStyle name="標準 2 27" xfId="109" xr:uid="{00000000-0005-0000-0000-00006D000000}"/>
    <cellStyle name="標準 2 28" xfId="110" xr:uid="{00000000-0005-0000-0000-00006E000000}"/>
    <cellStyle name="標準 2 29" xfId="111" xr:uid="{00000000-0005-0000-0000-00006F000000}"/>
    <cellStyle name="標準 2 3" xfId="112" xr:uid="{00000000-0005-0000-0000-000070000000}"/>
    <cellStyle name="標準 2 30" xfId="113" xr:uid="{00000000-0005-0000-0000-000071000000}"/>
    <cellStyle name="標準 2 31" xfId="114" xr:uid="{00000000-0005-0000-0000-000072000000}"/>
    <cellStyle name="標準 2 32" xfId="115" xr:uid="{00000000-0005-0000-0000-000073000000}"/>
    <cellStyle name="標準 2 33" xfId="116" xr:uid="{00000000-0005-0000-0000-000074000000}"/>
    <cellStyle name="標準 2 34" xfId="117" xr:uid="{00000000-0005-0000-0000-000075000000}"/>
    <cellStyle name="標準 2 35" xfId="118" xr:uid="{00000000-0005-0000-0000-000076000000}"/>
    <cellStyle name="標準 2 36" xfId="119" xr:uid="{00000000-0005-0000-0000-000077000000}"/>
    <cellStyle name="標準 2 37" xfId="120" xr:uid="{00000000-0005-0000-0000-000078000000}"/>
    <cellStyle name="標準 2 38" xfId="121" xr:uid="{00000000-0005-0000-0000-000079000000}"/>
    <cellStyle name="標準 2 39" xfId="122" xr:uid="{00000000-0005-0000-0000-00007A000000}"/>
    <cellStyle name="標準 2 4" xfId="123" xr:uid="{00000000-0005-0000-0000-00007B000000}"/>
    <cellStyle name="標準 2 40" xfId="124" xr:uid="{00000000-0005-0000-0000-00007C000000}"/>
    <cellStyle name="標準 2 41" xfId="125" xr:uid="{00000000-0005-0000-0000-00007D000000}"/>
    <cellStyle name="標準 2 42" xfId="126" xr:uid="{00000000-0005-0000-0000-00007E000000}"/>
    <cellStyle name="標準 2 43" xfId="127" xr:uid="{00000000-0005-0000-0000-00007F000000}"/>
    <cellStyle name="標準 2 5" xfId="128" xr:uid="{00000000-0005-0000-0000-000080000000}"/>
    <cellStyle name="標準 2 6" xfId="129" xr:uid="{00000000-0005-0000-0000-000081000000}"/>
    <cellStyle name="標準 2 7" xfId="130" xr:uid="{00000000-0005-0000-0000-000082000000}"/>
    <cellStyle name="標準 2 8" xfId="131" xr:uid="{00000000-0005-0000-0000-000083000000}"/>
    <cellStyle name="標準 2 9" xfId="132" xr:uid="{00000000-0005-0000-0000-000084000000}"/>
    <cellStyle name="標準Ａ" xfId="133" xr:uid="{00000000-0005-0000-0000-000085000000}"/>
    <cellStyle name="文字列" xfId="134" xr:uid="{00000000-0005-0000-0000-000086000000}"/>
    <cellStyle name="未定義" xfId="135" xr:uid="{00000000-0005-0000-0000-000087000000}"/>
    <cellStyle name="樘準_購－表紙 (2)_1_型－PRINT_ＳＩ型番 (2)_構成明細  (原調込み） (2)" xfId="136" xr:uid="{00000000-0005-0000-0000-000088000000}"/>
    <cellStyle name="湪" xfId="137" xr:uid="{00000000-0005-0000-0000-00008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M74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3" sqref="H3"/>
    </sheetView>
  </sheetViews>
  <sheetFormatPr defaultColWidth="9.109375" defaultRowHeight="12"/>
  <cols>
    <col min="1" max="6" width="2.6640625" style="39" customWidth="1"/>
    <col min="7" max="7" width="15.33203125" style="39" customWidth="1"/>
    <col min="8" max="8" width="8.88671875" style="42" bestFit="1" customWidth="1"/>
    <col min="9" max="9" width="7.5546875" style="42" customWidth="1"/>
    <col min="10" max="10" width="7" style="42" customWidth="1"/>
    <col min="11" max="12" width="7.109375" style="42" customWidth="1"/>
    <col min="13" max="13" width="7" style="42" customWidth="1"/>
    <col min="14" max="14" width="8.109375" style="42" customWidth="1"/>
    <col min="15" max="15" width="7.109375" style="42" customWidth="1"/>
    <col min="16" max="16" width="7" style="42" customWidth="1"/>
    <col min="17" max="17" width="8.109375" style="42" customWidth="1"/>
    <col min="18" max="18" width="3.33203125" style="42" customWidth="1"/>
    <col min="19" max="19" width="7.5546875" style="43" customWidth="1"/>
    <col min="20" max="28" width="7.5546875" style="42" customWidth="1"/>
    <col min="29" max="33" width="2.6640625" style="39" customWidth="1"/>
    <col min="34" max="34" width="15.33203125" style="39" customWidth="1"/>
    <col min="35" max="38" width="6.6640625" style="42" customWidth="1"/>
    <col min="39" max="39" width="7.6640625" style="42" customWidth="1"/>
    <col min="40" max="40" width="5.6640625" style="42" customWidth="1"/>
    <col min="41" max="41" width="4.6640625" style="42" customWidth="1"/>
    <col min="42" max="42" width="6.6640625" style="42" customWidth="1"/>
    <col min="43" max="43" width="12.6640625" style="42" customWidth="1"/>
    <col min="44" max="16384" width="9.109375" style="42"/>
  </cols>
  <sheetData>
    <row r="1" spans="1:39" s="3" customFormat="1">
      <c r="A1" s="2"/>
      <c r="B1" s="45" t="s">
        <v>92</v>
      </c>
      <c r="C1" s="2"/>
      <c r="D1" s="2"/>
      <c r="E1" s="2"/>
      <c r="F1" s="2"/>
      <c r="G1" s="2"/>
      <c r="S1" s="46" t="s">
        <v>93</v>
      </c>
      <c r="T1" s="4"/>
      <c r="U1" s="4"/>
      <c r="V1" s="4"/>
      <c r="W1" s="4"/>
      <c r="X1" s="4"/>
      <c r="Y1" s="4"/>
      <c r="Z1" s="4"/>
      <c r="AA1" s="4"/>
      <c r="AB1" s="4"/>
      <c r="AC1" s="2"/>
      <c r="AD1" s="2"/>
      <c r="AE1" s="2"/>
      <c r="AF1" s="2"/>
      <c r="AG1" s="2"/>
      <c r="AH1" s="2"/>
    </row>
    <row r="2" spans="1:39" s="6" customFormat="1" ht="14.4">
      <c r="A2" s="2"/>
      <c r="B2" s="5"/>
      <c r="C2" s="5"/>
      <c r="D2" s="5"/>
      <c r="E2" s="5"/>
      <c r="F2" s="5"/>
      <c r="G2" s="5"/>
      <c r="H2" s="160" t="s">
        <v>96</v>
      </c>
      <c r="I2" s="160"/>
      <c r="J2" s="160"/>
      <c r="K2" s="160"/>
      <c r="L2" s="160"/>
      <c r="M2" s="160"/>
      <c r="N2" s="160"/>
      <c r="O2" s="160"/>
      <c r="P2" s="160"/>
      <c r="Q2" s="5"/>
      <c r="S2" s="5"/>
      <c r="T2" s="160" t="s">
        <v>75</v>
      </c>
      <c r="U2" s="161"/>
      <c r="V2" s="161"/>
      <c r="W2" s="161"/>
      <c r="X2" s="161"/>
      <c r="Y2" s="161"/>
      <c r="Z2" s="161"/>
      <c r="AA2" s="161"/>
      <c r="AB2" s="161"/>
      <c r="AC2" s="7"/>
      <c r="AD2" s="7"/>
      <c r="AE2" s="7"/>
      <c r="AF2" s="7"/>
      <c r="AG2" s="7"/>
      <c r="AH2" s="7"/>
    </row>
    <row r="3" spans="1:39" s="3" customFormat="1" ht="15" thickBot="1">
      <c r="A3" s="8"/>
      <c r="B3" s="8"/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8"/>
      <c r="AD3" s="9"/>
      <c r="AE3" s="9"/>
      <c r="AF3" s="9"/>
      <c r="AG3" s="9"/>
      <c r="AH3" s="9"/>
    </row>
    <row r="4" spans="1:39" s="3" customFormat="1" ht="13.5" customHeight="1">
      <c r="A4" s="11"/>
      <c r="B4" s="196" t="s">
        <v>22</v>
      </c>
      <c r="C4" s="196"/>
      <c r="D4" s="196"/>
      <c r="E4" s="196"/>
      <c r="F4" s="196"/>
      <c r="G4" s="196"/>
      <c r="H4" s="164" t="s">
        <v>0</v>
      </c>
      <c r="I4" s="199" t="s">
        <v>32</v>
      </c>
      <c r="J4" s="200"/>
      <c r="K4" s="200"/>
      <c r="L4" s="200"/>
      <c r="M4" s="200"/>
      <c r="N4" s="200"/>
      <c r="O4" s="200"/>
      <c r="P4" s="200"/>
      <c r="Q4" s="200"/>
      <c r="R4" s="4"/>
      <c r="S4" s="192" t="s">
        <v>33</v>
      </c>
      <c r="T4" s="192"/>
      <c r="U4" s="192"/>
      <c r="V4" s="192"/>
      <c r="W4" s="192"/>
      <c r="X4" s="192"/>
      <c r="Y4" s="192"/>
      <c r="Z4" s="192"/>
      <c r="AA4" s="192"/>
      <c r="AB4" s="193"/>
      <c r="AC4" s="180" t="s">
        <v>34</v>
      </c>
      <c r="AD4" s="181"/>
      <c r="AE4" s="181"/>
      <c r="AF4" s="181"/>
      <c r="AG4" s="181"/>
      <c r="AH4" s="181"/>
      <c r="AI4" s="12" t="s">
        <v>76</v>
      </c>
      <c r="AJ4" s="12"/>
      <c r="AK4" s="12"/>
      <c r="AL4" s="12"/>
      <c r="AM4" s="12"/>
    </row>
    <row r="5" spans="1:39" s="3" customFormat="1" ht="13.5" customHeight="1">
      <c r="A5" s="11"/>
      <c r="B5" s="197"/>
      <c r="C5" s="197"/>
      <c r="D5" s="197"/>
      <c r="E5" s="197"/>
      <c r="F5" s="197"/>
      <c r="G5" s="197"/>
      <c r="H5" s="165"/>
      <c r="I5" s="189" t="s">
        <v>2</v>
      </c>
      <c r="J5" s="190"/>
      <c r="K5" s="190"/>
      <c r="L5" s="190"/>
      <c r="M5" s="190"/>
      <c r="N5" s="191"/>
      <c r="O5" s="189" t="s">
        <v>3</v>
      </c>
      <c r="P5" s="190"/>
      <c r="Q5" s="190"/>
      <c r="R5" s="4"/>
      <c r="S5" s="167" t="s">
        <v>0</v>
      </c>
      <c r="T5" s="189" t="s">
        <v>2</v>
      </c>
      <c r="U5" s="190"/>
      <c r="V5" s="190"/>
      <c r="W5" s="190"/>
      <c r="X5" s="190"/>
      <c r="Y5" s="191"/>
      <c r="Z5" s="189" t="s">
        <v>3</v>
      </c>
      <c r="AA5" s="190"/>
      <c r="AB5" s="191"/>
      <c r="AC5" s="182"/>
      <c r="AD5" s="183"/>
      <c r="AE5" s="183"/>
      <c r="AF5" s="183"/>
      <c r="AG5" s="183"/>
      <c r="AH5" s="183"/>
      <c r="AI5" s="12" t="s">
        <v>0</v>
      </c>
      <c r="AJ5" s="12"/>
      <c r="AK5" s="12" t="s">
        <v>87</v>
      </c>
      <c r="AL5" s="12"/>
      <c r="AM5" s="12"/>
    </row>
    <row r="6" spans="1:39" s="3" customFormat="1" ht="13.5" customHeight="1">
      <c r="A6" s="11"/>
      <c r="B6" s="198"/>
      <c r="C6" s="198"/>
      <c r="D6" s="198"/>
      <c r="E6" s="198"/>
      <c r="F6" s="198"/>
      <c r="G6" s="198"/>
      <c r="H6" s="166"/>
      <c r="I6" s="13" t="s">
        <v>23</v>
      </c>
      <c r="J6" s="13" t="s">
        <v>1</v>
      </c>
      <c r="K6" s="13" t="s">
        <v>24</v>
      </c>
      <c r="L6" s="13" t="s">
        <v>25</v>
      </c>
      <c r="M6" s="13" t="s">
        <v>26</v>
      </c>
      <c r="N6" s="13" t="s">
        <v>27</v>
      </c>
      <c r="O6" s="13" t="s">
        <v>28</v>
      </c>
      <c r="P6" s="13" t="s">
        <v>29</v>
      </c>
      <c r="Q6" s="13" t="s">
        <v>30</v>
      </c>
      <c r="R6" s="4"/>
      <c r="S6" s="168"/>
      <c r="T6" s="13" t="s">
        <v>31</v>
      </c>
      <c r="U6" s="13" t="s">
        <v>1</v>
      </c>
      <c r="V6" s="13" t="s">
        <v>24</v>
      </c>
      <c r="W6" s="13" t="s">
        <v>25</v>
      </c>
      <c r="X6" s="13" t="s">
        <v>26</v>
      </c>
      <c r="Y6" s="13" t="s">
        <v>27</v>
      </c>
      <c r="Z6" s="13" t="s">
        <v>28</v>
      </c>
      <c r="AA6" s="13" t="s">
        <v>29</v>
      </c>
      <c r="AB6" s="14" t="s">
        <v>30</v>
      </c>
      <c r="AC6" s="184"/>
      <c r="AD6" s="185"/>
      <c r="AE6" s="185"/>
      <c r="AF6" s="185"/>
      <c r="AG6" s="185"/>
      <c r="AH6" s="185"/>
      <c r="AI6" s="1" t="s">
        <v>2</v>
      </c>
      <c r="AJ6" s="1" t="s">
        <v>86</v>
      </c>
      <c r="AK6" s="1" t="s">
        <v>2</v>
      </c>
      <c r="AL6" s="1" t="s">
        <v>86</v>
      </c>
      <c r="AM6" s="12"/>
    </row>
    <row r="7" spans="1:39" s="20" customFormat="1" ht="15" customHeight="1">
      <c r="A7" s="15"/>
      <c r="B7" s="194" t="s">
        <v>35</v>
      </c>
      <c r="C7" s="194"/>
      <c r="D7" s="194"/>
      <c r="E7" s="194"/>
      <c r="F7" s="194"/>
      <c r="G7" s="195"/>
      <c r="H7" s="47">
        <f t="shared" ref="H7:Q7" si="0">H8+H21+H28+H32+H47+H55</f>
        <v>5086</v>
      </c>
      <c r="I7" s="47">
        <f t="shared" si="0"/>
        <v>877</v>
      </c>
      <c r="J7" s="47">
        <f t="shared" si="0"/>
        <v>504</v>
      </c>
      <c r="K7" s="47">
        <f t="shared" si="0"/>
        <v>541</v>
      </c>
      <c r="L7" s="47">
        <f t="shared" si="0"/>
        <v>665</v>
      </c>
      <c r="M7" s="47">
        <f t="shared" si="0"/>
        <v>930</v>
      </c>
      <c r="N7" s="47">
        <f t="shared" si="0"/>
        <v>1569</v>
      </c>
      <c r="O7" s="47">
        <f t="shared" si="0"/>
        <v>7</v>
      </c>
      <c r="P7" s="47">
        <f t="shared" si="0"/>
        <v>3011</v>
      </c>
      <c r="Q7" s="48">
        <f t="shared" si="0"/>
        <v>2068</v>
      </c>
      <c r="R7" s="16"/>
      <c r="S7" s="108">
        <f t="shared" ref="S7:AB7" si="1">S8+S21+S28+S32+S47+S55</f>
        <v>1134</v>
      </c>
      <c r="T7" s="47">
        <f t="shared" si="1"/>
        <v>254</v>
      </c>
      <c r="U7" s="47">
        <f t="shared" si="1"/>
        <v>136</v>
      </c>
      <c r="V7" s="47">
        <f t="shared" si="1"/>
        <v>127</v>
      </c>
      <c r="W7" s="47">
        <f t="shared" si="1"/>
        <v>164</v>
      </c>
      <c r="X7" s="47">
        <f t="shared" si="1"/>
        <v>167</v>
      </c>
      <c r="Y7" s="47">
        <f t="shared" si="1"/>
        <v>286</v>
      </c>
      <c r="Z7" s="47">
        <f t="shared" si="1"/>
        <v>2</v>
      </c>
      <c r="AA7" s="47">
        <f t="shared" si="1"/>
        <v>755</v>
      </c>
      <c r="AB7" s="47">
        <f t="shared" si="1"/>
        <v>377</v>
      </c>
      <c r="AC7" s="186" t="s">
        <v>35</v>
      </c>
      <c r="AD7" s="174"/>
      <c r="AE7" s="174"/>
      <c r="AF7" s="174"/>
      <c r="AG7" s="174"/>
      <c r="AH7" s="174"/>
      <c r="AI7" s="19">
        <f>SUM(I7:N7)-H7</f>
        <v>0</v>
      </c>
      <c r="AJ7" s="19">
        <f>SUM(O7:Q7)-H7</f>
        <v>0</v>
      </c>
      <c r="AK7" s="19">
        <f>SUM(T7:Y7)-S7</f>
        <v>0</v>
      </c>
      <c r="AL7" s="19">
        <f>SUM(Z7:AB7)-S7</f>
        <v>0</v>
      </c>
    </row>
    <row r="8" spans="1:39" s="20" customFormat="1" ht="15" customHeight="1">
      <c r="A8" s="21"/>
      <c r="B8" s="18"/>
      <c r="C8" s="174" t="s">
        <v>4</v>
      </c>
      <c r="D8" s="174"/>
      <c r="E8" s="174"/>
      <c r="F8" s="174"/>
      <c r="G8" s="179"/>
      <c r="H8" s="49">
        <f>SUM(I8:N8)</f>
        <v>55</v>
      </c>
      <c r="I8" s="50">
        <v>3</v>
      </c>
      <c r="J8" s="51">
        <v>7</v>
      </c>
      <c r="K8" s="49">
        <v>5</v>
      </c>
      <c r="L8" s="49">
        <v>6</v>
      </c>
      <c r="M8" s="49">
        <v>8</v>
      </c>
      <c r="N8" s="52">
        <v>26</v>
      </c>
      <c r="O8" s="49">
        <v>0</v>
      </c>
      <c r="P8" s="49">
        <v>22</v>
      </c>
      <c r="Q8" s="53">
        <v>33</v>
      </c>
      <c r="R8" s="22"/>
      <c r="S8" s="109">
        <f t="shared" ref="S8:S21" si="2">SUM(T8:Y8)</f>
        <v>7</v>
      </c>
      <c r="T8" s="49">
        <v>1</v>
      </c>
      <c r="U8" s="49">
        <v>1</v>
      </c>
      <c r="V8" s="49">
        <v>0</v>
      </c>
      <c r="W8" s="49">
        <v>2</v>
      </c>
      <c r="X8" s="49">
        <v>0</v>
      </c>
      <c r="Y8" s="49">
        <v>3</v>
      </c>
      <c r="Z8" s="49">
        <v>0</v>
      </c>
      <c r="AA8" s="49">
        <v>4</v>
      </c>
      <c r="AB8" s="49">
        <v>3</v>
      </c>
      <c r="AC8" s="17"/>
      <c r="AD8" s="174" t="s">
        <v>4</v>
      </c>
      <c r="AE8" s="174"/>
      <c r="AF8" s="174"/>
      <c r="AG8" s="174"/>
      <c r="AH8" s="174"/>
      <c r="AI8" s="19">
        <f t="shared" ref="AI8:AI62" si="3">SUM(I8:N8)-H8</f>
        <v>0</v>
      </c>
      <c r="AJ8" s="19">
        <f t="shared" ref="AJ8:AJ62" si="4">SUM(O8:Q8)-H8</f>
        <v>0</v>
      </c>
      <c r="AK8" s="19">
        <f t="shared" ref="AK8:AK62" si="5">SUM(T8:Y8)-S8</f>
        <v>0</v>
      </c>
      <c r="AL8" s="19">
        <f t="shared" ref="AL8:AL62" si="6">SUM(Z8:AB8)-S8</f>
        <v>0</v>
      </c>
    </row>
    <row r="9" spans="1:39" s="28" customFormat="1" ht="12.6" customHeight="1">
      <c r="A9" s="15"/>
      <c r="B9" s="23"/>
      <c r="C9" s="23"/>
      <c r="D9" s="171" t="s">
        <v>90</v>
      </c>
      <c r="E9" s="171"/>
      <c r="F9" s="171"/>
      <c r="G9" s="175"/>
      <c r="H9" s="49">
        <f t="shared" ref="H9:H62" si="7">SUM(I9:N9)</f>
        <v>1</v>
      </c>
      <c r="I9" s="54">
        <v>0</v>
      </c>
      <c r="J9" s="55">
        <v>0</v>
      </c>
      <c r="K9" s="55">
        <v>0</v>
      </c>
      <c r="L9" s="55">
        <v>0</v>
      </c>
      <c r="M9" s="55">
        <v>0</v>
      </c>
      <c r="N9" s="56">
        <v>1</v>
      </c>
      <c r="O9" s="55">
        <v>0</v>
      </c>
      <c r="P9" s="55">
        <v>0</v>
      </c>
      <c r="Q9" s="57">
        <v>1</v>
      </c>
      <c r="R9" s="25"/>
      <c r="S9" s="109">
        <f t="shared" si="2"/>
        <v>0</v>
      </c>
      <c r="T9" s="110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26"/>
      <c r="AD9" s="23"/>
      <c r="AE9" s="171" t="s">
        <v>90</v>
      </c>
      <c r="AF9" s="171"/>
      <c r="AG9" s="171"/>
      <c r="AH9" s="171"/>
      <c r="AI9" s="27">
        <f t="shared" si="3"/>
        <v>0</v>
      </c>
      <c r="AJ9" s="27">
        <f t="shared" si="4"/>
        <v>0</v>
      </c>
      <c r="AK9" s="27">
        <f t="shared" si="5"/>
        <v>0</v>
      </c>
      <c r="AL9" s="27">
        <f t="shared" si="6"/>
        <v>0</v>
      </c>
    </row>
    <row r="10" spans="1:39" s="30" customFormat="1" ht="12.6" customHeight="1">
      <c r="A10" s="29"/>
      <c r="B10" s="23"/>
      <c r="C10" s="23"/>
      <c r="D10" s="23"/>
      <c r="E10" s="171" t="s">
        <v>5</v>
      </c>
      <c r="F10" s="171"/>
      <c r="G10" s="175"/>
      <c r="H10" s="49">
        <f t="shared" si="7"/>
        <v>1</v>
      </c>
      <c r="I10" s="54">
        <v>0</v>
      </c>
      <c r="J10" s="58">
        <v>0</v>
      </c>
      <c r="K10" s="58">
        <v>0</v>
      </c>
      <c r="L10" s="58">
        <v>0</v>
      </c>
      <c r="M10" s="58">
        <v>0</v>
      </c>
      <c r="N10" s="56">
        <v>1</v>
      </c>
      <c r="O10" s="58">
        <v>0</v>
      </c>
      <c r="P10" s="58">
        <v>0</v>
      </c>
      <c r="Q10" s="57">
        <v>1</v>
      </c>
      <c r="R10" s="22"/>
      <c r="S10" s="109">
        <f t="shared" si="2"/>
        <v>0</v>
      </c>
      <c r="T10" s="111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112">
        <v>0</v>
      </c>
      <c r="AC10" s="26"/>
      <c r="AD10" s="23"/>
      <c r="AE10" s="23"/>
      <c r="AF10" s="171" t="s">
        <v>5</v>
      </c>
      <c r="AG10" s="171"/>
      <c r="AH10" s="171"/>
      <c r="AI10" s="19">
        <f t="shared" si="3"/>
        <v>0</v>
      </c>
      <c r="AJ10" s="19">
        <f t="shared" si="4"/>
        <v>0</v>
      </c>
      <c r="AK10" s="19">
        <f t="shared" si="5"/>
        <v>0</v>
      </c>
      <c r="AL10" s="19">
        <f t="shared" si="6"/>
        <v>0</v>
      </c>
    </row>
    <row r="11" spans="1:39" s="30" customFormat="1" ht="12.6" customHeight="1">
      <c r="A11" s="29"/>
      <c r="B11" s="23"/>
      <c r="C11" s="23"/>
      <c r="D11" s="23"/>
      <c r="E11" s="171" t="s">
        <v>69</v>
      </c>
      <c r="F11" s="171"/>
      <c r="G11" s="175"/>
      <c r="H11" s="49">
        <f t="shared" si="7"/>
        <v>0</v>
      </c>
      <c r="I11" s="54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22"/>
      <c r="S11" s="109">
        <f t="shared" si="2"/>
        <v>0</v>
      </c>
      <c r="T11" s="111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112">
        <v>0</v>
      </c>
      <c r="AC11" s="26"/>
      <c r="AD11" s="23"/>
      <c r="AE11" s="23"/>
      <c r="AF11" s="171" t="s">
        <v>72</v>
      </c>
      <c r="AG11" s="171"/>
      <c r="AH11" s="171"/>
      <c r="AI11" s="19">
        <f t="shared" si="3"/>
        <v>0</v>
      </c>
      <c r="AJ11" s="19">
        <f t="shared" si="4"/>
        <v>0</v>
      </c>
      <c r="AK11" s="19">
        <f t="shared" si="5"/>
        <v>0</v>
      </c>
      <c r="AL11" s="19">
        <f t="shared" si="6"/>
        <v>0</v>
      </c>
    </row>
    <row r="12" spans="1:39" s="30" customFormat="1" ht="12.6" customHeight="1">
      <c r="A12" s="29"/>
      <c r="B12" s="23"/>
      <c r="C12" s="23"/>
      <c r="D12" s="23"/>
      <c r="E12" s="171" t="s">
        <v>6</v>
      </c>
      <c r="F12" s="171"/>
      <c r="G12" s="175"/>
      <c r="H12" s="49">
        <f t="shared" si="7"/>
        <v>0</v>
      </c>
      <c r="I12" s="54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22"/>
      <c r="S12" s="109">
        <f t="shared" si="2"/>
        <v>0</v>
      </c>
      <c r="T12" s="111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112">
        <v>0</v>
      </c>
      <c r="AC12" s="26"/>
      <c r="AD12" s="23"/>
      <c r="AE12" s="23"/>
      <c r="AF12" s="171" t="s">
        <v>6</v>
      </c>
      <c r="AG12" s="171"/>
      <c r="AH12" s="171"/>
      <c r="AI12" s="19">
        <f t="shared" si="3"/>
        <v>0</v>
      </c>
      <c r="AJ12" s="19">
        <f t="shared" si="4"/>
        <v>0</v>
      </c>
      <c r="AK12" s="19">
        <f t="shared" si="5"/>
        <v>0</v>
      </c>
      <c r="AL12" s="19">
        <f t="shared" si="6"/>
        <v>0</v>
      </c>
    </row>
    <row r="13" spans="1:39" s="30" customFormat="1" ht="12.6" customHeight="1">
      <c r="A13" s="29"/>
      <c r="B13" s="23"/>
      <c r="C13" s="23"/>
      <c r="D13" s="23"/>
      <c r="E13" s="171" t="s">
        <v>7</v>
      </c>
      <c r="F13" s="171"/>
      <c r="G13" s="175"/>
      <c r="H13" s="49">
        <f t="shared" si="7"/>
        <v>0</v>
      </c>
      <c r="I13" s="54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22"/>
      <c r="S13" s="109">
        <f t="shared" si="2"/>
        <v>0</v>
      </c>
      <c r="T13" s="111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112">
        <v>0</v>
      </c>
      <c r="AC13" s="26"/>
      <c r="AD13" s="23"/>
      <c r="AE13" s="23"/>
      <c r="AF13" s="171" t="s">
        <v>7</v>
      </c>
      <c r="AG13" s="171"/>
      <c r="AH13" s="171"/>
      <c r="AI13" s="19">
        <f t="shared" si="3"/>
        <v>0</v>
      </c>
      <c r="AJ13" s="19">
        <f t="shared" si="4"/>
        <v>0</v>
      </c>
      <c r="AK13" s="19">
        <f t="shared" si="5"/>
        <v>0</v>
      </c>
      <c r="AL13" s="19">
        <f t="shared" si="6"/>
        <v>0</v>
      </c>
    </row>
    <row r="14" spans="1:39" s="28" customFormat="1" ht="12.6" customHeight="1">
      <c r="A14" s="15"/>
      <c r="B14" s="23"/>
      <c r="C14" s="23"/>
      <c r="D14" s="171" t="s">
        <v>91</v>
      </c>
      <c r="E14" s="171"/>
      <c r="F14" s="171"/>
      <c r="G14" s="175"/>
      <c r="H14" s="49">
        <f t="shared" si="7"/>
        <v>3</v>
      </c>
      <c r="I14" s="54">
        <v>0</v>
      </c>
      <c r="J14" s="55">
        <v>0</v>
      </c>
      <c r="K14" s="55">
        <v>0</v>
      </c>
      <c r="L14" s="55">
        <v>0</v>
      </c>
      <c r="M14" s="59">
        <v>0</v>
      </c>
      <c r="N14" s="60">
        <v>3</v>
      </c>
      <c r="O14" s="55">
        <v>0</v>
      </c>
      <c r="P14" s="55">
        <v>0</v>
      </c>
      <c r="Q14" s="61">
        <v>3</v>
      </c>
      <c r="R14" s="25"/>
      <c r="S14" s="109">
        <f t="shared" si="2"/>
        <v>2</v>
      </c>
      <c r="T14" s="110">
        <v>0</v>
      </c>
      <c r="U14" s="55">
        <v>0</v>
      </c>
      <c r="V14" s="55">
        <v>0</v>
      </c>
      <c r="W14" s="55">
        <v>0</v>
      </c>
      <c r="X14" s="55">
        <v>0</v>
      </c>
      <c r="Y14" s="113">
        <v>2</v>
      </c>
      <c r="Z14" s="55">
        <v>0</v>
      </c>
      <c r="AA14" s="55">
        <v>0</v>
      </c>
      <c r="AB14" s="114">
        <v>2</v>
      </c>
      <c r="AC14" s="26"/>
      <c r="AD14" s="23"/>
      <c r="AE14" s="171" t="s">
        <v>91</v>
      </c>
      <c r="AF14" s="171"/>
      <c r="AG14" s="171"/>
      <c r="AH14" s="171"/>
      <c r="AI14" s="27">
        <f t="shared" si="3"/>
        <v>0</v>
      </c>
      <c r="AJ14" s="27">
        <f t="shared" si="4"/>
        <v>0</v>
      </c>
      <c r="AK14" s="27">
        <f t="shared" si="5"/>
        <v>0</v>
      </c>
      <c r="AL14" s="27">
        <f t="shared" si="6"/>
        <v>0</v>
      </c>
    </row>
    <row r="15" spans="1:39" s="30" customFormat="1" ht="12.6" customHeight="1">
      <c r="A15" s="29"/>
      <c r="B15" s="23"/>
      <c r="C15" s="23"/>
      <c r="D15" s="23"/>
      <c r="E15" s="171" t="s">
        <v>8</v>
      </c>
      <c r="F15" s="171"/>
      <c r="G15" s="175"/>
      <c r="H15" s="49">
        <f t="shared" si="7"/>
        <v>0</v>
      </c>
      <c r="I15" s="54">
        <v>0</v>
      </c>
      <c r="J15" s="58">
        <v>0</v>
      </c>
      <c r="K15" s="58">
        <v>0</v>
      </c>
      <c r="L15" s="58">
        <v>0</v>
      </c>
      <c r="M15" s="59">
        <v>0</v>
      </c>
      <c r="N15" s="60">
        <v>0</v>
      </c>
      <c r="O15" s="58">
        <v>0</v>
      </c>
      <c r="P15" s="58">
        <v>0</v>
      </c>
      <c r="Q15" s="61">
        <v>0</v>
      </c>
      <c r="R15" s="22"/>
      <c r="S15" s="109">
        <f t="shared" si="2"/>
        <v>0</v>
      </c>
      <c r="T15" s="111">
        <v>0</v>
      </c>
      <c r="U15" s="58">
        <v>0</v>
      </c>
      <c r="V15" s="58">
        <v>0</v>
      </c>
      <c r="W15" s="58">
        <v>0</v>
      </c>
      <c r="X15" s="58">
        <v>0</v>
      </c>
      <c r="Y15" s="113">
        <v>0</v>
      </c>
      <c r="Z15" s="58">
        <v>0</v>
      </c>
      <c r="AA15" s="58">
        <v>0</v>
      </c>
      <c r="AB15" s="114">
        <v>0</v>
      </c>
      <c r="AC15" s="26"/>
      <c r="AD15" s="23"/>
      <c r="AE15" s="23"/>
      <c r="AF15" s="171" t="s">
        <v>8</v>
      </c>
      <c r="AG15" s="171"/>
      <c r="AH15" s="171"/>
      <c r="AI15" s="19">
        <f t="shared" si="3"/>
        <v>0</v>
      </c>
      <c r="AJ15" s="19">
        <f t="shared" si="4"/>
        <v>0</v>
      </c>
      <c r="AK15" s="19">
        <f t="shared" si="5"/>
        <v>0</v>
      </c>
      <c r="AL15" s="19">
        <f t="shared" si="6"/>
        <v>0</v>
      </c>
    </row>
    <row r="16" spans="1:39" s="30" customFormat="1" ht="12.6" customHeight="1">
      <c r="A16" s="29"/>
      <c r="B16" s="23"/>
      <c r="C16" s="23"/>
      <c r="D16" s="23"/>
      <c r="E16" s="171" t="s">
        <v>9</v>
      </c>
      <c r="F16" s="171"/>
      <c r="G16" s="175"/>
      <c r="H16" s="49">
        <f t="shared" si="7"/>
        <v>3</v>
      </c>
      <c r="I16" s="54">
        <v>0</v>
      </c>
      <c r="J16" s="58">
        <v>0</v>
      </c>
      <c r="K16" s="58">
        <v>0</v>
      </c>
      <c r="L16" s="58">
        <v>0</v>
      </c>
      <c r="M16" s="59">
        <v>0</v>
      </c>
      <c r="N16" s="60">
        <v>3</v>
      </c>
      <c r="O16" s="58">
        <v>0</v>
      </c>
      <c r="P16" s="58">
        <v>0</v>
      </c>
      <c r="Q16" s="61">
        <v>3</v>
      </c>
      <c r="R16" s="22"/>
      <c r="S16" s="109">
        <f t="shared" si="2"/>
        <v>2</v>
      </c>
      <c r="T16" s="111">
        <v>0</v>
      </c>
      <c r="U16" s="58">
        <v>0</v>
      </c>
      <c r="V16" s="58">
        <v>0</v>
      </c>
      <c r="W16" s="58">
        <v>0</v>
      </c>
      <c r="X16" s="58">
        <v>0</v>
      </c>
      <c r="Y16" s="113">
        <v>2</v>
      </c>
      <c r="Z16" s="58">
        <v>0</v>
      </c>
      <c r="AA16" s="58">
        <v>0</v>
      </c>
      <c r="AB16" s="114">
        <v>2</v>
      </c>
      <c r="AC16" s="26"/>
      <c r="AD16" s="23"/>
      <c r="AE16" s="23"/>
      <c r="AF16" s="171" t="s">
        <v>9</v>
      </c>
      <c r="AG16" s="171"/>
      <c r="AH16" s="171"/>
      <c r="AI16" s="19">
        <f t="shared" si="3"/>
        <v>0</v>
      </c>
      <c r="AJ16" s="19">
        <f t="shared" si="4"/>
        <v>0</v>
      </c>
      <c r="AK16" s="19">
        <f t="shared" si="5"/>
        <v>0</v>
      </c>
      <c r="AL16" s="19">
        <f t="shared" si="6"/>
        <v>0</v>
      </c>
    </row>
    <row r="17" spans="1:38" s="30" customFormat="1" ht="12.6" customHeight="1">
      <c r="A17" s="29"/>
      <c r="B17" s="23"/>
      <c r="C17" s="23"/>
      <c r="D17" s="23"/>
      <c r="E17" s="187" t="s">
        <v>94</v>
      </c>
      <c r="F17" s="171"/>
      <c r="G17" s="175"/>
      <c r="H17" s="49">
        <f t="shared" si="7"/>
        <v>0</v>
      </c>
      <c r="I17" s="54">
        <v>0</v>
      </c>
      <c r="J17" s="58">
        <v>0</v>
      </c>
      <c r="K17" s="58">
        <v>0</v>
      </c>
      <c r="L17" s="58">
        <v>0</v>
      </c>
      <c r="M17" s="59">
        <v>0</v>
      </c>
      <c r="N17" s="60">
        <v>0</v>
      </c>
      <c r="O17" s="58">
        <v>0</v>
      </c>
      <c r="P17" s="58">
        <v>0</v>
      </c>
      <c r="Q17" s="61">
        <v>0</v>
      </c>
      <c r="R17" s="22"/>
      <c r="S17" s="109">
        <f t="shared" si="2"/>
        <v>0</v>
      </c>
      <c r="T17" s="111">
        <v>0</v>
      </c>
      <c r="U17" s="58">
        <v>0</v>
      </c>
      <c r="V17" s="58">
        <v>0</v>
      </c>
      <c r="W17" s="58">
        <v>0</v>
      </c>
      <c r="X17" s="58">
        <v>0</v>
      </c>
      <c r="Y17" s="113">
        <v>0</v>
      </c>
      <c r="Z17" s="58">
        <v>0</v>
      </c>
      <c r="AA17" s="58">
        <v>0</v>
      </c>
      <c r="AB17" s="114">
        <v>0</v>
      </c>
      <c r="AC17" s="26"/>
      <c r="AD17" s="23"/>
      <c r="AE17" s="23"/>
      <c r="AF17" s="187" t="s">
        <v>94</v>
      </c>
      <c r="AG17" s="171"/>
      <c r="AH17" s="171"/>
      <c r="AI17" s="19">
        <f t="shared" si="3"/>
        <v>0</v>
      </c>
      <c r="AJ17" s="19">
        <f t="shared" si="4"/>
        <v>0</v>
      </c>
      <c r="AK17" s="19">
        <f t="shared" si="5"/>
        <v>0</v>
      </c>
      <c r="AL17" s="19">
        <f t="shared" si="6"/>
        <v>0</v>
      </c>
    </row>
    <row r="18" spans="1:38" s="30" customFormat="1" ht="12.6" customHeight="1">
      <c r="A18" s="29"/>
      <c r="B18" s="23"/>
      <c r="C18" s="23"/>
      <c r="D18" s="23"/>
      <c r="E18" s="171" t="s">
        <v>10</v>
      </c>
      <c r="F18" s="171"/>
      <c r="G18" s="175"/>
      <c r="H18" s="49">
        <f t="shared" si="7"/>
        <v>0</v>
      </c>
      <c r="I18" s="54">
        <v>0</v>
      </c>
      <c r="J18" s="58">
        <v>0</v>
      </c>
      <c r="K18" s="58">
        <v>0</v>
      </c>
      <c r="L18" s="58">
        <v>0</v>
      </c>
      <c r="M18" s="59">
        <v>0</v>
      </c>
      <c r="N18" s="60">
        <v>0</v>
      </c>
      <c r="O18" s="58">
        <v>0</v>
      </c>
      <c r="P18" s="58">
        <v>0</v>
      </c>
      <c r="Q18" s="61">
        <v>0</v>
      </c>
      <c r="R18" s="22"/>
      <c r="S18" s="109">
        <f t="shared" si="2"/>
        <v>0</v>
      </c>
      <c r="T18" s="111">
        <v>0</v>
      </c>
      <c r="U18" s="58">
        <v>0</v>
      </c>
      <c r="V18" s="58">
        <v>0</v>
      </c>
      <c r="W18" s="58">
        <v>0</v>
      </c>
      <c r="X18" s="58">
        <v>0</v>
      </c>
      <c r="Y18" s="113">
        <v>0</v>
      </c>
      <c r="Z18" s="58">
        <v>0</v>
      </c>
      <c r="AA18" s="58">
        <v>0</v>
      </c>
      <c r="AB18" s="114">
        <v>0</v>
      </c>
      <c r="AC18" s="26"/>
      <c r="AD18" s="23"/>
      <c r="AE18" s="23"/>
      <c r="AF18" s="171" t="s">
        <v>10</v>
      </c>
      <c r="AG18" s="171"/>
      <c r="AH18" s="171"/>
      <c r="AI18" s="19">
        <f t="shared" si="3"/>
        <v>0</v>
      </c>
      <c r="AJ18" s="19">
        <f t="shared" si="4"/>
        <v>0</v>
      </c>
      <c r="AK18" s="19">
        <f t="shared" si="5"/>
        <v>0</v>
      </c>
      <c r="AL18" s="19">
        <f t="shared" si="6"/>
        <v>0</v>
      </c>
    </row>
    <row r="19" spans="1:38" s="30" customFormat="1" ht="12.6" customHeight="1">
      <c r="A19" s="29"/>
      <c r="B19" s="23"/>
      <c r="C19" s="23"/>
      <c r="D19" s="171" t="s">
        <v>36</v>
      </c>
      <c r="E19" s="171"/>
      <c r="F19" s="171"/>
      <c r="G19" s="175"/>
      <c r="H19" s="49">
        <f t="shared" si="7"/>
        <v>25</v>
      </c>
      <c r="I19" s="62">
        <v>2</v>
      </c>
      <c r="J19" s="63">
        <v>6</v>
      </c>
      <c r="K19" s="64">
        <v>3</v>
      </c>
      <c r="L19" s="65">
        <v>5</v>
      </c>
      <c r="M19" s="59">
        <v>4</v>
      </c>
      <c r="N19" s="60">
        <v>5</v>
      </c>
      <c r="O19" s="58">
        <v>0</v>
      </c>
      <c r="P19" s="66">
        <v>16</v>
      </c>
      <c r="Q19" s="61">
        <v>9</v>
      </c>
      <c r="R19" s="22"/>
      <c r="S19" s="109">
        <f t="shared" si="2"/>
        <v>5</v>
      </c>
      <c r="T19" s="115">
        <v>1</v>
      </c>
      <c r="U19" s="116">
        <v>1</v>
      </c>
      <c r="V19" s="117">
        <v>0</v>
      </c>
      <c r="W19" s="58">
        <v>2</v>
      </c>
      <c r="X19" s="58">
        <v>0</v>
      </c>
      <c r="Y19" s="113">
        <v>1</v>
      </c>
      <c r="Z19" s="58">
        <v>0</v>
      </c>
      <c r="AA19" s="118">
        <v>4</v>
      </c>
      <c r="AB19" s="114">
        <v>1</v>
      </c>
      <c r="AC19" s="26"/>
      <c r="AD19" s="23"/>
      <c r="AE19" s="171" t="s">
        <v>36</v>
      </c>
      <c r="AF19" s="171"/>
      <c r="AG19" s="171"/>
      <c r="AH19" s="171"/>
      <c r="AI19" s="19">
        <f t="shared" si="3"/>
        <v>0</v>
      </c>
      <c r="AJ19" s="19">
        <f t="shared" si="4"/>
        <v>0</v>
      </c>
      <c r="AK19" s="19">
        <f t="shared" si="5"/>
        <v>0</v>
      </c>
      <c r="AL19" s="19">
        <f t="shared" si="6"/>
        <v>0</v>
      </c>
    </row>
    <row r="20" spans="1:38" s="30" customFormat="1" ht="12.6" customHeight="1">
      <c r="A20" s="29"/>
      <c r="B20" s="23"/>
      <c r="C20" s="23"/>
      <c r="D20" s="187" t="s">
        <v>95</v>
      </c>
      <c r="E20" s="171"/>
      <c r="F20" s="171"/>
      <c r="G20" s="175"/>
      <c r="H20" s="49">
        <f t="shared" si="7"/>
        <v>26</v>
      </c>
      <c r="I20" s="62">
        <v>1</v>
      </c>
      <c r="J20" s="63">
        <v>1</v>
      </c>
      <c r="K20" s="64">
        <v>2</v>
      </c>
      <c r="L20" s="65">
        <v>1</v>
      </c>
      <c r="M20" s="59">
        <v>4</v>
      </c>
      <c r="N20" s="60">
        <v>17</v>
      </c>
      <c r="O20" s="58">
        <v>0</v>
      </c>
      <c r="P20" s="66">
        <v>6</v>
      </c>
      <c r="Q20" s="61">
        <v>20</v>
      </c>
      <c r="R20" s="22"/>
      <c r="S20" s="109">
        <f t="shared" si="2"/>
        <v>0</v>
      </c>
      <c r="T20" s="115">
        <v>0</v>
      </c>
      <c r="U20" s="116">
        <v>0</v>
      </c>
      <c r="V20" s="117">
        <v>0</v>
      </c>
      <c r="W20" s="58">
        <v>0</v>
      </c>
      <c r="X20" s="58">
        <v>0</v>
      </c>
      <c r="Y20" s="113">
        <v>0</v>
      </c>
      <c r="Z20" s="58">
        <v>0</v>
      </c>
      <c r="AA20" s="118">
        <v>0</v>
      </c>
      <c r="AB20" s="114">
        <v>0</v>
      </c>
      <c r="AC20" s="26"/>
      <c r="AD20" s="23"/>
      <c r="AE20" s="187" t="s">
        <v>95</v>
      </c>
      <c r="AF20" s="171"/>
      <c r="AG20" s="171"/>
      <c r="AH20" s="171"/>
      <c r="AI20" s="19">
        <f t="shared" si="3"/>
        <v>0</v>
      </c>
      <c r="AJ20" s="19">
        <f t="shared" si="4"/>
        <v>0</v>
      </c>
      <c r="AK20" s="19">
        <f t="shared" si="5"/>
        <v>0</v>
      </c>
      <c r="AL20" s="19">
        <f t="shared" si="6"/>
        <v>0</v>
      </c>
    </row>
    <row r="21" spans="1:38" s="20" customFormat="1" ht="15" customHeight="1">
      <c r="A21" s="29"/>
      <c r="B21" s="18"/>
      <c r="C21" s="174" t="s">
        <v>37</v>
      </c>
      <c r="D21" s="174"/>
      <c r="E21" s="174"/>
      <c r="F21" s="174"/>
      <c r="G21" s="179"/>
      <c r="H21" s="49">
        <f t="shared" si="7"/>
        <v>864</v>
      </c>
      <c r="I21" s="67">
        <v>56</v>
      </c>
      <c r="J21" s="68">
        <v>52</v>
      </c>
      <c r="K21" s="69">
        <v>91</v>
      </c>
      <c r="L21" s="70">
        <v>117</v>
      </c>
      <c r="M21" s="71">
        <v>220</v>
      </c>
      <c r="N21" s="72">
        <v>328</v>
      </c>
      <c r="O21" s="49">
        <v>1</v>
      </c>
      <c r="P21" s="73">
        <v>418</v>
      </c>
      <c r="Q21" s="74">
        <v>445</v>
      </c>
      <c r="R21" s="22"/>
      <c r="S21" s="109">
        <f t="shared" si="2"/>
        <v>95</v>
      </c>
      <c r="T21" s="119">
        <v>7</v>
      </c>
      <c r="U21" s="120">
        <v>6</v>
      </c>
      <c r="V21" s="121">
        <v>13</v>
      </c>
      <c r="W21" s="122">
        <v>14</v>
      </c>
      <c r="X21" s="123">
        <v>25</v>
      </c>
      <c r="Y21" s="124">
        <v>30</v>
      </c>
      <c r="Z21" s="49">
        <v>1</v>
      </c>
      <c r="AA21" s="125">
        <v>55</v>
      </c>
      <c r="AB21" s="126">
        <v>39</v>
      </c>
      <c r="AC21" s="17"/>
      <c r="AD21" s="174" t="s">
        <v>37</v>
      </c>
      <c r="AE21" s="174"/>
      <c r="AF21" s="174"/>
      <c r="AG21" s="174"/>
      <c r="AH21" s="174"/>
      <c r="AI21" s="19">
        <f t="shared" si="3"/>
        <v>0</v>
      </c>
      <c r="AJ21" s="19">
        <f t="shared" si="4"/>
        <v>0</v>
      </c>
      <c r="AK21" s="19">
        <f t="shared" si="5"/>
        <v>0</v>
      </c>
      <c r="AL21" s="19">
        <f t="shared" si="6"/>
        <v>0</v>
      </c>
    </row>
    <row r="22" spans="1:38" s="30" customFormat="1" ht="12.6" customHeight="1">
      <c r="A22" s="21"/>
      <c r="B22" s="23"/>
      <c r="C22" s="23"/>
      <c r="D22" s="171" t="s">
        <v>11</v>
      </c>
      <c r="E22" s="171"/>
      <c r="F22" s="171"/>
      <c r="G22" s="175"/>
      <c r="H22" s="49">
        <f t="shared" si="7"/>
        <v>0</v>
      </c>
      <c r="I22" s="62">
        <v>0</v>
      </c>
      <c r="J22" s="63">
        <v>0</v>
      </c>
      <c r="K22" s="64">
        <v>0</v>
      </c>
      <c r="L22" s="65">
        <v>0</v>
      </c>
      <c r="M22" s="59">
        <v>0</v>
      </c>
      <c r="N22" s="60">
        <v>0</v>
      </c>
      <c r="O22" s="58">
        <v>0</v>
      </c>
      <c r="P22" s="66">
        <v>0</v>
      </c>
      <c r="Q22" s="61">
        <v>0</v>
      </c>
      <c r="R22" s="22"/>
      <c r="S22" s="109">
        <f>SUM(T22:Y22)</f>
        <v>0</v>
      </c>
      <c r="T22" s="115">
        <v>0</v>
      </c>
      <c r="U22" s="116">
        <v>0</v>
      </c>
      <c r="V22" s="117">
        <v>0</v>
      </c>
      <c r="W22" s="127">
        <v>0</v>
      </c>
      <c r="X22" s="128">
        <v>0</v>
      </c>
      <c r="Y22" s="113">
        <v>0</v>
      </c>
      <c r="Z22" s="58">
        <v>0</v>
      </c>
      <c r="AA22" s="118">
        <v>0</v>
      </c>
      <c r="AB22" s="114">
        <v>0</v>
      </c>
      <c r="AC22" s="26"/>
      <c r="AD22" s="23"/>
      <c r="AE22" s="171" t="s">
        <v>11</v>
      </c>
      <c r="AF22" s="171"/>
      <c r="AG22" s="171"/>
      <c r="AH22" s="171"/>
      <c r="AI22" s="19">
        <f t="shared" si="3"/>
        <v>0</v>
      </c>
      <c r="AJ22" s="19">
        <f t="shared" si="4"/>
        <v>0</v>
      </c>
      <c r="AK22" s="19">
        <f t="shared" si="5"/>
        <v>0</v>
      </c>
      <c r="AL22" s="19">
        <f t="shared" si="6"/>
        <v>0</v>
      </c>
    </row>
    <row r="23" spans="1:38" s="30" customFormat="1" ht="12.6" customHeight="1">
      <c r="A23" s="29"/>
      <c r="B23" s="23"/>
      <c r="C23" s="23"/>
      <c r="D23" s="171" t="s">
        <v>38</v>
      </c>
      <c r="E23" s="171"/>
      <c r="F23" s="171"/>
      <c r="G23" s="175"/>
      <c r="H23" s="49">
        <f t="shared" si="7"/>
        <v>526</v>
      </c>
      <c r="I23" s="62">
        <v>38</v>
      </c>
      <c r="J23" s="63">
        <v>36</v>
      </c>
      <c r="K23" s="64">
        <v>63</v>
      </c>
      <c r="L23" s="65">
        <v>76</v>
      </c>
      <c r="M23" s="59">
        <v>122</v>
      </c>
      <c r="N23" s="60">
        <v>191</v>
      </c>
      <c r="O23" s="58">
        <v>0</v>
      </c>
      <c r="P23" s="66">
        <v>271</v>
      </c>
      <c r="Q23" s="61">
        <v>255</v>
      </c>
      <c r="R23" s="22"/>
      <c r="S23" s="109">
        <f t="shared" ref="S23:S62" si="8">SUM(T23:Y23)</f>
        <v>57</v>
      </c>
      <c r="T23" s="115">
        <v>5</v>
      </c>
      <c r="U23" s="116">
        <v>4</v>
      </c>
      <c r="V23" s="117">
        <v>9</v>
      </c>
      <c r="W23" s="127">
        <v>11</v>
      </c>
      <c r="X23" s="128">
        <v>12</v>
      </c>
      <c r="Y23" s="113">
        <v>16</v>
      </c>
      <c r="Z23" s="58">
        <v>0</v>
      </c>
      <c r="AA23" s="118">
        <v>36</v>
      </c>
      <c r="AB23" s="114">
        <v>21</v>
      </c>
      <c r="AC23" s="26"/>
      <c r="AD23" s="23"/>
      <c r="AE23" s="171" t="s">
        <v>38</v>
      </c>
      <c r="AF23" s="171"/>
      <c r="AG23" s="171"/>
      <c r="AH23" s="171"/>
      <c r="AI23" s="19">
        <f t="shared" si="3"/>
        <v>0</v>
      </c>
      <c r="AJ23" s="19">
        <f t="shared" si="4"/>
        <v>0</v>
      </c>
      <c r="AK23" s="19">
        <f t="shared" si="5"/>
        <v>0</v>
      </c>
      <c r="AL23" s="19">
        <f t="shared" si="6"/>
        <v>0</v>
      </c>
    </row>
    <row r="24" spans="1:38" s="30" customFormat="1" ht="12.6" customHeight="1">
      <c r="A24" s="29"/>
      <c r="B24" s="23"/>
      <c r="C24" s="23"/>
      <c r="D24" s="171" t="s">
        <v>39</v>
      </c>
      <c r="E24" s="171"/>
      <c r="F24" s="171"/>
      <c r="G24" s="175"/>
      <c r="H24" s="49">
        <f t="shared" si="7"/>
        <v>244</v>
      </c>
      <c r="I24" s="62">
        <v>15</v>
      </c>
      <c r="J24" s="63">
        <v>11</v>
      </c>
      <c r="K24" s="64">
        <v>20</v>
      </c>
      <c r="L24" s="65">
        <v>28</v>
      </c>
      <c r="M24" s="59">
        <v>66</v>
      </c>
      <c r="N24" s="60">
        <v>104</v>
      </c>
      <c r="O24" s="58">
        <v>1</v>
      </c>
      <c r="P24" s="66">
        <v>101</v>
      </c>
      <c r="Q24" s="61">
        <v>142</v>
      </c>
      <c r="R24" s="22"/>
      <c r="S24" s="109">
        <f t="shared" si="8"/>
        <v>25</v>
      </c>
      <c r="T24" s="115">
        <v>2</v>
      </c>
      <c r="U24" s="116">
        <v>0</v>
      </c>
      <c r="V24" s="117">
        <v>3</v>
      </c>
      <c r="W24" s="127">
        <v>2</v>
      </c>
      <c r="X24" s="128">
        <v>8</v>
      </c>
      <c r="Y24" s="113">
        <v>10</v>
      </c>
      <c r="Z24" s="58">
        <v>1</v>
      </c>
      <c r="AA24" s="118">
        <v>10</v>
      </c>
      <c r="AB24" s="114">
        <v>14</v>
      </c>
      <c r="AC24" s="26"/>
      <c r="AD24" s="23"/>
      <c r="AE24" s="171" t="s">
        <v>39</v>
      </c>
      <c r="AF24" s="171"/>
      <c r="AG24" s="171"/>
      <c r="AH24" s="171"/>
      <c r="AI24" s="19">
        <f t="shared" si="3"/>
        <v>0</v>
      </c>
      <c r="AJ24" s="19">
        <f t="shared" si="4"/>
        <v>0</v>
      </c>
      <c r="AK24" s="19">
        <f t="shared" si="5"/>
        <v>0</v>
      </c>
      <c r="AL24" s="19">
        <f t="shared" si="6"/>
        <v>0</v>
      </c>
    </row>
    <row r="25" spans="1:38" s="30" customFormat="1" ht="12.6" customHeight="1">
      <c r="A25" s="29"/>
      <c r="B25" s="23"/>
      <c r="C25" s="23"/>
      <c r="D25" s="23"/>
      <c r="E25" s="169" t="s">
        <v>40</v>
      </c>
      <c r="F25" s="169"/>
      <c r="G25" s="24" t="s">
        <v>12</v>
      </c>
      <c r="H25" s="49">
        <f t="shared" si="7"/>
        <v>0</v>
      </c>
      <c r="I25" s="62">
        <v>0</v>
      </c>
      <c r="J25" s="63">
        <v>0</v>
      </c>
      <c r="K25" s="64">
        <v>0</v>
      </c>
      <c r="L25" s="65">
        <v>0</v>
      </c>
      <c r="M25" s="59">
        <v>0</v>
      </c>
      <c r="N25" s="60">
        <v>0</v>
      </c>
      <c r="O25" s="58">
        <v>0</v>
      </c>
      <c r="P25" s="66">
        <v>0</v>
      </c>
      <c r="Q25" s="61">
        <v>0</v>
      </c>
      <c r="R25" s="22"/>
      <c r="S25" s="109">
        <f t="shared" si="8"/>
        <v>0</v>
      </c>
      <c r="T25" s="115">
        <v>0</v>
      </c>
      <c r="U25" s="116">
        <v>0</v>
      </c>
      <c r="V25" s="117">
        <v>0</v>
      </c>
      <c r="W25" s="127">
        <v>0</v>
      </c>
      <c r="X25" s="128">
        <v>0</v>
      </c>
      <c r="Y25" s="113">
        <v>0</v>
      </c>
      <c r="Z25" s="58">
        <v>0</v>
      </c>
      <c r="AA25" s="118">
        <v>0</v>
      </c>
      <c r="AB25" s="114">
        <v>0</v>
      </c>
      <c r="AC25" s="26"/>
      <c r="AD25" s="23"/>
      <c r="AE25" s="23"/>
      <c r="AF25" s="169" t="s">
        <v>40</v>
      </c>
      <c r="AG25" s="169"/>
      <c r="AH25" s="23" t="s">
        <v>12</v>
      </c>
      <c r="AI25" s="19">
        <f t="shared" si="3"/>
        <v>0</v>
      </c>
      <c r="AJ25" s="19">
        <f t="shared" si="4"/>
        <v>0</v>
      </c>
      <c r="AK25" s="19">
        <f t="shared" si="5"/>
        <v>0</v>
      </c>
      <c r="AL25" s="19">
        <f t="shared" si="6"/>
        <v>0</v>
      </c>
    </row>
    <row r="26" spans="1:38" s="30" customFormat="1" ht="12.6" customHeight="1">
      <c r="A26" s="29"/>
      <c r="B26" s="23"/>
      <c r="C26" s="23"/>
      <c r="D26" s="171" t="s">
        <v>41</v>
      </c>
      <c r="E26" s="171"/>
      <c r="F26" s="171"/>
      <c r="G26" s="175"/>
      <c r="H26" s="49">
        <f t="shared" si="7"/>
        <v>67</v>
      </c>
      <c r="I26" s="62">
        <v>2</v>
      </c>
      <c r="J26" s="63">
        <v>2</v>
      </c>
      <c r="K26" s="64">
        <v>6</v>
      </c>
      <c r="L26" s="65">
        <v>13</v>
      </c>
      <c r="M26" s="59">
        <v>24</v>
      </c>
      <c r="N26" s="60">
        <v>20</v>
      </c>
      <c r="O26" s="58">
        <v>0</v>
      </c>
      <c r="P26" s="66">
        <v>38</v>
      </c>
      <c r="Q26" s="61">
        <v>29</v>
      </c>
      <c r="R26" s="22"/>
      <c r="S26" s="109">
        <f t="shared" si="8"/>
        <v>10</v>
      </c>
      <c r="T26" s="115">
        <v>0</v>
      </c>
      <c r="U26" s="116">
        <v>1</v>
      </c>
      <c r="V26" s="117">
        <v>1</v>
      </c>
      <c r="W26" s="127">
        <v>1</v>
      </c>
      <c r="X26" s="128">
        <v>5</v>
      </c>
      <c r="Y26" s="113">
        <v>2</v>
      </c>
      <c r="Z26" s="58">
        <v>0</v>
      </c>
      <c r="AA26" s="118">
        <v>8</v>
      </c>
      <c r="AB26" s="114">
        <v>2</v>
      </c>
      <c r="AC26" s="26"/>
      <c r="AD26" s="23"/>
      <c r="AE26" s="171" t="s">
        <v>41</v>
      </c>
      <c r="AF26" s="171"/>
      <c r="AG26" s="171"/>
      <c r="AH26" s="171"/>
      <c r="AI26" s="19">
        <f t="shared" si="3"/>
        <v>0</v>
      </c>
      <c r="AJ26" s="19">
        <f t="shared" si="4"/>
        <v>0</v>
      </c>
      <c r="AK26" s="19">
        <f t="shared" si="5"/>
        <v>0</v>
      </c>
      <c r="AL26" s="19">
        <f t="shared" si="6"/>
        <v>0</v>
      </c>
    </row>
    <row r="27" spans="1:38" s="30" customFormat="1" ht="12.6" customHeight="1">
      <c r="A27" s="29"/>
      <c r="B27" s="23"/>
      <c r="C27" s="23"/>
      <c r="D27" s="171" t="s">
        <v>42</v>
      </c>
      <c r="E27" s="171"/>
      <c r="F27" s="171"/>
      <c r="G27" s="175"/>
      <c r="H27" s="49">
        <f t="shared" si="7"/>
        <v>27</v>
      </c>
      <c r="I27" s="62">
        <v>1</v>
      </c>
      <c r="J27" s="63">
        <v>3</v>
      </c>
      <c r="K27" s="64">
        <v>2</v>
      </c>
      <c r="L27" s="65">
        <v>0</v>
      </c>
      <c r="M27" s="59">
        <v>8</v>
      </c>
      <c r="N27" s="60">
        <v>13</v>
      </c>
      <c r="O27" s="58">
        <v>0</v>
      </c>
      <c r="P27" s="66">
        <v>8</v>
      </c>
      <c r="Q27" s="61">
        <v>19</v>
      </c>
      <c r="R27" s="22"/>
      <c r="S27" s="109">
        <f t="shared" si="8"/>
        <v>3</v>
      </c>
      <c r="T27" s="115">
        <v>0</v>
      </c>
      <c r="U27" s="116">
        <v>1</v>
      </c>
      <c r="V27" s="117">
        <v>0</v>
      </c>
      <c r="W27" s="127">
        <v>0</v>
      </c>
      <c r="X27" s="128">
        <v>0</v>
      </c>
      <c r="Y27" s="113">
        <v>2</v>
      </c>
      <c r="Z27" s="58">
        <v>0</v>
      </c>
      <c r="AA27" s="118">
        <v>1</v>
      </c>
      <c r="AB27" s="114">
        <v>2</v>
      </c>
      <c r="AC27" s="26"/>
      <c r="AD27" s="23"/>
      <c r="AE27" s="171" t="s">
        <v>42</v>
      </c>
      <c r="AF27" s="171"/>
      <c r="AG27" s="171"/>
      <c r="AH27" s="171"/>
      <c r="AI27" s="19">
        <f t="shared" si="3"/>
        <v>0</v>
      </c>
      <c r="AJ27" s="19">
        <f t="shared" si="4"/>
        <v>0</v>
      </c>
      <c r="AK27" s="19">
        <f t="shared" si="5"/>
        <v>0</v>
      </c>
      <c r="AL27" s="19">
        <f t="shared" si="6"/>
        <v>0</v>
      </c>
    </row>
    <row r="28" spans="1:38" s="20" customFormat="1" ht="15" customHeight="1">
      <c r="A28" s="29"/>
      <c r="B28" s="18"/>
      <c r="C28" s="174" t="s">
        <v>43</v>
      </c>
      <c r="D28" s="174"/>
      <c r="E28" s="174"/>
      <c r="F28" s="174"/>
      <c r="G28" s="179"/>
      <c r="H28" s="49">
        <f t="shared" si="7"/>
        <v>3111</v>
      </c>
      <c r="I28" s="67">
        <v>653</v>
      </c>
      <c r="J28" s="68">
        <v>375</v>
      </c>
      <c r="K28" s="69">
        <v>342</v>
      </c>
      <c r="L28" s="70">
        <v>397</v>
      </c>
      <c r="M28" s="71">
        <v>503</v>
      </c>
      <c r="N28" s="72">
        <v>841</v>
      </c>
      <c r="O28" s="75">
        <v>6</v>
      </c>
      <c r="P28" s="73">
        <v>1988</v>
      </c>
      <c r="Q28" s="74">
        <v>1117</v>
      </c>
      <c r="R28" s="22"/>
      <c r="S28" s="109">
        <f t="shared" si="8"/>
        <v>891</v>
      </c>
      <c r="T28" s="119">
        <v>209</v>
      </c>
      <c r="U28" s="120">
        <v>124</v>
      </c>
      <c r="V28" s="121">
        <v>99</v>
      </c>
      <c r="W28" s="122">
        <v>131</v>
      </c>
      <c r="X28" s="123">
        <v>123</v>
      </c>
      <c r="Y28" s="124">
        <v>205</v>
      </c>
      <c r="Z28" s="129">
        <v>1</v>
      </c>
      <c r="AA28" s="125">
        <v>612</v>
      </c>
      <c r="AB28" s="126">
        <v>278</v>
      </c>
      <c r="AC28" s="17"/>
      <c r="AD28" s="174" t="s">
        <v>43</v>
      </c>
      <c r="AE28" s="174"/>
      <c r="AF28" s="174"/>
      <c r="AG28" s="174"/>
      <c r="AH28" s="174"/>
      <c r="AI28" s="19">
        <f t="shared" si="3"/>
        <v>0</v>
      </c>
      <c r="AJ28" s="19">
        <f t="shared" si="4"/>
        <v>0</v>
      </c>
      <c r="AK28" s="19">
        <f t="shared" si="5"/>
        <v>0</v>
      </c>
      <c r="AL28" s="19">
        <f t="shared" si="6"/>
        <v>0</v>
      </c>
    </row>
    <row r="29" spans="1:38" s="30" customFormat="1" ht="12.6" customHeight="1">
      <c r="A29" s="21"/>
      <c r="B29" s="23"/>
      <c r="C29" s="23"/>
      <c r="D29" s="171" t="s">
        <v>44</v>
      </c>
      <c r="E29" s="171"/>
      <c r="F29" s="171"/>
      <c r="G29" s="175"/>
      <c r="H29" s="49">
        <f t="shared" si="7"/>
        <v>112</v>
      </c>
      <c r="I29" s="62">
        <v>9</v>
      </c>
      <c r="J29" s="63">
        <v>11</v>
      </c>
      <c r="K29" s="64">
        <v>11</v>
      </c>
      <c r="L29" s="65">
        <v>10</v>
      </c>
      <c r="M29" s="59">
        <v>24</v>
      </c>
      <c r="N29" s="60">
        <v>47</v>
      </c>
      <c r="O29" s="76">
        <v>0</v>
      </c>
      <c r="P29" s="66">
        <v>51</v>
      </c>
      <c r="Q29" s="61">
        <v>61</v>
      </c>
      <c r="R29" s="22"/>
      <c r="S29" s="109">
        <f t="shared" si="8"/>
        <v>20</v>
      </c>
      <c r="T29" s="115">
        <v>2</v>
      </c>
      <c r="U29" s="116">
        <v>2</v>
      </c>
      <c r="V29" s="117">
        <v>4</v>
      </c>
      <c r="W29" s="127">
        <v>3</v>
      </c>
      <c r="X29" s="128">
        <v>2</v>
      </c>
      <c r="Y29" s="113">
        <v>7</v>
      </c>
      <c r="Z29" s="130">
        <v>0</v>
      </c>
      <c r="AA29" s="118">
        <v>12</v>
      </c>
      <c r="AB29" s="114">
        <v>8</v>
      </c>
      <c r="AC29" s="26"/>
      <c r="AD29" s="23"/>
      <c r="AE29" s="171" t="s">
        <v>44</v>
      </c>
      <c r="AF29" s="171"/>
      <c r="AG29" s="171"/>
      <c r="AH29" s="171"/>
      <c r="AI29" s="19">
        <f t="shared" si="3"/>
        <v>0</v>
      </c>
      <c r="AJ29" s="19">
        <f t="shared" si="4"/>
        <v>0</v>
      </c>
      <c r="AK29" s="19">
        <f t="shared" si="5"/>
        <v>0</v>
      </c>
      <c r="AL29" s="19">
        <f t="shared" si="6"/>
        <v>0</v>
      </c>
    </row>
    <row r="30" spans="1:38" s="30" customFormat="1" ht="12.6" customHeight="1">
      <c r="A30" s="29"/>
      <c r="B30" s="23"/>
      <c r="C30" s="23"/>
      <c r="D30" s="171" t="s">
        <v>45</v>
      </c>
      <c r="E30" s="171"/>
      <c r="F30" s="171"/>
      <c r="G30" s="175"/>
      <c r="H30" s="49">
        <f t="shared" si="7"/>
        <v>391</v>
      </c>
      <c r="I30" s="62">
        <v>43</v>
      </c>
      <c r="J30" s="63">
        <v>23</v>
      </c>
      <c r="K30" s="64">
        <v>30</v>
      </c>
      <c r="L30" s="65">
        <v>33</v>
      </c>
      <c r="M30" s="59">
        <v>76</v>
      </c>
      <c r="N30" s="60">
        <v>186</v>
      </c>
      <c r="O30" s="76">
        <v>2</v>
      </c>
      <c r="P30" s="66">
        <v>152</v>
      </c>
      <c r="Q30" s="61">
        <v>237</v>
      </c>
      <c r="R30" s="22"/>
      <c r="S30" s="109">
        <f t="shared" si="8"/>
        <v>79</v>
      </c>
      <c r="T30" s="115">
        <v>7</v>
      </c>
      <c r="U30" s="116">
        <v>3</v>
      </c>
      <c r="V30" s="117">
        <v>8</v>
      </c>
      <c r="W30" s="127">
        <v>6</v>
      </c>
      <c r="X30" s="128">
        <v>12</v>
      </c>
      <c r="Y30" s="113">
        <v>43</v>
      </c>
      <c r="Z30" s="130">
        <v>1</v>
      </c>
      <c r="AA30" s="118">
        <v>27</v>
      </c>
      <c r="AB30" s="114">
        <v>51</v>
      </c>
      <c r="AC30" s="26"/>
      <c r="AD30" s="23"/>
      <c r="AE30" s="171" t="s">
        <v>45</v>
      </c>
      <c r="AF30" s="171"/>
      <c r="AG30" s="171"/>
      <c r="AH30" s="171"/>
      <c r="AI30" s="19">
        <f t="shared" si="3"/>
        <v>0</v>
      </c>
      <c r="AJ30" s="19">
        <f t="shared" si="4"/>
        <v>0</v>
      </c>
      <c r="AK30" s="19">
        <f t="shared" si="5"/>
        <v>0</v>
      </c>
      <c r="AL30" s="19">
        <f t="shared" si="6"/>
        <v>0</v>
      </c>
    </row>
    <row r="31" spans="1:38" s="30" customFormat="1" ht="12.6" customHeight="1">
      <c r="A31" s="29"/>
      <c r="B31" s="23"/>
      <c r="C31" s="23"/>
      <c r="D31" s="171" t="s">
        <v>46</v>
      </c>
      <c r="E31" s="171"/>
      <c r="F31" s="171"/>
      <c r="G31" s="175"/>
      <c r="H31" s="49">
        <f t="shared" si="7"/>
        <v>2608</v>
      </c>
      <c r="I31" s="62">
        <v>601</v>
      </c>
      <c r="J31" s="63">
        <v>341</v>
      </c>
      <c r="K31" s="64">
        <v>301</v>
      </c>
      <c r="L31" s="65">
        <v>354</v>
      </c>
      <c r="M31" s="59">
        <v>403</v>
      </c>
      <c r="N31" s="60">
        <v>608</v>
      </c>
      <c r="O31" s="76">
        <v>4</v>
      </c>
      <c r="P31" s="66">
        <v>1785</v>
      </c>
      <c r="Q31" s="61">
        <v>819</v>
      </c>
      <c r="R31" s="22"/>
      <c r="S31" s="109">
        <f t="shared" si="8"/>
        <v>792</v>
      </c>
      <c r="T31" s="115">
        <v>200</v>
      </c>
      <c r="U31" s="116">
        <v>119</v>
      </c>
      <c r="V31" s="117">
        <v>87</v>
      </c>
      <c r="W31" s="127">
        <v>122</v>
      </c>
      <c r="X31" s="128">
        <v>109</v>
      </c>
      <c r="Y31" s="113">
        <v>155</v>
      </c>
      <c r="Z31" s="130">
        <v>0</v>
      </c>
      <c r="AA31" s="118">
        <v>573</v>
      </c>
      <c r="AB31" s="114">
        <v>219</v>
      </c>
      <c r="AC31" s="26"/>
      <c r="AD31" s="23"/>
      <c r="AE31" s="171" t="s">
        <v>46</v>
      </c>
      <c r="AF31" s="171"/>
      <c r="AG31" s="171"/>
      <c r="AH31" s="171"/>
      <c r="AI31" s="19">
        <f t="shared" si="3"/>
        <v>0</v>
      </c>
      <c r="AJ31" s="19">
        <f t="shared" si="4"/>
        <v>0</v>
      </c>
      <c r="AK31" s="19">
        <f t="shared" si="5"/>
        <v>0</v>
      </c>
      <c r="AL31" s="19">
        <f t="shared" si="6"/>
        <v>0</v>
      </c>
    </row>
    <row r="32" spans="1:38" s="20" customFormat="1" ht="15" customHeight="1">
      <c r="A32" s="29"/>
      <c r="B32" s="18"/>
      <c r="C32" s="174" t="s">
        <v>47</v>
      </c>
      <c r="D32" s="174"/>
      <c r="E32" s="174"/>
      <c r="F32" s="174"/>
      <c r="G32" s="179"/>
      <c r="H32" s="49">
        <f t="shared" si="7"/>
        <v>33</v>
      </c>
      <c r="I32" s="67">
        <v>0</v>
      </c>
      <c r="J32" s="68">
        <v>2</v>
      </c>
      <c r="K32" s="69">
        <v>4</v>
      </c>
      <c r="L32" s="70">
        <v>1</v>
      </c>
      <c r="M32" s="71">
        <v>8</v>
      </c>
      <c r="N32" s="72">
        <v>18</v>
      </c>
      <c r="O32" s="49">
        <v>0</v>
      </c>
      <c r="P32" s="73">
        <v>12</v>
      </c>
      <c r="Q32" s="74">
        <v>21</v>
      </c>
      <c r="R32" s="22"/>
      <c r="S32" s="109">
        <f t="shared" si="8"/>
        <v>7</v>
      </c>
      <c r="T32" s="119">
        <v>0</v>
      </c>
      <c r="U32" s="49">
        <v>0</v>
      </c>
      <c r="V32" s="49">
        <v>0</v>
      </c>
      <c r="W32" s="49">
        <v>0</v>
      </c>
      <c r="X32" s="123">
        <v>3</v>
      </c>
      <c r="Y32" s="124">
        <v>4</v>
      </c>
      <c r="Z32" s="49">
        <v>0</v>
      </c>
      <c r="AA32" s="125">
        <v>1</v>
      </c>
      <c r="AB32" s="126">
        <v>6</v>
      </c>
      <c r="AC32" s="17"/>
      <c r="AD32" s="174" t="s">
        <v>47</v>
      </c>
      <c r="AE32" s="174"/>
      <c r="AF32" s="174"/>
      <c r="AG32" s="174"/>
      <c r="AH32" s="174"/>
      <c r="AI32" s="19">
        <f t="shared" si="3"/>
        <v>0</v>
      </c>
      <c r="AJ32" s="19">
        <f t="shared" si="4"/>
        <v>0</v>
      </c>
      <c r="AK32" s="19">
        <f t="shared" si="5"/>
        <v>0</v>
      </c>
      <c r="AL32" s="19">
        <f t="shared" si="6"/>
        <v>0</v>
      </c>
    </row>
    <row r="33" spans="1:38" s="30" customFormat="1" ht="12.6" customHeight="1">
      <c r="A33" s="21"/>
      <c r="B33" s="23"/>
      <c r="C33" s="23"/>
      <c r="D33" s="171" t="s">
        <v>48</v>
      </c>
      <c r="E33" s="171"/>
      <c r="F33" s="171"/>
      <c r="G33" s="175"/>
      <c r="H33" s="49">
        <f t="shared" si="7"/>
        <v>29</v>
      </c>
      <c r="I33" s="62">
        <v>0</v>
      </c>
      <c r="J33" s="63">
        <v>2</v>
      </c>
      <c r="K33" s="64">
        <v>4</v>
      </c>
      <c r="L33" s="65">
        <v>1</v>
      </c>
      <c r="M33" s="59">
        <v>7</v>
      </c>
      <c r="N33" s="60">
        <v>15</v>
      </c>
      <c r="O33" s="58">
        <v>0</v>
      </c>
      <c r="P33" s="66">
        <v>11</v>
      </c>
      <c r="Q33" s="61">
        <v>18</v>
      </c>
      <c r="R33" s="22"/>
      <c r="S33" s="109">
        <f t="shared" si="8"/>
        <v>7</v>
      </c>
      <c r="T33" s="115">
        <v>0</v>
      </c>
      <c r="U33" s="58">
        <v>0</v>
      </c>
      <c r="V33" s="58">
        <v>0</v>
      </c>
      <c r="W33" s="58">
        <v>0</v>
      </c>
      <c r="X33" s="128">
        <v>3</v>
      </c>
      <c r="Y33" s="113">
        <v>4</v>
      </c>
      <c r="Z33" s="58">
        <v>0</v>
      </c>
      <c r="AA33" s="118">
        <v>1</v>
      </c>
      <c r="AB33" s="114">
        <v>6</v>
      </c>
      <c r="AC33" s="26"/>
      <c r="AD33" s="23"/>
      <c r="AE33" s="171" t="s">
        <v>48</v>
      </c>
      <c r="AF33" s="171"/>
      <c r="AG33" s="171"/>
      <c r="AH33" s="171"/>
      <c r="AI33" s="19">
        <f t="shared" si="3"/>
        <v>0</v>
      </c>
      <c r="AJ33" s="19">
        <f t="shared" si="4"/>
        <v>0</v>
      </c>
      <c r="AK33" s="19">
        <f t="shared" si="5"/>
        <v>0</v>
      </c>
      <c r="AL33" s="19">
        <f t="shared" si="6"/>
        <v>0</v>
      </c>
    </row>
    <row r="34" spans="1:38" s="30" customFormat="1" ht="12.6" customHeight="1">
      <c r="A34" s="29"/>
      <c r="B34" s="23"/>
      <c r="C34" s="23"/>
      <c r="D34" s="171" t="s">
        <v>49</v>
      </c>
      <c r="E34" s="171"/>
      <c r="F34" s="171"/>
      <c r="G34" s="175"/>
      <c r="H34" s="49">
        <f t="shared" si="7"/>
        <v>3</v>
      </c>
      <c r="I34" s="62">
        <v>0</v>
      </c>
      <c r="J34" s="63">
        <v>0</v>
      </c>
      <c r="K34" s="64">
        <v>0</v>
      </c>
      <c r="L34" s="65">
        <v>0</v>
      </c>
      <c r="M34" s="59">
        <v>1</v>
      </c>
      <c r="N34" s="60">
        <v>2</v>
      </c>
      <c r="O34" s="77">
        <v>0</v>
      </c>
      <c r="P34" s="66">
        <v>1</v>
      </c>
      <c r="Q34" s="61">
        <v>2</v>
      </c>
      <c r="R34" s="31"/>
      <c r="S34" s="109">
        <f t="shared" si="8"/>
        <v>0</v>
      </c>
      <c r="T34" s="77">
        <v>0</v>
      </c>
      <c r="U34" s="77">
        <v>0</v>
      </c>
      <c r="V34" s="77">
        <v>0</v>
      </c>
      <c r="W34" s="77">
        <v>0</v>
      </c>
      <c r="X34" s="128">
        <v>0</v>
      </c>
      <c r="Y34" s="113">
        <v>0</v>
      </c>
      <c r="Z34" s="77">
        <v>0</v>
      </c>
      <c r="AA34" s="77">
        <v>0</v>
      </c>
      <c r="AB34" s="114">
        <v>0</v>
      </c>
      <c r="AC34" s="26"/>
      <c r="AD34" s="23"/>
      <c r="AE34" s="171" t="s">
        <v>49</v>
      </c>
      <c r="AF34" s="171"/>
      <c r="AG34" s="171"/>
      <c r="AH34" s="171"/>
      <c r="AI34" s="19">
        <f t="shared" si="3"/>
        <v>0</v>
      </c>
      <c r="AJ34" s="19">
        <f t="shared" si="4"/>
        <v>0</v>
      </c>
      <c r="AK34" s="19">
        <f t="shared" si="5"/>
        <v>0</v>
      </c>
      <c r="AL34" s="19">
        <f t="shared" si="6"/>
        <v>0</v>
      </c>
    </row>
    <row r="35" spans="1:38" s="30" customFormat="1" ht="12.6" customHeight="1">
      <c r="A35" s="29"/>
      <c r="B35" s="23"/>
      <c r="C35" s="23"/>
      <c r="D35" s="23"/>
      <c r="E35" s="171" t="s">
        <v>49</v>
      </c>
      <c r="F35" s="171"/>
      <c r="G35" s="175"/>
      <c r="H35" s="49">
        <f t="shared" si="7"/>
        <v>3</v>
      </c>
      <c r="I35" s="62">
        <v>0</v>
      </c>
      <c r="J35" s="63">
        <v>0</v>
      </c>
      <c r="K35" s="64">
        <v>0</v>
      </c>
      <c r="L35" s="65">
        <v>0</v>
      </c>
      <c r="M35" s="59">
        <v>1</v>
      </c>
      <c r="N35" s="60">
        <v>2</v>
      </c>
      <c r="O35" s="58">
        <v>0</v>
      </c>
      <c r="P35" s="66">
        <v>1</v>
      </c>
      <c r="Q35" s="61">
        <v>2</v>
      </c>
      <c r="R35" s="22"/>
      <c r="S35" s="109">
        <f t="shared" si="8"/>
        <v>0</v>
      </c>
      <c r="T35" s="58">
        <v>0</v>
      </c>
      <c r="U35" s="58">
        <v>0</v>
      </c>
      <c r="V35" s="58">
        <v>0</v>
      </c>
      <c r="W35" s="58">
        <v>0</v>
      </c>
      <c r="X35" s="128">
        <v>0</v>
      </c>
      <c r="Y35" s="113">
        <v>0</v>
      </c>
      <c r="Z35" s="58">
        <v>0</v>
      </c>
      <c r="AA35" s="58">
        <v>0</v>
      </c>
      <c r="AB35" s="114">
        <v>0</v>
      </c>
      <c r="AC35" s="26"/>
      <c r="AD35" s="23"/>
      <c r="AE35" s="23"/>
      <c r="AF35" s="171" t="s">
        <v>49</v>
      </c>
      <c r="AG35" s="171"/>
      <c r="AH35" s="171"/>
      <c r="AI35" s="19">
        <f t="shared" si="3"/>
        <v>0</v>
      </c>
      <c r="AJ35" s="19">
        <f t="shared" si="4"/>
        <v>0</v>
      </c>
      <c r="AK35" s="19">
        <f t="shared" si="5"/>
        <v>0</v>
      </c>
      <c r="AL35" s="19">
        <f t="shared" si="6"/>
        <v>0</v>
      </c>
    </row>
    <row r="36" spans="1:38" s="30" customFormat="1" ht="12.6" customHeight="1">
      <c r="A36" s="29"/>
      <c r="B36" s="23"/>
      <c r="C36" s="23"/>
      <c r="D36" s="23"/>
      <c r="E36" s="171" t="s">
        <v>50</v>
      </c>
      <c r="F36" s="171"/>
      <c r="G36" s="175"/>
      <c r="H36" s="49">
        <f t="shared" si="7"/>
        <v>0</v>
      </c>
      <c r="I36" s="62">
        <v>0</v>
      </c>
      <c r="J36" s="63">
        <v>0</v>
      </c>
      <c r="K36" s="64">
        <v>0</v>
      </c>
      <c r="L36" s="58">
        <v>0</v>
      </c>
      <c r="M36" s="59">
        <v>0</v>
      </c>
      <c r="N36" s="60">
        <v>0</v>
      </c>
      <c r="O36" s="58">
        <v>0</v>
      </c>
      <c r="P36" s="58">
        <v>0</v>
      </c>
      <c r="Q36" s="61">
        <v>0</v>
      </c>
      <c r="R36" s="22"/>
      <c r="S36" s="109">
        <f t="shared" si="8"/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113">
        <v>0</v>
      </c>
      <c r="Z36" s="58">
        <v>0</v>
      </c>
      <c r="AA36" s="58">
        <v>0</v>
      </c>
      <c r="AB36" s="114">
        <v>0</v>
      </c>
      <c r="AC36" s="26"/>
      <c r="AD36" s="23"/>
      <c r="AE36" s="23"/>
      <c r="AF36" s="171" t="s">
        <v>50</v>
      </c>
      <c r="AG36" s="171"/>
      <c r="AH36" s="171"/>
      <c r="AI36" s="19">
        <f t="shared" si="3"/>
        <v>0</v>
      </c>
      <c r="AJ36" s="19">
        <f t="shared" si="4"/>
        <v>0</v>
      </c>
      <c r="AK36" s="19">
        <f t="shared" si="5"/>
        <v>0</v>
      </c>
      <c r="AL36" s="19">
        <f t="shared" si="6"/>
        <v>0</v>
      </c>
    </row>
    <row r="37" spans="1:38" s="30" customFormat="1" ht="12.6" customHeight="1">
      <c r="A37" s="29"/>
      <c r="B37" s="23"/>
      <c r="C37" s="23"/>
      <c r="D37" s="171" t="s">
        <v>51</v>
      </c>
      <c r="E37" s="171"/>
      <c r="F37" s="171"/>
      <c r="G37" s="175"/>
      <c r="H37" s="49">
        <f t="shared" si="7"/>
        <v>1</v>
      </c>
      <c r="I37" s="62">
        <v>0</v>
      </c>
      <c r="J37" s="63">
        <v>0</v>
      </c>
      <c r="K37" s="64">
        <v>0</v>
      </c>
      <c r="L37" s="77">
        <v>0</v>
      </c>
      <c r="M37" s="59">
        <v>0</v>
      </c>
      <c r="N37" s="60">
        <v>1</v>
      </c>
      <c r="O37" s="77">
        <v>0</v>
      </c>
      <c r="P37" s="77">
        <v>0</v>
      </c>
      <c r="Q37" s="61">
        <v>1</v>
      </c>
      <c r="R37" s="31"/>
      <c r="S37" s="109">
        <f t="shared" si="8"/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113">
        <v>0</v>
      </c>
      <c r="Z37" s="77">
        <v>0</v>
      </c>
      <c r="AA37" s="77">
        <v>0</v>
      </c>
      <c r="AB37" s="114">
        <v>0</v>
      </c>
      <c r="AC37" s="32"/>
      <c r="AD37" s="23"/>
      <c r="AE37" s="171" t="s">
        <v>51</v>
      </c>
      <c r="AF37" s="171"/>
      <c r="AG37" s="171"/>
      <c r="AH37" s="171"/>
      <c r="AI37" s="19">
        <f t="shared" si="3"/>
        <v>0</v>
      </c>
      <c r="AJ37" s="19">
        <f t="shared" si="4"/>
        <v>0</v>
      </c>
      <c r="AK37" s="19">
        <f t="shared" si="5"/>
        <v>0</v>
      </c>
      <c r="AL37" s="19">
        <f t="shared" si="6"/>
        <v>0</v>
      </c>
    </row>
    <row r="38" spans="1:38" s="30" customFormat="1">
      <c r="A38" s="29"/>
      <c r="B38" s="23"/>
      <c r="C38" s="23"/>
      <c r="D38" s="23"/>
      <c r="E38" s="177" t="s">
        <v>13</v>
      </c>
      <c r="F38" s="177"/>
      <c r="G38" s="178"/>
      <c r="H38" s="49">
        <f t="shared" si="7"/>
        <v>0</v>
      </c>
      <c r="I38" s="62">
        <v>0</v>
      </c>
      <c r="J38" s="63">
        <v>0</v>
      </c>
      <c r="K38" s="64">
        <v>0</v>
      </c>
      <c r="L38" s="58">
        <v>0</v>
      </c>
      <c r="M38" s="59">
        <v>0</v>
      </c>
      <c r="N38" s="60">
        <v>0</v>
      </c>
      <c r="O38" s="58">
        <v>0</v>
      </c>
      <c r="P38" s="58">
        <v>0</v>
      </c>
      <c r="Q38" s="61">
        <v>0</v>
      </c>
      <c r="R38" s="22"/>
      <c r="S38" s="109">
        <f t="shared" si="8"/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113">
        <v>0</v>
      </c>
      <c r="Z38" s="58">
        <v>0</v>
      </c>
      <c r="AA38" s="58">
        <v>0</v>
      </c>
      <c r="AB38" s="114">
        <v>0</v>
      </c>
      <c r="AC38" s="26"/>
      <c r="AD38" s="23"/>
      <c r="AE38" s="23"/>
      <c r="AF38" s="177" t="s">
        <v>13</v>
      </c>
      <c r="AG38" s="177"/>
      <c r="AH38" s="177"/>
      <c r="AI38" s="19">
        <f t="shared" si="3"/>
        <v>0</v>
      </c>
      <c r="AJ38" s="19">
        <f t="shared" si="4"/>
        <v>0</v>
      </c>
      <c r="AK38" s="19">
        <f t="shared" si="5"/>
        <v>0</v>
      </c>
      <c r="AL38" s="19">
        <f t="shared" si="6"/>
        <v>0</v>
      </c>
    </row>
    <row r="39" spans="1:38" s="30" customFormat="1" ht="12.6" customHeight="1">
      <c r="A39" s="29"/>
      <c r="B39" s="23"/>
      <c r="C39" s="23"/>
      <c r="D39" s="23"/>
      <c r="E39" s="171" t="s">
        <v>14</v>
      </c>
      <c r="F39" s="171"/>
      <c r="G39" s="175"/>
      <c r="H39" s="49">
        <f t="shared" si="7"/>
        <v>1</v>
      </c>
      <c r="I39" s="62">
        <v>0</v>
      </c>
      <c r="J39" s="63">
        <v>0</v>
      </c>
      <c r="K39" s="64">
        <v>0</v>
      </c>
      <c r="L39" s="58">
        <v>0</v>
      </c>
      <c r="M39" s="58">
        <v>0</v>
      </c>
      <c r="N39" s="60">
        <v>1</v>
      </c>
      <c r="O39" s="58">
        <v>0</v>
      </c>
      <c r="P39" s="58">
        <v>0</v>
      </c>
      <c r="Q39" s="61">
        <v>1</v>
      </c>
      <c r="R39" s="22"/>
      <c r="S39" s="109">
        <f t="shared" si="8"/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113">
        <v>0</v>
      </c>
      <c r="Z39" s="58">
        <v>0</v>
      </c>
      <c r="AA39" s="58">
        <v>0</v>
      </c>
      <c r="AB39" s="114">
        <v>0</v>
      </c>
      <c r="AC39" s="26"/>
      <c r="AD39" s="23"/>
      <c r="AE39" s="23"/>
      <c r="AF39" s="171" t="s">
        <v>14</v>
      </c>
      <c r="AG39" s="171"/>
      <c r="AH39" s="171"/>
      <c r="AI39" s="19">
        <f t="shared" si="3"/>
        <v>0</v>
      </c>
      <c r="AJ39" s="19">
        <f t="shared" si="4"/>
        <v>0</v>
      </c>
      <c r="AK39" s="19">
        <f t="shared" si="5"/>
        <v>0</v>
      </c>
      <c r="AL39" s="19">
        <f t="shared" si="6"/>
        <v>0</v>
      </c>
    </row>
    <row r="40" spans="1:38" s="30" customFormat="1" ht="12.6" customHeight="1">
      <c r="A40" s="29"/>
      <c r="B40" s="23"/>
      <c r="C40" s="23"/>
      <c r="D40" s="23"/>
      <c r="E40" s="171" t="s">
        <v>89</v>
      </c>
      <c r="F40" s="171"/>
      <c r="G40" s="175"/>
      <c r="H40" s="49">
        <f t="shared" si="7"/>
        <v>0</v>
      </c>
      <c r="I40" s="62">
        <v>0</v>
      </c>
      <c r="J40" s="63">
        <v>0</v>
      </c>
      <c r="K40" s="64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22"/>
      <c r="S40" s="109">
        <f t="shared" si="8"/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112">
        <v>0</v>
      </c>
      <c r="AC40" s="26"/>
      <c r="AD40" s="23"/>
      <c r="AE40" s="23"/>
      <c r="AF40" s="171" t="s">
        <v>89</v>
      </c>
      <c r="AG40" s="171"/>
      <c r="AH40" s="171"/>
      <c r="AI40" s="19">
        <f t="shared" si="3"/>
        <v>0</v>
      </c>
      <c r="AJ40" s="19">
        <f t="shared" si="4"/>
        <v>0</v>
      </c>
      <c r="AK40" s="19">
        <f t="shared" si="5"/>
        <v>0</v>
      </c>
      <c r="AL40" s="19">
        <f t="shared" si="6"/>
        <v>0</v>
      </c>
    </row>
    <row r="41" spans="1:38" s="30" customFormat="1" ht="12.6" customHeight="1">
      <c r="A41" s="29"/>
      <c r="B41" s="23"/>
      <c r="C41" s="23"/>
      <c r="D41" s="23"/>
      <c r="E41" s="171" t="s">
        <v>15</v>
      </c>
      <c r="F41" s="171"/>
      <c r="G41" s="175"/>
      <c r="H41" s="49">
        <f t="shared" si="7"/>
        <v>0</v>
      </c>
      <c r="I41" s="62">
        <v>0</v>
      </c>
      <c r="J41" s="63">
        <v>0</v>
      </c>
      <c r="K41" s="64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22"/>
      <c r="S41" s="109">
        <f t="shared" si="8"/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112">
        <v>0</v>
      </c>
      <c r="AC41" s="26"/>
      <c r="AD41" s="23"/>
      <c r="AE41" s="23"/>
      <c r="AF41" s="171" t="s">
        <v>15</v>
      </c>
      <c r="AG41" s="171"/>
      <c r="AH41" s="171"/>
      <c r="AI41" s="19">
        <f t="shared" si="3"/>
        <v>0</v>
      </c>
      <c r="AJ41" s="19">
        <f t="shared" si="4"/>
        <v>0</v>
      </c>
      <c r="AK41" s="19">
        <f t="shared" si="5"/>
        <v>0</v>
      </c>
      <c r="AL41" s="19">
        <f t="shared" si="6"/>
        <v>0</v>
      </c>
    </row>
    <row r="42" spans="1:38" s="30" customFormat="1" ht="12.6" customHeight="1">
      <c r="A42" s="29"/>
      <c r="B42" s="23"/>
      <c r="C42" s="23"/>
      <c r="D42" s="23"/>
      <c r="E42" s="172" t="s">
        <v>52</v>
      </c>
      <c r="F42" s="172"/>
      <c r="G42" s="188"/>
      <c r="H42" s="49">
        <f t="shared" si="7"/>
        <v>0</v>
      </c>
      <c r="I42" s="62">
        <v>0</v>
      </c>
      <c r="J42" s="63">
        <v>0</v>
      </c>
      <c r="K42" s="64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22"/>
      <c r="S42" s="109">
        <f t="shared" si="8"/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112">
        <v>0</v>
      </c>
      <c r="AC42" s="26"/>
      <c r="AD42" s="23"/>
      <c r="AE42" s="23"/>
      <c r="AF42" s="172" t="s">
        <v>52</v>
      </c>
      <c r="AG42" s="172"/>
      <c r="AH42" s="172"/>
      <c r="AI42" s="19">
        <f t="shared" si="3"/>
        <v>0</v>
      </c>
      <c r="AJ42" s="19">
        <f t="shared" si="4"/>
        <v>0</v>
      </c>
      <c r="AK42" s="19">
        <f t="shared" si="5"/>
        <v>0</v>
      </c>
      <c r="AL42" s="19">
        <f t="shared" si="6"/>
        <v>0</v>
      </c>
    </row>
    <row r="43" spans="1:38" s="30" customFormat="1" ht="12.6" customHeight="1">
      <c r="A43" s="29"/>
      <c r="B43" s="23"/>
      <c r="C43" s="23"/>
      <c r="D43" s="171" t="s">
        <v>53</v>
      </c>
      <c r="E43" s="171"/>
      <c r="F43" s="171"/>
      <c r="G43" s="175"/>
      <c r="H43" s="49">
        <f t="shared" si="7"/>
        <v>0</v>
      </c>
      <c r="I43" s="62">
        <v>0</v>
      </c>
      <c r="J43" s="63">
        <v>0</v>
      </c>
      <c r="K43" s="64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22"/>
      <c r="S43" s="109">
        <f t="shared" si="8"/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112">
        <v>0</v>
      </c>
      <c r="AC43" s="26"/>
      <c r="AD43" s="23"/>
      <c r="AE43" s="171" t="s">
        <v>53</v>
      </c>
      <c r="AF43" s="171"/>
      <c r="AG43" s="171"/>
      <c r="AH43" s="171"/>
      <c r="AI43" s="19">
        <f t="shared" si="3"/>
        <v>0</v>
      </c>
      <c r="AJ43" s="19">
        <f t="shared" si="4"/>
        <v>0</v>
      </c>
      <c r="AK43" s="19">
        <f t="shared" si="5"/>
        <v>0</v>
      </c>
      <c r="AL43" s="19">
        <f t="shared" si="6"/>
        <v>0</v>
      </c>
    </row>
    <row r="44" spans="1:38" s="30" customFormat="1" ht="12.6" customHeight="1">
      <c r="A44" s="29"/>
      <c r="B44" s="23"/>
      <c r="C44" s="23"/>
      <c r="D44" s="23"/>
      <c r="E44" s="169" t="s">
        <v>54</v>
      </c>
      <c r="F44" s="169"/>
      <c r="G44" s="24" t="s">
        <v>16</v>
      </c>
      <c r="H44" s="49">
        <f t="shared" si="7"/>
        <v>0</v>
      </c>
      <c r="I44" s="62">
        <v>0</v>
      </c>
      <c r="J44" s="63">
        <v>0</v>
      </c>
      <c r="K44" s="64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22"/>
      <c r="S44" s="109">
        <f t="shared" si="8"/>
        <v>0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112">
        <v>0</v>
      </c>
      <c r="AC44" s="26"/>
      <c r="AD44" s="23"/>
      <c r="AE44" s="23"/>
      <c r="AF44" s="169" t="s">
        <v>54</v>
      </c>
      <c r="AG44" s="169"/>
      <c r="AH44" s="23" t="s">
        <v>16</v>
      </c>
      <c r="AI44" s="19">
        <f t="shared" si="3"/>
        <v>0</v>
      </c>
      <c r="AJ44" s="19">
        <f t="shared" si="4"/>
        <v>0</v>
      </c>
      <c r="AK44" s="19">
        <f t="shared" si="5"/>
        <v>0</v>
      </c>
      <c r="AL44" s="19">
        <f t="shared" si="6"/>
        <v>0</v>
      </c>
    </row>
    <row r="45" spans="1:38" s="20" customFormat="1" ht="12.6" customHeight="1">
      <c r="A45" s="29"/>
      <c r="B45" s="23"/>
      <c r="C45" s="23"/>
      <c r="D45" s="171" t="s">
        <v>55</v>
      </c>
      <c r="E45" s="171"/>
      <c r="F45" s="171"/>
      <c r="G45" s="175"/>
      <c r="H45" s="49">
        <f t="shared" si="7"/>
        <v>0</v>
      </c>
      <c r="I45" s="62">
        <v>0</v>
      </c>
      <c r="J45" s="63">
        <v>0</v>
      </c>
      <c r="K45" s="64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22"/>
      <c r="S45" s="109">
        <f t="shared" si="8"/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112">
        <v>0</v>
      </c>
      <c r="AC45" s="26"/>
      <c r="AD45" s="23"/>
      <c r="AE45" s="171" t="s">
        <v>55</v>
      </c>
      <c r="AF45" s="171"/>
      <c r="AG45" s="171"/>
      <c r="AH45" s="171"/>
      <c r="AI45" s="19">
        <f t="shared" si="3"/>
        <v>0</v>
      </c>
      <c r="AJ45" s="19">
        <f t="shared" si="4"/>
        <v>0</v>
      </c>
      <c r="AK45" s="19">
        <f t="shared" si="5"/>
        <v>0</v>
      </c>
      <c r="AL45" s="19">
        <f t="shared" si="6"/>
        <v>0</v>
      </c>
    </row>
    <row r="46" spans="1:38" s="30" customFormat="1" ht="12.6" customHeight="1">
      <c r="A46" s="21"/>
      <c r="B46" s="23"/>
      <c r="C46" s="23"/>
      <c r="D46" s="171" t="s">
        <v>56</v>
      </c>
      <c r="E46" s="171"/>
      <c r="F46" s="171"/>
      <c r="G46" s="175"/>
      <c r="H46" s="49">
        <f t="shared" si="7"/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22"/>
      <c r="S46" s="109">
        <f t="shared" si="8"/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112">
        <v>0</v>
      </c>
      <c r="AC46" s="26"/>
      <c r="AD46" s="23"/>
      <c r="AE46" s="171" t="s">
        <v>56</v>
      </c>
      <c r="AF46" s="171"/>
      <c r="AG46" s="171"/>
      <c r="AH46" s="171"/>
      <c r="AI46" s="19">
        <f t="shared" si="3"/>
        <v>0</v>
      </c>
      <c r="AJ46" s="19">
        <f t="shared" si="4"/>
        <v>0</v>
      </c>
      <c r="AK46" s="19">
        <f t="shared" si="5"/>
        <v>0</v>
      </c>
      <c r="AL46" s="19">
        <f t="shared" si="6"/>
        <v>0</v>
      </c>
    </row>
    <row r="47" spans="1:38" s="30" customFormat="1" ht="15" customHeight="1">
      <c r="A47" s="29"/>
      <c r="B47" s="18"/>
      <c r="C47" s="174" t="s">
        <v>57</v>
      </c>
      <c r="D47" s="174"/>
      <c r="E47" s="174"/>
      <c r="F47" s="174"/>
      <c r="G47" s="179"/>
      <c r="H47" s="49">
        <f t="shared" si="7"/>
        <v>174</v>
      </c>
      <c r="I47" s="78">
        <v>3</v>
      </c>
      <c r="J47" s="49">
        <v>6</v>
      </c>
      <c r="K47" s="49">
        <v>8</v>
      </c>
      <c r="L47" s="49">
        <v>13</v>
      </c>
      <c r="M47" s="49">
        <v>60</v>
      </c>
      <c r="N47" s="49">
        <v>84</v>
      </c>
      <c r="O47" s="49">
        <v>0</v>
      </c>
      <c r="P47" s="49">
        <v>57</v>
      </c>
      <c r="Q47" s="79">
        <v>117</v>
      </c>
      <c r="R47" s="22"/>
      <c r="S47" s="109">
        <f t="shared" si="8"/>
        <v>6</v>
      </c>
      <c r="T47" s="49">
        <v>0</v>
      </c>
      <c r="U47" s="49">
        <v>0</v>
      </c>
      <c r="V47" s="49">
        <v>0</v>
      </c>
      <c r="W47" s="49">
        <v>1</v>
      </c>
      <c r="X47" s="49">
        <v>1</v>
      </c>
      <c r="Y47" s="49">
        <v>4</v>
      </c>
      <c r="Z47" s="49">
        <v>0</v>
      </c>
      <c r="AA47" s="49">
        <v>2</v>
      </c>
      <c r="AB47" s="49">
        <v>4</v>
      </c>
      <c r="AC47" s="17"/>
      <c r="AD47" s="174" t="s">
        <v>57</v>
      </c>
      <c r="AE47" s="174"/>
      <c r="AF47" s="174"/>
      <c r="AG47" s="174"/>
      <c r="AH47" s="174"/>
      <c r="AI47" s="19">
        <f t="shared" si="3"/>
        <v>0</v>
      </c>
      <c r="AJ47" s="19">
        <f t="shared" si="4"/>
        <v>0</v>
      </c>
      <c r="AK47" s="19">
        <f t="shared" si="5"/>
        <v>0</v>
      </c>
      <c r="AL47" s="19">
        <f t="shared" si="6"/>
        <v>0</v>
      </c>
    </row>
    <row r="48" spans="1:38" s="30" customFormat="1" ht="12.6" customHeight="1">
      <c r="A48" s="29"/>
      <c r="B48" s="23"/>
      <c r="C48" s="23"/>
      <c r="D48" s="171" t="s">
        <v>58</v>
      </c>
      <c r="E48" s="171"/>
      <c r="F48" s="171"/>
      <c r="G48" s="175"/>
      <c r="H48" s="49">
        <f t="shared" si="7"/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31"/>
      <c r="S48" s="109">
        <f t="shared" si="8"/>
        <v>0</v>
      </c>
      <c r="T48" s="77">
        <v>0</v>
      </c>
      <c r="U48" s="77">
        <v>0</v>
      </c>
      <c r="V48" s="77">
        <v>0</v>
      </c>
      <c r="W48" s="77">
        <v>0</v>
      </c>
      <c r="X48" s="77">
        <v>0</v>
      </c>
      <c r="Y48" s="77">
        <v>0</v>
      </c>
      <c r="Z48" s="77">
        <v>0</v>
      </c>
      <c r="AA48" s="77">
        <v>0</v>
      </c>
      <c r="AB48" s="131">
        <v>0</v>
      </c>
      <c r="AC48" s="26"/>
      <c r="AD48" s="23"/>
      <c r="AE48" s="171" t="s">
        <v>58</v>
      </c>
      <c r="AF48" s="171"/>
      <c r="AG48" s="171"/>
      <c r="AH48" s="171"/>
      <c r="AI48" s="19">
        <f t="shared" si="3"/>
        <v>0</v>
      </c>
      <c r="AJ48" s="19">
        <f t="shared" si="4"/>
        <v>0</v>
      </c>
      <c r="AK48" s="19">
        <f t="shared" si="5"/>
        <v>0</v>
      </c>
      <c r="AL48" s="19">
        <f t="shared" si="6"/>
        <v>0</v>
      </c>
    </row>
    <row r="49" spans="1:38" s="30" customFormat="1" ht="12.6" customHeight="1">
      <c r="A49" s="29"/>
      <c r="B49" s="23"/>
      <c r="C49" s="23"/>
      <c r="D49" s="23"/>
      <c r="E49" s="172" t="s">
        <v>59</v>
      </c>
      <c r="F49" s="171"/>
      <c r="G49" s="175"/>
      <c r="H49" s="49">
        <f t="shared" si="7"/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22"/>
      <c r="S49" s="109">
        <f t="shared" si="8"/>
        <v>0</v>
      </c>
      <c r="T49" s="58">
        <v>0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  <c r="AA49" s="58">
        <v>0</v>
      </c>
      <c r="AB49" s="112">
        <v>0</v>
      </c>
      <c r="AC49" s="26"/>
      <c r="AD49" s="23"/>
      <c r="AE49" s="23"/>
      <c r="AF49" s="172" t="s">
        <v>59</v>
      </c>
      <c r="AG49" s="171"/>
      <c r="AH49" s="171"/>
      <c r="AI49" s="19">
        <f t="shared" si="3"/>
        <v>0</v>
      </c>
      <c r="AJ49" s="19">
        <f t="shared" si="4"/>
        <v>0</v>
      </c>
      <c r="AK49" s="19">
        <f t="shared" si="5"/>
        <v>0</v>
      </c>
      <c r="AL49" s="19">
        <f t="shared" si="6"/>
        <v>0</v>
      </c>
    </row>
    <row r="50" spans="1:38" s="30" customFormat="1" ht="12.6" customHeight="1">
      <c r="A50" s="29"/>
      <c r="B50" s="23"/>
      <c r="C50" s="23"/>
      <c r="D50" s="23"/>
      <c r="E50" s="172" t="s">
        <v>60</v>
      </c>
      <c r="F50" s="171"/>
      <c r="G50" s="175"/>
      <c r="H50" s="49">
        <f t="shared" si="7"/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22"/>
      <c r="S50" s="109">
        <f t="shared" si="8"/>
        <v>0</v>
      </c>
      <c r="T50" s="58">
        <v>0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  <c r="AA50" s="58">
        <v>0</v>
      </c>
      <c r="AB50" s="112">
        <v>0</v>
      </c>
      <c r="AC50" s="26"/>
      <c r="AD50" s="23"/>
      <c r="AE50" s="23"/>
      <c r="AF50" s="172" t="s">
        <v>60</v>
      </c>
      <c r="AG50" s="171"/>
      <c r="AH50" s="171"/>
      <c r="AI50" s="19">
        <f t="shared" si="3"/>
        <v>0</v>
      </c>
      <c r="AJ50" s="19">
        <f t="shared" si="4"/>
        <v>0</v>
      </c>
      <c r="AK50" s="19">
        <f t="shared" si="5"/>
        <v>0</v>
      </c>
      <c r="AL50" s="19">
        <f t="shared" si="6"/>
        <v>0</v>
      </c>
    </row>
    <row r="51" spans="1:38" s="30" customFormat="1" ht="12.6" customHeight="1">
      <c r="A51" s="21"/>
      <c r="B51" s="23"/>
      <c r="C51" s="23"/>
      <c r="D51" s="23"/>
      <c r="E51" s="172" t="s">
        <v>61</v>
      </c>
      <c r="F51" s="171"/>
      <c r="G51" s="175"/>
      <c r="H51" s="49">
        <f t="shared" si="7"/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22"/>
      <c r="S51" s="109">
        <f t="shared" si="8"/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112">
        <v>0</v>
      </c>
      <c r="AC51" s="26"/>
      <c r="AD51" s="23"/>
      <c r="AE51" s="23"/>
      <c r="AF51" s="172" t="s">
        <v>61</v>
      </c>
      <c r="AG51" s="171"/>
      <c r="AH51" s="171"/>
      <c r="AI51" s="19">
        <f t="shared" si="3"/>
        <v>0</v>
      </c>
      <c r="AJ51" s="19">
        <f t="shared" si="4"/>
        <v>0</v>
      </c>
      <c r="AK51" s="19">
        <f t="shared" si="5"/>
        <v>0</v>
      </c>
      <c r="AL51" s="19">
        <f t="shared" si="6"/>
        <v>0</v>
      </c>
    </row>
    <row r="52" spans="1:38" s="30" customFormat="1" ht="12.6" customHeight="1">
      <c r="A52" s="29"/>
      <c r="B52" s="23"/>
      <c r="C52" s="23"/>
      <c r="D52" s="171" t="s">
        <v>70</v>
      </c>
      <c r="E52" s="171"/>
      <c r="F52" s="171"/>
      <c r="G52" s="175"/>
      <c r="H52" s="49">
        <f t="shared" si="7"/>
        <v>174</v>
      </c>
      <c r="I52" s="80">
        <v>3</v>
      </c>
      <c r="J52" s="81">
        <v>6</v>
      </c>
      <c r="K52" s="82">
        <v>8</v>
      </c>
      <c r="L52" s="83">
        <v>13</v>
      </c>
      <c r="M52" s="84">
        <v>60</v>
      </c>
      <c r="N52" s="85">
        <v>84</v>
      </c>
      <c r="O52" s="86">
        <v>0</v>
      </c>
      <c r="P52" s="87">
        <v>57</v>
      </c>
      <c r="Q52" s="88">
        <v>117</v>
      </c>
      <c r="R52" s="22"/>
      <c r="S52" s="109">
        <f t="shared" si="8"/>
        <v>6</v>
      </c>
      <c r="T52" s="58">
        <v>0</v>
      </c>
      <c r="U52" s="58">
        <v>0</v>
      </c>
      <c r="V52" s="58">
        <v>0</v>
      </c>
      <c r="W52" s="58">
        <v>1</v>
      </c>
      <c r="X52" s="58">
        <v>1</v>
      </c>
      <c r="Y52" s="132">
        <v>4</v>
      </c>
      <c r="Z52" s="58">
        <v>0</v>
      </c>
      <c r="AA52" s="58">
        <v>2</v>
      </c>
      <c r="AB52" s="133">
        <v>4</v>
      </c>
      <c r="AC52" s="26"/>
      <c r="AD52" s="23"/>
      <c r="AE52" s="171" t="s">
        <v>73</v>
      </c>
      <c r="AF52" s="171"/>
      <c r="AG52" s="171"/>
      <c r="AH52" s="171"/>
      <c r="AI52" s="19">
        <f t="shared" si="3"/>
        <v>0</v>
      </c>
      <c r="AJ52" s="19">
        <f t="shared" si="4"/>
        <v>0</v>
      </c>
      <c r="AK52" s="19">
        <f t="shared" si="5"/>
        <v>0</v>
      </c>
      <c r="AL52" s="19">
        <f t="shared" si="6"/>
        <v>0</v>
      </c>
    </row>
    <row r="53" spans="1:38" s="20" customFormat="1" ht="12.6" customHeight="1">
      <c r="A53" s="29"/>
      <c r="B53" s="33"/>
      <c r="C53" s="33"/>
      <c r="D53" s="33"/>
      <c r="E53" s="169" t="s">
        <v>71</v>
      </c>
      <c r="F53" s="169"/>
      <c r="G53" s="24" t="s">
        <v>17</v>
      </c>
      <c r="H53" s="49">
        <f t="shared" si="7"/>
        <v>149</v>
      </c>
      <c r="I53" s="80">
        <v>3</v>
      </c>
      <c r="J53" s="81">
        <v>6</v>
      </c>
      <c r="K53" s="82">
        <v>8</v>
      </c>
      <c r="L53" s="83">
        <v>11</v>
      </c>
      <c r="M53" s="84">
        <v>48</v>
      </c>
      <c r="N53" s="85">
        <v>73</v>
      </c>
      <c r="O53" s="86">
        <v>0</v>
      </c>
      <c r="P53" s="87">
        <v>51</v>
      </c>
      <c r="Q53" s="88">
        <v>98</v>
      </c>
      <c r="R53" s="22"/>
      <c r="S53" s="109">
        <f t="shared" si="8"/>
        <v>6</v>
      </c>
      <c r="T53" s="58">
        <v>0</v>
      </c>
      <c r="U53" s="58">
        <v>0</v>
      </c>
      <c r="V53" s="58">
        <v>0</v>
      </c>
      <c r="W53" s="58">
        <v>1</v>
      </c>
      <c r="X53" s="58">
        <v>1</v>
      </c>
      <c r="Y53" s="132">
        <v>4</v>
      </c>
      <c r="Z53" s="112">
        <v>0</v>
      </c>
      <c r="AA53" s="112">
        <v>2</v>
      </c>
      <c r="AB53" s="133">
        <v>4</v>
      </c>
      <c r="AC53" s="34"/>
      <c r="AD53" s="33"/>
      <c r="AE53" s="33"/>
      <c r="AF53" s="169" t="s">
        <v>74</v>
      </c>
      <c r="AG53" s="169"/>
      <c r="AH53" s="23" t="s">
        <v>17</v>
      </c>
      <c r="AI53" s="19">
        <f t="shared" si="3"/>
        <v>0</v>
      </c>
      <c r="AJ53" s="19">
        <f t="shared" si="4"/>
        <v>0</v>
      </c>
      <c r="AK53" s="19">
        <f t="shared" si="5"/>
        <v>0</v>
      </c>
      <c r="AL53" s="19">
        <f t="shared" si="6"/>
        <v>0</v>
      </c>
    </row>
    <row r="54" spans="1:38" s="30" customFormat="1" ht="12.6" customHeight="1">
      <c r="A54" s="29"/>
      <c r="B54" s="33"/>
      <c r="C54" s="33"/>
      <c r="D54" s="33"/>
      <c r="E54" s="173" t="s">
        <v>62</v>
      </c>
      <c r="F54" s="173"/>
      <c r="G54" s="24" t="s">
        <v>18</v>
      </c>
      <c r="H54" s="49">
        <f t="shared" si="7"/>
        <v>24</v>
      </c>
      <c r="I54" s="80">
        <v>0</v>
      </c>
      <c r="J54" s="81">
        <v>0</v>
      </c>
      <c r="K54" s="82">
        <v>0</v>
      </c>
      <c r="L54" s="83">
        <v>2</v>
      </c>
      <c r="M54" s="84">
        <v>11</v>
      </c>
      <c r="N54" s="85">
        <v>11</v>
      </c>
      <c r="O54" s="86">
        <v>0</v>
      </c>
      <c r="P54" s="87">
        <v>5</v>
      </c>
      <c r="Q54" s="88">
        <v>19</v>
      </c>
      <c r="R54" s="22"/>
      <c r="S54" s="109">
        <f t="shared" si="8"/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132">
        <v>0</v>
      </c>
      <c r="Z54" s="112">
        <v>0</v>
      </c>
      <c r="AA54" s="112">
        <v>0</v>
      </c>
      <c r="AB54" s="133">
        <v>0</v>
      </c>
      <c r="AC54" s="34"/>
      <c r="AD54" s="33"/>
      <c r="AE54" s="33"/>
      <c r="AF54" s="173" t="s">
        <v>62</v>
      </c>
      <c r="AG54" s="173"/>
      <c r="AH54" s="23" t="s">
        <v>18</v>
      </c>
      <c r="AI54" s="19">
        <f t="shared" si="3"/>
        <v>0</v>
      </c>
      <c r="AJ54" s="19">
        <f t="shared" si="4"/>
        <v>0</v>
      </c>
      <c r="AK54" s="19">
        <f t="shared" si="5"/>
        <v>0</v>
      </c>
      <c r="AL54" s="19">
        <f t="shared" si="6"/>
        <v>0</v>
      </c>
    </row>
    <row r="55" spans="1:38" s="30" customFormat="1" ht="15" customHeight="1">
      <c r="A55" s="29"/>
      <c r="B55" s="35"/>
      <c r="C55" s="174" t="s">
        <v>63</v>
      </c>
      <c r="D55" s="174"/>
      <c r="E55" s="174"/>
      <c r="F55" s="174"/>
      <c r="G55" s="179"/>
      <c r="H55" s="49">
        <f t="shared" si="7"/>
        <v>849</v>
      </c>
      <c r="I55" s="89">
        <v>162</v>
      </c>
      <c r="J55" s="90">
        <v>62</v>
      </c>
      <c r="K55" s="91">
        <v>91</v>
      </c>
      <c r="L55" s="92">
        <v>131</v>
      </c>
      <c r="M55" s="93">
        <v>131</v>
      </c>
      <c r="N55" s="94">
        <v>272</v>
      </c>
      <c r="O55" s="95">
        <v>0</v>
      </c>
      <c r="P55" s="96">
        <v>514</v>
      </c>
      <c r="Q55" s="97">
        <v>335</v>
      </c>
      <c r="R55" s="22"/>
      <c r="S55" s="109">
        <f t="shared" si="8"/>
        <v>128</v>
      </c>
      <c r="T55" s="134">
        <v>37</v>
      </c>
      <c r="U55" s="135">
        <v>5</v>
      </c>
      <c r="V55" s="136">
        <v>15</v>
      </c>
      <c r="W55" s="137">
        <v>16</v>
      </c>
      <c r="X55" s="138">
        <v>15</v>
      </c>
      <c r="Y55" s="139">
        <v>40</v>
      </c>
      <c r="Z55" s="140">
        <v>0</v>
      </c>
      <c r="AA55" s="141">
        <v>81</v>
      </c>
      <c r="AB55" s="142">
        <v>47</v>
      </c>
      <c r="AC55" s="36"/>
      <c r="AD55" s="174" t="s">
        <v>63</v>
      </c>
      <c r="AE55" s="174"/>
      <c r="AF55" s="174"/>
      <c r="AG55" s="174"/>
      <c r="AH55" s="174"/>
      <c r="AI55" s="19">
        <f t="shared" si="3"/>
        <v>0</v>
      </c>
      <c r="AJ55" s="19">
        <f t="shared" si="4"/>
        <v>0</v>
      </c>
      <c r="AK55" s="19">
        <f t="shared" si="5"/>
        <v>0</v>
      </c>
      <c r="AL55" s="19">
        <f t="shared" si="6"/>
        <v>0</v>
      </c>
    </row>
    <row r="56" spans="1:38" s="30" customFormat="1" ht="12.6" customHeight="1">
      <c r="A56" s="29"/>
      <c r="B56" s="33"/>
      <c r="C56" s="33"/>
      <c r="D56" s="169" t="s">
        <v>64</v>
      </c>
      <c r="E56" s="169"/>
      <c r="F56" s="171" t="s">
        <v>65</v>
      </c>
      <c r="G56" s="175"/>
      <c r="H56" s="49">
        <f t="shared" si="7"/>
        <v>141</v>
      </c>
      <c r="I56" s="80">
        <v>10</v>
      </c>
      <c r="J56" s="81">
        <v>11</v>
      </c>
      <c r="K56" s="82">
        <v>6</v>
      </c>
      <c r="L56" s="83">
        <v>10</v>
      </c>
      <c r="M56" s="84">
        <v>20</v>
      </c>
      <c r="N56" s="85">
        <v>84</v>
      </c>
      <c r="O56" s="86">
        <v>0</v>
      </c>
      <c r="P56" s="87">
        <v>43</v>
      </c>
      <c r="Q56" s="88">
        <v>98</v>
      </c>
      <c r="R56" s="22"/>
      <c r="S56" s="109">
        <f t="shared" si="8"/>
        <v>17</v>
      </c>
      <c r="T56" s="143">
        <v>2</v>
      </c>
      <c r="U56" s="144">
        <v>0</v>
      </c>
      <c r="V56" s="145">
        <v>0</v>
      </c>
      <c r="W56" s="146">
        <v>2</v>
      </c>
      <c r="X56" s="147">
        <v>2</v>
      </c>
      <c r="Y56" s="132">
        <v>11</v>
      </c>
      <c r="Z56" s="148">
        <v>0</v>
      </c>
      <c r="AA56" s="149">
        <v>5</v>
      </c>
      <c r="AB56" s="133">
        <v>12</v>
      </c>
      <c r="AC56" s="34"/>
      <c r="AD56" s="33"/>
      <c r="AE56" s="169" t="s">
        <v>64</v>
      </c>
      <c r="AF56" s="169"/>
      <c r="AG56" s="171" t="s">
        <v>65</v>
      </c>
      <c r="AH56" s="171"/>
      <c r="AI56" s="19">
        <f t="shared" si="3"/>
        <v>0</v>
      </c>
      <c r="AJ56" s="19">
        <f t="shared" si="4"/>
        <v>0</v>
      </c>
      <c r="AK56" s="19">
        <f t="shared" si="5"/>
        <v>0</v>
      </c>
      <c r="AL56" s="19">
        <f t="shared" si="6"/>
        <v>0</v>
      </c>
    </row>
    <row r="57" spans="1:38" s="30" customFormat="1" ht="12.6" customHeight="1">
      <c r="A57" s="29"/>
      <c r="B57" s="33"/>
      <c r="C57" s="33"/>
      <c r="D57" s="169" t="s">
        <v>64</v>
      </c>
      <c r="E57" s="169"/>
      <c r="F57" s="171" t="s">
        <v>66</v>
      </c>
      <c r="G57" s="175"/>
      <c r="H57" s="49">
        <f t="shared" si="7"/>
        <v>1</v>
      </c>
      <c r="I57" s="80">
        <v>0</v>
      </c>
      <c r="J57" s="81">
        <v>0</v>
      </c>
      <c r="K57" s="82">
        <v>0</v>
      </c>
      <c r="L57" s="83">
        <v>0</v>
      </c>
      <c r="M57" s="84">
        <v>0</v>
      </c>
      <c r="N57" s="85">
        <v>1</v>
      </c>
      <c r="O57" s="86">
        <v>0</v>
      </c>
      <c r="P57" s="87">
        <v>0</v>
      </c>
      <c r="Q57" s="88">
        <v>1</v>
      </c>
      <c r="R57" s="22"/>
      <c r="S57" s="109">
        <f t="shared" si="8"/>
        <v>0</v>
      </c>
      <c r="T57" s="143">
        <v>0</v>
      </c>
      <c r="U57" s="144">
        <v>0</v>
      </c>
      <c r="V57" s="145">
        <v>0</v>
      </c>
      <c r="W57" s="146">
        <v>0</v>
      </c>
      <c r="X57" s="147">
        <v>0</v>
      </c>
      <c r="Y57" s="132">
        <v>0</v>
      </c>
      <c r="Z57" s="148">
        <v>0</v>
      </c>
      <c r="AA57" s="149">
        <v>0</v>
      </c>
      <c r="AB57" s="133">
        <v>0</v>
      </c>
      <c r="AC57" s="34"/>
      <c r="AD57" s="33"/>
      <c r="AE57" s="169" t="s">
        <v>64</v>
      </c>
      <c r="AF57" s="169"/>
      <c r="AG57" s="171" t="s">
        <v>66</v>
      </c>
      <c r="AH57" s="171"/>
      <c r="AI57" s="19">
        <f t="shared" si="3"/>
        <v>0</v>
      </c>
      <c r="AJ57" s="19">
        <f t="shared" si="4"/>
        <v>0</v>
      </c>
      <c r="AK57" s="19">
        <f t="shared" si="5"/>
        <v>0</v>
      </c>
      <c r="AL57" s="19">
        <f t="shared" si="6"/>
        <v>0</v>
      </c>
    </row>
    <row r="58" spans="1:38" s="30" customFormat="1" ht="12.6" customHeight="1">
      <c r="A58" s="29"/>
      <c r="B58" s="33"/>
      <c r="C58" s="33"/>
      <c r="D58" s="169" t="s">
        <v>64</v>
      </c>
      <c r="E58" s="169"/>
      <c r="F58" s="171" t="s">
        <v>19</v>
      </c>
      <c r="G58" s="175"/>
      <c r="H58" s="49">
        <f t="shared" si="7"/>
        <v>163</v>
      </c>
      <c r="I58" s="80">
        <v>9</v>
      </c>
      <c r="J58" s="81">
        <v>4</v>
      </c>
      <c r="K58" s="82">
        <v>21</v>
      </c>
      <c r="L58" s="83">
        <v>25</v>
      </c>
      <c r="M58" s="84">
        <v>38</v>
      </c>
      <c r="N58" s="85">
        <v>66</v>
      </c>
      <c r="O58" s="86">
        <v>0</v>
      </c>
      <c r="P58" s="87">
        <v>81</v>
      </c>
      <c r="Q58" s="88">
        <v>82</v>
      </c>
      <c r="R58" s="22"/>
      <c r="S58" s="109">
        <f t="shared" si="8"/>
        <v>22</v>
      </c>
      <c r="T58" s="143">
        <v>1</v>
      </c>
      <c r="U58" s="144">
        <v>1</v>
      </c>
      <c r="V58" s="145">
        <v>4</v>
      </c>
      <c r="W58" s="146">
        <v>3</v>
      </c>
      <c r="X58" s="147">
        <v>3</v>
      </c>
      <c r="Y58" s="132">
        <v>10</v>
      </c>
      <c r="Z58" s="148">
        <v>0</v>
      </c>
      <c r="AA58" s="149">
        <v>11</v>
      </c>
      <c r="AB58" s="133">
        <v>11</v>
      </c>
      <c r="AC58" s="34"/>
      <c r="AD58" s="33"/>
      <c r="AE58" s="169" t="s">
        <v>64</v>
      </c>
      <c r="AF58" s="169"/>
      <c r="AG58" s="171" t="s">
        <v>19</v>
      </c>
      <c r="AH58" s="171"/>
      <c r="AI58" s="19">
        <f t="shared" si="3"/>
        <v>0</v>
      </c>
      <c r="AJ58" s="19">
        <f t="shared" si="4"/>
        <v>0</v>
      </c>
      <c r="AK58" s="19">
        <f t="shared" si="5"/>
        <v>0</v>
      </c>
      <c r="AL58" s="19">
        <f t="shared" si="6"/>
        <v>0</v>
      </c>
    </row>
    <row r="59" spans="1:38" s="30" customFormat="1" ht="12.6" customHeight="1">
      <c r="A59" s="29"/>
      <c r="B59" s="33"/>
      <c r="C59" s="33"/>
      <c r="D59" s="169" t="s">
        <v>67</v>
      </c>
      <c r="E59" s="169"/>
      <c r="F59" s="171" t="s">
        <v>68</v>
      </c>
      <c r="G59" s="175"/>
      <c r="H59" s="49">
        <f t="shared" si="7"/>
        <v>0</v>
      </c>
      <c r="I59" s="80">
        <v>0</v>
      </c>
      <c r="J59" s="81">
        <v>0</v>
      </c>
      <c r="K59" s="82">
        <v>0</v>
      </c>
      <c r="L59" s="83">
        <v>0</v>
      </c>
      <c r="M59" s="84">
        <v>0</v>
      </c>
      <c r="N59" s="85">
        <v>0</v>
      </c>
      <c r="O59" s="86">
        <v>0</v>
      </c>
      <c r="P59" s="87">
        <v>0</v>
      </c>
      <c r="Q59" s="88">
        <v>0</v>
      </c>
      <c r="R59" s="22"/>
      <c r="S59" s="109">
        <f t="shared" si="8"/>
        <v>0</v>
      </c>
      <c r="T59" s="143">
        <v>0</v>
      </c>
      <c r="U59" s="144">
        <v>0</v>
      </c>
      <c r="V59" s="145">
        <v>0</v>
      </c>
      <c r="W59" s="146">
        <v>0</v>
      </c>
      <c r="X59" s="147">
        <v>0</v>
      </c>
      <c r="Y59" s="132">
        <v>0</v>
      </c>
      <c r="Z59" s="148">
        <v>0</v>
      </c>
      <c r="AA59" s="149">
        <v>0</v>
      </c>
      <c r="AB59" s="133">
        <v>0</v>
      </c>
      <c r="AC59" s="34"/>
      <c r="AD59" s="33"/>
      <c r="AE59" s="169" t="s">
        <v>67</v>
      </c>
      <c r="AF59" s="169"/>
      <c r="AG59" s="171" t="s">
        <v>68</v>
      </c>
      <c r="AH59" s="171"/>
      <c r="AI59" s="19">
        <f t="shared" si="3"/>
        <v>0</v>
      </c>
      <c r="AJ59" s="19">
        <f t="shared" si="4"/>
        <v>0</v>
      </c>
      <c r="AK59" s="19">
        <f t="shared" si="5"/>
        <v>0</v>
      </c>
      <c r="AL59" s="19">
        <f t="shared" si="6"/>
        <v>0</v>
      </c>
    </row>
    <row r="60" spans="1:38" s="30" customFormat="1" ht="12.6" customHeight="1">
      <c r="A60" s="29"/>
      <c r="B60" s="33"/>
      <c r="C60" s="33"/>
      <c r="D60" s="169" t="s">
        <v>67</v>
      </c>
      <c r="E60" s="169"/>
      <c r="F60" s="170" t="s">
        <v>88</v>
      </c>
      <c r="G60" s="170"/>
      <c r="H60" s="49">
        <f t="shared" si="7"/>
        <v>2</v>
      </c>
      <c r="I60" s="80">
        <v>0</v>
      </c>
      <c r="J60" s="81">
        <v>0</v>
      </c>
      <c r="K60" s="82">
        <v>0</v>
      </c>
      <c r="L60" s="83">
        <v>0</v>
      </c>
      <c r="M60" s="84">
        <v>1</v>
      </c>
      <c r="N60" s="85">
        <v>1</v>
      </c>
      <c r="O60" s="86">
        <v>0</v>
      </c>
      <c r="P60" s="87">
        <v>0</v>
      </c>
      <c r="Q60" s="88">
        <v>2</v>
      </c>
      <c r="R60" s="22"/>
      <c r="S60" s="109">
        <f t="shared" si="8"/>
        <v>1</v>
      </c>
      <c r="T60" s="143">
        <v>0</v>
      </c>
      <c r="U60" s="144">
        <v>0</v>
      </c>
      <c r="V60" s="145">
        <v>0</v>
      </c>
      <c r="W60" s="146">
        <v>0</v>
      </c>
      <c r="X60" s="147">
        <v>0</v>
      </c>
      <c r="Y60" s="132">
        <v>1</v>
      </c>
      <c r="Z60" s="148">
        <v>0</v>
      </c>
      <c r="AA60" s="149">
        <v>0</v>
      </c>
      <c r="AB60" s="133">
        <v>1</v>
      </c>
      <c r="AC60" s="34"/>
      <c r="AD60" s="33"/>
      <c r="AE60" s="169" t="s">
        <v>67</v>
      </c>
      <c r="AF60" s="169"/>
      <c r="AG60" s="170" t="s">
        <v>88</v>
      </c>
      <c r="AH60" s="170"/>
      <c r="AI60" s="19">
        <f t="shared" si="3"/>
        <v>0</v>
      </c>
      <c r="AJ60" s="19">
        <f t="shared" si="4"/>
        <v>0</v>
      </c>
      <c r="AK60" s="19">
        <f t="shared" si="5"/>
        <v>0</v>
      </c>
      <c r="AL60" s="19">
        <f t="shared" si="6"/>
        <v>0</v>
      </c>
    </row>
    <row r="61" spans="1:38" s="30" customFormat="1" ht="12.6" customHeight="1">
      <c r="A61" s="29"/>
      <c r="B61" s="33"/>
      <c r="C61" s="33"/>
      <c r="D61" s="169" t="s">
        <v>67</v>
      </c>
      <c r="E61" s="169"/>
      <c r="F61" s="171" t="s">
        <v>20</v>
      </c>
      <c r="G61" s="175"/>
      <c r="H61" s="49">
        <f t="shared" si="7"/>
        <v>34</v>
      </c>
      <c r="I61" s="80">
        <v>3</v>
      </c>
      <c r="J61" s="81">
        <v>1</v>
      </c>
      <c r="K61" s="82">
        <v>2</v>
      </c>
      <c r="L61" s="83">
        <v>2</v>
      </c>
      <c r="M61" s="84">
        <v>7</v>
      </c>
      <c r="N61" s="85">
        <v>19</v>
      </c>
      <c r="O61" s="86">
        <v>0</v>
      </c>
      <c r="P61" s="87">
        <v>12</v>
      </c>
      <c r="Q61" s="88">
        <v>22</v>
      </c>
      <c r="R61" s="22"/>
      <c r="S61" s="109">
        <f t="shared" si="8"/>
        <v>5</v>
      </c>
      <c r="T61" s="143">
        <v>0</v>
      </c>
      <c r="U61" s="144">
        <v>0</v>
      </c>
      <c r="V61" s="145">
        <v>0</v>
      </c>
      <c r="W61" s="146">
        <v>1</v>
      </c>
      <c r="X61" s="147">
        <v>3</v>
      </c>
      <c r="Y61" s="132">
        <v>1</v>
      </c>
      <c r="Z61" s="148">
        <v>0</v>
      </c>
      <c r="AA61" s="149">
        <v>2</v>
      </c>
      <c r="AB61" s="133">
        <v>3</v>
      </c>
      <c r="AC61" s="34"/>
      <c r="AD61" s="33"/>
      <c r="AE61" s="169" t="s">
        <v>67</v>
      </c>
      <c r="AF61" s="169"/>
      <c r="AG61" s="171" t="s">
        <v>20</v>
      </c>
      <c r="AH61" s="171"/>
      <c r="AI61" s="19">
        <f t="shared" si="3"/>
        <v>0</v>
      </c>
      <c r="AJ61" s="19">
        <f t="shared" si="4"/>
        <v>0</v>
      </c>
      <c r="AK61" s="19">
        <f t="shared" si="5"/>
        <v>0</v>
      </c>
      <c r="AL61" s="19">
        <f t="shared" si="6"/>
        <v>0</v>
      </c>
    </row>
    <row r="62" spans="1:38" s="30" customFormat="1" ht="12.6" customHeight="1" thickBot="1">
      <c r="A62" s="29"/>
      <c r="B62" s="37"/>
      <c r="C62" s="37"/>
      <c r="D62" s="162" t="s">
        <v>62</v>
      </c>
      <c r="E62" s="162"/>
      <c r="F62" s="163" t="s">
        <v>21</v>
      </c>
      <c r="G62" s="176"/>
      <c r="H62" s="98">
        <f t="shared" si="7"/>
        <v>394</v>
      </c>
      <c r="I62" s="99">
        <v>116</v>
      </c>
      <c r="J62" s="100">
        <v>36</v>
      </c>
      <c r="K62" s="101">
        <v>48</v>
      </c>
      <c r="L62" s="102">
        <v>64</v>
      </c>
      <c r="M62" s="103">
        <v>54</v>
      </c>
      <c r="N62" s="104">
        <v>76</v>
      </c>
      <c r="O62" s="105">
        <v>0</v>
      </c>
      <c r="P62" s="106">
        <v>294</v>
      </c>
      <c r="Q62" s="107">
        <v>100</v>
      </c>
      <c r="R62" s="22"/>
      <c r="S62" s="150">
        <f t="shared" si="8"/>
        <v>69</v>
      </c>
      <c r="T62" s="151">
        <v>33</v>
      </c>
      <c r="U62" s="152">
        <v>2</v>
      </c>
      <c r="V62" s="153">
        <v>10</v>
      </c>
      <c r="W62" s="154">
        <v>8</v>
      </c>
      <c r="X62" s="155">
        <v>5</v>
      </c>
      <c r="Y62" s="156">
        <v>11</v>
      </c>
      <c r="Z62" s="157">
        <v>0</v>
      </c>
      <c r="AA62" s="158">
        <v>56</v>
      </c>
      <c r="AB62" s="159">
        <v>13</v>
      </c>
      <c r="AC62" s="38"/>
      <c r="AD62" s="37"/>
      <c r="AE62" s="162" t="s">
        <v>62</v>
      </c>
      <c r="AF62" s="162"/>
      <c r="AG62" s="163" t="s">
        <v>21</v>
      </c>
      <c r="AH62" s="163"/>
      <c r="AI62" s="19">
        <f t="shared" si="3"/>
        <v>0</v>
      </c>
      <c r="AJ62" s="19">
        <f t="shared" si="4"/>
        <v>0</v>
      </c>
      <c r="AK62" s="19">
        <f t="shared" si="5"/>
        <v>0</v>
      </c>
      <c r="AL62" s="19">
        <f t="shared" si="6"/>
        <v>0</v>
      </c>
    </row>
    <row r="64" spans="1:38">
      <c r="G64" s="40" t="s">
        <v>76</v>
      </c>
      <c r="H64" s="41"/>
    </row>
    <row r="65" spans="7:28">
      <c r="G65" s="40" t="s">
        <v>77</v>
      </c>
      <c r="H65" s="44">
        <f>SUM(H8,H21,H28,H32,H47,H55)-H7</f>
        <v>0</v>
      </c>
      <c r="I65" s="44">
        <f t="shared" ref="I65:Q65" si="9">SUM(I8,I21,I28,I32,I47,I55)-I7</f>
        <v>0</v>
      </c>
      <c r="J65" s="44">
        <f t="shared" si="9"/>
        <v>0</v>
      </c>
      <c r="K65" s="44">
        <f t="shared" si="9"/>
        <v>0</v>
      </c>
      <c r="L65" s="44">
        <f t="shared" si="9"/>
        <v>0</v>
      </c>
      <c r="M65" s="44">
        <f t="shared" si="9"/>
        <v>0</v>
      </c>
      <c r="N65" s="44">
        <f t="shared" si="9"/>
        <v>0</v>
      </c>
      <c r="O65" s="44">
        <f t="shared" si="9"/>
        <v>0</v>
      </c>
      <c r="P65" s="44">
        <f t="shared" si="9"/>
        <v>0</v>
      </c>
      <c r="Q65" s="44">
        <f t="shared" si="9"/>
        <v>0</v>
      </c>
      <c r="S65" s="44">
        <f t="shared" ref="S65:AB65" si="10">SUM(S8,S21,S28,S32,S47,S55)-S7</f>
        <v>0</v>
      </c>
      <c r="T65" s="44">
        <f t="shared" si="10"/>
        <v>0</v>
      </c>
      <c r="U65" s="44">
        <f t="shared" si="10"/>
        <v>0</v>
      </c>
      <c r="V65" s="44">
        <f t="shared" si="10"/>
        <v>0</v>
      </c>
      <c r="W65" s="44">
        <f t="shared" si="10"/>
        <v>0</v>
      </c>
      <c r="X65" s="44">
        <f t="shared" si="10"/>
        <v>0</v>
      </c>
      <c r="Y65" s="44">
        <f t="shared" si="10"/>
        <v>0</v>
      </c>
      <c r="Z65" s="44">
        <f t="shared" si="10"/>
        <v>0</v>
      </c>
      <c r="AA65" s="44">
        <f t="shared" si="10"/>
        <v>0</v>
      </c>
      <c r="AB65" s="44">
        <f t="shared" si="10"/>
        <v>0</v>
      </c>
    </row>
    <row r="66" spans="7:28">
      <c r="G66" s="40" t="s">
        <v>78</v>
      </c>
      <c r="H66" s="44">
        <f>SUM(H9,H14,H19,H20)-H8</f>
        <v>0</v>
      </c>
      <c r="I66" s="44">
        <f t="shared" ref="I66:AB66" si="11">SUM(I9,I14,I19,I20)-I8</f>
        <v>0</v>
      </c>
      <c r="J66" s="44">
        <f t="shared" si="11"/>
        <v>0</v>
      </c>
      <c r="K66" s="44">
        <f t="shared" si="11"/>
        <v>0</v>
      </c>
      <c r="L66" s="44">
        <f t="shared" si="11"/>
        <v>0</v>
      </c>
      <c r="M66" s="44">
        <f t="shared" si="11"/>
        <v>0</v>
      </c>
      <c r="N66" s="44">
        <f t="shared" si="11"/>
        <v>0</v>
      </c>
      <c r="O66" s="44">
        <f t="shared" si="11"/>
        <v>0</v>
      </c>
      <c r="P66" s="44">
        <f t="shared" si="11"/>
        <v>0</v>
      </c>
      <c r="Q66" s="44">
        <f t="shared" si="11"/>
        <v>0</v>
      </c>
      <c r="R66" s="44"/>
      <c r="S66" s="44">
        <f t="shared" si="11"/>
        <v>0</v>
      </c>
      <c r="T66" s="44">
        <f t="shared" si="11"/>
        <v>0</v>
      </c>
      <c r="U66" s="44">
        <f t="shared" si="11"/>
        <v>0</v>
      </c>
      <c r="V66" s="44">
        <f t="shared" si="11"/>
        <v>0</v>
      </c>
      <c r="W66" s="44">
        <f t="shared" si="11"/>
        <v>0</v>
      </c>
      <c r="X66" s="44">
        <f t="shared" si="11"/>
        <v>0</v>
      </c>
      <c r="Y66" s="44">
        <f t="shared" si="11"/>
        <v>0</v>
      </c>
      <c r="Z66" s="44">
        <f t="shared" si="11"/>
        <v>0</v>
      </c>
      <c r="AA66" s="44">
        <f t="shared" si="11"/>
        <v>0</v>
      </c>
      <c r="AB66" s="44">
        <f t="shared" si="11"/>
        <v>0</v>
      </c>
    </row>
    <row r="67" spans="7:28">
      <c r="G67" s="40" t="s">
        <v>5</v>
      </c>
      <c r="H67" s="44">
        <f>SUM(H10:H13)-H9</f>
        <v>0</v>
      </c>
      <c r="I67" s="44">
        <f t="shared" ref="I67:Q67" si="12">SUM(I10:I13)-I9</f>
        <v>0</v>
      </c>
      <c r="J67" s="44">
        <f t="shared" si="12"/>
        <v>0</v>
      </c>
      <c r="K67" s="44">
        <f t="shared" si="12"/>
        <v>0</v>
      </c>
      <c r="L67" s="44">
        <f t="shared" si="12"/>
        <v>0</v>
      </c>
      <c r="M67" s="44">
        <f t="shared" si="12"/>
        <v>0</v>
      </c>
      <c r="N67" s="44">
        <f t="shared" si="12"/>
        <v>0</v>
      </c>
      <c r="O67" s="44">
        <f t="shared" si="12"/>
        <v>0</v>
      </c>
      <c r="P67" s="44">
        <f t="shared" si="12"/>
        <v>0</v>
      </c>
      <c r="Q67" s="44">
        <f t="shared" si="12"/>
        <v>0</v>
      </c>
      <c r="S67" s="44">
        <f t="shared" ref="S67:AB67" si="13">SUM(S10:S13)-S9</f>
        <v>0</v>
      </c>
      <c r="T67" s="44">
        <f t="shared" si="13"/>
        <v>0</v>
      </c>
      <c r="U67" s="44">
        <f t="shared" si="13"/>
        <v>0</v>
      </c>
      <c r="V67" s="44">
        <f t="shared" si="13"/>
        <v>0</v>
      </c>
      <c r="W67" s="44">
        <f t="shared" si="13"/>
        <v>0</v>
      </c>
      <c r="X67" s="44">
        <f t="shared" si="13"/>
        <v>0</v>
      </c>
      <c r="Y67" s="44">
        <f t="shared" si="13"/>
        <v>0</v>
      </c>
      <c r="Z67" s="44">
        <f t="shared" si="13"/>
        <v>0</v>
      </c>
      <c r="AA67" s="44">
        <f t="shared" si="13"/>
        <v>0</v>
      </c>
      <c r="AB67" s="44">
        <f t="shared" si="13"/>
        <v>0</v>
      </c>
    </row>
    <row r="68" spans="7:28">
      <c r="G68" s="40" t="s">
        <v>79</v>
      </c>
      <c r="H68" s="44">
        <f>SUM(H15:H18)-H14</f>
        <v>0</v>
      </c>
      <c r="I68" s="44">
        <f t="shared" ref="I68:Q68" si="14">SUM(I15:I18)-I14</f>
        <v>0</v>
      </c>
      <c r="J68" s="44">
        <f t="shared" si="14"/>
        <v>0</v>
      </c>
      <c r="K68" s="44">
        <f t="shared" si="14"/>
        <v>0</v>
      </c>
      <c r="L68" s="44">
        <f t="shared" si="14"/>
        <v>0</v>
      </c>
      <c r="M68" s="44">
        <f t="shared" si="14"/>
        <v>0</v>
      </c>
      <c r="N68" s="44">
        <f t="shared" si="14"/>
        <v>0</v>
      </c>
      <c r="O68" s="44">
        <f t="shared" si="14"/>
        <v>0</v>
      </c>
      <c r="P68" s="44">
        <f t="shared" si="14"/>
        <v>0</v>
      </c>
      <c r="Q68" s="44">
        <f t="shared" si="14"/>
        <v>0</v>
      </c>
      <c r="S68" s="44">
        <f t="shared" ref="S68:AB68" si="15">SUM(S15:S18)-S14</f>
        <v>0</v>
      </c>
      <c r="T68" s="44">
        <f t="shared" si="15"/>
        <v>0</v>
      </c>
      <c r="U68" s="44">
        <f t="shared" si="15"/>
        <v>0</v>
      </c>
      <c r="V68" s="44">
        <f t="shared" si="15"/>
        <v>0</v>
      </c>
      <c r="W68" s="44">
        <f t="shared" si="15"/>
        <v>0</v>
      </c>
      <c r="X68" s="44">
        <f t="shared" si="15"/>
        <v>0</v>
      </c>
      <c r="Y68" s="44">
        <f t="shared" si="15"/>
        <v>0</v>
      </c>
      <c r="Z68" s="44">
        <f t="shared" si="15"/>
        <v>0</v>
      </c>
      <c r="AA68" s="44">
        <f t="shared" si="15"/>
        <v>0</v>
      </c>
      <c r="AB68" s="44">
        <f t="shared" si="15"/>
        <v>0</v>
      </c>
    </row>
    <row r="69" spans="7:28">
      <c r="G69" s="40" t="s">
        <v>80</v>
      </c>
      <c r="H69" s="44">
        <f>SUM(H22:H24,H26:H27)-H21</f>
        <v>0</v>
      </c>
      <c r="I69" s="44">
        <f t="shared" ref="I69:Q69" si="16">SUM(I22:I24,I26:I27)-I21</f>
        <v>0</v>
      </c>
      <c r="J69" s="44">
        <f t="shared" si="16"/>
        <v>0</v>
      </c>
      <c r="K69" s="44">
        <f t="shared" si="16"/>
        <v>0</v>
      </c>
      <c r="L69" s="44">
        <f t="shared" si="16"/>
        <v>0</v>
      </c>
      <c r="M69" s="44">
        <f t="shared" si="16"/>
        <v>0</v>
      </c>
      <c r="N69" s="44">
        <f t="shared" si="16"/>
        <v>0</v>
      </c>
      <c r="O69" s="44">
        <f t="shared" si="16"/>
        <v>0</v>
      </c>
      <c r="P69" s="44">
        <f t="shared" si="16"/>
        <v>0</v>
      </c>
      <c r="Q69" s="44">
        <f t="shared" si="16"/>
        <v>0</v>
      </c>
      <c r="S69" s="44">
        <f t="shared" ref="S69:AB69" si="17">SUM(S22:S24,S26:S27)-S21</f>
        <v>0</v>
      </c>
      <c r="T69" s="44">
        <f t="shared" si="17"/>
        <v>0</v>
      </c>
      <c r="U69" s="44">
        <f t="shared" si="17"/>
        <v>0</v>
      </c>
      <c r="V69" s="44">
        <f t="shared" si="17"/>
        <v>0</v>
      </c>
      <c r="W69" s="44">
        <f t="shared" si="17"/>
        <v>0</v>
      </c>
      <c r="X69" s="44">
        <f t="shared" si="17"/>
        <v>0</v>
      </c>
      <c r="Y69" s="44">
        <f t="shared" si="17"/>
        <v>0</v>
      </c>
      <c r="Z69" s="44">
        <f t="shared" si="17"/>
        <v>0</v>
      </c>
      <c r="AA69" s="44">
        <f t="shared" si="17"/>
        <v>0</v>
      </c>
      <c r="AB69" s="44">
        <f t="shared" si="17"/>
        <v>0</v>
      </c>
    </row>
    <row r="70" spans="7:28">
      <c r="G70" s="40" t="s">
        <v>81</v>
      </c>
      <c r="H70" s="44">
        <f>SUM(H29:H31)-H28</f>
        <v>0</v>
      </c>
      <c r="I70" s="44">
        <f t="shared" ref="I70:Q70" si="18">SUM(I29:I31)-I28</f>
        <v>0</v>
      </c>
      <c r="J70" s="44">
        <f t="shared" si="18"/>
        <v>0</v>
      </c>
      <c r="K70" s="44">
        <f t="shared" si="18"/>
        <v>0</v>
      </c>
      <c r="L70" s="44">
        <f t="shared" si="18"/>
        <v>0</v>
      </c>
      <c r="M70" s="44">
        <f t="shared" si="18"/>
        <v>0</v>
      </c>
      <c r="N70" s="44">
        <f t="shared" si="18"/>
        <v>0</v>
      </c>
      <c r="O70" s="44">
        <f t="shared" si="18"/>
        <v>0</v>
      </c>
      <c r="P70" s="44">
        <f t="shared" si="18"/>
        <v>0</v>
      </c>
      <c r="Q70" s="44">
        <f t="shared" si="18"/>
        <v>0</v>
      </c>
      <c r="S70" s="44">
        <f t="shared" ref="S70:AB70" si="19">SUM(S29:S31)-S28</f>
        <v>0</v>
      </c>
      <c r="T70" s="44">
        <f t="shared" si="19"/>
        <v>0</v>
      </c>
      <c r="U70" s="44">
        <f t="shared" si="19"/>
        <v>0</v>
      </c>
      <c r="V70" s="44">
        <f t="shared" si="19"/>
        <v>0</v>
      </c>
      <c r="W70" s="44">
        <f t="shared" si="19"/>
        <v>0</v>
      </c>
      <c r="X70" s="44">
        <f t="shared" si="19"/>
        <v>0</v>
      </c>
      <c r="Y70" s="44">
        <f t="shared" si="19"/>
        <v>0</v>
      </c>
      <c r="Z70" s="44">
        <f t="shared" si="19"/>
        <v>0</v>
      </c>
      <c r="AA70" s="44">
        <f t="shared" si="19"/>
        <v>0</v>
      </c>
      <c r="AB70" s="44">
        <f t="shared" si="19"/>
        <v>0</v>
      </c>
    </row>
    <row r="71" spans="7:28">
      <c r="G71" s="40" t="s">
        <v>82</v>
      </c>
      <c r="H71" s="44">
        <f>SUM(H33:H34,H37,H43,H45,H46)-H32</f>
        <v>0</v>
      </c>
      <c r="I71" s="44">
        <f t="shared" ref="I71:Q71" si="20">SUM(I33:I34,I37,I43,I45,I46)-I32</f>
        <v>0</v>
      </c>
      <c r="J71" s="44">
        <f t="shared" si="20"/>
        <v>0</v>
      </c>
      <c r="K71" s="44">
        <f t="shared" si="20"/>
        <v>0</v>
      </c>
      <c r="L71" s="44">
        <f t="shared" si="20"/>
        <v>0</v>
      </c>
      <c r="M71" s="44">
        <f t="shared" si="20"/>
        <v>0</v>
      </c>
      <c r="N71" s="44">
        <f t="shared" si="20"/>
        <v>0</v>
      </c>
      <c r="O71" s="44">
        <f t="shared" si="20"/>
        <v>0</v>
      </c>
      <c r="P71" s="44">
        <f t="shared" si="20"/>
        <v>0</v>
      </c>
      <c r="Q71" s="44">
        <f t="shared" si="20"/>
        <v>0</v>
      </c>
      <c r="S71" s="44">
        <f t="shared" ref="S71:AB71" si="21">SUM(S33:S34,S37,S43,S45,S46)-S32</f>
        <v>0</v>
      </c>
      <c r="T71" s="44">
        <f t="shared" si="21"/>
        <v>0</v>
      </c>
      <c r="U71" s="44">
        <f t="shared" si="21"/>
        <v>0</v>
      </c>
      <c r="V71" s="44">
        <f t="shared" si="21"/>
        <v>0</v>
      </c>
      <c r="W71" s="44">
        <f t="shared" si="21"/>
        <v>0</v>
      </c>
      <c r="X71" s="44">
        <f t="shared" si="21"/>
        <v>0</v>
      </c>
      <c r="Y71" s="44">
        <f t="shared" si="21"/>
        <v>0</v>
      </c>
      <c r="Z71" s="44">
        <f t="shared" si="21"/>
        <v>0</v>
      </c>
      <c r="AA71" s="44">
        <f t="shared" si="21"/>
        <v>0</v>
      </c>
      <c r="AB71" s="44">
        <f t="shared" si="21"/>
        <v>0</v>
      </c>
    </row>
    <row r="72" spans="7:28">
      <c r="G72" s="40" t="s">
        <v>83</v>
      </c>
      <c r="H72" s="44">
        <f>SUM(H35:H36)-H34</f>
        <v>0</v>
      </c>
      <c r="I72" s="44">
        <f t="shared" ref="I72:Q72" si="22">SUM(I35:I36)-I34</f>
        <v>0</v>
      </c>
      <c r="J72" s="44">
        <f t="shared" si="22"/>
        <v>0</v>
      </c>
      <c r="K72" s="44">
        <f t="shared" si="22"/>
        <v>0</v>
      </c>
      <c r="L72" s="44">
        <f t="shared" si="22"/>
        <v>0</v>
      </c>
      <c r="M72" s="44">
        <f t="shared" si="22"/>
        <v>0</v>
      </c>
      <c r="N72" s="44">
        <f t="shared" si="22"/>
        <v>0</v>
      </c>
      <c r="O72" s="44">
        <f t="shared" si="22"/>
        <v>0</v>
      </c>
      <c r="P72" s="44">
        <f t="shared" si="22"/>
        <v>0</v>
      </c>
      <c r="Q72" s="44">
        <f t="shared" si="22"/>
        <v>0</v>
      </c>
      <c r="S72" s="44">
        <f t="shared" ref="S72:AB72" si="23">SUM(S35:S36)-S34</f>
        <v>0</v>
      </c>
      <c r="T72" s="44">
        <f t="shared" si="23"/>
        <v>0</v>
      </c>
      <c r="U72" s="44">
        <f t="shared" si="23"/>
        <v>0</v>
      </c>
      <c r="V72" s="44">
        <f t="shared" si="23"/>
        <v>0</v>
      </c>
      <c r="W72" s="44">
        <f t="shared" si="23"/>
        <v>0</v>
      </c>
      <c r="X72" s="44">
        <f t="shared" si="23"/>
        <v>0</v>
      </c>
      <c r="Y72" s="44">
        <f t="shared" si="23"/>
        <v>0</v>
      </c>
      <c r="Z72" s="44">
        <f t="shared" si="23"/>
        <v>0</v>
      </c>
      <c r="AA72" s="44">
        <f t="shared" si="23"/>
        <v>0</v>
      </c>
      <c r="AB72" s="44">
        <f t="shared" si="23"/>
        <v>0</v>
      </c>
    </row>
    <row r="73" spans="7:28">
      <c r="G73" s="40" t="s">
        <v>84</v>
      </c>
      <c r="H73" s="44">
        <f>SUM(H38:H42)-H37</f>
        <v>0</v>
      </c>
      <c r="I73" s="44">
        <f t="shared" ref="I73:Q73" si="24">SUM(I38:I42)-I37</f>
        <v>0</v>
      </c>
      <c r="J73" s="44">
        <f t="shared" si="24"/>
        <v>0</v>
      </c>
      <c r="K73" s="44">
        <f t="shared" si="24"/>
        <v>0</v>
      </c>
      <c r="L73" s="44">
        <f t="shared" si="24"/>
        <v>0</v>
      </c>
      <c r="M73" s="44">
        <f t="shared" si="24"/>
        <v>0</v>
      </c>
      <c r="N73" s="44">
        <f t="shared" si="24"/>
        <v>0</v>
      </c>
      <c r="O73" s="44">
        <f t="shared" si="24"/>
        <v>0</v>
      </c>
      <c r="P73" s="44">
        <f t="shared" si="24"/>
        <v>0</v>
      </c>
      <c r="Q73" s="44">
        <f t="shared" si="24"/>
        <v>0</v>
      </c>
      <c r="S73" s="44">
        <f t="shared" ref="S73:AB73" si="25">SUM(S38:S42)-S37</f>
        <v>0</v>
      </c>
      <c r="T73" s="44">
        <f t="shared" si="25"/>
        <v>0</v>
      </c>
      <c r="U73" s="44">
        <f t="shared" si="25"/>
        <v>0</v>
      </c>
      <c r="V73" s="44">
        <f t="shared" si="25"/>
        <v>0</v>
      </c>
      <c r="W73" s="44">
        <f t="shared" si="25"/>
        <v>0</v>
      </c>
      <c r="X73" s="44">
        <f t="shared" si="25"/>
        <v>0</v>
      </c>
      <c r="Y73" s="44">
        <f t="shared" si="25"/>
        <v>0</v>
      </c>
      <c r="Z73" s="44">
        <f t="shared" si="25"/>
        <v>0</v>
      </c>
      <c r="AA73" s="44">
        <f t="shared" si="25"/>
        <v>0</v>
      </c>
      <c r="AB73" s="44">
        <f t="shared" si="25"/>
        <v>0</v>
      </c>
    </row>
    <row r="74" spans="7:28">
      <c r="G74" s="40" t="s">
        <v>85</v>
      </c>
      <c r="H74" s="44">
        <f>SUM(H49:H51)-H48</f>
        <v>0</v>
      </c>
      <c r="I74" s="44">
        <f t="shared" ref="I74:Q74" si="26">SUM(I49:I51)-I48</f>
        <v>0</v>
      </c>
      <c r="J74" s="44">
        <f t="shared" si="26"/>
        <v>0</v>
      </c>
      <c r="K74" s="44">
        <f t="shared" si="26"/>
        <v>0</v>
      </c>
      <c r="L74" s="44">
        <f t="shared" si="26"/>
        <v>0</v>
      </c>
      <c r="M74" s="44">
        <f t="shared" si="26"/>
        <v>0</v>
      </c>
      <c r="N74" s="44">
        <f t="shared" si="26"/>
        <v>0</v>
      </c>
      <c r="O74" s="44">
        <f t="shared" si="26"/>
        <v>0</v>
      </c>
      <c r="P74" s="44">
        <f t="shared" si="26"/>
        <v>0</v>
      </c>
      <c r="Q74" s="44">
        <f t="shared" si="26"/>
        <v>0</v>
      </c>
      <c r="S74" s="44">
        <f t="shared" ref="S74:AB74" si="27">SUM(S49:S51)-S48</f>
        <v>0</v>
      </c>
      <c r="T74" s="44">
        <f t="shared" si="27"/>
        <v>0</v>
      </c>
      <c r="U74" s="44">
        <f t="shared" si="27"/>
        <v>0</v>
      </c>
      <c r="V74" s="44">
        <f t="shared" si="27"/>
        <v>0</v>
      </c>
      <c r="W74" s="44">
        <f t="shared" si="27"/>
        <v>0</v>
      </c>
      <c r="X74" s="44">
        <f t="shared" si="27"/>
        <v>0</v>
      </c>
      <c r="Y74" s="44">
        <f t="shared" si="27"/>
        <v>0</v>
      </c>
      <c r="Z74" s="44">
        <f t="shared" si="27"/>
        <v>0</v>
      </c>
      <c r="AA74" s="44">
        <f t="shared" si="27"/>
        <v>0</v>
      </c>
      <c r="AB74" s="44">
        <f t="shared" si="27"/>
        <v>0</v>
      </c>
    </row>
  </sheetData>
  <mergeCells count="138">
    <mergeCell ref="E10:G10"/>
    <mergeCell ref="E11:G11"/>
    <mergeCell ref="E12:G12"/>
    <mergeCell ref="E13:G13"/>
    <mergeCell ref="D14:G14"/>
    <mergeCell ref="E15:G15"/>
    <mergeCell ref="T5:Y5"/>
    <mergeCell ref="Z5:AB5"/>
    <mergeCell ref="S4:AB4"/>
    <mergeCell ref="B7:G7"/>
    <mergeCell ref="C8:G8"/>
    <mergeCell ref="D9:G9"/>
    <mergeCell ref="I5:N5"/>
    <mergeCell ref="B4:G6"/>
    <mergeCell ref="I4:Q4"/>
    <mergeCell ref="O5:Q5"/>
    <mergeCell ref="D24:G24"/>
    <mergeCell ref="E25:F25"/>
    <mergeCell ref="D26:G26"/>
    <mergeCell ref="D27:G27"/>
    <mergeCell ref="E16:G16"/>
    <mergeCell ref="E17:G17"/>
    <mergeCell ref="E18:G18"/>
    <mergeCell ref="D19:G19"/>
    <mergeCell ref="D20:G20"/>
    <mergeCell ref="C21:G21"/>
    <mergeCell ref="E50:G50"/>
    <mergeCell ref="E51:G51"/>
    <mergeCell ref="D52:G52"/>
    <mergeCell ref="E53:F53"/>
    <mergeCell ref="E54:F54"/>
    <mergeCell ref="C55:G55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49:G49"/>
    <mergeCell ref="AC7:AH7"/>
    <mergeCell ref="AD8:AH8"/>
    <mergeCell ref="AE9:AH9"/>
    <mergeCell ref="AF10:AH10"/>
    <mergeCell ref="AF11:AH11"/>
    <mergeCell ref="AF12:AH12"/>
    <mergeCell ref="D34:G34"/>
    <mergeCell ref="E35:G35"/>
    <mergeCell ref="E36:G36"/>
    <mergeCell ref="D22:G22"/>
    <mergeCell ref="D23:G23"/>
    <mergeCell ref="AE29:AH29"/>
    <mergeCell ref="AE30:AH30"/>
    <mergeCell ref="AE19:AH19"/>
    <mergeCell ref="AE20:AH20"/>
    <mergeCell ref="AD21:AH21"/>
    <mergeCell ref="AE22:AH22"/>
    <mergeCell ref="AE23:AH23"/>
    <mergeCell ref="AE24:AH24"/>
    <mergeCell ref="AF13:AH13"/>
    <mergeCell ref="AE14:AH14"/>
    <mergeCell ref="AF15:AH15"/>
    <mergeCell ref="AF16:AH16"/>
    <mergeCell ref="AF17:AH17"/>
    <mergeCell ref="AF18:AH18"/>
    <mergeCell ref="AE46:AH46"/>
    <mergeCell ref="AE43:AH43"/>
    <mergeCell ref="AF44:AG44"/>
    <mergeCell ref="AE45:AH45"/>
    <mergeCell ref="AC4:AH6"/>
    <mergeCell ref="AD47:AH47"/>
    <mergeCell ref="AE48:AH48"/>
    <mergeCell ref="AF49:AH49"/>
    <mergeCell ref="AE37:AH37"/>
    <mergeCell ref="AF38:AH38"/>
    <mergeCell ref="AF39:AH39"/>
    <mergeCell ref="AF40:AH40"/>
    <mergeCell ref="AF41:AH41"/>
    <mergeCell ref="AF42:AH42"/>
    <mergeCell ref="AE31:AH31"/>
    <mergeCell ref="AD32:AH32"/>
    <mergeCell ref="AE33:AH33"/>
    <mergeCell ref="AE34:AH34"/>
    <mergeCell ref="AF35:AH35"/>
    <mergeCell ref="AF36:AH36"/>
    <mergeCell ref="AF25:AG25"/>
    <mergeCell ref="AE26:AH26"/>
    <mergeCell ref="AE27:AH27"/>
    <mergeCell ref="AD28:AH28"/>
    <mergeCell ref="D60:E60"/>
    <mergeCell ref="F60:G60"/>
    <mergeCell ref="D61:E61"/>
    <mergeCell ref="F61:G61"/>
    <mergeCell ref="D62:E62"/>
    <mergeCell ref="F62:G62"/>
    <mergeCell ref="D58:E58"/>
    <mergeCell ref="F58:G58"/>
    <mergeCell ref="D57:E57"/>
    <mergeCell ref="F57:G57"/>
    <mergeCell ref="D59:E59"/>
    <mergeCell ref="F59:G59"/>
    <mergeCell ref="D37:G37"/>
    <mergeCell ref="E38:G38"/>
    <mergeCell ref="E39:G39"/>
    <mergeCell ref="C28:G28"/>
    <mergeCell ref="D29:G29"/>
    <mergeCell ref="D30:G30"/>
    <mergeCell ref="D31:G31"/>
    <mergeCell ref="C32:G32"/>
    <mergeCell ref="D33:G33"/>
    <mergeCell ref="D56:E56"/>
    <mergeCell ref="F56:G56"/>
    <mergeCell ref="H2:P2"/>
    <mergeCell ref="T2:AB2"/>
    <mergeCell ref="AE62:AF62"/>
    <mergeCell ref="AG62:AH62"/>
    <mergeCell ref="H4:H6"/>
    <mergeCell ref="S5:S6"/>
    <mergeCell ref="AE60:AF60"/>
    <mergeCell ref="AG60:AH60"/>
    <mergeCell ref="AE61:AF61"/>
    <mergeCell ref="AG61:AH61"/>
    <mergeCell ref="AE58:AF58"/>
    <mergeCell ref="AG58:AH58"/>
    <mergeCell ref="AE59:AF59"/>
    <mergeCell ref="AG59:AH59"/>
    <mergeCell ref="AE57:AF57"/>
    <mergeCell ref="AG57:AH57"/>
    <mergeCell ref="AE56:AF56"/>
    <mergeCell ref="AG56:AH56"/>
    <mergeCell ref="AF51:AH51"/>
    <mergeCell ref="AE52:AH52"/>
    <mergeCell ref="AF53:AG53"/>
    <mergeCell ref="AF54:AG54"/>
    <mergeCell ref="AD55:AH55"/>
    <mergeCell ref="AF50:AH50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2022-07-28T06:07:06Z</dcterms:created>
  <dcterms:modified xsi:type="dcterms:W3CDTF">2022-07-28T06:07:06Z</dcterms:modified>
</cp:coreProperties>
</file>