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6C4087BB-5C9D-4211-B7B0-442B190FFE2A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03" sheetId="1" r:id="rId1"/>
  </sheets>
  <definedNames>
    <definedName name="_xlnm.Print_Area" localSheetId="0">'103'!$B$2:$N$44,'103'!$P$2:$AA$44</definedName>
  </definedNames>
  <calcPr calcId="191029"/>
</workbook>
</file>

<file path=xl/calcChain.xml><?xml version="1.0" encoding="utf-8"?>
<calcChain xmlns="http://schemas.openxmlformats.org/spreadsheetml/2006/main">
  <c r="L8" i="1" l="1"/>
  <c r="E32" i="1"/>
  <c r="AB32" i="1" s="1"/>
  <c r="E31" i="1"/>
  <c r="AB31" i="1" s="1"/>
  <c r="F8" i="1"/>
  <c r="F56" i="1" s="1"/>
  <c r="E39" i="1"/>
  <c r="AB39" i="1" s="1"/>
  <c r="E40" i="1"/>
  <c r="AB40" i="1" s="1"/>
  <c r="E41" i="1"/>
  <c r="AB41" i="1" s="1"/>
  <c r="E42" i="1"/>
  <c r="AB42" i="1" s="1"/>
  <c r="E43" i="1"/>
  <c r="AB43" i="1" s="1"/>
  <c r="E44" i="1"/>
  <c r="AB44" i="1" s="1"/>
  <c r="E10" i="1"/>
  <c r="AB10" i="1" s="1"/>
  <c r="E11" i="1"/>
  <c r="E12" i="1"/>
  <c r="AB12" i="1" s="1"/>
  <c r="E13" i="1"/>
  <c r="AB13" i="1" s="1"/>
  <c r="E15" i="1"/>
  <c r="AB15" i="1" s="1"/>
  <c r="E16" i="1"/>
  <c r="E17" i="1"/>
  <c r="AB17" i="1" s="1"/>
  <c r="E18" i="1"/>
  <c r="AB18" i="1" s="1"/>
  <c r="E19" i="1"/>
  <c r="AB19" i="1" s="1"/>
  <c r="E21" i="1"/>
  <c r="E22" i="1"/>
  <c r="AB22" i="1" s="1"/>
  <c r="E23" i="1"/>
  <c r="AB23" i="1" s="1"/>
  <c r="E25" i="1"/>
  <c r="AB25" i="1" s="1"/>
  <c r="E26" i="1"/>
  <c r="AB26" i="1" s="1"/>
  <c r="E27" i="1"/>
  <c r="AB27" i="1" s="1"/>
  <c r="E29" i="1"/>
  <c r="AB29" i="1" s="1"/>
  <c r="E30" i="1"/>
  <c r="E33" i="1"/>
  <c r="AB33" i="1" s="1"/>
  <c r="E34" i="1"/>
  <c r="AB34" i="1" s="1"/>
  <c r="E35" i="1"/>
  <c r="AB35" i="1" s="1"/>
  <c r="E36" i="1"/>
  <c r="AB36" i="1" s="1"/>
  <c r="E37" i="1"/>
  <c r="AB37" i="1" s="1"/>
  <c r="E38" i="1"/>
  <c r="AB38" i="1" s="1"/>
  <c r="G8" i="1"/>
  <c r="G56" i="1" s="1"/>
  <c r="H8" i="1"/>
  <c r="H55" i="1" s="1"/>
  <c r="I8" i="1"/>
  <c r="I56" i="1" s="1"/>
  <c r="J8" i="1"/>
  <c r="J47" i="1" s="1"/>
  <c r="K8" i="1"/>
  <c r="K56" i="1" s="1"/>
  <c r="M8" i="1"/>
  <c r="M47" i="1" s="1"/>
  <c r="N8" i="1"/>
  <c r="N55" i="1" s="1"/>
  <c r="P8" i="1"/>
  <c r="P55" i="1" s="1"/>
  <c r="Q8" i="1"/>
  <c r="Q55" i="1" s="1"/>
  <c r="R8" i="1"/>
  <c r="R47" i="1" s="1"/>
  <c r="S8" i="1"/>
  <c r="S56" i="1" s="1"/>
  <c r="T8" i="1"/>
  <c r="T55" i="1" s="1"/>
  <c r="U8" i="1"/>
  <c r="U55" i="1" s="1"/>
  <c r="V8" i="1"/>
  <c r="V55" i="1" s="1"/>
  <c r="W8" i="1"/>
  <c r="W56" i="1" s="1"/>
  <c r="Q48" i="1"/>
  <c r="R48" i="1"/>
  <c r="S48" i="1"/>
  <c r="T48" i="1"/>
  <c r="U48" i="1"/>
  <c r="V48" i="1"/>
  <c r="W48" i="1"/>
  <c r="Q49" i="1"/>
  <c r="R49" i="1"/>
  <c r="S49" i="1"/>
  <c r="T49" i="1"/>
  <c r="U49" i="1"/>
  <c r="V49" i="1"/>
  <c r="W49" i="1"/>
  <c r="Q50" i="1"/>
  <c r="R50" i="1"/>
  <c r="S50" i="1"/>
  <c r="T50" i="1"/>
  <c r="U50" i="1"/>
  <c r="V50" i="1"/>
  <c r="W50" i="1"/>
  <c r="Q51" i="1"/>
  <c r="R51" i="1"/>
  <c r="S51" i="1"/>
  <c r="T51" i="1"/>
  <c r="U51" i="1"/>
  <c r="V51" i="1"/>
  <c r="W51" i="1"/>
  <c r="Q52" i="1"/>
  <c r="R52" i="1"/>
  <c r="S52" i="1"/>
  <c r="T52" i="1"/>
  <c r="U52" i="1"/>
  <c r="V52" i="1"/>
  <c r="W52" i="1"/>
  <c r="M48" i="1"/>
  <c r="N48" i="1"/>
  <c r="M49" i="1"/>
  <c r="N49" i="1"/>
  <c r="M50" i="1"/>
  <c r="N50" i="1"/>
  <c r="M51" i="1"/>
  <c r="N51" i="1"/>
  <c r="M52" i="1"/>
  <c r="N52" i="1"/>
  <c r="P52" i="1"/>
  <c r="P51" i="1"/>
  <c r="P50" i="1"/>
  <c r="P49" i="1"/>
  <c r="P48" i="1"/>
  <c r="F48" i="1"/>
  <c r="G48" i="1"/>
  <c r="H48" i="1"/>
  <c r="I48" i="1"/>
  <c r="J48" i="1"/>
  <c r="K48" i="1"/>
  <c r="F49" i="1"/>
  <c r="G49" i="1"/>
  <c r="H49" i="1"/>
  <c r="I49" i="1"/>
  <c r="J49" i="1"/>
  <c r="K49" i="1"/>
  <c r="F50" i="1"/>
  <c r="G50" i="1"/>
  <c r="H50" i="1"/>
  <c r="I50" i="1"/>
  <c r="J50" i="1"/>
  <c r="K50" i="1"/>
  <c r="F51" i="1"/>
  <c r="G51" i="1"/>
  <c r="H51" i="1"/>
  <c r="I51" i="1"/>
  <c r="J51" i="1"/>
  <c r="K51" i="1"/>
  <c r="F52" i="1"/>
  <c r="G52" i="1"/>
  <c r="H52" i="1"/>
  <c r="I52" i="1"/>
  <c r="J52" i="1"/>
  <c r="K52" i="1"/>
  <c r="P47" i="1"/>
  <c r="R56" i="1"/>
  <c r="R55" i="1"/>
  <c r="P56" i="1"/>
  <c r="K47" i="1"/>
  <c r="K55" i="1"/>
  <c r="Q56" i="1"/>
  <c r="W55" i="1"/>
  <c r="Q47" i="1"/>
  <c r="J56" i="1"/>
  <c r="J55" i="1"/>
  <c r="W47" i="1" l="1"/>
  <c r="S55" i="1"/>
  <c r="T56" i="1"/>
  <c r="S47" i="1"/>
  <c r="U56" i="1"/>
  <c r="G55" i="1"/>
  <c r="E28" i="1"/>
  <c r="AB28" i="1" s="1"/>
  <c r="T47" i="1"/>
  <c r="M56" i="1"/>
  <c r="N47" i="1"/>
  <c r="E14" i="1"/>
  <c r="AB14" i="1" s="1"/>
  <c r="E20" i="1"/>
  <c r="E50" i="1" s="1"/>
  <c r="E9" i="1"/>
  <c r="E48" i="1" s="1"/>
  <c r="G47" i="1"/>
  <c r="E24" i="1"/>
  <c r="V47" i="1"/>
  <c r="U47" i="1"/>
  <c r="M55" i="1"/>
  <c r="H56" i="1"/>
  <c r="AB30" i="1"/>
  <c r="AB21" i="1"/>
  <c r="AB16" i="1"/>
  <c r="AB11" i="1"/>
  <c r="F47" i="1"/>
  <c r="V56" i="1"/>
  <c r="I55" i="1"/>
  <c r="F55" i="1"/>
  <c r="N56" i="1"/>
  <c r="H47" i="1"/>
  <c r="I47" i="1"/>
  <c r="E52" i="1" l="1"/>
  <c r="AB9" i="1"/>
  <c r="AB20" i="1"/>
  <c r="E49" i="1"/>
  <c r="E8" i="1"/>
  <c r="E47" i="1" s="1"/>
  <c r="E51" i="1"/>
  <c r="AB24" i="1"/>
  <c r="AB8" i="1" l="1"/>
  <c r="E56" i="1"/>
  <c r="E55" i="1"/>
</calcChain>
</file>

<file path=xl/sharedStrings.xml><?xml version="1.0" encoding="utf-8"?>
<sst xmlns="http://schemas.openxmlformats.org/spreadsheetml/2006/main" count="129" uniqueCount="111">
  <si>
    <t>金融関係</t>
  </si>
  <si>
    <t>刑法犯総数（交通業過を除く）</t>
    <rPh sb="6" eb="10">
      <t>コウツウギョウカ</t>
    </rPh>
    <rPh sb="11" eb="12">
      <t>ノゾ</t>
    </rPh>
    <phoneticPr fontId="1"/>
  </si>
  <si>
    <t>その他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</si>
  <si>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</si>
  <si>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</si>
  <si>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</si>
  <si>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</si>
  <si>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</si>
  <si>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</si>
  <si>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14          歳</t>
  </si>
  <si>
    <t>15          歳</t>
  </si>
  <si>
    <t>16          歳</t>
  </si>
  <si>
    <t>17          歳</t>
  </si>
  <si>
    <t>18          歳</t>
  </si>
  <si>
    <t>19          歳</t>
  </si>
  <si>
    <t>中    学    生</t>
  </si>
  <si>
    <t>高    校    生</t>
  </si>
  <si>
    <t>大    学    生</t>
  </si>
  <si>
    <t>専修学校生  等</t>
  </si>
  <si>
    <t>有  職  少  年</t>
  </si>
  <si>
    <t>無  職  少  年</t>
  </si>
  <si>
    <t>道路上</t>
    <phoneticPr fontId="1"/>
  </si>
  <si>
    <t>飲食店</t>
    <phoneticPr fontId="1"/>
  </si>
  <si>
    <t>その他</t>
    <phoneticPr fontId="1"/>
  </si>
  <si>
    <t>うち）占有離脱物横領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</si>
  <si>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</si>
  <si>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</si>
  <si>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</si>
  <si>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</si>
  <si>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</si>
  <si>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</si>
  <si>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</si>
  <si>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</si>
  <si>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</si>
  <si>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</si>
  <si>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</si>
  <si>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</si>
  <si>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</si>
  <si>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</si>
  <si>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</si>
  <si>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</si>
  <si>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</si>
  <si>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風俗犯</t>
    <phoneticPr fontId="1"/>
  </si>
  <si>
    <t>賭博</t>
    <phoneticPr fontId="1"/>
  </si>
  <si>
    <t>わいせつ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</si>
  <si>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</si>
  <si>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</si>
  <si>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</si>
  <si>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</si>
  <si>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</si>
  <si>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</si>
  <si>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</si>
  <si>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</si>
  <si>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</si>
  <si>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</si>
  <si>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</si>
  <si>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</si>
  <si>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</si>
  <si>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</si>
  <si>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</si>
  <si>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高    校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</si>
  <si>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</si>
  <si>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</si>
  <si>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</si>
  <si>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</si>
  <si>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総数</t>
    <phoneticPr fontId="1"/>
  </si>
  <si>
    <t>住宅</t>
    <phoneticPr fontId="1"/>
  </si>
  <si>
    <t>駐車
(輪)場</t>
    <phoneticPr fontId="1"/>
  </si>
  <si>
    <t>学校
幼稚園</t>
    <phoneticPr fontId="1"/>
  </si>
  <si>
    <t>風俗
営業店</t>
    <phoneticPr fontId="1"/>
  </si>
  <si>
    <t>会社
事務所</t>
    <phoneticPr fontId="1"/>
  </si>
  <si>
    <t>　　　　　　　　非行場所
罪　　種
年齢・学職</t>
    <rPh sb="8" eb="10">
      <t>ヒコウ</t>
    </rPh>
    <rPh sb="10" eb="12">
      <t>バショ</t>
    </rPh>
    <rPh sb="14" eb="15">
      <t>ザイ</t>
    </rPh>
    <rPh sb="17" eb="18">
      <t>シュ</t>
    </rPh>
    <rPh sb="19" eb="21">
      <t>ネンレイ</t>
    </rPh>
    <rPh sb="22" eb="23">
      <t>ガク</t>
    </rPh>
    <rPh sb="23" eb="24">
      <t>ショク</t>
    </rPh>
    <phoneticPr fontId="1"/>
  </si>
  <si>
    <t>学職</t>
    <rPh sb="0" eb="1">
      <t>ガク</t>
    </rPh>
    <rPh sb="1" eb="2">
      <t>ショク</t>
    </rPh>
    <phoneticPr fontId="1"/>
  </si>
  <si>
    <t>非行場所
　　　　　　　　　罪　　種
　　　　　　　　年齢・学職</t>
    <rPh sb="0" eb="2">
      <t>ヒコウ</t>
    </rPh>
    <rPh sb="2" eb="4">
      <t>バショ</t>
    </rPh>
    <rPh sb="15" eb="16">
      <t>ザイ</t>
    </rPh>
    <rPh sb="18" eb="19">
      <t>シュ</t>
    </rPh>
    <rPh sb="28" eb="30">
      <t>ネンレイ</t>
    </rPh>
    <rPh sb="31" eb="32">
      <t>ガク</t>
    </rPh>
    <rPh sb="32" eb="33">
      <t>ショク</t>
    </rPh>
    <phoneticPr fontId="1"/>
  </si>
  <si>
    <t>非行場所別　検挙人員　</t>
    <phoneticPr fontId="1"/>
  </si>
  <si>
    <t>店舗型性風俗特殊
営業店</t>
    <rPh sb="0" eb="3">
      <t>テンポガタ</t>
    </rPh>
    <rPh sb="3" eb="4">
      <t>セイ</t>
    </rPh>
    <rPh sb="6" eb="8">
      <t>トクシュ</t>
    </rPh>
    <phoneticPr fontId="1"/>
  </si>
  <si>
    <t>鉄道施設</t>
    <rPh sb="0" eb="2">
      <t>テツドウ</t>
    </rPh>
    <rPh sb="2" eb="4">
      <t>シセツ</t>
    </rPh>
    <phoneticPr fontId="1"/>
  </si>
  <si>
    <t>公営競技場</t>
    <rPh sb="0" eb="2">
      <t>コウエイ</t>
    </rPh>
    <rPh sb="2" eb="4">
      <t>キョウギ</t>
    </rPh>
    <rPh sb="4" eb="5">
      <t>ジョウ</t>
    </rPh>
    <phoneticPr fontId="1"/>
  </si>
  <si>
    <t>スポーツ施設</t>
    <rPh sb="4" eb="6">
      <t>シセツ</t>
    </rPh>
    <phoneticPr fontId="1"/>
  </si>
  <si>
    <t>一般ホテル・旅館</t>
    <rPh sb="0" eb="2">
      <t>イッパン</t>
    </rPh>
    <rPh sb="6" eb="8">
      <t>リョカン</t>
    </rPh>
    <phoneticPr fontId="1"/>
  </si>
  <si>
    <t>地下鉄・列車内</t>
    <rPh sb="0" eb="3">
      <t>チカテツ</t>
    </rPh>
    <phoneticPr fontId="1"/>
  </si>
  <si>
    <r>
      <t>(</t>
    </r>
    <r>
      <rPr>
        <sz val="10"/>
        <rFont val="ＭＳ 明朝"/>
        <family val="1"/>
        <charset val="128"/>
      </rPr>
      <t>01-03)</t>
    </r>
    <phoneticPr fontId="1"/>
  </si>
  <si>
    <t>(04)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</si>
  <si>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</si>
  <si>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</si>
  <si>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</si>
  <si>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</si>
  <si>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</si>
  <si>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</si>
  <si>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</si>
  <si>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少年470</t>
    <rPh sb="0" eb="2">
      <t>ショウネン</t>
    </rPh>
    <phoneticPr fontId="1"/>
  </si>
  <si>
    <t>少年471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</si>
  <si>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</si>
  <si>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特定遊興飲食店</t>
    <rPh sb="0" eb="2">
      <t>トクテイ</t>
    </rPh>
    <rPh sb="2" eb="4">
      <t>ユウキョウ</t>
    </rPh>
    <rPh sb="4" eb="6">
      <t>インショク</t>
    </rPh>
    <rPh sb="6" eb="7">
      <t>テン</t>
    </rPh>
    <phoneticPr fontId="1"/>
  </si>
  <si>
    <t>商業施設、コンビニエンスストア、ドラッグストア</t>
    <phoneticPr fontId="1"/>
  </si>
  <si>
    <t>(05-06)</t>
    <phoneticPr fontId="1"/>
  </si>
  <si>
    <t>(29-31)</t>
    <phoneticPr fontId="1"/>
  </si>
  <si>
    <t>(07)</t>
    <phoneticPr fontId="1"/>
  </si>
  <si>
    <t>(38-41)</t>
    <phoneticPr fontId="1"/>
  </si>
  <si>
    <t>(42-43)</t>
    <phoneticPr fontId="1"/>
  </si>
  <si>
    <t>(44-46)</t>
    <phoneticPr fontId="1"/>
  </si>
  <si>
    <t>(08,09)</t>
    <phoneticPr fontId="1"/>
  </si>
  <si>
    <t>(12-15)</t>
    <phoneticPr fontId="1"/>
  </si>
  <si>
    <t>(21,22)</t>
    <phoneticPr fontId="1"/>
  </si>
  <si>
    <t>(25)</t>
    <phoneticPr fontId="1"/>
  </si>
  <si>
    <t>(49,50)</t>
    <phoneticPr fontId="1"/>
  </si>
  <si>
    <t>(53-56)</t>
    <phoneticPr fontId="1"/>
  </si>
  <si>
    <t>(57)</t>
    <phoneticPr fontId="1"/>
  </si>
  <si>
    <t>(59-61)</t>
    <phoneticPr fontId="1"/>
  </si>
  <si>
    <t>(10,11,16-20,23,24,26-28,32-37,47,48,51,52,58,62-72,90)</t>
    <phoneticPr fontId="1"/>
  </si>
  <si>
    <t xml:space="preserve">103　罪種別　年齢・学職別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</si>
</sst>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0" fillId="0" borderId="0" xfId="0" quotePrefix="1" applyFill="1" applyAlignment="1" applyProtection="1">
      <alignment horizontal="center"/>
    </xf>
    <xf numFmtId="0" fontId="0" fillId="0" borderId="0" xfId="0" quotePrefix="1" applyFill="1" applyAlignment="1" applyProtection="1">
      <alignment horizontal="left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>
      <alignment horizontal="center"/>
    </xf>
    <xf numFmtId="0" fontId="2" fillId="0" borderId="0" xfId="0" applyFont="1" applyFill="1"/>
    <xf numFmtId="0" fontId="4" fillId="0" borderId="1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right"/>
    </xf>
    <xf numFmtId="176" fontId="3" fillId="0" borderId="4" xfId="0" applyNumberFormat="1" applyFont="1" applyFill="1" applyBorder="1" applyProtection="1"/>
    <xf numFmtId="176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distributed" vertical="center"/>
    </xf>
    <xf numFmtId="176" fontId="3" fillId="0" borderId="0" xfId="0" applyNumberFormat="1" applyFont="1" applyFill="1" applyBorder="1" applyProtection="1"/>
    <xf numFmtId="0" fontId="3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Protection="1"/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4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0" fillId="0" borderId="8" xfId="0" applyFont="1" applyFill="1" applyBorder="1" applyAlignment="1" applyProtection="1">
      <alignment horizontal="distributed" vertical="center"/>
    </xf>
    <xf numFmtId="38" fontId="3" fillId="0" borderId="2" xfId="0" applyNumberFormat="1" applyFont="1" applyFill="1" applyBorder="1" applyProtection="1"/>
    <xf numFmtId="38" fontId="3" fillId="0" borderId="3" xfId="0" applyNumberFormat="1" applyFont="1" applyFill="1" applyBorder="1" applyProtection="1"/>
    <xf numFmtId="38" fontId="3" fillId="0" borderId="6" xfId="0" applyNumberFormat="1" applyFont="1" applyFill="1" applyBorder="1" applyProtection="1"/>
    <xf numFmtId="38" fontId="3" fillId="0" borderId="7" xfId="0" applyNumberFormat="1" applyFont="1" applyFill="1" applyBorder="1" applyProtection="1"/>
    <xf numFmtId="38" fontId="4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/>
    <xf numFmtId="38" fontId="3" fillId="0" borderId="7" xfId="0" applyNumberFormat="1" applyFont="1" applyFill="1" applyBorder="1" applyProtection="1">
      <protection locked="0"/>
    </xf>
    <xf numFmtId="38" fontId="3" fillId="0" borderId="11" xfId="0" applyNumberFormat="1" applyFont="1" applyFill="1" applyBorder="1" applyProtection="1"/>
    <xf numFmtId="38" fontId="4" fillId="0" borderId="12" xfId="0" applyNumberFormat="1" applyFont="1" applyFill="1" applyBorder="1" applyProtection="1">
      <protection locked="0"/>
    </xf>
    <xf numFmtId="38" fontId="3" fillId="0" borderId="14" xfId="0" applyNumberFormat="1" applyFont="1" applyFill="1" applyBorder="1" applyProtection="1"/>
    <xf numFmtId="38" fontId="4" fillId="0" borderId="15" xfId="0" applyNumberFormat="1" applyFont="1" applyFill="1" applyBorder="1" applyProtection="1">
      <protection locked="0"/>
    </xf>
    <xf numFmtId="38" fontId="3" fillId="0" borderId="17" xfId="0" applyNumberFormat="1" applyFont="1" applyFill="1" applyBorder="1" applyProtection="1"/>
    <xf numFmtId="38" fontId="4" fillId="0" borderId="18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/>
    <xf numFmtId="38" fontId="3" fillId="0" borderId="8" xfId="0" applyNumberFormat="1" applyFont="1" applyFill="1" applyBorder="1" applyProtection="1"/>
    <xf numFmtId="38" fontId="4" fillId="0" borderId="8" xfId="0" applyNumberFormat="1" applyFont="1" applyFill="1" applyBorder="1" applyProtection="1">
      <protection locked="0"/>
    </xf>
    <xf numFmtId="38" fontId="4" fillId="0" borderId="8" xfId="0" applyNumberFormat="1" applyFont="1" applyFill="1" applyBorder="1" applyProtection="1"/>
    <xf numFmtId="38" fontId="3" fillId="0" borderId="8" xfId="0" applyNumberFormat="1" applyFont="1" applyFill="1" applyBorder="1" applyProtection="1">
      <protection locked="0"/>
    </xf>
    <xf numFmtId="38" fontId="4" fillId="0" borderId="13" xfId="0" applyNumberFormat="1" applyFont="1" applyFill="1" applyBorder="1" applyProtection="1">
      <protection locked="0"/>
    </xf>
    <xf numFmtId="38" fontId="4" fillId="0" borderId="11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4" fillId="0" borderId="10" xfId="0" applyNumberFormat="1" applyFont="1" applyFill="1" applyBorder="1" applyProtection="1">
      <protection locked="0"/>
    </xf>
    <xf numFmtId="38" fontId="4" fillId="0" borderId="14" xfId="0" applyNumberFormat="1" applyFont="1" applyFill="1" applyBorder="1" applyProtection="1">
      <protection locked="0"/>
    </xf>
    <xf numFmtId="38" fontId="4" fillId="0" borderId="16" xfId="0" applyNumberFormat="1" applyFont="1" applyFill="1" applyBorder="1" applyProtection="1">
      <protection locked="0"/>
    </xf>
    <xf numFmtId="0" fontId="4" fillId="0" borderId="32" xfId="0" applyFont="1" applyFill="1" applyBorder="1" applyAlignment="1" applyProtection="1">
      <alignment horizontal="distributed" vertical="center" justifyLastLine="1"/>
    </xf>
    <xf numFmtId="0" fontId="4" fillId="0" borderId="6" xfId="0" applyFont="1" applyFill="1" applyBorder="1" applyAlignment="1" applyProtection="1">
      <alignment horizontal="distributed" vertical="center" justifyLastLine="1"/>
    </xf>
    <xf numFmtId="0" fontId="4" fillId="0" borderId="33" xfId="0" applyFont="1" applyFill="1" applyBorder="1" applyAlignment="1" applyProtection="1">
      <alignment horizontal="distributed" vertical="center" justifyLastLine="1"/>
    </xf>
    <xf numFmtId="0" fontId="5" fillId="0" borderId="32" xfId="0" applyFont="1" applyFill="1" applyBorder="1" applyAlignment="1" applyProtection="1">
      <alignment horizontal="distributed" vertical="center" wrapText="1" justifyLastLine="1"/>
    </xf>
    <xf numFmtId="0" fontId="5" fillId="0" borderId="6" xfId="0" applyFont="1" applyFill="1" applyBorder="1" applyAlignment="1" applyProtection="1">
      <alignment horizontal="distributed" vertical="center" wrapText="1" justifyLastLine="1"/>
    </xf>
    <xf numFmtId="0" fontId="5" fillId="0" borderId="33" xfId="0" applyFont="1" applyFill="1" applyBorder="1" applyAlignment="1" applyProtection="1">
      <alignment horizontal="distributed" vertical="center" wrapText="1" justifyLastLine="1"/>
    </xf>
    <xf numFmtId="0" fontId="4" fillId="0" borderId="34" xfId="0" applyFont="1" applyFill="1" applyBorder="1" applyAlignment="1" applyProtection="1">
      <alignment horizontal="distributed" vertical="center" wrapText="1" justifyLastLine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35" xfId="0" applyFont="1" applyFill="1" applyBorder="1" applyAlignment="1" applyProtection="1">
      <alignment horizontal="distributed" vertical="center" wrapText="1" justifyLastLine="1"/>
    </xf>
    <xf numFmtId="0" fontId="4" fillId="0" borderId="32" xfId="0" applyFont="1" applyFill="1" applyBorder="1" applyAlignment="1" applyProtection="1">
      <alignment horizontal="distributed" vertical="center" wrapText="1" justifyLastLine="1"/>
    </xf>
    <xf numFmtId="0" fontId="4" fillId="0" borderId="6" xfId="0" applyFont="1" applyFill="1" applyBorder="1" applyAlignment="1" applyProtection="1">
      <alignment horizontal="distributed" vertical="center" wrapText="1" justifyLastLine="1"/>
    </xf>
    <xf numFmtId="0" fontId="4" fillId="0" borderId="33" xfId="0" applyFont="1" applyFill="1" applyBorder="1" applyAlignment="1" applyProtection="1">
      <alignment horizontal="distributed" vertical="center" wrapText="1" justifyLastLine="1"/>
    </xf>
    <xf numFmtId="0" fontId="4" fillId="0" borderId="19" xfId="0" applyFont="1" applyFill="1" applyBorder="1" applyAlignment="1">
      <alignment horizontal="center" vertical="distributed" textRotation="255" justifyLastLine="1"/>
    </xf>
    <xf numFmtId="0" fontId="4" fillId="0" borderId="0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4" fillId="0" borderId="24" xfId="0" applyFont="1" applyFill="1" applyBorder="1" applyAlignment="1" applyProtection="1">
      <alignment vertical="center" wrapText="1"/>
    </xf>
    <xf numFmtId="0" fontId="4" fillId="0" borderId="25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9" xfId="0" applyFont="1" applyFill="1" applyBorder="1" applyAlignment="1">
      <alignment vertical="distributed" textRotation="255" justifyLastLine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4" fillId="0" borderId="26" xfId="0" applyFont="1" applyFill="1" applyBorder="1" applyAlignment="1" applyProtection="1">
      <alignment vertical="center" wrapText="1"/>
    </xf>
    <xf numFmtId="0" fontId="4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4" fillId="0" borderId="28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4" fillId="0" borderId="30" xfId="0" applyFont="1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4" fillId="0" borderId="32" xfId="0" applyFont="1" applyFill="1" applyBorder="1" applyAlignment="1" applyProtection="1">
      <alignment horizontal="center" vertical="center" wrapText="1" justifyLastLine="1"/>
    </xf>
    <xf numFmtId="0" fontId="4" fillId="0" borderId="6" xfId="0" applyFont="1" applyFill="1" applyBorder="1" applyAlignment="1" applyProtection="1">
      <alignment horizontal="center" vertical="center" wrapText="1" justifyLastLine="1"/>
    </xf>
    <xf numFmtId="0" fontId="4" fillId="0" borderId="33" xfId="0" applyFont="1" applyFill="1" applyBorder="1" applyAlignment="1" applyProtection="1">
      <alignment horizontal="center" vertical="center" wrapText="1" justifyLastLine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distributed" vertical="center" wrapText="1" justifyLastLine="1"/>
    </xf>
    <xf numFmtId="0" fontId="4" fillId="0" borderId="36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distributed" vertical="center" wrapText="1" justifyLastLine="1"/>
    </xf>
    <xf numFmtId="0" fontId="4" fillId="0" borderId="37" xfId="0" applyFont="1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B64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3" sqref="D3"/>
    </sheetView>
  </sheetViews>
  <sheetFormatPr defaultColWidth="9.109375" defaultRowHeight="12" x14ac:dyDescent="0.15"/>
  <cols>
    <col min="1" max="3" width="2.6640625" style="1" customWidth="1"/>
    <col min="4" max="4" width="23.109375" style="1" bestFit="1" customWidth="1"/>
    <col min="5" max="5" width="9.88671875" style="1" customWidth="1"/>
    <col min="6" max="14" width="8.33203125" style="1" customWidth="1"/>
    <col min="15" max="15" width="9.88671875" style="1" customWidth="1"/>
    <col min="16" max="22" width="9.44140625" style="1" customWidth="1"/>
    <col min="23" max="23" width="9.6640625" style="1" customWidth="1"/>
    <col min="24" max="25" width="2.6640625" style="1" customWidth="1"/>
    <col min="26" max="26" width="19.109375" style="1" customWidth="1"/>
    <col min="27" max="27" width="4.6640625" style="1" customWidth="1"/>
    <col min="28" max="16384" width="9.109375" style="1"/>
  </cols>
  <sheetData>
    <row r="1" spans="2:28" x14ac:dyDescent="0.15">
      <c r="B1" s="33" t="s">
        <v>90</v>
      </c>
      <c r="D1" s="2"/>
      <c r="E1" s="2"/>
      <c r="F1" s="3" t="s">
        <v>81</v>
      </c>
      <c r="G1" s="4" t="s">
        <v>95</v>
      </c>
      <c r="H1" s="4" t="s">
        <v>82</v>
      </c>
      <c r="I1" s="4" t="s">
        <v>96</v>
      </c>
      <c r="J1" s="4" t="s">
        <v>97</v>
      </c>
      <c r="K1" s="4" t="s">
        <v>98</v>
      </c>
      <c r="L1" s="4" t="s">
        <v>99</v>
      </c>
      <c r="M1" s="4" t="s">
        <v>100</v>
      </c>
      <c r="N1" s="4" t="s">
        <v>101</v>
      </c>
      <c r="O1" s="34" t="s">
        <v>91</v>
      </c>
      <c r="P1" s="4" t="s">
        <v>102</v>
      </c>
      <c r="Q1" s="4" t="s">
        <v>103</v>
      </c>
      <c r="R1" s="4" t="s">
        <v>104</v>
      </c>
      <c r="S1" s="4" t="s">
        <v>105</v>
      </c>
      <c r="T1" s="4" t="s">
        <v>106</v>
      </c>
      <c r="U1" s="4" t="s">
        <v>107</v>
      </c>
      <c r="V1" s="4" t="s">
        <v>108</v>
      </c>
      <c r="W1" s="5" t="s">
        <v>109</v>
      </c>
      <c r="Z1" s="2"/>
    </row>
    <row r="2" spans="2:28" s="8" customFormat="1" ht="12.75" customHeight="1" x14ac:dyDescent="0.2">
      <c r="B2" s="6"/>
      <c r="C2" s="6"/>
      <c r="D2" s="6"/>
      <c r="E2" s="113" t="s">
        <v>110</v>
      </c>
      <c r="F2" s="113"/>
      <c r="G2" s="113"/>
      <c r="H2" s="113"/>
      <c r="I2" s="113"/>
      <c r="J2" s="113"/>
      <c r="K2" s="113"/>
      <c r="L2" s="113"/>
      <c r="M2" s="113"/>
      <c r="N2" s="6"/>
      <c r="O2" s="7"/>
      <c r="P2" s="6"/>
      <c r="Q2" s="113" t="s">
        <v>74</v>
      </c>
      <c r="R2" s="113"/>
      <c r="S2" s="113"/>
      <c r="T2" s="113"/>
      <c r="U2" s="113"/>
      <c r="V2" s="113"/>
      <c r="W2" s="113"/>
      <c r="X2" s="6"/>
      <c r="Y2" s="6"/>
      <c r="Z2" s="6"/>
      <c r="AA2" s="6"/>
    </row>
    <row r="3" spans="2:28" ht="12.75" customHeight="1" thickBot="1" x14ac:dyDescent="0.2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Z3" s="10"/>
    </row>
    <row r="4" spans="2:28" ht="12.75" customHeight="1" x14ac:dyDescent="0.15">
      <c r="B4" s="75" t="s">
        <v>71</v>
      </c>
      <c r="C4" s="75"/>
      <c r="D4" s="76"/>
      <c r="E4" s="60" t="s">
        <v>65</v>
      </c>
      <c r="F4" s="60" t="s">
        <v>66</v>
      </c>
      <c r="G4" s="69" t="s">
        <v>67</v>
      </c>
      <c r="H4" s="69" t="s">
        <v>68</v>
      </c>
      <c r="I4" s="63" t="s">
        <v>94</v>
      </c>
      <c r="J4" s="60" t="s">
        <v>21</v>
      </c>
      <c r="K4" s="66" t="s">
        <v>69</v>
      </c>
      <c r="L4" s="105" t="s">
        <v>93</v>
      </c>
      <c r="M4" s="69" t="s">
        <v>75</v>
      </c>
      <c r="N4" s="66" t="s">
        <v>76</v>
      </c>
      <c r="O4" s="11"/>
      <c r="P4" s="106" t="s">
        <v>77</v>
      </c>
      <c r="Q4" s="60" t="s">
        <v>78</v>
      </c>
      <c r="R4" s="60" t="s">
        <v>79</v>
      </c>
      <c r="S4" s="60" t="s">
        <v>22</v>
      </c>
      <c r="T4" s="60" t="s">
        <v>0</v>
      </c>
      <c r="U4" s="99" t="s">
        <v>70</v>
      </c>
      <c r="V4" s="102" t="s">
        <v>80</v>
      </c>
      <c r="W4" s="60" t="s">
        <v>23</v>
      </c>
      <c r="X4" s="88" t="s">
        <v>73</v>
      </c>
      <c r="Y4" s="89"/>
      <c r="Z4" s="89"/>
      <c r="AA4" s="90"/>
    </row>
    <row r="5" spans="2:28" ht="12.75" customHeight="1" x14ac:dyDescent="0.15">
      <c r="B5" s="77"/>
      <c r="C5" s="77"/>
      <c r="D5" s="78"/>
      <c r="E5" s="61"/>
      <c r="F5" s="61"/>
      <c r="G5" s="70"/>
      <c r="H5" s="70"/>
      <c r="I5" s="64"/>
      <c r="J5" s="61"/>
      <c r="K5" s="67"/>
      <c r="L5" s="67"/>
      <c r="M5" s="70"/>
      <c r="N5" s="67"/>
      <c r="O5" s="11"/>
      <c r="P5" s="107"/>
      <c r="Q5" s="61"/>
      <c r="R5" s="61"/>
      <c r="S5" s="61"/>
      <c r="T5" s="61"/>
      <c r="U5" s="100"/>
      <c r="V5" s="103"/>
      <c r="W5" s="61"/>
      <c r="X5" s="91"/>
      <c r="Y5" s="92"/>
      <c r="Z5" s="92"/>
      <c r="AA5" s="93"/>
    </row>
    <row r="6" spans="2:28" ht="12.75" customHeight="1" x14ac:dyDescent="0.15">
      <c r="B6" s="77"/>
      <c r="C6" s="77"/>
      <c r="D6" s="78"/>
      <c r="E6" s="61"/>
      <c r="F6" s="61"/>
      <c r="G6" s="70"/>
      <c r="H6" s="70"/>
      <c r="I6" s="64"/>
      <c r="J6" s="61"/>
      <c r="K6" s="67"/>
      <c r="L6" s="67"/>
      <c r="M6" s="70"/>
      <c r="N6" s="67"/>
      <c r="O6" s="11"/>
      <c r="P6" s="107"/>
      <c r="Q6" s="61"/>
      <c r="R6" s="61"/>
      <c r="S6" s="61"/>
      <c r="T6" s="61"/>
      <c r="U6" s="100"/>
      <c r="V6" s="103"/>
      <c r="W6" s="61"/>
      <c r="X6" s="91"/>
      <c r="Y6" s="92"/>
      <c r="Z6" s="92"/>
      <c r="AA6" s="93"/>
    </row>
    <row r="7" spans="2:28" ht="12.75" customHeight="1" x14ac:dyDescent="0.15">
      <c r="B7" s="79"/>
      <c r="C7" s="79"/>
      <c r="D7" s="80"/>
      <c r="E7" s="62"/>
      <c r="F7" s="62"/>
      <c r="G7" s="71"/>
      <c r="H7" s="71"/>
      <c r="I7" s="65"/>
      <c r="J7" s="62"/>
      <c r="K7" s="68"/>
      <c r="L7" s="68"/>
      <c r="M7" s="71"/>
      <c r="N7" s="68"/>
      <c r="O7" s="10"/>
      <c r="P7" s="108"/>
      <c r="Q7" s="62"/>
      <c r="R7" s="62"/>
      <c r="S7" s="62"/>
      <c r="T7" s="62"/>
      <c r="U7" s="101"/>
      <c r="V7" s="104"/>
      <c r="W7" s="62"/>
      <c r="X7" s="94"/>
      <c r="Y7" s="95"/>
      <c r="Z7" s="95"/>
      <c r="AA7" s="96"/>
      <c r="AB7" s="12" t="s">
        <v>83</v>
      </c>
    </row>
    <row r="8" spans="2:28" s="15" customFormat="1" ht="19.5" customHeight="1" x14ac:dyDescent="0.15">
      <c r="B8" s="84" t="s">
        <v>1</v>
      </c>
      <c r="C8" s="84"/>
      <c r="D8" s="85"/>
      <c r="E8" s="36">
        <f>E9+E14+E20+E24+E28+E31</f>
        <v>17466</v>
      </c>
      <c r="F8" s="36">
        <f>F9+F14+F20+F24+F28+F31</f>
        <v>2818</v>
      </c>
      <c r="G8" s="36">
        <f t="shared" ref="G8:W8" si="0">G9+G14+G20+G24+G28+G31</f>
        <v>2678</v>
      </c>
      <c r="H8" s="36">
        <f t="shared" si="0"/>
        <v>901</v>
      </c>
      <c r="I8" s="36">
        <f t="shared" si="0"/>
        <v>4857</v>
      </c>
      <c r="J8" s="36">
        <f t="shared" si="0"/>
        <v>2171</v>
      </c>
      <c r="K8" s="36">
        <f t="shared" si="0"/>
        <v>202</v>
      </c>
      <c r="L8" s="36">
        <f t="shared" si="0"/>
        <v>18</v>
      </c>
      <c r="M8" s="36">
        <f t="shared" si="0"/>
        <v>35</v>
      </c>
      <c r="N8" s="37">
        <f>N9+N14+N20+N24+N28+N31</f>
        <v>371</v>
      </c>
      <c r="O8" s="13"/>
      <c r="P8" s="49">
        <f t="shared" si="0"/>
        <v>6</v>
      </c>
      <c r="Q8" s="36">
        <f t="shared" si="0"/>
        <v>71</v>
      </c>
      <c r="R8" s="36">
        <f t="shared" si="0"/>
        <v>54</v>
      </c>
      <c r="S8" s="36">
        <f t="shared" si="0"/>
        <v>255</v>
      </c>
      <c r="T8" s="36">
        <f t="shared" si="0"/>
        <v>57</v>
      </c>
      <c r="U8" s="36">
        <f t="shared" si="0"/>
        <v>159</v>
      </c>
      <c r="V8" s="36">
        <f t="shared" si="0"/>
        <v>27</v>
      </c>
      <c r="W8" s="36">
        <f t="shared" si="0"/>
        <v>2786</v>
      </c>
      <c r="X8" s="97" t="s">
        <v>1</v>
      </c>
      <c r="Y8" s="98"/>
      <c r="Z8" s="98"/>
      <c r="AA8" s="98"/>
      <c r="AB8" s="14">
        <f t="shared" ref="AB8:AB44" si="1">SUM(F8:N8,P8:W8)-E8</f>
        <v>0</v>
      </c>
    </row>
    <row r="9" spans="2:28" s="15" customFormat="1" ht="19.5" customHeight="1" x14ac:dyDescent="0.15">
      <c r="B9" s="16"/>
      <c r="C9" s="86" t="s">
        <v>25</v>
      </c>
      <c r="D9" s="87"/>
      <c r="E9" s="38">
        <f>SUM(E10:E13)</f>
        <v>522</v>
      </c>
      <c r="F9" s="38">
        <v>164</v>
      </c>
      <c r="G9" s="38">
        <v>21</v>
      </c>
      <c r="H9" s="38">
        <v>3</v>
      </c>
      <c r="I9" s="38">
        <v>44</v>
      </c>
      <c r="J9" s="38">
        <v>127</v>
      </c>
      <c r="K9" s="38">
        <v>4</v>
      </c>
      <c r="L9" s="38">
        <v>3</v>
      </c>
      <c r="M9" s="38">
        <v>3</v>
      </c>
      <c r="N9" s="39">
        <v>4</v>
      </c>
      <c r="O9" s="17"/>
      <c r="P9" s="50">
        <v>0</v>
      </c>
      <c r="Q9" s="38">
        <v>2</v>
      </c>
      <c r="R9" s="38">
        <v>4</v>
      </c>
      <c r="S9" s="38">
        <v>9</v>
      </c>
      <c r="T9" s="38">
        <v>0</v>
      </c>
      <c r="U9" s="38">
        <v>4</v>
      </c>
      <c r="V9" s="38">
        <v>0</v>
      </c>
      <c r="W9" s="38">
        <v>130</v>
      </c>
      <c r="X9" s="18"/>
      <c r="Y9" s="86" t="s">
        <v>3</v>
      </c>
      <c r="Z9" s="86"/>
      <c r="AA9" s="86"/>
      <c r="AB9" s="14">
        <f t="shared" si="1"/>
        <v>0</v>
      </c>
    </row>
    <row r="10" spans="2:28" ht="19.5" customHeight="1" x14ac:dyDescent="0.15">
      <c r="B10" s="19"/>
      <c r="C10" s="19"/>
      <c r="D10" s="20" t="s">
        <v>26</v>
      </c>
      <c r="E10" s="38">
        <f>SUM(F10:N10)+SUM(P10:W10)</f>
        <v>50</v>
      </c>
      <c r="F10" s="40">
        <v>17</v>
      </c>
      <c r="G10" s="40">
        <v>1</v>
      </c>
      <c r="H10" s="40">
        <v>1</v>
      </c>
      <c r="I10" s="40">
        <v>1</v>
      </c>
      <c r="J10" s="40">
        <v>14</v>
      </c>
      <c r="K10" s="40">
        <v>3</v>
      </c>
      <c r="L10" s="40">
        <v>0</v>
      </c>
      <c r="M10" s="40">
        <v>0</v>
      </c>
      <c r="N10" s="40">
        <v>0</v>
      </c>
      <c r="O10" s="21"/>
      <c r="P10" s="51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13</v>
      </c>
      <c r="X10" s="22"/>
      <c r="Y10" s="23"/>
      <c r="Z10" s="109" t="s">
        <v>4</v>
      </c>
      <c r="AA10" s="109"/>
      <c r="AB10" s="14">
        <f t="shared" si="1"/>
        <v>0</v>
      </c>
    </row>
    <row r="11" spans="2:28" ht="19.5" customHeight="1" x14ac:dyDescent="0.15">
      <c r="B11" s="19"/>
      <c r="C11" s="19"/>
      <c r="D11" s="20" t="s">
        <v>27</v>
      </c>
      <c r="E11" s="38">
        <f>SUM(F11:N11)+SUM(P11:W11)</f>
        <v>323</v>
      </c>
      <c r="F11" s="40">
        <v>69</v>
      </c>
      <c r="G11" s="40">
        <v>13</v>
      </c>
      <c r="H11" s="40">
        <v>0</v>
      </c>
      <c r="I11" s="40">
        <v>41</v>
      </c>
      <c r="J11" s="40">
        <v>103</v>
      </c>
      <c r="K11" s="40">
        <v>1</v>
      </c>
      <c r="L11" s="40">
        <v>3</v>
      </c>
      <c r="M11" s="40">
        <v>0</v>
      </c>
      <c r="N11" s="40">
        <v>2</v>
      </c>
      <c r="O11" s="21"/>
      <c r="P11" s="51">
        <v>0</v>
      </c>
      <c r="Q11" s="40">
        <v>0</v>
      </c>
      <c r="R11" s="40">
        <v>1</v>
      </c>
      <c r="S11" s="40">
        <v>8</v>
      </c>
      <c r="T11" s="40">
        <v>0</v>
      </c>
      <c r="U11" s="40">
        <v>1</v>
      </c>
      <c r="V11" s="40">
        <v>0</v>
      </c>
      <c r="W11" s="40">
        <v>81</v>
      </c>
      <c r="X11" s="22"/>
      <c r="Y11" s="23"/>
      <c r="Z11" s="109" t="s">
        <v>5</v>
      </c>
      <c r="AA11" s="109"/>
      <c r="AB11" s="14">
        <f t="shared" si="1"/>
        <v>0</v>
      </c>
    </row>
    <row r="12" spans="2:28" ht="19.5" customHeight="1" x14ac:dyDescent="0.15">
      <c r="B12" s="19"/>
      <c r="C12" s="19"/>
      <c r="D12" s="20" t="s">
        <v>28</v>
      </c>
      <c r="E12" s="38">
        <f>SUM(F12:N12)+SUM(P12:W12)</f>
        <v>33</v>
      </c>
      <c r="F12" s="40">
        <v>16</v>
      </c>
      <c r="G12" s="40">
        <v>2</v>
      </c>
      <c r="H12" s="40">
        <v>0</v>
      </c>
      <c r="I12" s="40">
        <v>0</v>
      </c>
      <c r="J12" s="40">
        <v>3</v>
      </c>
      <c r="K12" s="40">
        <v>0</v>
      </c>
      <c r="L12" s="40">
        <v>0</v>
      </c>
      <c r="M12" s="40">
        <v>0</v>
      </c>
      <c r="N12" s="40">
        <v>0</v>
      </c>
      <c r="O12" s="21"/>
      <c r="P12" s="51">
        <v>0</v>
      </c>
      <c r="Q12" s="40">
        <v>1</v>
      </c>
      <c r="R12" s="40">
        <v>0</v>
      </c>
      <c r="S12" s="40">
        <v>0</v>
      </c>
      <c r="T12" s="40">
        <v>0</v>
      </c>
      <c r="U12" s="40">
        <v>1</v>
      </c>
      <c r="V12" s="40">
        <v>0</v>
      </c>
      <c r="W12" s="40">
        <v>10</v>
      </c>
      <c r="X12" s="22"/>
      <c r="Y12" s="23"/>
      <c r="Z12" s="109" t="s">
        <v>6</v>
      </c>
      <c r="AA12" s="109"/>
      <c r="AB12" s="14">
        <f t="shared" si="1"/>
        <v>0</v>
      </c>
    </row>
    <row r="13" spans="2:28" ht="19.5" customHeight="1" x14ac:dyDescent="0.15">
      <c r="B13" s="19"/>
      <c r="C13" s="19"/>
      <c r="D13" s="35" t="s">
        <v>92</v>
      </c>
      <c r="E13" s="38">
        <f>SUM(F13:N13)+SUM(P13:W13)</f>
        <v>116</v>
      </c>
      <c r="F13" s="40">
        <v>62</v>
      </c>
      <c r="G13" s="40">
        <v>5</v>
      </c>
      <c r="H13" s="40">
        <v>2</v>
      </c>
      <c r="I13" s="40">
        <v>2</v>
      </c>
      <c r="J13" s="40">
        <v>7</v>
      </c>
      <c r="K13" s="40">
        <v>0</v>
      </c>
      <c r="L13" s="40">
        <v>0</v>
      </c>
      <c r="M13" s="40">
        <v>3</v>
      </c>
      <c r="N13" s="40">
        <v>2</v>
      </c>
      <c r="O13" s="21"/>
      <c r="P13" s="51">
        <v>0</v>
      </c>
      <c r="Q13" s="40">
        <v>1</v>
      </c>
      <c r="R13" s="40">
        <v>3</v>
      </c>
      <c r="S13" s="40">
        <v>1</v>
      </c>
      <c r="T13" s="40">
        <v>0</v>
      </c>
      <c r="U13" s="40">
        <v>2</v>
      </c>
      <c r="V13" s="40">
        <v>0</v>
      </c>
      <c r="W13" s="40">
        <v>26</v>
      </c>
      <c r="X13" s="22"/>
      <c r="Y13" s="23"/>
      <c r="Z13" s="109" t="s">
        <v>92</v>
      </c>
      <c r="AA13" s="109"/>
      <c r="AB13" s="14">
        <f t="shared" si="1"/>
        <v>0</v>
      </c>
    </row>
    <row r="14" spans="2:28" s="15" customFormat="1" ht="19.5" customHeight="1" x14ac:dyDescent="0.15">
      <c r="B14" s="16"/>
      <c r="C14" s="86" t="s">
        <v>29</v>
      </c>
      <c r="D14" s="87"/>
      <c r="E14" s="38">
        <f>SUM(E15:E19)</f>
        <v>3060</v>
      </c>
      <c r="F14" s="38">
        <v>565</v>
      </c>
      <c r="G14" s="38">
        <v>243</v>
      </c>
      <c r="H14" s="38">
        <v>309</v>
      </c>
      <c r="I14" s="38">
        <v>210</v>
      </c>
      <c r="J14" s="38">
        <v>692</v>
      </c>
      <c r="K14" s="38">
        <v>23</v>
      </c>
      <c r="L14" s="38">
        <v>5</v>
      </c>
      <c r="M14" s="38">
        <v>6</v>
      </c>
      <c r="N14" s="39">
        <v>73</v>
      </c>
      <c r="O14" s="17"/>
      <c r="P14" s="50">
        <v>0</v>
      </c>
      <c r="Q14" s="38">
        <v>14</v>
      </c>
      <c r="R14" s="38">
        <v>4</v>
      </c>
      <c r="S14" s="38">
        <v>41</v>
      </c>
      <c r="T14" s="38">
        <v>1</v>
      </c>
      <c r="U14" s="38">
        <v>14</v>
      </c>
      <c r="V14" s="38">
        <v>7</v>
      </c>
      <c r="W14" s="38">
        <v>853</v>
      </c>
      <c r="X14" s="18"/>
      <c r="Y14" s="86" t="s">
        <v>45</v>
      </c>
      <c r="Z14" s="86"/>
      <c r="AA14" s="86"/>
      <c r="AB14" s="14">
        <f t="shared" si="1"/>
        <v>0</v>
      </c>
    </row>
    <row r="15" spans="2:28" ht="19.5" customHeight="1" x14ac:dyDescent="0.15">
      <c r="B15" s="19"/>
      <c r="C15" s="19"/>
      <c r="D15" s="20" t="s">
        <v>30</v>
      </c>
      <c r="E15" s="38">
        <f>SUM(F15:N15)+SUM(P15:W15)</f>
        <v>22</v>
      </c>
      <c r="F15" s="40">
        <v>0</v>
      </c>
      <c r="G15" s="40">
        <v>9</v>
      </c>
      <c r="H15" s="40">
        <v>0</v>
      </c>
      <c r="I15" s="40">
        <v>0</v>
      </c>
      <c r="J15" s="40">
        <v>2</v>
      </c>
      <c r="K15" s="40">
        <v>0</v>
      </c>
      <c r="L15" s="40">
        <v>0</v>
      </c>
      <c r="M15" s="40">
        <v>0</v>
      </c>
      <c r="N15" s="40">
        <v>0</v>
      </c>
      <c r="O15" s="21"/>
      <c r="P15" s="51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11</v>
      </c>
      <c r="X15" s="22"/>
      <c r="Y15" s="23"/>
      <c r="Z15" s="109" t="s">
        <v>46</v>
      </c>
      <c r="AA15" s="109"/>
      <c r="AB15" s="14">
        <f t="shared" si="1"/>
        <v>0</v>
      </c>
    </row>
    <row r="16" spans="2:28" ht="19.5" customHeight="1" x14ac:dyDescent="0.15">
      <c r="B16" s="19"/>
      <c r="C16" s="19"/>
      <c r="D16" s="20" t="s">
        <v>31</v>
      </c>
      <c r="E16" s="38">
        <f>SUM(F16:N16)+SUM(P16:W16)</f>
        <v>762</v>
      </c>
      <c r="F16" s="40">
        <v>181</v>
      </c>
      <c r="G16" s="40">
        <v>36</v>
      </c>
      <c r="H16" s="40">
        <v>97</v>
      </c>
      <c r="I16" s="40">
        <v>55</v>
      </c>
      <c r="J16" s="40">
        <v>175</v>
      </c>
      <c r="K16" s="40">
        <v>5</v>
      </c>
      <c r="L16" s="40">
        <v>1</v>
      </c>
      <c r="M16" s="40">
        <v>1</v>
      </c>
      <c r="N16" s="40">
        <v>26</v>
      </c>
      <c r="O16" s="21"/>
      <c r="P16" s="51">
        <v>0</v>
      </c>
      <c r="Q16" s="40">
        <v>4</v>
      </c>
      <c r="R16" s="40">
        <v>2</v>
      </c>
      <c r="S16" s="40">
        <v>12</v>
      </c>
      <c r="T16" s="40">
        <v>0</v>
      </c>
      <c r="U16" s="40">
        <v>4</v>
      </c>
      <c r="V16" s="40">
        <v>4</v>
      </c>
      <c r="W16" s="40">
        <v>159</v>
      </c>
      <c r="X16" s="22"/>
      <c r="Y16" s="23"/>
      <c r="Z16" s="109" t="s">
        <v>47</v>
      </c>
      <c r="AA16" s="109"/>
      <c r="AB16" s="14">
        <f t="shared" si="1"/>
        <v>0</v>
      </c>
    </row>
    <row r="17" spans="2:28" ht="19.5" customHeight="1" x14ac:dyDescent="0.15">
      <c r="B17" s="19"/>
      <c r="C17" s="19"/>
      <c r="D17" s="20" t="s">
        <v>32</v>
      </c>
      <c r="E17" s="38">
        <f>SUM(F17:N17)+SUM(P17:W17)</f>
        <v>1748</v>
      </c>
      <c r="F17" s="40">
        <v>257</v>
      </c>
      <c r="G17" s="40">
        <v>152</v>
      </c>
      <c r="H17" s="40">
        <v>187</v>
      </c>
      <c r="I17" s="40">
        <v>109</v>
      </c>
      <c r="J17" s="40">
        <v>398</v>
      </c>
      <c r="K17" s="40">
        <v>15</v>
      </c>
      <c r="L17" s="40">
        <v>2</v>
      </c>
      <c r="M17" s="40">
        <v>3</v>
      </c>
      <c r="N17" s="40">
        <v>34</v>
      </c>
      <c r="O17" s="21"/>
      <c r="P17" s="51">
        <v>0</v>
      </c>
      <c r="Q17" s="40">
        <v>10</v>
      </c>
      <c r="R17" s="40">
        <v>1</v>
      </c>
      <c r="S17" s="40">
        <v>20</v>
      </c>
      <c r="T17" s="40">
        <v>0</v>
      </c>
      <c r="U17" s="40">
        <v>8</v>
      </c>
      <c r="V17" s="40">
        <v>2</v>
      </c>
      <c r="W17" s="40">
        <v>550</v>
      </c>
      <c r="X17" s="22"/>
      <c r="Y17" s="23"/>
      <c r="Z17" s="109" t="s">
        <v>48</v>
      </c>
      <c r="AA17" s="109"/>
      <c r="AB17" s="14">
        <f t="shared" si="1"/>
        <v>0</v>
      </c>
    </row>
    <row r="18" spans="2:28" ht="19.5" customHeight="1" x14ac:dyDescent="0.15">
      <c r="B18" s="19"/>
      <c r="C18" s="19"/>
      <c r="D18" s="20" t="s">
        <v>33</v>
      </c>
      <c r="E18" s="38">
        <f>SUM(F18:N18)+SUM(P18:W18)</f>
        <v>168</v>
      </c>
      <c r="F18" s="40">
        <v>99</v>
      </c>
      <c r="G18" s="40">
        <v>6</v>
      </c>
      <c r="H18" s="40">
        <v>11</v>
      </c>
      <c r="I18" s="40">
        <v>4</v>
      </c>
      <c r="J18" s="40">
        <v>15</v>
      </c>
      <c r="K18" s="40">
        <v>1</v>
      </c>
      <c r="L18" s="40">
        <v>1</v>
      </c>
      <c r="M18" s="40">
        <v>0</v>
      </c>
      <c r="N18" s="40">
        <v>1</v>
      </c>
      <c r="O18" s="21"/>
      <c r="P18" s="51">
        <v>0</v>
      </c>
      <c r="Q18" s="40">
        <v>0</v>
      </c>
      <c r="R18" s="40">
        <v>1</v>
      </c>
      <c r="S18" s="40">
        <v>1</v>
      </c>
      <c r="T18" s="40">
        <v>0</v>
      </c>
      <c r="U18" s="40">
        <v>1</v>
      </c>
      <c r="V18" s="40">
        <v>1</v>
      </c>
      <c r="W18" s="40">
        <v>26</v>
      </c>
      <c r="X18" s="22"/>
      <c r="Y18" s="23"/>
      <c r="Z18" s="109" t="s">
        <v>49</v>
      </c>
      <c r="AA18" s="109"/>
      <c r="AB18" s="14">
        <f t="shared" si="1"/>
        <v>0</v>
      </c>
    </row>
    <row r="19" spans="2:28" ht="19.5" customHeight="1" x14ac:dyDescent="0.15">
      <c r="B19" s="19"/>
      <c r="C19" s="19"/>
      <c r="D19" s="20" t="s">
        <v>34</v>
      </c>
      <c r="E19" s="38">
        <f>SUM(F19:N19)+SUM(P19:W19)</f>
        <v>360</v>
      </c>
      <c r="F19" s="40">
        <v>28</v>
      </c>
      <c r="G19" s="40">
        <v>40</v>
      </c>
      <c r="H19" s="40">
        <v>14</v>
      </c>
      <c r="I19" s="40">
        <v>42</v>
      </c>
      <c r="J19" s="40">
        <v>102</v>
      </c>
      <c r="K19" s="40">
        <v>2</v>
      </c>
      <c r="L19" s="40">
        <v>1</v>
      </c>
      <c r="M19" s="40">
        <v>2</v>
      </c>
      <c r="N19" s="40">
        <v>12</v>
      </c>
      <c r="O19" s="21"/>
      <c r="P19" s="51">
        <v>0</v>
      </c>
      <c r="Q19" s="40">
        <v>0</v>
      </c>
      <c r="R19" s="40">
        <v>0</v>
      </c>
      <c r="S19" s="40">
        <v>8</v>
      </c>
      <c r="T19" s="40">
        <v>1</v>
      </c>
      <c r="U19" s="40">
        <v>1</v>
      </c>
      <c r="V19" s="40">
        <v>0</v>
      </c>
      <c r="W19" s="40">
        <v>107</v>
      </c>
      <c r="X19" s="22"/>
      <c r="Y19" s="23"/>
      <c r="Z19" s="109" t="s">
        <v>50</v>
      </c>
      <c r="AA19" s="109"/>
      <c r="AB19" s="14">
        <f t="shared" si="1"/>
        <v>0</v>
      </c>
    </row>
    <row r="20" spans="2:28" s="15" customFormat="1" ht="19.5" customHeight="1" x14ac:dyDescent="0.15">
      <c r="B20" s="16"/>
      <c r="C20" s="86" t="s">
        <v>35</v>
      </c>
      <c r="D20" s="87"/>
      <c r="E20" s="38">
        <f>SUM(E21:E23)</f>
        <v>9222</v>
      </c>
      <c r="F20" s="38">
        <v>1088</v>
      </c>
      <c r="G20" s="38">
        <v>1675</v>
      </c>
      <c r="H20" s="38">
        <v>194</v>
      </c>
      <c r="I20" s="38">
        <v>4193</v>
      </c>
      <c r="J20" s="38">
        <v>468</v>
      </c>
      <c r="K20" s="38">
        <v>133</v>
      </c>
      <c r="L20" s="38">
        <v>6</v>
      </c>
      <c r="M20" s="38">
        <v>13</v>
      </c>
      <c r="N20" s="39">
        <v>142</v>
      </c>
      <c r="O20" s="17"/>
      <c r="P20" s="50">
        <v>4</v>
      </c>
      <c r="Q20" s="38">
        <v>31</v>
      </c>
      <c r="R20" s="38">
        <v>15</v>
      </c>
      <c r="S20" s="38">
        <v>126</v>
      </c>
      <c r="T20" s="38">
        <v>25</v>
      </c>
      <c r="U20" s="38">
        <v>102</v>
      </c>
      <c r="V20" s="38">
        <v>0</v>
      </c>
      <c r="W20" s="38">
        <v>1007</v>
      </c>
      <c r="X20" s="18"/>
      <c r="Y20" s="86" t="s">
        <v>51</v>
      </c>
      <c r="Z20" s="86"/>
      <c r="AA20" s="86"/>
      <c r="AB20" s="14">
        <f t="shared" si="1"/>
        <v>0</v>
      </c>
    </row>
    <row r="21" spans="2:28" ht="19.5" customHeight="1" x14ac:dyDescent="0.15">
      <c r="B21" s="19"/>
      <c r="C21" s="19"/>
      <c r="D21" s="20" t="s">
        <v>36</v>
      </c>
      <c r="E21" s="38">
        <f>SUM(F21:N21)+SUM(P21:W21)</f>
        <v>457</v>
      </c>
      <c r="F21" s="40">
        <v>199</v>
      </c>
      <c r="G21" s="40">
        <v>3</v>
      </c>
      <c r="H21" s="40">
        <v>57</v>
      </c>
      <c r="I21" s="40">
        <v>21</v>
      </c>
      <c r="J21" s="40">
        <v>0</v>
      </c>
      <c r="K21" s="40">
        <v>1</v>
      </c>
      <c r="L21" s="40">
        <v>2</v>
      </c>
      <c r="M21" s="40">
        <v>0</v>
      </c>
      <c r="N21" s="40">
        <v>0</v>
      </c>
      <c r="O21" s="21"/>
      <c r="P21" s="51">
        <v>0</v>
      </c>
      <c r="Q21" s="40">
        <v>2</v>
      </c>
      <c r="R21" s="40">
        <v>3</v>
      </c>
      <c r="S21" s="40">
        <v>26</v>
      </c>
      <c r="T21" s="40">
        <v>0</v>
      </c>
      <c r="U21" s="40">
        <v>51</v>
      </c>
      <c r="V21" s="40">
        <v>0</v>
      </c>
      <c r="W21" s="40">
        <v>92</v>
      </c>
      <c r="X21" s="22"/>
      <c r="Y21" s="23"/>
      <c r="Z21" s="109" t="s">
        <v>52</v>
      </c>
      <c r="AA21" s="109"/>
      <c r="AB21" s="14">
        <f t="shared" si="1"/>
        <v>0</v>
      </c>
    </row>
    <row r="22" spans="2:28" ht="19.5" customHeight="1" x14ac:dyDescent="0.15">
      <c r="B22" s="19"/>
      <c r="C22" s="19"/>
      <c r="D22" s="20" t="s">
        <v>37</v>
      </c>
      <c r="E22" s="38">
        <f>SUM(F22:N22)+SUM(P22:W22)</f>
        <v>2771</v>
      </c>
      <c r="F22" s="40">
        <v>498</v>
      </c>
      <c r="G22" s="40">
        <v>1422</v>
      </c>
      <c r="H22" s="40">
        <v>34</v>
      </c>
      <c r="I22" s="40">
        <v>174</v>
      </c>
      <c r="J22" s="40">
        <v>297</v>
      </c>
      <c r="K22" s="40">
        <v>23</v>
      </c>
      <c r="L22" s="40">
        <v>0</v>
      </c>
      <c r="M22" s="40">
        <v>0</v>
      </c>
      <c r="N22" s="40">
        <v>119</v>
      </c>
      <c r="O22" s="21"/>
      <c r="P22" s="51">
        <v>3</v>
      </c>
      <c r="Q22" s="40">
        <v>5</v>
      </c>
      <c r="R22" s="40">
        <v>0</v>
      </c>
      <c r="S22" s="40">
        <v>21</v>
      </c>
      <c r="T22" s="40">
        <v>4</v>
      </c>
      <c r="U22" s="40">
        <v>29</v>
      </c>
      <c r="V22" s="40">
        <v>0</v>
      </c>
      <c r="W22" s="40">
        <v>142</v>
      </c>
      <c r="X22" s="22"/>
      <c r="Y22" s="23"/>
      <c r="Z22" s="109" t="s">
        <v>37</v>
      </c>
      <c r="AA22" s="109"/>
      <c r="AB22" s="14">
        <f t="shared" si="1"/>
        <v>0</v>
      </c>
    </row>
    <row r="23" spans="2:28" ht="19.5" customHeight="1" x14ac:dyDescent="0.15">
      <c r="B23" s="19"/>
      <c r="C23" s="19"/>
      <c r="D23" s="20" t="s">
        <v>38</v>
      </c>
      <c r="E23" s="38">
        <f>SUM(F23:N23)+SUM(P23:W23)</f>
        <v>5994</v>
      </c>
      <c r="F23" s="40">
        <v>391</v>
      </c>
      <c r="G23" s="40">
        <v>250</v>
      </c>
      <c r="H23" s="40">
        <v>103</v>
      </c>
      <c r="I23" s="40">
        <v>3998</v>
      </c>
      <c r="J23" s="40">
        <v>171</v>
      </c>
      <c r="K23" s="40">
        <v>109</v>
      </c>
      <c r="L23" s="40">
        <v>4</v>
      </c>
      <c r="M23" s="40">
        <v>13</v>
      </c>
      <c r="N23" s="40">
        <v>23</v>
      </c>
      <c r="O23" s="21"/>
      <c r="P23" s="51">
        <v>1</v>
      </c>
      <c r="Q23" s="40">
        <v>24</v>
      </c>
      <c r="R23" s="40">
        <v>12</v>
      </c>
      <c r="S23" s="40">
        <v>79</v>
      </c>
      <c r="T23" s="40">
        <v>21</v>
      </c>
      <c r="U23" s="40">
        <v>22</v>
      </c>
      <c r="V23" s="40">
        <v>0</v>
      </c>
      <c r="W23" s="40">
        <v>773</v>
      </c>
      <c r="X23" s="22"/>
      <c r="Y23" s="23"/>
      <c r="Z23" s="109" t="s">
        <v>38</v>
      </c>
      <c r="AA23" s="109"/>
      <c r="AB23" s="14">
        <f t="shared" si="1"/>
        <v>0</v>
      </c>
    </row>
    <row r="24" spans="2:28" s="15" customFormat="1" ht="19.5" customHeight="1" x14ac:dyDescent="0.15">
      <c r="B24" s="16"/>
      <c r="C24" s="86" t="s">
        <v>39</v>
      </c>
      <c r="D24" s="87"/>
      <c r="E24" s="38">
        <f>SUM(E25:E27)</f>
        <v>731</v>
      </c>
      <c r="F24" s="38">
        <v>385</v>
      </c>
      <c r="G24" s="38">
        <v>14</v>
      </c>
      <c r="H24" s="38">
        <v>4</v>
      </c>
      <c r="I24" s="38">
        <v>76</v>
      </c>
      <c r="J24" s="38">
        <v>55</v>
      </c>
      <c r="K24" s="38">
        <v>1</v>
      </c>
      <c r="L24" s="38">
        <v>3</v>
      </c>
      <c r="M24" s="38">
        <v>11</v>
      </c>
      <c r="N24" s="39">
        <v>16</v>
      </c>
      <c r="O24" s="17"/>
      <c r="P24" s="50">
        <v>0</v>
      </c>
      <c r="Q24" s="38">
        <v>0</v>
      </c>
      <c r="R24" s="38">
        <v>12</v>
      </c>
      <c r="S24" s="38">
        <v>34</v>
      </c>
      <c r="T24" s="38">
        <v>24</v>
      </c>
      <c r="U24" s="38">
        <v>9</v>
      </c>
      <c r="V24" s="38">
        <v>0</v>
      </c>
      <c r="W24" s="38">
        <v>87</v>
      </c>
      <c r="X24" s="18"/>
      <c r="Y24" s="86" t="s">
        <v>39</v>
      </c>
      <c r="Z24" s="86"/>
      <c r="AA24" s="86"/>
      <c r="AB24" s="14">
        <f t="shared" si="1"/>
        <v>0</v>
      </c>
    </row>
    <row r="25" spans="2:28" ht="19.5" customHeight="1" x14ac:dyDescent="0.15">
      <c r="B25" s="19"/>
      <c r="C25" s="19"/>
      <c r="D25" s="20" t="s">
        <v>40</v>
      </c>
      <c r="E25" s="38">
        <f>SUM(F25:N25)+SUM(P25:W25)</f>
        <v>634</v>
      </c>
      <c r="F25" s="40">
        <v>343</v>
      </c>
      <c r="G25" s="40">
        <v>13</v>
      </c>
      <c r="H25" s="40">
        <v>3</v>
      </c>
      <c r="I25" s="40">
        <v>55</v>
      </c>
      <c r="J25" s="40">
        <v>46</v>
      </c>
      <c r="K25" s="40">
        <v>0</v>
      </c>
      <c r="L25" s="40">
        <v>2</v>
      </c>
      <c r="M25" s="40">
        <v>11</v>
      </c>
      <c r="N25" s="40">
        <v>16</v>
      </c>
      <c r="O25" s="21"/>
      <c r="P25" s="51">
        <v>0</v>
      </c>
      <c r="Q25" s="40">
        <v>0</v>
      </c>
      <c r="R25" s="40">
        <v>10</v>
      </c>
      <c r="S25" s="40">
        <v>32</v>
      </c>
      <c r="T25" s="40">
        <v>24</v>
      </c>
      <c r="U25" s="40">
        <v>8</v>
      </c>
      <c r="V25" s="40">
        <v>0</v>
      </c>
      <c r="W25" s="40">
        <v>71</v>
      </c>
      <c r="X25" s="22"/>
      <c r="Y25" s="23"/>
      <c r="Z25" s="109" t="s">
        <v>40</v>
      </c>
      <c r="AA25" s="109"/>
      <c r="AB25" s="14">
        <f t="shared" si="1"/>
        <v>0</v>
      </c>
    </row>
    <row r="26" spans="2:28" ht="19.5" customHeight="1" x14ac:dyDescent="0.15">
      <c r="B26" s="19"/>
      <c r="C26" s="19"/>
      <c r="D26" s="20" t="s">
        <v>41</v>
      </c>
      <c r="E26" s="38">
        <f>SUM(F26:N26)+SUM(P26:W26)</f>
        <v>14</v>
      </c>
      <c r="F26" s="40">
        <v>3</v>
      </c>
      <c r="G26" s="40">
        <v>1</v>
      </c>
      <c r="H26" s="40">
        <v>0</v>
      </c>
      <c r="I26" s="40">
        <v>5</v>
      </c>
      <c r="J26" s="40">
        <v>1</v>
      </c>
      <c r="K26" s="40">
        <v>0</v>
      </c>
      <c r="L26" s="40">
        <v>0</v>
      </c>
      <c r="M26" s="40">
        <v>0</v>
      </c>
      <c r="N26" s="40">
        <v>0</v>
      </c>
      <c r="O26" s="21"/>
      <c r="P26" s="51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4</v>
      </c>
      <c r="X26" s="22"/>
      <c r="Y26" s="23"/>
      <c r="Z26" s="109" t="s">
        <v>41</v>
      </c>
      <c r="AA26" s="109"/>
      <c r="AB26" s="14">
        <f t="shared" si="1"/>
        <v>0</v>
      </c>
    </row>
    <row r="27" spans="2:28" ht="19.5" customHeight="1" x14ac:dyDescent="0.15">
      <c r="B27" s="19"/>
      <c r="C27" s="19"/>
      <c r="D27" s="20" t="s">
        <v>2</v>
      </c>
      <c r="E27" s="38">
        <f>SUM(F27:N27)+SUM(P27:W27)</f>
        <v>83</v>
      </c>
      <c r="F27" s="41">
        <v>39</v>
      </c>
      <c r="G27" s="41">
        <v>0</v>
      </c>
      <c r="H27" s="41">
        <v>1</v>
      </c>
      <c r="I27" s="41">
        <v>16</v>
      </c>
      <c r="J27" s="41">
        <v>8</v>
      </c>
      <c r="K27" s="41">
        <v>1</v>
      </c>
      <c r="L27" s="41">
        <v>1</v>
      </c>
      <c r="M27" s="41">
        <v>0</v>
      </c>
      <c r="N27" s="41">
        <v>0</v>
      </c>
      <c r="O27" s="21"/>
      <c r="P27" s="52">
        <v>0</v>
      </c>
      <c r="Q27" s="52">
        <v>0</v>
      </c>
      <c r="R27" s="52">
        <v>2</v>
      </c>
      <c r="S27" s="52">
        <v>2</v>
      </c>
      <c r="T27" s="52">
        <v>0</v>
      </c>
      <c r="U27" s="52">
        <v>1</v>
      </c>
      <c r="V27" s="52">
        <v>0</v>
      </c>
      <c r="W27" s="52">
        <v>12</v>
      </c>
      <c r="X27" s="22"/>
      <c r="Y27" s="23"/>
      <c r="Z27" s="109" t="s">
        <v>2</v>
      </c>
      <c r="AA27" s="109"/>
      <c r="AB27" s="14">
        <f t="shared" si="1"/>
        <v>0</v>
      </c>
    </row>
    <row r="28" spans="2:28" s="15" customFormat="1" ht="19.5" customHeight="1" x14ac:dyDescent="0.15">
      <c r="B28" s="16"/>
      <c r="C28" s="86" t="s">
        <v>42</v>
      </c>
      <c r="D28" s="87"/>
      <c r="E28" s="38">
        <f>SUM(E29:E30)</f>
        <v>400</v>
      </c>
      <c r="F28" s="38">
        <v>135</v>
      </c>
      <c r="G28" s="38">
        <v>8</v>
      </c>
      <c r="H28" s="38">
        <v>10</v>
      </c>
      <c r="I28" s="38">
        <v>19</v>
      </c>
      <c r="J28" s="38">
        <v>118</v>
      </c>
      <c r="K28" s="38">
        <v>0</v>
      </c>
      <c r="L28" s="38">
        <v>0</v>
      </c>
      <c r="M28" s="38">
        <v>0</v>
      </c>
      <c r="N28" s="39">
        <v>6</v>
      </c>
      <c r="O28" s="17"/>
      <c r="P28" s="50">
        <v>0</v>
      </c>
      <c r="Q28" s="38">
        <v>0</v>
      </c>
      <c r="R28" s="38">
        <v>5</v>
      </c>
      <c r="S28" s="38">
        <v>4</v>
      </c>
      <c r="T28" s="38">
        <v>0</v>
      </c>
      <c r="U28" s="38">
        <v>1</v>
      </c>
      <c r="V28" s="38">
        <v>9</v>
      </c>
      <c r="W28" s="38">
        <v>85</v>
      </c>
      <c r="X28" s="18"/>
      <c r="Y28" s="86" t="s">
        <v>42</v>
      </c>
      <c r="Z28" s="86"/>
      <c r="AA28" s="86"/>
      <c r="AB28" s="14">
        <f t="shared" si="1"/>
        <v>0</v>
      </c>
    </row>
    <row r="29" spans="2:28" ht="19.5" customHeight="1" x14ac:dyDescent="0.15">
      <c r="B29" s="19"/>
      <c r="C29" s="19"/>
      <c r="D29" s="20" t="s">
        <v>43</v>
      </c>
      <c r="E29" s="38">
        <f t="shared" ref="E29:E44" si="2">SUM(F29:N29)+SUM(P29:W29)</f>
        <v>2</v>
      </c>
      <c r="F29" s="40">
        <v>2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21"/>
      <c r="P29" s="51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22"/>
      <c r="Y29" s="23"/>
      <c r="Z29" s="109" t="s">
        <v>43</v>
      </c>
      <c r="AA29" s="109"/>
      <c r="AB29" s="14">
        <f t="shared" si="1"/>
        <v>0</v>
      </c>
    </row>
    <row r="30" spans="2:28" ht="19.5" customHeight="1" x14ac:dyDescent="0.15">
      <c r="B30" s="19"/>
      <c r="C30" s="19"/>
      <c r="D30" s="20" t="s">
        <v>44</v>
      </c>
      <c r="E30" s="38">
        <f t="shared" si="2"/>
        <v>398</v>
      </c>
      <c r="F30" s="40">
        <v>133</v>
      </c>
      <c r="G30" s="40">
        <v>8</v>
      </c>
      <c r="H30" s="40">
        <v>10</v>
      </c>
      <c r="I30" s="40">
        <v>19</v>
      </c>
      <c r="J30" s="40">
        <v>118</v>
      </c>
      <c r="K30" s="40">
        <v>0</v>
      </c>
      <c r="L30" s="40">
        <v>0</v>
      </c>
      <c r="M30" s="40">
        <v>0</v>
      </c>
      <c r="N30" s="40">
        <v>6</v>
      </c>
      <c r="O30" s="21"/>
      <c r="P30" s="51">
        <v>0</v>
      </c>
      <c r="Q30" s="40">
        <v>0</v>
      </c>
      <c r="R30" s="40">
        <v>5</v>
      </c>
      <c r="S30" s="40">
        <v>4</v>
      </c>
      <c r="T30" s="40">
        <v>0</v>
      </c>
      <c r="U30" s="40">
        <v>1</v>
      </c>
      <c r="V30" s="40">
        <v>9</v>
      </c>
      <c r="W30" s="40">
        <v>85</v>
      </c>
      <c r="X30" s="22"/>
      <c r="Y30" s="23"/>
      <c r="Z30" s="109" t="s">
        <v>44</v>
      </c>
      <c r="AA30" s="109"/>
      <c r="AB30" s="14">
        <f t="shared" si="1"/>
        <v>0</v>
      </c>
    </row>
    <row r="31" spans="2:28" s="15" customFormat="1" ht="19.5" customHeight="1" x14ac:dyDescent="0.15">
      <c r="B31" s="16"/>
      <c r="C31" s="86" t="s">
        <v>7</v>
      </c>
      <c r="D31" s="87"/>
      <c r="E31" s="38">
        <f t="shared" si="2"/>
        <v>3531</v>
      </c>
      <c r="F31" s="42">
        <v>481</v>
      </c>
      <c r="G31" s="42">
        <v>717</v>
      </c>
      <c r="H31" s="42">
        <v>381</v>
      </c>
      <c r="I31" s="42">
        <v>315</v>
      </c>
      <c r="J31" s="42">
        <v>711</v>
      </c>
      <c r="K31" s="42">
        <v>41</v>
      </c>
      <c r="L31" s="42">
        <v>1</v>
      </c>
      <c r="M31" s="42">
        <v>2</v>
      </c>
      <c r="N31" s="42">
        <v>130</v>
      </c>
      <c r="O31" s="17"/>
      <c r="P31" s="53">
        <v>2</v>
      </c>
      <c r="Q31" s="42">
        <v>24</v>
      </c>
      <c r="R31" s="42">
        <v>14</v>
      </c>
      <c r="S31" s="42">
        <v>41</v>
      </c>
      <c r="T31" s="42">
        <v>7</v>
      </c>
      <c r="U31" s="42">
        <v>29</v>
      </c>
      <c r="V31" s="42">
        <v>11</v>
      </c>
      <c r="W31" s="42">
        <v>624</v>
      </c>
      <c r="X31" s="18"/>
      <c r="Y31" s="86" t="s">
        <v>7</v>
      </c>
      <c r="Z31" s="86"/>
      <c r="AA31" s="86"/>
      <c r="AB31" s="14">
        <f t="shared" si="1"/>
        <v>0</v>
      </c>
    </row>
    <row r="32" spans="2:28" ht="19.5" customHeight="1" thickBot="1" x14ac:dyDescent="0.2">
      <c r="B32" s="24"/>
      <c r="C32" s="24"/>
      <c r="D32" s="25" t="s">
        <v>24</v>
      </c>
      <c r="E32" s="38">
        <f t="shared" si="2"/>
        <v>1620</v>
      </c>
      <c r="F32" s="40">
        <v>102</v>
      </c>
      <c r="G32" s="40">
        <v>553</v>
      </c>
      <c r="H32" s="40">
        <v>20</v>
      </c>
      <c r="I32" s="40">
        <v>124</v>
      </c>
      <c r="J32" s="40">
        <v>478</v>
      </c>
      <c r="K32" s="40">
        <v>29</v>
      </c>
      <c r="L32" s="40">
        <v>1</v>
      </c>
      <c r="M32" s="40">
        <v>0</v>
      </c>
      <c r="N32" s="40">
        <v>76</v>
      </c>
      <c r="O32" s="21"/>
      <c r="P32" s="51">
        <v>2</v>
      </c>
      <c r="Q32" s="40">
        <v>5</v>
      </c>
      <c r="R32" s="40">
        <v>2</v>
      </c>
      <c r="S32" s="40">
        <v>12</v>
      </c>
      <c r="T32" s="40">
        <v>6</v>
      </c>
      <c r="U32" s="40">
        <v>3</v>
      </c>
      <c r="V32" s="40">
        <v>3</v>
      </c>
      <c r="W32" s="40">
        <v>204</v>
      </c>
      <c r="X32" s="22"/>
      <c r="Y32" s="23"/>
      <c r="Z32" s="112" t="s">
        <v>24</v>
      </c>
      <c r="AA32" s="112"/>
      <c r="AB32" s="14">
        <f t="shared" si="1"/>
        <v>0</v>
      </c>
    </row>
    <row r="33" spans="2:28" ht="19.5" customHeight="1" thickTop="1" x14ac:dyDescent="0.15">
      <c r="B33" s="81" t="s">
        <v>8</v>
      </c>
      <c r="C33" s="81"/>
      <c r="D33" s="26" t="s">
        <v>9</v>
      </c>
      <c r="E33" s="43">
        <f t="shared" si="2"/>
        <v>1870</v>
      </c>
      <c r="F33" s="44">
        <v>293</v>
      </c>
      <c r="G33" s="44">
        <v>238</v>
      </c>
      <c r="H33" s="44">
        <v>201</v>
      </c>
      <c r="I33" s="44">
        <v>573</v>
      </c>
      <c r="J33" s="44">
        <v>168</v>
      </c>
      <c r="K33" s="44">
        <v>12</v>
      </c>
      <c r="L33" s="44">
        <v>1</v>
      </c>
      <c r="M33" s="44">
        <v>1</v>
      </c>
      <c r="N33" s="44">
        <v>25</v>
      </c>
      <c r="O33" s="21"/>
      <c r="P33" s="54">
        <v>0</v>
      </c>
      <c r="Q33" s="44">
        <v>8</v>
      </c>
      <c r="R33" s="44">
        <v>2</v>
      </c>
      <c r="S33" s="44">
        <v>10</v>
      </c>
      <c r="T33" s="44">
        <v>1</v>
      </c>
      <c r="U33" s="44">
        <v>18</v>
      </c>
      <c r="V33" s="44">
        <v>3</v>
      </c>
      <c r="W33" s="55">
        <v>316</v>
      </c>
      <c r="X33" s="114" t="s">
        <v>53</v>
      </c>
      <c r="Y33" s="115"/>
      <c r="Z33" s="115"/>
      <c r="AA33" s="72" t="s">
        <v>8</v>
      </c>
      <c r="AB33" s="14">
        <f t="shared" si="1"/>
        <v>0</v>
      </c>
    </row>
    <row r="34" spans="2:28" ht="19.5" customHeight="1" x14ac:dyDescent="0.15">
      <c r="B34" s="82"/>
      <c r="C34" s="82"/>
      <c r="D34" s="26" t="s">
        <v>10</v>
      </c>
      <c r="E34" s="38">
        <f t="shared" si="2"/>
        <v>2630</v>
      </c>
      <c r="F34" s="40">
        <v>371</v>
      </c>
      <c r="G34" s="40">
        <v>455</v>
      </c>
      <c r="H34" s="40">
        <v>170</v>
      </c>
      <c r="I34" s="40">
        <v>838</v>
      </c>
      <c r="J34" s="40">
        <v>270</v>
      </c>
      <c r="K34" s="40">
        <v>19</v>
      </c>
      <c r="L34" s="40">
        <v>1</v>
      </c>
      <c r="M34" s="40">
        <v>2</v>
      </c>
      <c r="N34" s="40">
        <v>43</v>
      </c>
      <c r="O34" s="21"/>
      <c r="P34" s="51">
        <v>0</v>
      </c>
      <c r="Q34" s="40">
        <v>12</v>
      </c>
      <c r="R34" s="40">
        <v>1</v>
      </c>
      <c r="S34" s="40">
        <v>18</v>
      </c>
      <c r="T34" s="40">
        <v>2</v>
      </c>
      <c r="U34" s="40">
        <v>12</v>
      </c>
      <c r="V34" s="40">
        <v>1</v>
      </c>
      <c r="W34" s="56">
        <v>415</v>
      </c>
      <c r="X34" s="116" t="s">
        <v>54</v>
      </c>
      <c r="Y34" s="117"/>
      <c r="Z34" s="117"/>
      <c r="AA34" s="73"/>
      <c r="AB34" s="14">
        <f t="shared" si="1"/>
        <v>0</v>
      </c>
    </row>
    <row r="35" spans="2:28" ht="19.5" customHeight="1" x14ac:dyDescent="0.15">
      <c r="B35" s="82"/>
      <c r="C35" s="82"/>
      <c r="D35" s="26" t="s">
        <v>11</v>
      </c>
      <c r="E35" s="38">
        <f t="shared" si="2"/>
        <v>3681</v>
      </c>
      <c r="F35" s="40">
        <v>476</v>
      </c>
      <c r="G35" s="40">
        <v>709</v>
      </c>
      <c r="H35" s="40">
        <v>182</v>
      </c>
      <c r="I35" s="40">
        <v>1112</v>
      </c>
      <c r="J35" s="40">
        <v>373</v>
      </c>
      <c r="K35" s="40">
        <v>37</v>
      </c>
      <c r="L35" s="40">
        <v>1</v>
      </c>
      <c r="M35" s="40">
        <v>6</v>
      </c>
      <c r="N35" s="40">
        <v>86</v>
      </c>
      <c r="O35" s="21"/>
      <c r="P35" s="51">
        <v>2</v>
      </c>
      <c r="Q35" s="40">
        <v>14</v>
      </c>
      <c r="R35" s="40">
        <v>9</v>
      </c>
      <c r="S35" s="40">
        <v>53</v>
      </c>
      <c r="T35" s="40">
        <v>8</v>
      </c>
      <c r="U35" s="40">
        <v>31</v>
      </c>
      <c r="V35" s="40">
        <v>3</v>
      </c>
      <c r="W35" s="56">
        <v>579</v>
      </c>
      <c r="X35" s="116" t="s">
        <v>55</v>
      </c>
      <c r="Y35" s="117"/>
      <c r="Z35" s="117"/>
      <c r="AA35" s="73"/>
      <c r="AB35" s="14">
        <f t="shared" si="1"/>
        <v>0</v>
      </c>
    </row>
    <row r="36" spans="2:28" ht="19.5" customHeight="1" x14ac:dyDescent="0.15">
      <c r="B36" s="82"/>
      <c r="C36" s="82"/>
      <c r="D36" s="26" t="s">
        <v>12</v>
      </c>
      <c r="E36" s="38">
        <f t="shared" si="2"/>
        <v>3500</v>
      </c>
      <c r="F36" s="40">
        <v>575</v>
      </c>
      <c r="G36" s="40">
        <v>556</v>
      </c>
      <c r="H36" s="40">
        <v>159</v>
      </c>
      <c r="I36" s="40">
        <v>922</v>
      </c>
      <c r="J36" s="40">
        <v>456</v>
      </c>
      <c r="K36" s="40">
        <v>48</v>
      </c>
      <c r="L36" s="40">
        <v>0</v>
      </c>
      <c r="M36" s="40">
        <v>4</v>
      </c>
      <c r="N36" s="40">
        <v>91</v>
      </c>
      <c r="O36" s="21"/>
      <c r="P36" s="51">
        <v>2</v>
      </c>
      <c r="Q36" s="40">
        <v>16</v>
      </c>
      <c r="R36" s="40">
        <v>7</v>
      </c>
      <c r="S36" s="40">
        <v>56</v>
      </c>
      <c r="T36" s="40">
        <v>6</v>
      </c>
      <c r="U36" s="40">
        <v>15</v>
      </c>
      <c r="V36" s="40">
        <v>7</v>
      </c>
      <c r="W36" s="56">
        <v>580</v>
      </c>
      <c r="X36" s="116" t="s">
        <v>56</v>
      </c>
      <c r="Y36" s="117"/>
      <c r="Z36" s="117"/>
      <c r="AA36" s="73"/>
      <c r="AB36" s="14">
        <f t="shared" si="1"/>
        <v>0</v>
      </c>
    </row>
    <row r="37" spans="2:28" ht="19.5" customHeight="1" x14ac:dyDescent="0.15">
      <c r="B37" s="82"/>
      <c r="C37" s="82"/>
      <c r="D37" s="26" t="s">
        <v>13</v>
      </c>
      <c r="E37" s="38">
        <f t="shared" si="2"/>
        <v>3007</v>
      </c>
      <c r="F37" s="40">
        <v>538</v>
      </c>
      <c r="G37" s="40">
        <v>397</v>
      </c>
      <c r="H37" s="40">
        <v>112</v>
      </c>
      <c r="I37" s="40">
        <v>741</v>
      </c>
      <c r="J37" s="40">
        <v>455</v>
      </c>
      <c r="K37" s="40">
        <v>44</v>
      </c>
      <c r="L37" s="40">
        <v>7</v>
      </c>
      <c r="M37" s="40">
        <v>13</v>
      </c>
      <c r="N37" s="40">
        <v>74</v>
      </c>
      <c r="O37" s="21"/>
      <c r="P37" s="51">
        <v>2</v>
      </c>
      <c r="Q37" s="40">
        <v>13</v>
      </c>
      <c r="R37" s="40">
        <v>15</v>
      </c>
      <c r="S37" s="40">
        <v>62</v>
      </c>
      <c r="T37" s="40">
        <v>22</v>
      </c>
      <c r="U37" s="40">
        <v>48</v>
      </c>
      <c r="V37" s="40">
        <v>8</v>
      </c>
      <c r="W37" s="56">
        <v>456</v>
      </c>
      <c r="X37" s="116" t="s">
        <v>57</v>
      </c>
      <c r="Y37" s="117"/>
      <c r="Z37" s="117"/>
      <c r="AA37" s="73"/>
      <c r="AB37" s="14">
        <f t="shared" si="1"/>
        <v>0</v>
      </c>
    </row>
    <row r="38" spans="2:28" ht="19.5" customHeight="1" thickBot="1" x14ac:dyDescent="0.2">
      <c r="B38" s="83"/>
      <c r="C38" s="83"/>
      <c r="D38" s="27" t="s">
        <v>14</v>
      </c>
      <c r="E38" s="45">
        <f t="shared" si="2"/>
        <v>2778</v>
      </c>
      <c r="F38" s="46">
        <v>565</v>
      </c>
      <c r="G38" s="46">
        <v>323</v>
      </c>
      <c r="H38" s="46">
        <v>77</v>
      </c>
      <c r="I38" s="46">
        <v>671</v>
      </c>
      <c r="J38" s="46">
        <v>449</v>
      </c>
      <c r="K38" s="46">
        <v>42</v>
      </c>
      <c r="L38" s="46">
        <v>8</v>
      </c>
      <c r="M38" s="46">
        <v>9</v>
      </c>
      <c r="N38" s="46">
        <v>52</v>
      </c>
      <c r="O38" s="21"/>
      <c r="P38" s="57">
        <v>0</v>
      </c>
      <c r="Q38" s="46">
        <v>8</v>
      </c>
      <c r="R38" s="46">
        <v>20</v>
      </c>
      <c r="S38" s="46">
        <v>56</v>
      </c>
      <c r="T38" s="46">
        <v>18</v>
      </c>
      <c r="U38" s="46">
        <v>35</v>
      </c>
      <c r="V38" s="46">
        <v>5</v>
      </c>
      <c r="W38" s="58">
        <v>440</v>
      </c>
      <c r="X38" s="110" t="s">
        <v>58</v>
      </c>
      <c r="Y38" s="111"/>
      <c r="Z38" s="111"/>
      <c r="AA38" s="120"/>
      <c r="AB38" s="14">
        <f t="shared" si="1"/>
        <v>0</v>
      </c>
    </row>
    <row r="39" spans="2:28" ht="19.5" customHeight="1" thickTop="1" x14ac:dyDescent="0.15">
      <c r="B39" s="72" t="s">
        <v>72</v>
      </c>
      <c r="C39" s="72"/>
      <c r="D39" s="28" t="s">
        <v>15</v>
      </c>
      <c r="E39" s="38">
        <f t="shared" si="2"/>
        <v>3012</v>
      </c>
      <c r="F39" s="40">
        <v>463</v>
      </c>
      <c r="G39" s="40">
        <v>411</v>
      </c>
      <c r="H39" s="40">
        <v>308</v>
      </c>
      <c r="I39" s="40">
        <v>916</v>
      </c>
      <c r="J39" s="40">
        <v>271</v>
      </c>
      <c r="K39" s="40">
        <v>20</v>
      </c>
      <c r="L39" s="40">
        <v>2</v>
      </c>
      <c r="M39" s="40">
        <v>1</v>
      </c>
      <c r="N39" s="40">
        <v>42</v>
      </c>
      <c r="O39" s="21"/>
      <c r="P39" s="51">
        <v>0</v>
      </c>
      <c r="Q39" s="40">
        <v>13</v>
      </c>
      <c r="R39" s="40">
        <v>2</v>
      </c>
      <c r="S39" s="40">
        <v>16</v>
      </c>
      <c r="T39" s="40">
        <v>1</v>
      </c>
      <c r="U39" s="40">
        <v>23</v>
      </c>
      <c r="V39" s="40">
        <v>3</v>
      </c>
      <c r="W39" s="40">
        <v>520</v>
      </c>
      <c r="X39" s="114" t="s">
        <v>59</v>
      </c>
      <c r="Y39" s="115"/>
      <c r="Z39" s="115"/>
      <c r="AA39" s="72" t="s">
        <v>72</v>
      </c>
      <c r="AB39" s="14">
        <f t="shared" si="1"/>
        <v>0</v>
      </c>
    </row>
    <row r="40" spans="2:28" ht="19.5" customHeight="1" x14ac:dyDescent="0.15">
      <c r="B40" s="73"/>
      <c r="C40" s="73"/>
      <c r="D40" s="26" t="s">
        <v>16</v>
      </c>
      <c r="E40" s="38">
        <f t="shared" si="2"/>
        <v>7006</v>
      </c>
      <c r="F40" s="40">
        <v>995</v>
      </c>
      <c r="G40" s="40">
        <v>1295</v>
      </c>
      <c r="H40" s="40">
        <v>426</v>
      </c>
      <c r="I40" s="40">
        <v>2025</v>
      </c>
      <c r="J40" s="40">
        <v>778</v>
      </c>
      <c r="K40" s="40">
        <v>77</v>
      </c>
      <c r="L40" s="40">
        <v>3</v>
      </c>
      <c r="M40" s="40">
        <v>5</v>
      </c>
      <c r="N40" s="40">
        <v>184</v>
      </c>
      <c r="O40" s="21"/>
      <c r="P40" s="51">
        <v>5</v>
      </c>
      <c r="Q40" s="40">
        <v>33</v>
      </c>
      <c r="R40" s="40">
        <v>16</v>
      </c>
      <c r="S40" s="40">
        <v>80</v>
      </c>
      <c r="T40" s="40">
        <v>12</v>
      </c>
      <c r="U40" s="40">
        <v>35</v>
      </c>
      <c r="V40" s="40">
        <v>12</v>
      </c>
      <c r="W40" s="40">
        <v>1025</v>
      </c>
      <c r="X40" s="116" t="s">
        <v>60</v>
      </c>
      <c r="Y40" s="117"/>
      <c r="Z40" s="117"/>
      <c r="AA40" s="73"/>
      <c r="AB40" s="14">
        <f t="shared" si="1"/>
        <v>0</v>
      </c>
    </row>
    <row r="41" spans="2:28" ht="19.5" customHeight="1" x14ac:dyDescent="0.15">
      <c r="B41" s="73"/>
      <c r="C41" s="73"/>
      <c r="D41" s="26" t="s">
        <v>17</v>
      </c>
      <c r="E41" s="38">
        <f t="shared" si="2"/>
        <v>838</v>
      </c>
      <c r="F41" s="40">
        <v>137</v>
      </c>
      <c r="G41" s="40">
        <v>142</v>
      </c>
      <c r="H41" s="40">
        <v>47</v>
      </c>
      <c r="I41" s="40">
        <v>194</v>
      </c>
      <c r="J41" s="40">
        <v>158</v>
      </c>
      <c r="K41" s="40">
        <v>9</v>
      </c>
      <c r="L41" s="40">
        <v>2</v>
      </c>
      <c r="M41" s="40">
        <v>1</v>
      </c>
      <c r="N41" s="40">
        <v>22</v>
      </c>
      <c r="O41" s="21"/>
      <c r="P41" s="51">
        <v>0</v>
      </c>
      <c r="Q41" s="40">
        <v>3</v>
      </c>
      <c r="R41" s="40">
        <v>4</v>
      </c>
      <c r="S41" s="40">
        <v>8</v>
      </c>
      <c r="T41" s="40">
        <v>4</v>
      </c>
      <c r="U41" s="40">
        <v>7</v>
      </c>
      <c r="V41" s="40">
        <v>3</v>
      </c>
      <c r="W41" s="40">
        <v>97</v>
      </c>
      <c r="X41" s="116" t="s">
        <v>61</v>
      </c>
      <c r="Y41" s="117"/>
      <c r="Z41" s="117"/>
      <c r="AA41" s="73"/>
      <c r="AB41" s="14">
        <f t="shared" si="1"/>
        <v>0</v>
      </c>
    </row>
    <row r="42" spans="2:28" ht="19.5" customHeight="1" x14ac:dyDescent="0.15">
      <c r="B42" s="73"/>
      <c r="C42" s="73"/>
      <c r="D42" s="26" t="s">
        <v>18</v>
      </c>
      <c r="E42" s="38">
        <f t="shared" si="2"/>
        <v>587</v>
      </c>
      <c r="F42" s="40">
        <v>91</v>
      </c>
      <c r="G42" s="40">
        <v>81</v>
      </c>
      <c r="H42" s="40">
        <v>30</v>
      </c>
      <c r="I42" s="40">
        <v>147</v>
      </c>
      <c r="J42" s="40">
        <v>94</v>
      </c>
      <c r="K42" s="40">
        <v>8</v>
      </c>
      <c r="L42" s="40">
        <v>1</v>
      </c>
      <c r="M42" s="40">
        <v>5</v>
      </c>
      <c r="N42" s="40">
        <v>13</v>
      </c>
      <c r="O42" s="21"/>
      <c r="P42" s="51">
        <v>1</v>
      </c>
      <c r="Q42" s="40">
        <v>3</v>
      </c>
      <c r="R42" s="40">
        <v>3</v>
      </c>
      <c r="S42" s="40">
        <v>7</v>
      </c>
      <c r="T42" s="40">
        <v>5</v>
      </c>
      <c r="U42" s="40">
        <v>4</v>
      </c>
      <c r="V42" s="40">
        <v>1</v>
      </c>
      <c r="W42" s="40">
        <v>93</v>
      </c>
      <c r="X42" s="116" t="s">
        <v>62</v>
      </c>
      <c r="Y42" s="117"/>
      <c r="Z42" s="117"/>
      <c r="AA42" s="73"/>
      <c r="AB42" s="14">
        <f t="shared" si="1"/>
        <v>0</v>
      </c>
    </row>
    <row r="43" spans="2:28" ht="19.5" customHeight="1" x14ac:dyDescent="0.15">
      <c r="B43" s="73"/>
      <c r="C43" s="73"/>
      <c r="D43" s="26" t="s">
        <v>19</v>
      </c>
      <c r="E43" s="38">
        <f t="shared" si="2"/>
        <v>3965</v>
      </c>
      <c r="F43" s="40">
        <v>645</v>
      </c>
      <c r="G43" s="40">
        <v>516</v>
      </c>
      <c r="H43" s="40">
        <v>63</v>
      </c>
      <c r="I43" s="40">
        <v>1038</v>
      </c>
      <c r="J43" s="40">
        <v>598</v>
      </c>
      <c r="K43" s="40">
        <v>63</v>
      </c>
      <c r="L43" s="40">
        <v>8</v>
      </c>
      <c r="M43" s="40">
        <v>11</v>
      </c>
      <c r="N43" s="40">
        <v>77</v>
      </c>
      <c r="O43" s="21"/>
      <c r="P43" s="51">
        <v>0</v>
      </c>
      <c r="Q43" s="40">
        <v>14</v>
      </c>
      <c r="R43" s="40">
        <v>22</v>
      </c>
      <c r="S43" s="40">
        <v>108</v>
      </c>
      <c r="T43" s="40">
        <v>19</v>
      </c>
      <c r="U43" s="40">
        <v>62</v>
      </c>
      <c r="V43" s="40">
        <v>4</v>
      </c>
      <c r="W43" s="40">
        <v>717</v>
      </c>
      <c r="X43" s="116" t="s">
        <v>63</v>
      </c>
      <c r="Y43" s="117"/>
      <c r="Z43" s="117"/>
      <c r="AA43" s="73"/>
      <c r="AB43" s="14">
        <f t="shared" si="1"/>
        <v>0</v>
      </c>
    </row>
    <row r="44" spans="2:28" ht="19.5" customHeight="1" thickBot="1" x14ac:dyDescent="0.2">
      <c r="B44" s="74"/>
      <c r="C44" s="74"/>
      <c r="D44" s="29" t="s">
        <v>20</v>
      </c>
      <c r="E44" s="47">
        <f t="shared" si="2"/>
        <v>2058</v>
      </c>
      <c r="F44" s="48">
        <v>487</v>
      </c>
      <c r="G44" s="48">
        <v>233</v>
      </c>
      <c r="H44" s="48">
        <v>27</v>
      </c>
      <c r="I44" s="48">
        <v>537</v>
      </c>
      <c r="J44" s="48">
        <v>272</v>
      </c>
      <c r="K44" s="48">
        <v>25</v>
      </c>
      <c r="L44" s="48">
        <v>2</v>
      </c>
      <c r="M44" s="48">
        <v>12</v>
      </c>
      <c r="N44" s="48">
        <v>33</v>
      </c>
      <c r="O44" s="21"/>
      <c r="P44" s="59">
        <v>0</v>
      </c>
      <c r="Q44" s="48">
        <v>5</v>
      </c>
      <c r="R44" s="48">
        <v>7</v>
      </c>
      <c r="S44" s="48">
        <v>36</v>
      </c>
      <c r="T44" s="48">
        <v>16</v>
      </c>
      <c r="U44" s="48">
        <v>28</v>
      </c>
      <c r="V44" s="48">
        <v>4</v>
      </c>
      <c r="W44" s="48">
        <v>334</v>
      </c>
      <c r="X44" s="118" t="s">
        <v>64</v>
      </c>
      <c r="Y44" s="119"/>
      <c r="Z44" s="119"/>
      <c r="AA44" s="74"/>
      <c r="AB44" s="14">
        <f t="shared" si="1"/>
        <v>0</v>
      </c>
    </row>
    <row r="45" spans="2:28" ht="19.5" customHeight="1" x14ac:dyDescent="0.15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Z45" s="2"/>
    </row>
    <row r="46" spans="2:28" x14ac:dyDescent="0.15">
      <c r="D46" s="12" t="s">
        <v>83</v>
      </c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2"/>
      <c r="P46" s="31"/>
      <c r="Q46" s="31"/>
      <c r="R46" s="31"/>
      <c r="S46" s="31"/>
      <c r="T46" s="31"/>
      <c r="U46" s="31"/>
      <c r="V46" s="31"/>
      <c r="W46" s="31"/>
      <c r="Z46" s="2"/>
    </row>
    <row r="47" spans="2:28" x14ac:dyDescent="0.15">
      <c r="D47" s="12" t="s">
        <v>84</v>
      </c>
      <c r="E47" s="32">
        <f>SUM(E9,E14,E20,E24,E28,E31)-E8</f>
        <v>0</v>
      </c>
      <c r="F47" s="32">
        <f t="shared" ref="F47:M47" si="3">SUM(F9,F14,F20,F24,F28,F31)-F8</f>
        <v>0</v>
      </c>
      <c r="G47" s="32">
        <f t="shared" si="3"/>
        <v>0</v>
      </c>
      <c r="H47" s="32">
        <f t="shared" si="3"/>
        <v>0</v>
      </c>
      <c r="I47" s="32">
        <f t="shared" si="3"/>
        <v>0</v>
      </c>
      <c r="J47" s="32">
        <f t="shared" si="3"/>
        <v>0</v>
      </c>
      <c r="K47" s="32">
        <f t="shared" si="3"/>
        <v>0</v>
      </c>
      <c r="L47" s="32"/>
      <c r="M47" s="32">
        <f t="shared" si="3"/>
        <v>0</v>
      </c>
      <c r="N47" s="32">
        <f>SUM(N9,N14,N20,N24,N28,N31)-N8</f>
        <v>0</v>
      </c>
      <c r="O47" s="2"/>
      <c r="P47" s="32">
        <f t="shared" ref="P47:W47" si="4">SUM(P9,P14,P20,P24,P28,P31)-P8</f>
        <v>0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Z47" s="2"/>
    </row>
    <row r="48" spans="2:28" x14ac:dyDescent="0.15">
      <c r="D48" s="12" t="s">
        <v>85</v>
      </c>
      <c r="E48" s="32">
        <f>SUM(E10:E13)-E9</f>
        <v>0</v>
      </c>
      <c r="F48" s="32">
        <f t="shared" ref="F48:M48" si="5">SUM(F10:F13)-F9</f>
        <v>0</v>
      </c>
      <c r="G48" s="32">
        <f t="shared" si="5"/>
        <v>0</v>
      </c>
      <c r="H48" s="32">
        <f t="shared" si="5"/>
        <v>0</v>
      </c>
      <c r="I48" s="32">
        <f t="shared" si="5"/>
        <v>0</v>
      </c>
      <c r="J48" s="32">
        <f t="shared" si="5"/>
        <v>0</v>
      </c>
      <c r="K48" s="32">
        <f t="shared" si="5"/>
        <v>0</v>
      </c>
      <c r="L48" s="32"/>
      <c r="M48" s="32">
        <f t="shared" si="5"/>
        <v>0</v>
      </c>
      <c r="N48" s="32">
        <f>SUM(N10:N13)-N9</f>
        <v>0</v>
      </c>
      <c r="O48" s="2"/>
      <c r="P48" s="32">
        <f t="shared" ref="P48:W48" si="6">SUM(P10:P13)-P9</f>
        <v>0</v>
      </c>
      <c r="Q48" s="32">
        <f t="shared" si="6"/>
        <v>0</v>
      </c>
      <c r="R48" s="32">
        <f t="shared" si="6"/>
        <v>0</v>
      </c>
      <c r="S48" s="32">
        <f t="shared" si="6"/>
        <v>0</v>
      </c>
      <c r="T48" s="32">
        <f t="shared" si="6"/>
        <v>0</v>
      </c>
      <c r="U48" s="32">
        <f t="shared" si="6"/>
        <v>0</v>
      </c>
      <c r="V48" s="32">
        <f t="shared" si="6"/>
        <v>0</v>
      </c>
      <c r="W48" s="32">
        <f t="shared" si="6"/>
        <v>0</v>
      </c>
      <c r="Z48" s="2"/>
    </row>
    <row r="49" spans="4:26" x14ac:dyDescent="0.15">
      <c r="D49" s="12" t="s">
        <v>86</v>
      </c>
      <c r="E49" s="32">
        <f>SUM(E15:E19)-E14</f>
        <v>0</v>
      </c>
      <c r="F49" s="32">
        <f t="shared" ref="F49:M49" si="7">SUM(F15:F19)-F14</f>
        <v>0</v>
      </c>
      <c r="G49" s="32">
        <f t="shared" si="7"/>
        <v>0</v>
      </c>
      <c r="H49" s="32">
        <f t="shared" si="7"/>
        <v>0</v>
      </c>
      <c r="I49" s="32">
        <f t="shared" si="7"/>
        <v>0</v>
      </c>
      <c r="J49" s="32">
        <f t="shared" si="7"/>
        <v>0</v>
      </c>
      <c r="K49" s="32">
        <f t="shared" si="7"/>
        <v>0</v>
      </c>
      <c r="L49" s="32"/>
      <c r="M49" s="32">
        <f t="shared" si="7"/>
        <v>0</v>
      </c>
      <c r="N49" s="32">
        <f>SUM(N15:N19)-N14</f>
        <v>0</v>
      </c>
      <c r="O49" s="2"/>
      <c r="P49" s="32">
        <f t="shared" ref="P49:W49" si="8">SUM(P15:P19)-P14</f>
        <v>0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0</v>
      </c>
      <c r="W49" s="32">
        <f t="shared" si="8"/>
        <v>0</v>
      </c>
      <c r="Z49" s="2"/>
    </row>
    <row r="50" spans="4:26" x14ac:dyDescent="0.15">
      <c r="D50" s="12" t="s">
        <v>87</v>
      </c>
      <c r="E50" s="32">
        <f>SUM(E21:E23)-E20</f>
        <v>0</v>
      </c>
      <c r="F50" s="32">
        <f t="shared" ref="F50:M50" si="9">SUM(F21:F23)-F20</f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/>
      <c r="M50" s="32">
        <f t="shared" si="9"/>
        <v>0</v>
      </c>
      <c r="N50" s="32">
        <f>SUM(N21:N23)-N20</f>
        <v>0</v>
      </c>
      <c r="O50" s="2"/>
      <c r="P50" s="32">
        <f t="shared" ref="P50:W50" si="10">SUM(P21:P23)-P20</f>
        <v>0</v>
      </c>
      <c r="Q50" s="32">
        <f t="shared" si="10"/>
        <v>0</v>
      </c>
      <c r="R50" s="32">
        <f t="shared" si="10"/>
        <v>0</v>
      </c>
      <c r="S50" s="32">
        <f t="shared" si="10"/>
        <v>0</v>
      </c>
      <c r="T50" s="32">
        <f t="shared" si="10"/>
        <v>0</v>
      </c>
      <c r="U50" s="32">
        <f t="shared" si="10"/>
        <v>0</v>
      </c>
      <c r="V50" s="32">
        <f t="shared" si="10"/>
        <v>0</v>
      </c>
      <c r="W50" s="32">
        <f t="shared" si="10"/>
        <v>0</v>
      </c>
      <c r="Z50" s="2"/>
    </row>
    <row r="51" spans="4:26" x14ac:dyDescent="0.15">
      <c r="D51" s="12" t="s">
        <v>88</v>
      </c>
      <c r="E51" s="32">
        <f>SUM(E25:E27)-E24</f>
        <v>0</v>
      </c>
      <c r="F51" s="32">
        <f t="shared" ref="F51:M51" si="11">SUM(F25:F27)-F24</f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/>
      <c r="M51" s="32">
        <f t="shared" si="11"/>
        <v>0</v>
      </c>
      <c r="N51" s="32">
        <f>SUM(N25:N27)-N24</f>
        <v>0</v>
      </c>
      <c r="O51" s="2"/>
      <c r="P51" s="32">
        <f t="shared" ref="P51:W51" si="12">SUM(P25:P27)-P24</f>
        <v>0</v>
      </c>
      <c r="Q51" s="32">
        <f t="shared" si="12"/>
        <v>0</v>
      </c>
      <c r="R51" s="32">
        <f t="shared" si="12"/>
        <v>0</v>
      </c>
      <c r="S51" s="32">
        <f t="shared" si="12"/>
        <v>0</v>
      </c>
      <c r="T51" s="32">
        <f t="shared" si="12"/>
        <v>0</v>
      </c>
      <c r="U51" s="32">
        <f t="shared" si="12"/>
        <v>0</v>
      </c>
      <c r="V51" s="32">
        <f t="shared" si="12"/>
        <v>0</v>
      </c>
      <c r="W51" s="32">
        <f t="shared" si="12"/>
        <v>0</v>
      </c>
      <c r="Z51" s="2"/>
    </row>
    <row r="52" spans="4:26" x14ac:dyDescent="0.15">
      <c r="D52" s="12" t="s">
        <v>89</v>
      </c>
      <c r="E52" s="32">
        <f>SUM(E29:E30)-E28</f>
        <v>0</v>
      </c>
      <c r="F52" s="32">
        <f t="shared" ref="F52:M52" si="13">SUM(F29:F30)-F28</f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/>
      <c r="M52" s="32">
        <f t="shared" si="13"/>
        <v>0</v>
      </c>
      <c r="N52" s="32">
        <f>SUM(N29:N30)-N28</f>
        <v>0</v>
      </c>
      <c r="O52" s="2"/>
      <c r="P52" s="32">
        <f t="shared" ref="P52:W52" si="14">SUM(P29:P30)-P28</f>
        <v>0</v>
      </c>
      <c r="Q52" s="32">
        <f t="shared" si="14"/>
        <v>0</v>
      </c>
      <c r="R52" s="32">
        <f t="shared" si="14"/>
        <v>0</v>
      </c>
      <c r="S52" s="32">
        <f t="shared" si="14"/>
        <v>0</v>
      </c>
      <c r="T52" s="32">
        <f t="shared" si="14"/>
        <v>0</v>
      </c>
      <c r="U52" s="32">
        <f t="shared" si="14"/>
        <v>0</v>
      </c>
      <c r="V52" s="32">
        <f t="shared" si="14"/>
        <v>0</v>
      </c>
      <c r="W52" s="32">
        <f t="shared" si="14"/>
        <v>0</v>
      </c>
      <c r="Z52" s="2"/>
    </row>
    <row r="53" spans="4:26" x14ac:dyDescent="0.15">
      <c r="D53" s="33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"/>
      <c r="P53" s="30"/>
      <c r="Q53" s="30"/>
      <c r="R53" s="30"/>
      <c r="S53" s="30"/>
      <c r="T53" s="30"/>
      <c r="U53" s="30"/>
      <c r="V53" s="30"/>
      <c r="W53" s="30"/>
      <c r="Z53" s="2"/>
    </row>
    <row r="54" spans="4:26" x14ac:dyDescent="0.15">
      <c r="D54" s="12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2"/>
      <c r="P54" s="30"/>
      <c r="Q54" s="30"/>
      <c r="R54" s="30"/>
      <c r="S54" s="30"/>
      <c r="T54" s="30"/>
      <c r="U54" s="30"/>
      <c r="V54" s="30"/>
      <c r="W54" s="30"/>
      <c r="Z54" s="2"/>
    </row>
    <row r="55" spans="4:26" x14ac:dyDescent="0.15">
      <c r="D55" s="12" t="s">
        <v>8</v>
      </c>
      <c r="E55" s="32">
        <f>SUM(E33:E38)-E8</f>
        <v>0</v>
      </c>
      <c r="F55" s="32">
        <f>SUM(F33:F38)-F8</f>
        <v>0</v>
      </c>
      <c r="G55" s="32">
        <f t="shared" ref="G55:M55" si="15">SUM(G33:G38)-G8</f>
        <v>0</v>
      </c>
      <c r="H55" s="32">
        <f t="shared" si="15"/>
        <v>0</v>
      </c>
      <c r="I55" s="32">
        <f t="shared" si="15"/>
        <v>0</v>
      </c>
      <c r="J55" s="32">
        <f t="shared" si="15"/>
        <v>0</v>
      </c>
      <c r="K55" s="32">
        <f t="shared" si="15"/>
        <v>0</v>
      </c>
      <c r="L55" s="32"/>
      <c r="M55" s="32">
        <f t="shared" si="15"/>
        <v>0</v>
      </c>
      <c r="N55" s="32">
        <f>SUM(N33:N38)-N8</f>
        <v>0</v>
      </c>
      <c r="O55" s="2"/>
      <c r="P55" s="32">
        <f t="shared" ref="P55:W55" si="16">SUM(P33:P38)-P8</f>
        <v>0</v>
      </c>
      <c r="Q55" s="32">
        <f t="shared" si="16"/>
        <v>0</v>
      </c>
      <c r="R55" s="32">
        <f t="shared" si="16"/>
        <v>0</v>
      </c>
      <c r="S55" s="32">
        <f t="shared" si="16"/>
        <v>0</v>
      </c>
      <c r="T55" s="32">
        <f t="shared" si="16"/>
        <v>0</v>
      </c>
      <c r="U55" s="32">
        <f t="shared" si="16"/>
        <v>0</v>
      </c>
      <c r="V55" s="32">
        <f t="shared" si="16"/>
        <v>0</v>
      </c>
      <c r="W55" s="32">
        <f t="shared" si="16"/>
        <v>0</v>
      </c>
      <c r="Z55" s="2"/>
    </row>
    <row r="56" spans="4:26" x14ac:dyDescent="0.15">
      <c r="D56" s="12" t="s">
        <v>72</v>
      </c>
      <c r="E56" s="32">
        <f>SUM(E39:E44)-E8</f>
        <v>0</v>
      </c>
      <c r="F56" s="32">
        <f t="shared" ref="F56:M56" si="17">SUM(F39:F44)-F8</f>
        <v>0</v>
      </c>
      <c r="G56" s="32">
        <f t="shared" si="17"/>
        <v>0</v>
      </c>
      <c r="H56" s="32">
        <f t="shared" si="17"/>
        <v>0</v>
      </c>
      <c r="I56" s="32">
        <f t="shared" si="17"/>
        <v>0</v>
      </c>
      <c r="J56" s="32">
        <f t="shared" si="17"/>
        <v>0</v>
      </c>
      <c r="K56" s="32">
        <f t="shared" si="17"/>
        <v>0</v>
      </c>
      <c r="L56" s="32"/>
      <c r="M56" s="32">
        <f t="shared" si="17"/>
        <v>0</v>
      </c>
      <c r="N56" s="32">
        <f>SUM(N39:N44)-N8</f>
        <v>0</v>
      </c>
      <c r="O56" s="2"/>
      <c r="P56" s="32">
        <f t="shared" ref="P56:W56" si="18">SUM(P39:P44)-P8</f>
        <v>0</v>
      </c>
      <c r="Q56" s="32">
        <f t="shared" si="18"/>
        <v>0</v>
      </c>
      <c r="R56" s="32">
        <f t="shared" si="18"/>
        <v>0</v>
      </c>
      <c r="S56" s="32">
        <f t="shared" si="18"/>
        <v>0</v>
      </c>
      <c r="T56" s="32">
        <f t="shared" si="18"/>
        <v>0</v>
      </c>
      <c r="U56" s="32">
        <f t="shared" si="18"/>
        <v>0</v>
      </c>
      <c r="V56" s="32">
        <f t="shared" si="18"/>
        <v>0</v>
      </c>
      <c r="W56" s="32">
        <f t="shared" si="18"/>
        <v>0</v>
      </c>
      <c r="Z56" s="2"/>
    </row>
    <row r="57" spans="4:26" x14ac:dyDescent="0.1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Z57" s="2"/>
    </row>
    <row r="58" spans="4:26" x14ac:dyDescent="0.1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Z58" s="2"/>
    </row>
    <row r="59" spans="4:26" x14ac:dyDescent="0.1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Z59" s="2"/>
    </row>
    <row r="60" spans="4:26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Z60" s="2"/>
    </row>
    <row r="61" spans="4:26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Z61" s="2"/>
    </row>
    <row r="62" spans="4:26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Z62" s="2"/>
    </row>
    <row r="63" spans="4:26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Z63" s="2"/>
    </row>
    <row r="64" spans="4:26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Z64" s="2"/>
    </row>
  </sheetData>
  <mergeCells count="70">
    <mergeCell ref="E2:M2"/>
    <mergeCell ref="Q2:W2"/>
    <mergeCell ref="X39:Z39"/>
    <mergeCell ref="AA39:AA44"/>
    <mergeCell ref="X40:Z40"/>
    <mergeCell ref="X41:Z41"/>
    <mergeCell ref="X42:Z42"/>
    <mergeCell ref="X43:Z43"/>
    <mergeCell ref="X44:Z44"/>
    <mergeCell ref="Z30:AA30"/>
    <mergeCell ref="X33:Z33"/>
    <mergeCell ref="AA33:AA38"/>
    <mergeCell ref="X34:Z34"/>
    <mergeCell ref="X35:Z35"/>
    <mergeCell ref="X36:Z36"/>
    <mergeCell ref="X37:Z37"/>
    <mergeCell ref="X38:Z38"/>
    <mergeCell ref="Z26:AA26"/>
    <mergeCell ref="Z27:AA27"/>
    <mergeCell ref="Y28:AA28"/>
    <mergeCell ref="Z29:AA29"/>
    <mergeCell ref="Y31:AA31"/>
    <mergeCell ref="Z32:AA32"/>
    <mergeCell ref="Z25:AA25"/>
    <mergeCell ref="Y14:AA14"/>
    <mergeCell ref="Z15:AA15"/>
    <mergeCell ref="Z16:AA16"/>
    <mergeCell ref="Z17:AA17"/>
    <mergeCell ref="Z18:AA18"/>
    <mergeCell ref="Z19:AA19"/>
    <mergeCell ref="Y20:AA20"/>
    <mergeCell ref="Z21:AA21"/>
    <mergeCell ref="Z22:AA22"/>
    <mergeCell ref="Z23:AA23"/>
    <mergeCell ref="Y24:AA24"/>
    <mergeCell ref="Z10:AA10"/>
    <mergeCell ref="Z11:AA11"/>
    <mergeCell ref="Z12:AA12"/>
    <mergeCell ref="Z13:AA13"/>
    <mergeCell ref="C24:D24"/>
    <mergeCell ref="C14:D14"/>
    <mergeCell ref="E4:E7"/>
    <mergeCell ref="F4:F7"/>
    <mergeCell ref="X4:AA7"/>
    <mergeCell ref="X8:AA8"/>
    <mergeCell ref="Y9:AA9"/>
    <mergeCell ref="U4:U7"/>
    <mergeCell ref="W4:W7"/>
    <mergeCell ref="V4:V7"/>
    <mergeCell ref="G4:G7"/>
    <mergeCell ref="H4:H7"/>
    <mergeCell ref="L4:L7"/>
    <mergeCell ref="S4:S7"/>
    <mergeCell ref="T4:T7"/>
    <mergeCell ref="N4:N7"/>
    <mergeCell ref="P4:P7"/>
    <mergeCell ref="Q4:Q7"/>
    <mergeCell ref="B39:C44"/>
    <mergeCell ref="B4:D7"/>
    <mergeCell ref="B33:C38"/>
    <mergeCell ref="B8:D8"/>
    <mergeCell ref="C9:D9"/>
    <mergeCell ref="C20:D20"/>
    <mergeCell ref="C28:D28"/>
    <mergeCell ref="C31:D31"/>
    <mergeCell ref="R4:R7"/>
    <mergeCell ref="I4:I7"/>
    <mergeCell ref="J4:J7"/>
    <mergeCell ref="K4:K7"/>
    <mergeCell ref="M4:M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</vt:lpstr>
      <vt:lpstr>'103'!Print_Area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2022-07-28T06:06:59Z</dcterms:created>
  <dcterms:modified xsi:type="dcterms:W3CDTF">2022-07-28T06:06:59Z</dcterms:modified>
</cp:coreProperties>
</file>