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codeName="ThisWorkbook" defaultThemeVersion="124226"/>
  <xr:revisionPtr revIDLastSave="0" documentId="13_ncr:1_{4A16FA0F-DDAD-456B-800E-CE021CAEFFC1}" xr6:coauthVersionLast="36" xr6:coauthVersionMax="36" xr10:uidLastSave="{00000000-0000-0000-0000-000000000000}"/>
  <bookViews>
    <workbookView xWindow="7680" yWindow="-12" windowWidth="7620" windowHeight="8328" tabRatio="979" xr2:uid="{00000000-000D-0000-FFFF-FFFF00000000}"/>
  </bookViews>
  <sheets>
    <sheet name="C-a" sheetId="1" r:id="rId1"/>
    <sheet name="C-a-(1)" sheetId="13" r:id="rId2"/>
    <sheet name="C-a-(2)" sheetId="14" r:id="rId3"/>
    <sheet name="C-a-(3)" sheetId="15" r:id="rId4"/>
    <sheet name="C-a-(4)" sheetId="45" r:id="rId5"/>
    <sheet name="C-a-(5)" sheetId="17" r:id="rId6"/>
    <sheet name="C-a-(6)" sheetId="16" r:id="rId7"/>
    <sheet name="C-a-(7)" sheetId="18" r:id="rId8"/>
    <sheet name="C-a-(8)" sheetId="19" r:id="rId9"/>
    <sheet name="C-a-(9)" sheetId="20" r:id="rId10"/>
    <sheet name="C-a-(10)" sheetId="21" r:id="rId11"/>
    <sheet name="C-a-(11)" sheetId="22" r:id="rId12"/>
    <sheet name="C-a-(12)" sheetId="23" r:id="rId13"/>
    <sheet name="C-a-(13)" sheetId="24" r:id="rId14"/>
    <sheet name="C-a-(14)" sheetId="25" r:id="rId15"/>
    <sheet name="C-a-(15)" sheetId="26" r:id="rId16"/>
    <sheet name="C-a-(16)" sheetId="27" r:id="rId17"/>
    <sheet name="C-b" sheetId="28" r:id="rId18"/>
    <sheet name="C-b-(1)" sheetId="29" r:id="rId19"/>
    <sheet name="C-b-(2)" sheetId="30" r:id="rId20"/>
    <sheet name="C-b-(3)" sheetId="31" r:id="rId21"/>
    <sheet name="C-c" sheetId="32" r:id="rId22"/>
    <sheet name="C-c-(1)" sheetId="46" r:id="rId23"/>
    <sheet name="C-c-(2)" sheetId="47" r:id="rId24"/>
    <sheet name="C-c-(3)" sheetId="48" r:id="rId25"/>
    <sheet name="C-c-(4)" sheetId="49" r:id="rId26"/>
    <sheet name="C-c-(5)" sheetId="50" r:id="rId27"/>
    <sheet name="C-c-(6)" sheetId="38" r:id="rId28"/>
    <sheet name="C-c-(7)" sheetId="51" r:id="rId29"/>
    <sheet name="C-c-(8)" sheetId="52" r:id="rId30"/>
    <sheet name="C-c-(9)" sheetId="63" r:id="rId31"/>
    <sheet name="C-c-(10)" sheetId="54" r:id="rId32"/>
    <sheet name="C-c-(11)" sheetId="55" r:id="rId33"/>
    <sheet name="C-c-(12)" sheetId="56" r:id="rId34"/>
    <sheet name="C-c-(13)" sheetId="39" r:id="rId35"/>
    <sheet name="C-c-(14)" sheetId="40" r:id="rId36"/>
    <sheet name="C-c-(15)" sheetId="44" r:id="rId37"/>
    <sheet name="C-c-(16)" sheetId="57" r:id="rId38"/>
    <sheet name="C-c-(17)" sheetId="35" r:id="rId39"/>
    <sheet name="C-c-(18)" sheetId="34" r:id="rId40"/>
    <sheet name="C-c-(19)" sheetId="58" r:id="rId41"/>
    <sheet name="C-c-(20)" sheetId="41" r:id="rId42"/>
    <sheet name="C-c-(21)" sheetId="59" r:id="rId43"/>
    <sheet name="C-c-(22)" sheetId="37" r:id="rId44"/>
    <sheet name="C-c-(23)" sheetId="43" r:id="rId45"/>
    <sheet name="C-c-(24)" sheetId="60" r:id="rId46"/>
    <sheet name="C-c-(25)" sheetId="61" r:id="rId47"/>
    <sheet name="C-c-(26)" sheetId="65" r:id="rId48"/>
    <sheet name="C-c-(27)" sheetId="62" r:id="rId49"/>
    <sheet name="Sheet1" sheetId="66" r:id="rId50"/>
  </sheets>
  <definedNames>
    <definedName name="_xlnm.Print_Area" localSheetId="0">'C-a'!$B$2:$I$78</definedName>
    <definedName name="_xlnm.Print_Area" localSheetId="1">'C-a-(1)'!$B$2:$I$78</definedName>
    <definedName name="_xlnm.Print_Area" localSheetId="10">'C-a-(10)'!$B$2:$I$78</definedName>
    <definedName name="_xlnm.Print_Area" localSheetId="11">'C-a-(11)'!$B$2:$I$78</definedName>
    <definedName name="_xlnm.Print_Area" localSheetId="12">'C-a-(12)'!$B$2:$I$78</definedName>
    <definedName name="_xlnm.Print_Area" localSheetId="13">'C-a-(13)'!$B$2:$I$78</definedName>
    <definedName name="_xlnm.Print_Area" localSheetId="14">'C-a-(14)'!$B$2:$I$78</definedName>
    <definedName name="_xlnm.Print_Area" localSheetId="15">'C-a-(15)'!$B$2:$I$78</definedName>
    <definedName name="_xlnm.Print_Area" localSheetId="16">'C-a-(16)'!$B$2:$I$78</definedName>
    <definedName name="_xlnm.Print_Area" localSheetId="2">'C-a-(2)'!$B$2:$I$78</definedName>
    <definedName name="_xlnm.Print_Area" localSheetId="3">'C-a-(3)'!$B$2:$I$78</definedName>
    <definedName name="_xlnm.Print_Area" localSheetId="4">'C-a-(4)'!$B$2:$I$78</definedName>
    <definedName name="_xlnm.Print_Area" localSheetId="5">'C-a-(5)'!$B$2:$I$78</definedName>
    <definedName name="_xlnm.Print_Area" localSheetId="6">'C-a-(6)'!$B$2:$I$78</definedName>
    <definedName name="_xlnm.Print_Area" localSheetId="7">'C-a-(7)'!$B$2:$I$78</definedName>
    <definedName name="_xlnm.Print_Area" localSheetId="8">'C-a-(8)'!$B$2:$I$78</definedName>
    <definedName name="_xlnm.Print_Area" localSheetId="9">'C-a-(9)'!$B$2:$I$78</definedName>
    <definedName name="_xlnm.Print_Area" localSheetId="17">'C-b'!$B$2:$I$78</definedName>
    <definedName name="_xlnm.Print_Area" localSheetId="18">'C-b-(1)'!$B$2:$I$78</definedName>
    <definedName name="_xlnm.Print_Area" localSheetId="19">'C-b-(2)'!$B$2:$I$78</definedName>
    <definedName name="_xlnm.Print_Area" localSheetId="20">'C-b-(3)'!$B$2:$I$78</definedName>
    <definedName name="_xlnm.Print_Area" localSheetId="21">'C-c'!$B$2:$I$78</definedName>
    <definedName name="_xlnm.Print_Area" localSheetId="22">'C-c-(1)'!$B$2:$I$78</definedName>
    <definedName name="_xlnm.Print_Area" localSheetId="31">'C-c-(10)'!$B$2:$I$78</definedName>
    <definedName name="_xlnm.Print_Area" localSheetId="32">'C-c-(11)'!$B$2:$I$78</definedName>
    <definedName name="_xlnm.Print_Area" localSheetId="33">'C-c-(12)'!$B$2:$I$78</definedName>
    <definedName name="_xlnm.Print_Area" localSheetId="34">'C-c-(13)'!$B$2:$I$78</definedName>
    <definedName name="_xlnm.Print_Area" localSheetId="35">'C-c-(14)'!$B$2:$I$78</definedName>
    <definedName name="_xlnm.Print_Area" localSheetId="36">'C-c-(15)'!$B$2:$I$78</definedName>
    <definedName name="_xlnm.Print_Area" localSheetId="37">'C-c-(16)'!$B$2:$I$78</definedName>
    <definedName name="_xlnm.Print_Area" localSheetId="38">'C-c-(17)'!$B$2:$I$78</definedName>
    <definedName name="_xlnm.Print_Area" localSheetId="39">'C-c-(18)'!$B$2:$I$78</definedName>
    <definedName name="_xlnm.Print_Area" localSheetId="40">'C-c-(19)'!$B$2:$I$78</definedName>
    <definedName name="_xlnm.Print_Area" localSheetId="23">'C-c-(2)'!$B$2:$I$78</definedName>
    <definedName name="_xlnm.Print_Area" localSheetId="41">'C-c-(20)'!$B$2:$I$78</definedName>
    <definedName name="_xlnm.Print_Area" localSheetId="42">'C-c-(21)'!$B$2:$I$78</definedName>
    <definedName name="_xlnm.Print_Area" localSheetId="43">'C-c-(22)'!$B$2:$I$78</definedName>
    <definedName name="_xlnm.Print_Area" localSheetId="44">'C-c-(23)'!$B$2:$I$78</definedName>
    <definedName name="_xlnm.Print_Area" localSheetId="45">'C-c-(24)'!$B$2:$I$78</definedName>
    <definedName name="_xlnm.Print_Area" localSheetId="46">'C-c-(25)'!$B$2:$I$78</definedName>
    <definedName name="_xlnm.Print_Area" localSheetId="47">'C-c-(26)'!$B$2:$I$78</definedName>
    <definedName name="_xlnm.Print_Area" localSheetId="48">'C-c-(27)'!$B$2:$I$78</definedName>
    <definedName name="_xlnm.Print_Area" localSheetId="24">'C-c-(3)'!$B$2:$I$78</definedName>
    <definedName name="_xlnm.Print_Area" localSheetId="25">'C-c-(4)'!$B$2:$I$78</definedName>
    <definedName name="_xlnm.Print_Area" localSheetId="26">'C-c-(5)'!$B$2:$I$78</definedName>
    <definedName name="_xlnm.Print_Area" localSheetId="27">'C-c-(6)'!$B$2:$I$78</definedName>
    <definedName name="_xlnm.Print_Area" localSheetId="28">'C-c-(7)'!$B$2:$I$78</definedName>
    <definedName name="_xlnm.Print_Area" localSheetId="29">'C-c-(8)'!$B$2:$I$78</definedName>
    <definedName name="_xlnm.Print_Area" localSheetId="30">'C-c-(9)'!$B$2:$I$78</definedName>
  </definedNames>
  <calcPr calcId="191029"/>
</workbook>
</file>

<file path=xl/calcChain.xml><?xml version="1.0" encoding="utf-8"?>
<calcChain xmlns="http://schemas.openxmlformats.org/spreadsheetml/2006/main">
  <c r="I78" i="32" l="1"/>
  <c r="H78" i="32"/>
  <c r="G78" i="32"/>
  <c r="F78" i="32"/>
  <c r="I77" i="32"/>
  <c r="H77" i="32"/>
  <c r="G77" i="32"/>
  <c r="F77" i="32"/>
  <c r="I76" i="32"/>
  <c r="H76" i="32"/>
  <c r="G76" i="32"/>
  <c r="F76" i="32"/>
  <c r="I75" i="32"/>
  <c r="H75" i="32"/>
  <c r="G75" i="32"/>
  <c r="F75" i="32"/>
  <c r="I74" i="32"/>
  <c r="H74" i="32"/>
  <c r="G74" i="32"/>
  <c r="F74" i="32"/>
  <c r="I73" i="32"/>
  <c r="H73" i="32"/>
  <c r="G73" i="32"/>
  <c r="F73" i="32"/>
  <c r="I72" i="32"/>
  <c r="H72" i="32"/>
  <c r="G72" i="32"/>
  <c r="F72" i="32"/>
  <c r="I71" i="32"/>
  <c r="H71" i="32"/>
  <c r="G71" i="32"/>
  <c r="F71" i="32"/>
  <c r="I70" i="32"/>
  <c r="H70" i="32"/>
  <c r="G70" i="32"/>
  <c r="F70" i="32"/>
  <c r="I69" i="32"/>
  <c r="H69" i="32"/>
  <c r="G69" i="32"/>
  <c r="F69" i="32"/>
  <c r="I68" i="32"/>
  <c r="H68" i="32"/>
  <c r="G68" i="32"/>
  <c r="F68" i="32"/>
  <c r="I67" i="32"/>
  <c r="H67" i="32"/>
  <c r="G67" i="32"/>
  <c r="F67" i="32"/>
  <c r="I66" i="32"/>
  <c r="H66" i="32"/>
  <c r="G66" i="32"/>
  <c r="F66" i="32"/>
  <c r="I65" i="32"/>
  <c r="H65" i="32"/>
  <c r="G65" i="32"/>
  <c r="F65" i="32"/>
  <c r="I64" i="32"/>
  <c r="H64" i="32"/>
  <c r="G64" i="32"/>
  <c r="F64" i="32"/>
  <c r="I63" i="32"/>
  <c r="H63" i="32"/>
  <c r="G63" i="32"/>
  <c r="F63" i="32"/>
  <c r="I62" i="32"/>
  <c r="H62" i="32"/>
  <c r="G62" i="32"/>
  <c r="F62" i="32"/>
  <c r="I61" i="32"/>
  <c r="H61" i="32"/>
  <c r="G61" i="32"/>
  <c r="F61" i="32"/>
  <c r="I60" i="32"/>
  <c r="H60" i="32"/>
  <c r="G60" i="32"/>
  <c r="F60" i="32"/>
  <c r="I59" i="32"/>
  <c r="H59" i="32"/>
  <c r="G59" i="32"/>
  <c r="F59" i="32"/>
  <c r="I58" i="32"/>
  <c r="H58" i="32"/>
  <c r="G58" i="32"/>
  <c r="F58" i="32"/>
  <c r="I57" i="32"/>
  <c r="H57" i="32"/>
  <c r="G57" i="32"/>
  <c r="F57" i="32"/>
  <c r="I56" i="32"/>
  <c r="H56" i="32"/>
  <c r="G56" i="32"/>
  <c r="F56" i="32"/>
  <c r="I55" i="32"/>
  <c r="H55" i="32"/>
  <c r="G55" i="32"/>
  <c r="F55" i="32"/>
  <c r="I54" i="32"/>
  <c r="H54" i="32"/>
  <c r="G54" i="32"/>
  <c r="F54" i="32"/>
  <c r="I53" i="32"/>
  <c r="H53" i="32"/>
  <c r="G53" i="32"/>
  <c r="F53" i="32"/>
  <c r="I52" i="32"/>
  <c r="H52" i="32"/>
  <c r="G52" i="32"/>
  <c r="F52" i="32"/>
  <c r="I51" i="32"/>
  <c r="H51" i="32"/>
  <c r="G51" i="32"/>
  <c r="F51" i="32"/>
  <c r="I50" i="32"/>
  <c r="H50" i="32"/>
  <c r="G50" i="32"/>
  <c r="F50" i="32"/>
  <c r="I49" i="32"/>
  <c r="H49" i="32"/>
  <c r="G49" i="32"/>
  <c r="F49" i="32"/>
  <c r="I48" i="32"/>
  <c r="H48" i="32"/>
  <c r="G48" i="32"/>
  <c r="F48" i="32"/>
  <c r="I47" i="32"/>
  <c r="H47" i="32"/>
  <c r="G47" i="32"/>
  <c r="F47" i="32"/>
  <c r="I46" i="32"/>
  <c r="H46" i="32"/>
  <c r="G46" i="32"/>
  <c r="F46" i="32"/>
  <c r="I45" i="32"/>
  <c r="H45" i="32"/>
  <c r="G45" i="32"/>
  <c r="F45" i="32"/>
  <c r="I44" i="32"/>
  <c r="H44" i="32"/>
  <c r="G44" i="32"/>
  <c r="F44" i="32"/>
  <c r="I43" i="32"/>
  <c r="H43" i="32"/>
  <c r="G43" i="32"/>
  <c r="F43" i="32"/>
  <c r="I42" i="32"/>
  <c r="H42" i="32"/>
  <c r="G42" i="32"/>
  <c r="F42" i="32"/>
  <c r="I41" i="32"/>
  <c r="H41" i="32"/>
  <c r="G41" i="32"/>
  <c r="F41" i="32"/>
  <c r="I40" i="32"/>
  <c r="H40" i="32"/>
  <c r="G40" i="32"/>
  <c r="F40" i="32"/>
  <c r="I39" i="32"/>
  <c r="H39" i="32"/>
  <c r="G39" i="32"/>
  <c r="F39" i="32"/>
  <c r="I38" i="32"/>
  <c r="H38" i="32"/>
  <c r="G38" i="32"/>
  <c r="F38" i="32"/>
  <c r="I37" i="32"/>
  <c r="H37" i="32"/>
  <c r="G37" i="32"/>
  <c r="F37" i="32"/>
  <c r="I36" i="32"/>
  <c r="H36" i="32"/>
  <c r="G36" i="32"/>
  <c r="F36" i="32"/>
  <c r="I35" i="32"/>
  <c r="H35" i="32"/>
  <c r="G35" i="32"/>
  <c r="F35" i="32"/>
  <c r="I34" i="32"/>
  <c r="H34" i="32"/>
  <c r="G34" i="32"/>
  <c r="F34" i="32"/>
  <c r="I33" i="32"/>
  <c r="H33" i="32"/>
  <c r="G33" i="32"/>
  <c r="F33" i="32"/>
  <c r="I32" i="32"/>
  <c r="H32" i="32"/>
  <c r="G32" i="32"/>
  <c r="F32" i="32"/>
  <c r="I31" i="32"/>
  <c r="H31" i="32"/>
  <c r="G31" i="32"/>
  <c r="F31" i="32"/>
  <c r="I30" i="32"/>
  <c r="H30" i="32"/>
  <c r="G30" i="32"/>
  <c r="F30" i="32"/>
  <c r="I29" i="32"/>
  <c r="H29" i="32"/>
  <c r="G29" i="32"/>
  <c r="F29" i="32"/>
  <c r="I28" i="32"/>
  <c r="H28" i="32"/>
  <c r="G28" i="32"/>
  <c r="F28" i="32"/>
  <c r="I27" i="32"/>
  <c r="H27" i="32"/>
  <c r="G27" i="32"/>
  <c r="F27" i="32"/>
  <c r="I26" i="32"/>
  <c r="H26" i="32"/>
  <c r="G26" i="32"/>
  <c r="F26" i="32"/>
  <c r="I25" i="32"/>
  <c r="H25" i="32"/>
  <c r="G25" i="32"/>
  <c r="F25" i="32"/>
  <c r="I24" i="32"/>
  <c r="H24" i="32"/>
  <c r="G24" i="32"/>
  <c r="F24" i="32"/>
  <c r="I23" i="32"/>
  <c r="H23" i="32"/>
  <c r="G23" i="32"/>
  <c r="F23" i="32"/>
  <c r="I22" i="32"/>
  <c r="H22" i="32"/>
  <c r="G22" i="32"/>
  <c r="F22" i="32"/>
  <c r="I21" i="32"/>
  <c r="H21" i="32"/>
  <c r="G21" i="32"/>
  <c r="F21" i="32"/>
  <c r="I20" i="32"/>
  <c r="H20" i="32"/>
  <c r="G20" i="32"/>
  <c r="F20" i="32"/>
  <c r="E78" i="32"/>
  <c r="E77" i="32"/>
  <c r="E76" i="32"/>
  <c r="E75" i="32"/>
  <c r="E74" i="32"/>
  <c r="E73" i="32"/>
  <c r="E72" i="32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C78" i="32"/>
  <c r="C77" i="32"/>
  <c r="C76" i="32"/>
  <c r="C75" i="32"/>
  <c r="C74" i="32"/>
  <c r="C73" i="32"/>
  <c r="C72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8" i="39" l="1"/>
  <c r="C18" i="19"/>
  <c r="C80" i="19" s="1"/>
  <c r="H21" i="1"/>
  <c r="O21" i="1" s="1"/>
  <c r="I88" i="62"/>
  <c r="H88" i="62"/>
  <c r="G88" i="62"/>
  <c r="F88" i="62"/>
  <c r="E88" i="62"/>
  <c r="C88" i="62"/>
  <c r="I87" i="62"/>
  <c r="H87" i="62"/>
  <c r="G87" i="62"/>
  <c r="F87" i="62"/>
  <c r="E87" i="62"/>
  <c r="C87" i="62"/>
  <c r="I86" i="62"/>
  <c r="H86" i="62"/>
  <c r="G86" i="62"/>
  <c r="F86" i="62"/>
  <c r="E86" i="62"/>
  <c r="C86" i="62"/>
  <c r="I85" i="62"/>
  <c r="H85" i="62"/>
  <c r="G85" i="62"/>
  <c r="F85" i="62"/>
  <c r="E85" i="62"/>
  <c r="C85" i="62"/>
  <c r="I84" i="62"/>
  <c r="H84" i="62"/>
  <c r="G84" i="62"/>
  <c r="F84" i="62"/>
  <c r="E84" i="62"/>
  <c r="C84" i="62"/>
  <c r="I83" i="62"/>
  <c r="H83" i="62"/>
  <c r="G83" i="62"/>
  <c r="F83" i="62"/>
  <c r="E83" i="62"/>
  <c r="C83" i="62"/>
  <c r="I82" i="62"/>
  <c r="H82" i="62"/>
  <c r="G82" i="62"/>
  <c r="F82" i="62"/>
  <c r="E82" i="62"/>
  <c r="C82" i="62"/>
  <c r="I81" i="62"/>
  <c r="H81" i="62"/>
  <c r="G81" i="62"/>
  <c r="F81" i="62"/>
  <c r="E81" i="62"/>
  <c r="C81" i="62"/>
  <c r="I88" i="65"/>
  <c r="H88" i="65"/>
  <c r="G88" i="65"/>
  <c r="F88" i="65"/>
  <c r="E88" i="65"/>
  <c r="C88" i="65"/>
  <c r="I87" i="65"/>
  <c r="H87" i="65"/>
  <c r="G87" i="65"/>
  <c r="F87" i="65"/>
  <c r="E87" i="65"/>
  <c r="C87" i="65"/>
  <c r="I86" i="65"/>
  <c r="H86" i="65"/>
  <c r="G86" i="65"/>
  <c r="F86" i="65"/>
  <c r="E86" i="65"/>
  <c r="C86" i="65"/>
  <c r="I85" i="65"/>
  <c r="H85" i="65"/>
  <c r="G85" i="65"/>
  <c r="F85" i="65"/>
  <c r="E85" i="65"/>
  <c r="C85" i="65"/>
  <c r="I84" i="65"/>
  <c r="H84" i="65"/>
  <c r="G84" i="65"/>
  <c r="F84" i="65"/>
  <c r="E84" i="65"/>
  <c r="C84" i="65"/>
  <c r="I83" i="65"/>
  <c r="H83" i="65"/>
  <c r="G83" i="65"/>
  <c r="F83" i="65"/>
  <c r="E83" i="65"/>
  <c r="C83" i="65"/>
  <c r="I82" i="65"/>
  <c r="H82" i="65"/>
  <c r="G82" i="65"/>
  <c r="F82" i="65"/>
  <c r="E82" i="65"/>
  <c r="C82" i="65"/>
  <c r="I81" i="65"/>
  <c r="H81" i="65"/>
  <c r="G81" i="65"/>
  <c r="F81" i="65"/>
  <c r="E81" i="65"/>
  <c r="C81" i="65"/>
  <c r="I88" i="61"/>
  <c r="H88" i="61"/>
  <c r="G88" i="61"/>
  <c r="F88" i="61"/>
  <c r="E88" i="61"/>
  <c r="C88" i="61"/>
  <c r="I87" i="61"/>
  <c r="H87" i="61"/>
  <c r="G87" i="61"/>
  <c r="F87" i="61"/>
  <c r="E87" i="61"/>
  <c r="C87" i="61"/>
  <c r="I86" i="61"/>
  <c r="H86" i="61"/>
  <c r="G86" i="61"/>
  <c r="F86" i="61"/>
  <c r="E86" i="61"/>
  <c r="C86" i="61"/>
  <c r="I85" i="61"/>
  <c r="H85" i="61"/>
  <c r="G85" i="61"/>
  <c r="F85" i="61"/>
  <c r="E85" i="61"/>
  <c r="C85" i="61"/>
  <c r="I84" i="61"/>
  <c r="H84" i="61"/>
  <c r="G84" i="61"/>
  <c r="F84" i="61"/>
  <c r="E84" i="61"/>
  <c r="C84" i="61"/>
  <c r="I83" i="61"/>
  <c r="H83" i="61"/>
  <c r="G83" i="61"/>
  <c r="F83" i="61"/>
  <c r="E83" i="61"/>
  <c r="C83" i="61"/>
  <c r="I82" i="61"/>
  <c r="H82" i="61"/>
  <c r="G82" i="61"/>
  <c r="F82" i="61"/>
  <c r="E82" i="61"/>
  <c r="C82" i="61"/>
  <c r="I81" i="61"/>
  <c r="H81" i="61"/>
  <c r="G81" i="61"/>
  <c r="F81" i="61"/>
  <c r="E81" i="61"/>
  <c r="C81" i="61"/>
  <c r="I88" i="60"/>
  <c r="H88" i="60"/>
  <c r="G88" i="60"/>
  <c r="F88" i="60"/>
  <c r="E88" i="60"/>
  <c r="C88" i="60"/>
  <c r="I87" i="60"/>
  <c r="H87" i="60"/>
  <c r="G87" i="60"/>
  <c r="F87" i="60"/>
  <c r="E87" i="60"/>
  <c r="C87" i="60"/>
  <c r="I86" i="60"/>
  <c r="H86" i="60"/>
  <c r="G86" i="60"/>
  <c r="F86" i="60"/>
  <c r="E86" i="60"/>
  <c r="C86" i="60"/>
  <c r="I85" i="60"/>
  <c r="H85" i="60"/>
  <c r="G85" i="60"/>
  <c r="F85" i="60"/>
  <c r="E85" i="60"/>
  <c r="C85" i="60"/>
  <c r="I84" i="60"/>
  <c r="H84" i="60"/>
  <c r="G84" i="60"/>
  <c r="F84" i="60"/>
  <c r="E84" i="60"/>
  <c r="C84" i="60"/>
  <c r="I83" i="60"/>
  <c r="H83" i="60"/>
  <c r="G83" i="60"/>
  <c r="F83" i="60"/>
  <c r="E83" i="60"/>
  <c r="C83" i="60"/>
  <c r="I82" i="60"/>
  <c r="H82" i="60"/>
  <c r="G82" i="60"/>
  <c r="F82" i="60"/>
  <c r="E82" i="60"/>
  <c r="C82" i="60"/>
  <c r="I81" i="60"/>
  <c r="H81" i="60"/>
  <c r="G81" i="60"/>
  <c r="F81" i="60"/>
  <c r="E81" i="60"/>
  <c r="C81" i="60"/>
  <c r="I88" i="43"/>
  <c r="H88" i="43"/>
  <c r="G88" i="43"/>
  <c r="F88" i="43"/>
  <c r="E88" i="43"/>
  <c r="C88" i="43"/>
  <c r="I87" i="43"/>
  <c r="H87" i="43"/>
  <c r="G87" i="43"/>
  <c r="F87" i="43"/>
  <c r="E87" i="43"/>
  <c r="C87" i="43"/>
  <c r="I86" i="43"/>
  <c r="H86" i="43"/>
  <c r="G86" i="43"/>
  <c r="F86" i="43"/>
  <c r="E86" i="43"/>
  <c r="C86" i="43"/>
  <c r="I85" i="43"/>
  <c r="H85" i="43"/>
  <c r="G85" i="43"/>
  <c r="F85" i="43"/>
  <c r="E85" i="43"/>
  <c r="C85" i="43"/>
  <c r="I84" i="43"/>
  <c r="H84" i="43"/>
  <c r="G84" i="43"/>
  <c r="F84" i="43"/>
  <c r="E84" i="43"/>
  <c r="C84" i="43"/>
  <c r="I83" i="43"/>
  <c r="H83" i="43"/>
  <c r="G83" i="43"/>
  <c r="F83" i="43"/>
  <c r="E83" i="43"/>
  <c r="C83" i="43"/>
  <c r="I82" i="43"/>
  <c r="H82" i="43"/>
  <c r="G82" i="43"/>
  <c r="F82" i="43"/>
  <c r="E82" i="43"/>
  <c r="C82" i="43"/>
  <c r="I81" i="43"/>
  <c r="H81" i="43"/>
  <c r="G81" i="43"/>
  <c r="F81" i="43"/>
  <c r="E81" i="43"/>
  <c r="C81" i="43"/>
  <c r="I88" i="37"/>
  <c r="H88" i="37"/>
  <c r="G88" i="37"/>
  <c r="F88" i="37"/>
  <c r="E88" i="37"/>
  <c r="C88" i="37"/>
  <c r="I87" i="37"/>
  <c r="H87" i="37"/>
  <c r="G87" i="37"/>
  <c r="F87" i="37"/>
  <c r="E87" i="37"/>
  <c r="C87" i="37"/>
  <c r="I86" i="37"/>
  <c r="H86" i="37"/>
  <c r="G86" i="37"/>
  <c r="F86" i="37"/>
  <c r="E86" i="37"/>
  <c r="C86" i="37"/>
  <c r="I85" i="37"/>
  <c r="H85" i="37"/>
  <c r="G85" i="37"/>
  <c r="F85" i="37"/>
  <c r="E85" i="37"/>
  <c r="C85" i="37"/>
  <c r="I84" i="37"/>
  <c r="H84" i="37"/>
  <c r="G84" i="37"/>
  <c r="F84" i="37"/>
  <c r="E84" i="37"/>
  <c r="C84" i="37"/>
  <c r="I83" i="37"/>
  <c r="H83" i="37"/>
  <c r="G83" i="37"/>
  <c r="F83" i="37"/>
  <c r="E83" i="37"/>
  <c r="C83" i="37"/>
  <c r="I82" i="37"/>
  <c r="H82" i="37"/>
  <c r="G82" i="37"/>
  <c r="F82" i="37"/>
  <c r="E82" i="37"/>
  <c r="C82" i="37"/>
  <c r="I81" i="37"/>
  <c r="H81" i="37"/>
  <c r="G81" i="37"/>
  <c r="F81" i="37"/>
  <c r="E81" i="37"/>
  <c r="C81" i="37"/>
  <c r="I88" i="59"/>
  <c r="H88" i="59"/>
  <c r="G88" i="59"/>
  <c r="F88" i="59"/>
  <c r="E88" i="59"/>
  <c r="C88" i="59"/>
  <c r="I87" i="59"/>
  <c r="H87" i="59"/>
  <c r="G87" i="59"/>
  <c r="F87" i="59"/>
  <c r="E87" i="59"/>
  <c r="C87" i="59"/>
  <c r="I86" i="59"/>
  <c r="H86" i="59"/>
  <c r="G86" i="59"/>
  <c r="F86" i="59"/>
  <c r="E86" i="59"/>
  <c r="C86" i="59"/>
  <c r="I85" i="59"/>
  <c r="H85" i="59"/>
  <c r="G85" i="59"/>
  <c r="F85" i="59"/>
  <c r="E85" i="59"/>
  <c r="C85" i="59"/>
  <c r="I84" i="59"/>
  <c r="H84" i="59"/>
  <c r="G84" i="59"/>
  <c r="F84" i="59"/>
  <c r="E84" i="59"/>
  <c r="C84" i="59"/>
  <c r="I83" i="59"/>
  <c r="H83" i="59"/>
  <c r="G83" i="59"/>
  <c r="F83" i="59"/>
  <c r="E83" i="59"/>
  <c r="C83" i="59"/>
  <c r="I82" i="59"/>
  <c r="H82" i="59"/>
  <c r="G82" i="59"/>
  <c r="F82" i="59"/>
  <c r="E82" i="59"/>
  <c r="C82" i="59"/>
  <c r="I81" i="59"/>
  <c r="H81" i="59"/>
  <c r="G81" i="59"/>
  <c r="F81" i="59"/>
  <c r="E81" i="59"/>
  <c r="C81" i="59"/>
  <c r="I88" i="41"/>
  <c r="H88" i="41"/>
  <c r="G88" i="41"/>
  <c r="F88" i="41"/>
  <c r="E88" i="41"/>
  <c r="C88" i="41"/>
  <c r="I87" i="41"/>
  <c r="H87" i="41"/>
  <c r="G87" i="41"/>
  <c r="F87" i="41"/>
  <c r="E87" i="41"/>
  <c r="C87" i="41"/>
  <c r="I86" i="41"/>
  <c r="H86" i="41"/>
  <c r="G86" i="41"/>
  <c r="F86" i="41"/>
  <c r="E86" i="41"/>
  <c r="C86" i="41"/>
  <c r="I85" i="41"/>
  <c r="H85" i="41"/>
  <c r="G85" i="41"/>
  <c r="F85" i="41"/>
  <c r="E85" i="41"/>
  <c r="C85" i="41"/>
  <c r="I84" i="41"/>
  <c r="H84" i="41"/>
  <c r="G84" i="41"/>
  <c r="F84" i="41"/>
  <c r="E84" i="41"/>
  <c r="C84" i="41"/>
  <c r="I83" i="41"/>
  <c r="H83" i="41"/>
  <c r="G83" i="41"/>
  <c r="F83" i="41"/>
  <c r="E83" i="41"/>
  <c r="C83" i="41"/>
  <c r="I82" i="41"/>
  <c r="H82" i="41"/>
  <c r="G82" i="41"/>
  <c r="F82" i="41"/>
  <c r="E82" i="41"/>
  <c r="C82" i="41"/>
  <c r="I81" i="41"/>
  <c r="H81" i="41"/>
  <c r="G81" i="41"/>
  <c r="F81" i="41"/>
  <c r="E81" i="41"/>
  <c r="C81" i="41"/>
  <c r="I88" i="58"/>
  <c r="H88" i="58"/>
  <c r="G88" i="58"/>
  <c r="F88" i="58"/>
  <c r="E88" i="58"/>
  <c r="C88" i="58"/>
  <c r="I87" i="58"/>
  <c r="H87" i="58"/>
  <c r="G87" i="58"/>
  <c r="F87" i="58"/>
  <c r="E87" i="58"/>
  <c r="C87" i="58"/>
  <c r="I86" i="58"/>
  <c r="H86" i="58"/>
  <c r="G86" i="58"/>
  <c r="F86" i="58"/>
  <c r="E86" i="58"/>
  <c r="C86" i="58"/>
  <c r="I85" i="58"/>
  <c r="H85" i="58"/>
  <c r="G85" i="58"/>
  <c r="F85" i="58"/>
  <c r="E85" i="58"/>
  <c r="C85" i="58"/>
  <c r="I84" i="58"/>
  <c r="H84" i="58"/>
  <c r="G84" i="58"/>
  <c r="F84" i="58"/>
  <c r="E84" i="58"/>
  <c r="C84" i="58"/>
  <c r="I83" i="58"/>
  <c r="H83" i="58"/>
  <c r="G83" i="58"/>
  <c r="F83" i="58"/>
  <c r="E83" i="58"/>
  <c r="C83" i="58"/>
  <c r="I82" i="58"/>
  <c r="H82" i="58"/>
  <c r="G82" i="58"/>
  <c r="F82" i="58"/>
  <c r="E82" i="58"/>
  <c r="C82" i="58"/>
  <c r="I81" i="58"/>
  <c r="H81" i="58"/>
  <c r="G81" i="58"/>
  <c r="F81" i="58"/>
  <c r="E81" i="58"/>
  <c r="C81" i="58"/>
  <c r="I88" i="34"/>
  <c r="H88" i="34"/>
  <c r="G88" i="34"/>
  <c r="F88" i="34"/>
  <c r="E88" i="34"/>
  <c r="C88" i="34"/>
  <c r="I87" i="34"/>
  <c r="H87" i="34"/>
  <c r="G87" i="34"/>
  <c r="F87" i="34"/>
  <c r="E87" i="34"/>
  <c r="C87" i="34"/>
  <c r="I86" i="34"/>
  <c r="H86" i="34"/>
  <c r="G86" i="34"/>
  <c r="F86" i="34"/>
  <c r="E86" i="34"/>
  <c r="C86" i="34"/>
  <c r="I85" i="34"/>
  <c r="H85" i="34"/>
  <c r="G85" i="34"/>
  <c r="F85" i="34"/>
  <c r="E85" i="34"/>
  <c r="C85" i="34"/>
  <c r="I84" i="34"/>
  <c r="H84" i="34"/>
  <c r="G84" i="34"/>
  <c r="F84" i="34"/>
  <c r="E84" i="34"/>
  <c r="C84" i="34"/>
  <c r="I83" i="34"/>
  <c r="H83" i="34"/>
  <c r="G83" i="34"/>
  <c r="F83" i="34"/>
  <c r="E83" i="34"/>
  <c r="C83" i="34"/>
  <c r="I82" i="34"/>
  <c r="H82" i="34"/>
  <c r="G82" i="34"/>
  <c r="F82" i="34"/>
  <c r="E82" i="34"/>
  <c r="C82" i="34"/>
  <c r="I81" i="34"/>
  <c r="H81" i="34"/>
  <c r="G81" i="34"/>
  <c r="F81" i="34"/>
  <c r="E81" i="34"/>
  <c r="C81" i="34"/>
  <c r="I88" i="35"/>
  <c r="H88" i="35"/>
  <c r="G88" i="35"/>
  <c r="F88" i="35"/>
  <c r="E88" i="35"/>
  <c r="C88" i="35"/>
  <c r="I87" i="35"/>
  <c r="H87" i="35"/>
  <c r="G87" i="35"/>
  <c r="F87" i="35"/>
  <c r="E87" i="35"/>
  <c r="C87" i="35"/>
  <c r="I86" i="35"/>
  <c r="H86" i="35"/>
  <c r="G86" i="35"/>
  <c r="F86" i="35"/>
  <c r="E86" i="35"/>
  <c r="C86" i="35"/>
  <c r="I85" i="35"/>
  <c r="H85" i="35"/>
  <c r="G85" i="35"/>
  <c r="F85" i="35"/>
  <c r="E85" i="35"/>
  <c r="C85" i="35"/>
  <c r="I84" i="35"/>
  <c r="H84" i="35"/>
  <c r="G84" i="35"/>
  <c r="F84" i="35"/>
  <c r="E84" i="35"/>
  <c r="C84" i="35"/>
  <c r="I83" i="35"/>
  <c r="H83" i="35"/>
  <c r="G83" i="35"/>
  <c r="F83" i="35"/>
  <c r="E83" i="35"/>
  <c r="C83" i="35"/>
  <c r="I82" i="35"/>
  <c r="H82" i="35"/>
  <c r="G82" i="35"/>
  <c r="F82" i="35"/>
  <c r="E82" i="35"/>
  <c r="C82" i="35"/>
  <c r="I81" i="35"/>
  <c r="H81" i="35"/>
  <c r="G81" i="35"/>
  <c r="F81" i="35"/>
  <c r="E81" i="35"/>
  <c r="C81" i="35"/>
  <c r="I88" i="57"/>
  <c r="H88" i="57"/>
  <c r="G88" i="57"/>
  <c r="F88" i="57"/>
  <c r="E88" i="57"/>
  <c r="C88" i="57"/>
  <c r="I87" i="57"/>
  <c r="H87" i="57"/>
  <c r="G87" i="57"/>
  <c r="F87" i="57"/>
  <c r="E87" i="57"/>
  <c r="C87" i="57"/>
  <c r="I86" i="57"/>
  <c r="H86" i="57"/>
  <c r="G86" i="57"/>
  <c r="F86" i="57"/>
  <c r="E86" i="57"/>
  <c r="C86" i="57"/>
  <c r="I85" i="57"/>
  <c r="H85" i="57"/>
  <c r="G85" i="57"/>
  <c r="F85" i="57"/>
  <c r="E85" i="57"/>
  <c r="C85" i="57"/>
  <c r="I84" i="57"/>
  <c r="H84" i="57"/>
  <c r="G84" i="57"/>
  <c r="F84" i="57"/>
  <c r="E84" i="57"/>
  <c r="C84" i="57"/>
  <c r="I83" i="57"/>
  <c r="H83" i="57"/>
  <c r="G83" i="57"/>
  <c r="F83" i="57"/>
  <c r="E83" i="57"/>
  <c r="C83" i="57"/>
  <c r="I82" i="57"/>
  <c r="H82" i="57"/>
  <c r="G82" i="57"/>
  <c r="F82" i="57"/>
  <c r="E82" i="57"/>
  <c r="C82" i="57"/>
  <c r="I81" i="57"/>
  <c r="H81" i="57"/>
  <c r="G81" i="57"/>
  <c r="F81" i="57"/>
  <c r="E81" i="57"/>
  <c r="C81" i="57"/>
  <c r="I88" i="44"/>
  <c r="H88" i="44"/>
  <c r="G88" i="44"/>
  <c r="F88" i="44"/>
  <c r="E88" i="44"/>
  <c r="C88" i="44"/>
  <c r="I87" i="44"/>
  <c r="H87" i="44"/>
  <c r="G87" i="44"/>
  <c r="F87" i="44"/>
  <c r="E87" i="44"/>
  <c r="C87" i="44"/>
  <c r="I86" i="44"/>
  <c r="H86" i="44"/>
  <c r="G86" i="44"/>
  <c r="F86" i="44"/>
  <c r="E86" i="44"/>
  <c r="C86" i="44"/>
  <c r="I85" i="44"/>
  <c r="H85" i="44"/>
  <c r="G85" i="44"/>
  <c r="F85" i="44"/>
  <c r="E85" i="44"/>
  <c r="C85" i="44"/>
  <c r="I84" i="44"/>
  <c r="H84" i="44"/>
  <c r="G84" i="44"/>
  <c r="F84" i="44"/>
  <c r="E84" i="44"/>
  <c r="C84" i="44"/>
  <c r="I83" i="44"/>
  <c r="H83" i="44"/>
  <c r="G83" i="44"/>
  <c r="F83" i="44"/>
  <c r="E83" i="44"/>
  <c r="C83" i="44"/>
  <c r="I82" i="44"/>
  <c r="H82" i="44"/>
  <c r="G82" i="44"/>
  <c r="F82" i="44"/>
  <c r="E82" i="44"/>
  <c r="C82" i="44"/>
  <c r="I81" i="44"/>
  <c r="H81" i="44"/>
  <c r="G81" i="44"/>
  <c r="F81" i="44"/>
  <c r="E81" i="44"/>
  <c r="C81" i="44"/>
  <c r="I88" i="40"/>
  <c r="H88" i="40"/>
  <c r="G88" i="40"/>
  <c r="F88" i="40"/>
  <c r="E88" i="40"/>
  <c r="C88" i="40"/>
  <c r="I87" i="40"/>
  <c r="H87" i="40"/>
  <c r="G87" i="40"/>
  <c r="F87" i="40"/>
  <c r="E87" i="40"/>
  <c r="C87" i="40"/>
  <c r="I86" i="40"/>
  <c r="H86" i="40"/>
  <c r="G86" i="40"/>
  <c r="F86" i="40"/>
  <c r="E86" i="40"/>
  <c r="C86" i="40"/>
  <c r="I85" i="40"/>
  <c r="H85" i="40"/>
  <c r="G85" i="40"/>
  <c r="F85" i="40"/>
  <c r="E85" i="40"/>
  <c r="C85" i="40"/>
  <c r="I84" i="40"/>
  <c r="H84" i="40"/>
  <c r="G84" i="40"/>
  <c r="F84" i="40"/>
  <c r="E84" i="40"/>
  <c r="C84" i="40"/>
  <c r="I83" i="40"/>
  <c r="H83" i="40"/>
  <c r="G83" i="40"/>
  <c r="F83" i="40"/>
  <c r="E83" i="40"/>
  <c r="C83" i="40"/>
  <c r="I82" i="40"/>
  <c r="H82" i="40"/>
  <c r="G82" i="40"/>
  <c r="F82" i="40"/>
  <c r="E82" i="40"/>
  <c r="C82" i="40"/>
  <c r="I81" i="40"/>
  <c r="H81" i="40"/>
  <c r="G81" i="40"/>
  <c r="F81" i="40"/>
  <c r="E81" i="40"/>
  <c r="C81" i="40"/>
  <c r="I88" i="39"/>
  <c r="H88" i="39"/>
  <c r="G88" i="39"/>
  <c r="F88" i="39"/>
  <c r="E88" i="39"/>
  <c r="C88" i="39"/>
  <c r="I87" i="39"/>
  <c r="H87" i="39"/>
  <c r="G87" i="39"/>
  <c r="F87" i="39"/>
  <c r="E87" i="39"/>
  <c r="C87" i="39"/>
  <c r="I86" i="39"/>
  <c r="H86" i="39"/>
  <c r="G86" i="39"/>
  <c r="F86" i="39"/>
  <c r="E86" i="39"/>
  <c r="C86" i="39"/>
  <c r="I85" i="39"/>
  <c r="H85" i="39"/>
  <c r="G85" i="39"/>
  <c r="F85" i="39"/>
  <c r="E85" i="39"/>
  <c r="C85" i="39"/>
  <c r="I84" i="39"/>
  <c r="H84" i="39"/>
  <c r="G84" i="39"/>
  <c r="F84" i="39"/>
  <c r="E84" i="39"/>
  <c r="C84" i="39"/>
  <c r="I83" i="39"/>
  <c r="H83" i="39"/>
  <c r="G83" i="39"/>
  <c r="F83" i="39"/>
  <c r="E83" i="39"/>
  <c r="C83" i="39"/>
  <c r="I82" i="39"/>
  <c r="H82" i="39"/>
  <c r="G82" i="39"/>
  <c r="F82" i="39"/>
  <c r="E82" i="39"/>
  <c r="C82" i="39"/>
  <c r="I81" i="39"/>
  <c r="H81" i="39"/>
  <c r="G81" i="39"/>
  <c r="F81" i="39"/>
  <c r="E81" i="39"/>
  <c r="C81" i="39"/>
  <c r="I88" i="56"/>
  <c r="H88" i="56"/>
  <c r="G88" i="56"/>
  <c r="F88" i="56"/>
  <c r="E88" i="56"/>
  <c r="C88" i="56"/>
  <c r="I87" i="56"/>
  <c r="H87" i="56"/>
  <c r="G87" i="56"/>
  <c r="F87" i="56"/>
  <c r="E87" i="56"/>
  <c r="C87" i="56"/>
  <c r="I86" i="56"/>
  <c r="H86" i="56"/>
  <c r="G86" i="56"/>
  <c r="F86" i="56"/>
  <c r="E86" i="56"/>
  <c r="C86" i="56"/>
  <c r="I85" i="56"/>
  <c r="H85" i="56"/>
  <c r="G85" i="56"/>
  <c r="F85" i="56"/>
  <c r="E85" i="56"/>
  <c r="C85" i="56"/>
  <c r="I84" i="56"/>
  <c r="H84" i="56"/>
  <c r="G84" i="56"/>
  <c r="F84" i="56"/>
  <c r="E84" i="56"/>
  <c r="C84" i="56"/>
  <c r="I83" i="56"/>
  <c r="H83" i="56"/>
  <c r="G83" i="56"/>
  <c r="F83" i="56"/>
  <c r="E83" i="56"/>
  <c r="C83" i="56"/>
  <c r="I82" i="56"/>
  <c r="H82" i="56"/>
  <c r="G82" i="56"/>
  <c r="F82" i="56"/>
  <c r="E82" i="56"/>
  <c r="C82" i="56"/>
  <c r="I81" i="56"/>
  <c r="H81" i="56"/>
  <c r="G81" i="56"/>
  <c r="F81" i="56"/>
  <c r="E81" i="56"/>
  <c r="C81" i="56"/>
  <c r="I88" i="55"/>
  <c r="H88" i="55"/>
  <c r="G88" i="55"/>
  <c r="F88" i="55"/>
  <c r="E88" i="55"/>
  <c r="C88" i="55"/>
  <c r="I87" i="55"/>
  <c r="H87" i="55"/>
  <c r="G87" i="55"/>
  <c r="F87" i="55"/>
  <c r="E87" i="55"/>
  <c r="C87" i="55"/>
  <c r="I86" i="55"/>
  <c r="H86" i="55"/>
  <c r="G86" i="55"/>
  <c r="F86" i="55"/>
  <c r="E86" i="55"/>
  <c r="C86" i="55"/>
  <c r="I85" i="55"/>
  <c r="H85" i="55"/>
  <c r="G85" i="55"/>
  <c r="F85" i="55"/>
  <c r="E85" i="55"/>
  <c r="C85" i="55"/>
  <c r="I84" i="55"/>
  <c r="H84" i="55"/>
  <c r="G84" i="55"/>
  <c r="F84" i="55"/>
  <c r="E84" i="55"/>
  <c r="C84" i="55"/>
  <c r="I83" i="55"/>
  <c r="H83" i="55"/>
  <c r="G83" i="55"/>
  <c r="F83" i="55"/>
  <c r="E83" i="55"/>
  <c r="C83" i="55"/>
  <c r="I82" i="55"/>
  <c r="H82" i="55"/>
  <c r="G82" i="55"/>
  <c r="F82" i="55"/>
  <c r="E82" i="55"/>
  <c r="C82" i="55"/>
  <c r="I81" i="55"/>
  <c r="H81" i="55"/>
  <c r="G81" i="55"/>
  <c r="F81" i="55"/>
  <c r="E81" i="55"/>
  <c r="C81" i="55"/>
  <c r="I88" i="54"/>
  <c r="H88" i="54"/>
  <c r="G88" i="54"/>
  <c r="F88" i="54"/>
  <c r="E88" i="54"/>
  <c r="C88" i="54"/>
  <c r="I87" i="54"/>
  <c r="H87" i="54"/>
  <c r="G87" i="54"/>
  <c r="F87" i="54"/>
  <c r="E87" i="54"/>
  <c r="C87" i="54"/>
  <c r="I86" i="54"/>
  <c r="H86" i="54"/>
  <c r="G86" i="54"/>
  <c r="F86" i="54"/>
  <c r="E86" i="54"/>
  <c r="C86" i="54"/>
  <c r="I85" i="54"/>
  <c r="H85" i="54"/>
  <c r="G85" i="54"/>
  <c r="F85" i="54"/>
  <c r="E85" i="54"/>
  <c r="C85" i="54"/>
  <c r="I84" i="54"/>
  <c r="H84" i="54"/>
  <c r="G84" i="54"/>
  <c r="F84" i="54"/>
  <c r="E84" i="54"/>
  <c r="C84" i="54"/>
  <c r="I83" i="54"/>
  <c r="H83" i="54"/>
  <c r="G83" i="54"/>
  <c r="F83" i="54"/>
  <c r="E83" i="54"/>
  <c r="C83" i="54"/>
  <c r="I82" i="54"/>
  <c r="H82" i="54"/>
  <c r="G82" i="54"/>
  <c r="F82" i="54"/>
  <c r="E82" i="54"/>
  <c r="C82" i="54"/>
  <c r="I81" i="54"/>
  <c r="H81" i="54"/>
  <c r="G81" i="54"/>
  <c r="F81" i="54"/>
  <c r="E81" i="54"/>
  <c r="C81" i="54"/>
  <c r="I88" i="63"/>
  <c r="H88" i="63"/>
  <c r="G88" i="63"/>
  <c r="F88" i="63"/>
  <c r="E88" i="63"/>
  <c r="C88" i="63"/>
  <c r="I87" i="63"/>
  <c r="H87" i="63"/>
  <c r="G87" i="63"/>
  <c r="F87" i="63"/>
  <c r="E87" i="63"/>
  <c r="C87" i="63"/>
  <c r="I86" i="63"/>
  <c r="H86" i="63"/>
  <c r="G86" i="63"/>
  <c r="F86" i="63"/>
  <c r="E86" i="63"/>
  <c r="C86" i="63"/>
  <c r="I85" i="63"/>
  <c r="H85" i="63"/>
  <c r="G85" i="63"/>
  <c r="F85" i="63"/>
  <c r="E85" i="63"/>
  <c r="C85" i="63"/>
  <c r="I84" i="63"/>
  <c r="H84" i="63"/>
  <c r="G84" i="63"/>
  <c r="F84" i="63"/>
  <c r="E84" i="63"/>
  <c r="C84" i="63"/>
  <c r="I83" i="63"/>
  <c r="H83" i="63"/>
  <c r="G83" i="63"/>
  <c r="F83" i="63"/>
  <c r="E83" i="63"/>
  <c r="C83" i="63"/>
  <c r="I82" i="63"/>
  <c r="H82" i="63"/>
  <c r="G82" i="63"/>
  <c r="F82" i="63"/>
  <c r="E82" i="63"/>
  <c r="C82" i="63"/>
  <c r="I81" i="63"/>
  <c r="H81" i="63"/>
  <c r="G81" i="63"/>
  <c r="F81" i="63"/>
  <c r="E81" i="63"/>
  <c r="C81" i="63"/>
  <c r="I88" i="52"/>
  <c r="H88" i="52"/>
  <c r="G88" i="52"/>
  <c r="F88" i="52"/>
  <c r="E88" i="52"/>
  <c r="C88" i="52"/>
  <c r="I87" i="52"/>
  <c r="H87" i="52"/>
  <c r="G87" i="52"/>
  <c r="F87" i="52"/>
  <c r="E87" i="52"/>
  <c r="C87" i="52"/>
  <c r="I86" i="52"/>
  <c r="H86" i="52"/>
  <c r="G86" i="52"/>
  <c r="F86" i="52"/>
  <c r="E86" i="52"/>
  <c r="C86" i="52"/>
  <c r="I85" i="52"/>
  <c r="H85" i="52"/>
  <c r="G85" i="52"/>
  <c r="F85" i="52"/>
  <c r="E85" i="52"/>
  <c r="C85" i="52"/>
  <c r="I84" i="52"/>
  <c r="H84" i="52"/>
  <c r="G84" i="52"/>
  <c r="F84" i="52"/>
  <c r="E84" i="52"/>
  <c r="C84" i="52"/>
  <c r="I83" i="52"/>
  <c r="H83" i="52"/>
  <c r="G83" i="52"/>
  <c r="F83" i="52"/>
  <c r="E83" i="52"/>
  <c r="C83" i="52"/>
  <c r="I82" i="52"/>
  <c r="H82" i="52"/>
  <c r="G82" i="52"/>
  <c r="F82" i="52"/>
  <c r="E82" i="52"/>
  <c r="C82" i="52"/>
  <c r="I81" i="52"/>
  <c r="H81" i="52"/>
  <c r="G81" i="52"/>
  <c r="F81" i="52"/>
  <c r="E81" i="52"/>
  <c r="C81" i="52"/>
  <c r="I88" i="51"/>
  <c r="H88" i="51"/>
  <c r="G88" i="51"/>
  <c r="F88" i="51"/>
  <c r="E88" i="51"/>
  <c r="C88" i="51"/>
  <c r="I87" i="51"/>
  <c r="H87" i="51"/>
  <c r="G87" i="51"/>
  <c r="F87" i="51"/>
  <c r="E87" i="51"/>
  <c r="C87" i="51"/>
  <c r="I86" i="51"/>
  <c r="H86" i="51"/>
  <c r="G86" i="51"/>
  <c r="F86" i="51"/>
  <c r="E86" i="51"/>
  <c r="C86" i="51"/>
  <c r="I85" i="51"/>
  <c r="H85" i="51"/>
  <c r="G85" i="51"/>
  <c r="F85" i="51"/>
  <c r="E85" i="51"/>
  <c r="C85" i="51"/>
  <c r="I84" i="51"/>
  <c r="H84" i="51"/>
  <c r="G84" i="51"/>
  <c r="F84" i="51"/>
  <c r="E84" i="51"/>
  <c r="C84" i="51"/>
  <c r="I83" i="51"/>
  <c r="H83" i="51"/>
  <c r="G83" i="51"/>
  <c r="F83" i="51"/>
  <c r="E83" i="51"/>
  <c r="C83" i="51"/>
  <c r="I82" i="51"/>
  <c r="H82" i="51"/>
  <c r="G82" i="51"/>
  <c r="F82" i="51"/>
  <c r="E82" i="51"/>
  <c r="C82" i="51"/>
  <c r="I81" i="51"/>
  <c r="H81" i="51"/>
  <c r="G81" i="51"/>
  <c r="F81" i="51"/>
  <c r="E81" i="51"/>
  <c r="C81" i="51"/>
  <c r="I88" i="38"/>
  <c r="H88" i="38"/>
  <c r="G88" i="38"/>
  <c r="F88" i="38"/>
  <c r="E88" i="38"/>
  <c r="C88" i="38"/>
  <c r="I87" i="38"/>
  <c r="H87" i="38"/>
  <c r="G87" i="38"/>
  <c r="F87" i="38"/>
  <c r="E87" i="38"/>
  <c r="C87" i="38"/>
  <c r="I86" i="38"/>
  <c r="H86" i="38"/>
  <c r="G86" i="38"/>
  <c r="F86" i="38"/>
  <c r="E86" i="38"/>
  <c r="C86" i="38"/>
  <c r="I85" i="38"/>
  <c r="H85" i="38"/>
  <c r="G85" i="38"/>
  <c r="F85" i="38"/>
  <c r="E85" i="38"/>
  <c r="C85" i="38"/>
  <c r="I84" i="38"/>
  <c r="H84" i="38"/>
  <c r="G84" i="38"/>
  <c r="F84" i="38"/>
  <c r="E84" i="38"/>
  <c r="C84" i="38"/>
  <c r="I83" i="38"/>
  <c r="H83" i="38"/>
  <c r="G83" i="38"/>
  <c r="F83" i="38"/>
  <c r="E83" i="38"/>
  <c r="C83" i="38"/>
  <c r="I82" i="38"/>
  <c r="H82" i="38"/>
  <c r="G82" i="38"/>
  <c r="F82" i="38"/>
  <c r="E82" i="38"/>
  <c r="C82" i="38"/>
  <c r="I81" i="38"/>
  <c r="H81" i="38"/>
  <c r="G81" i="38"/>
  <c r="F81" i="38"/>
  <c r="E81" i="38"/>
  <c r="C81" i="38"/>
  <c r="I88" i="50"/>
  <c r="H88" i="50"/>
  <c r="G88" i="50"/>
  <c r="F88" i="50"/>
  <c r="E88" i="50"/>
  <c r="C88" i="50"/>
  <c r="I87" i="50"/>
  <c r="H87" i="50"/>
  <c r="G87" i="50"/>
  <c r="F87" i="50"/>
  <c r="E87" i="50"/>
  <c r="C87" i="50"/>
  <c r="I86" i="50"/>
  <c r="H86" i="50"/>
  <c r="G86" i="50"/>
  <c r="F86" i="50"/>
  <c r="E86" i="50"/>
  <c r="C86" i="50"/>
  <c r="I85" i="50"/>
  <c r="H85" i="50"/>
  <c r="G85" i="50"/>
  <c r="F85" i="50"/>
  <c r="E85" i="50"/>
  <c r="C85" i="50"/>
  <c r="I84" i="50"/>
  <c r="H84" i="50"/>
  <c r="G84" i="50"/>
  <c r="F84" i="50"/>
  <c r="E84" i="50"/>
  <c r="C84" i="50"/>
  <c r="I83" i="50"/>
  <c r="H83" i="50"/>
  <c r="G83" i="50"/>
  <c r="F83" i="50"/>
  <c r="E83" i="50"/>
  <c r="C83" i="50"/>
  <c r="I82" i="50"/>
  <c r="H82" i="50"/>
  <c r="G82" i="50"/>
  <c r="F82" i="50"/>
  <c r="E82" i="50"/>
  <c r="C82" i="50"/>
  <c r="I81" i="50"/>
  <c r="H81" i="50"/>
  <c r="G81" i="50"/>
  <c r="F81" i="50"/>
  <c r="E81" i="50"/>
  <c r="C81" i="50"/>
  <c r="I88" i="49"/>
  <c r="H88" i="49"/>
  <c r="G88" i="49"/>
  <c r="F88" i="49"/>
  <c r="E88" i="49"/>
  <c r="C88" i="49"/>
  <c r="I87" i="49"/>
  <c r="H87" i="49"/>
  <c r="G87" i="49"/>
  <c r="F87" i="49"/>
  <c r="E87" i="49"/>
  <c r="C87" i="49"/>
  <c r="I86" i="49"/>
  <c r="H86" i="49"/>
  <c r="G86" i="49"/>
  <c r="F86" i="49"/>
  <c r="E86" i="49"/>
  <c r="C86" i="49"/>
  <c r="I85" i="49"/>
  <c r="H85" i="49"/>
  <c r="G85" i="49"/>
  <c r="F85" i="49"/>
  <c r="E85" i="49"/>
  <c r="C85" i="49"/>
  <c r="I84" i="49"/>
  <c r="H84" i="49"/>
  <c r="G84" i="49"/>
  <c r="F84" i="49"/>
  <c r="E84" i="49"/>
  <c r="C84" i="49"/>
  <c r="I83" i="49"/>
  <c r="H83" i="49"/>
  <c r="G83" i="49"/>
  <c r="F83" i="49"/>
  <c r="E83" i="49"/>
  <c r="C83" i="49"/>
  <c r="I82" i="49"/>
  <c r="H82" i="49"/>
  <c r="G82" i="49"/>
  <c r="F82" i="49"/>
  <c r="E82" i="49"/>
  <c r="C82" i="49"/>
  <c r="I81" i="49"/>
  <c r="H81" i="49"/>
  <c r="G81" i="49"/>
  <c r="F81" i="49"/>
  <c r="E81" i="49"/>
  <c r="C81" i="49"/>
  <c r="I88" i="48"/>
  <c r="H88" i="48"/>
  <c r="G88" i="48"/>
  <c r="F88" i="48"/>
  <c r="E88" i="48"/>
  <c r="C88" i="48"/>
  <c r="I87" i="48"/>
  <c r="H87" i="48"/>
  <c r="G87" i="48"/>
  <c r="F87" i="48"/>
  <c r="E87" i="48"/>
  <c r="C87" i="48"/>
  <c r="I86" i="48"/>
  <c r="H86" i="48"/>
  <c r="G86" i="48"/>
  <c r="F86" i="48"/>
  <c r="E86" i="48"/>
  <c r="C86" i="48"/>
  <c r="I85" i="48"/>
  <c r="H85" i="48"/>
  <c r="G85" i="48"/>
  <c r="F85" i="48"/>
  <c r="E85" i="48"/>
  <c r="C85" i="48"/>
  <c r="I84" i="48"/>
  <c r="H84" i="48"/>
  <c r="G84" i="48"/>
  <c r="F84" i="48"/>
  <c r="E84" i="48"/>
  <c r="C84" i="48"/>
  <c r="I83" i="48"/>
  <c r="H83" i="48"/>
  <c r="G83" i="48"/>
  <c r="F83" i="48"/>
  <c r="E83" i="48"/>
  <c r="C83" i="48"/>
  <c r="I82" i="48"/>
  <c r="H82" i="48"/>
  <c r="G82" i="48"/>
  <c r="F82" i="48"/>
  <c r="E82" i="48"/>
  <c r="C82" i="48"/>
  <c r="I81" i="48"/>
  <c r="H81" i="48"/>
  <c r="G81" i="48"/>
  <c r="F81" i="48"/>
  <c r="E81" i="48"/>
  <c r="C81" i="48"/>
  <c r="I88" i="47"/>
  <c r="H88" i="47"/>
  <c r="G88" i="47"/>
  <c r="F88" i="47"/>
  <c r="E88" i="47"/>
  <c r="C88" i="47"/>
  <c r="I87" i="47"/>
  <c r="H87" i="47"/>
  <c r="G87" i="47"/>
  <c r="F87" i="47"/>
  <c r="E87" i="47"/>
  <c r="C87" i="47"/>
  <c r="I86" i="47"/>
  <c r="H86" i="47"/>
  <c r="G86" i="47"/>
  <c r="F86" i="47"/>
  <c r="E86" i="47"/>
  <c r="C86" i="47"/>
  <c r="I85" i="47"/>
  <c r="H85" i="47"/>
  <c r="G85" i="47"/>
  <c r="F85" i="47"/>
  <c r="E85" i="47"/>
  <c r="C85" i="47"/>
  <c r="I84" i="47"/>
  <c r="H84" i="47"/>
  <c r="G84" i="47"/>
  <c r="F84" i="47"/>
  <c r="E84" i="47"/>
  <c r="C84" i="47"/>
  <c r="I83" i="47"/>
  <c r="H83" i="47"/>
  <c r="G83" i="47"/>
  <c r="F83" i="47"/>
  <c r="E83" i="47"/>
  <c r="C83" i="47"/>
  <c r="I82" i="47"/>
  <c r="H82" i="47"/>
  <c r="G82" i="47"/>
  <c r="F82" i="47"/>
  <c r="E82" i="47"/>
  <c r="C82" i="47"/>
  <c r="I81" i="47"/>
  <c r="H81" i="47"/>
  <c r="G81" i="47"/>
  <c r="F81" i="47"/>
  <c r="E81" i="47"/>
  <c r="C81" i="47"/>
  <c r="I88" i="46"/>
  <c r="H88" i="46"/>
  <c r="G88" i="46"/>
  <c r="F88" i="46"/>
  <c r="E88" i="46"/>
  <c r="C88" i="46"/>
  <c r="I87" i="46"/>
  <c r="H87" i="46"/>
  <c r="G87" i="46"/>
  <c r="F87" i="46"/>
  <c r="E87" i="46"/>
  <c r="C87" i="46"/>
  <c r="I86" i="46"/>
  <c r="H86" i="46"/>
  <c r="G86" i="46"/>
  <c r="F86" i="46"/>
  <c r="E86" i="46"/>
  <c r="C86" i="46"/>
  <c r="I85" i="46"/>
  <c r="H85" i="46"/>
  <c r="G85" i="46"/>
  <c r="F85" i="46"/>
  <c r="E85" i="46"/>
  <c r="C85" i="46"/>
  <c r="I84" i="46"/>
  <c r="H84" i="46"/>
  <c r="G84" i="46"/>
  <c r="F84" i="46"/>
  <c r="E84" i="46"/>
  <c r="C84" i="46"/>
  <c r="I83" i="46"/>
  <c r="H83" i="46"/>
  <c r="G83" i="46"/>
  <c r="F83" i="46"/>
  <c r="E83" i="46"/>
  <c r="C83" i="46"/>
  <c r="I82" i="46"/>
  <c r="H82" i="46"/>
  <c r="G82" i="46"/>
  <c r="F82" i="46"/>
  <c r="E82" i="46"/>
  <c r="C82" i="46"/>
  <c r="I81" i="46"/>
  <c r="H81" i="46"/>
  <c r="G81" i="46"/>
  <c r="F81" i="46"/>
  <c r="E81" i="46"/>
  <c r="C81" i="46"/>
  <c r="I88" i="31"/>
  <c r="H88" i="31"/>
  <c r="G88" i="31"/>
  <c r="F88" i="31"/>
  <c r="E88" i="31"/>
  <c r="C88" i="31"/>
  <c r="I87" i="31"/>
  <c r="H87" i="31"/>
  <c r="G87" i="31"/>
  <c r="F87" i="31"/>
  <c r="E87" i="31"/>
  <c r="C87" i="31"/>
  <c r="I86" i="31"/>
  <c r="H86" i="31"/>
  <c r="G86" i="31"/>
  <c r="F86" i="31"/>
  <c r="E86" i="31"/>
  <c r="C86" i="31"/>
  <c r="I85" i="31"/>
  <c r="H85" i="31"/>
  <c r="G85" i="31"/>
  <c r="F85" i="31"/>
  <c r="E85" i="31"/>
  <c r="C85" i="31"/>
  <c r="I84" i="31"/>
  <c r="H84" i="31"/>
  <c r="G84" i="31"/>
  <c r="F84" i="31"/>
  <c r="E84" i="31"/>
  <c r="C84" i="31"/>
  <c r="I83" i="31"/>
  <c r="H83" i="31"/>
  <c r="G83" i="31"/>
  <c r="F83" i="31"/>
  <c r="E83" i="31"/>
  <c r="C83" i="31"/>
  <c r="I82" i="31"/>
  <c r="H82" i="31"/>
  <c r="G82" i="31"/>
  <c r="F82" i="31"/>
  <c r="E82" i="31"/>
  <c r="C82" i="31"/>
  <c r="I81" i="31"/>
  <c r="H81" i="31"/>
  <c r="G81" i="31"/>
  <c r="F81" i="31"/>
  <c r="E81" i="31"/>
  <c r="C81" i="31"/>
  <c r="I88" i="30"/>
  <c r="H88" i="30"/>
  <c r="G88" i="30"/>
  <c r="F88" i="30"/>
  <c r="E88" i="30"/>
  <c r="C88" i="30"/>
  <c r="I87" i="30"/>
  <c r="H87" i="30"/>
  <c r="G87" i="30"/>
  <c r="F87" i="30"/>
  <c r="E87" i="30"/>
  <c r="C87" i="30"/>
  <c r="I86" i="30"/>
  <c r="H86" i="30"/>
  <c r="G86" i="30"/>
  <c r="F86" i="30"/>
  <c r="E86" i="30"/>
  <c r="C86" i="30"/>
  <c r="I85" i="30"/>
  <c r="H85" i="30"/>
  <c r="G85" i="30"/>
  <c r="F85" i="30"/>
  <c r="E85" i="30"/>
  <c r="C85" i="30"/>
  <c r="I84" i="30"/>
  <c r="H84" i="30"/>
  <c r="G84" i="30"/>
  <c r="F84" i="30"/>
  <c r="E84" i="30"/>
  <c r="C84" i="30"/>
  <c r="I83" i="30"/>
  <c r="H83" i="30"/>
  <c r="G83" i="30"/>
  <c r="F83" i="30"/>
  <c r="E83" i="30"/>
  <c r="C83" i="30"/>
  <c r="I82" i="30"/>
  <c r="H82" i="30"/>
  <c r="G82" i="30"/>
  <c r="F82" i="30"/>
  <c r="E82" i="30"/>
  <c r="C82" i="30"/>
  <c r="I81" i="30"/>
  <c r="H81" i="30"/>
  <c r="G81" i="30"/>
  <c r="F81" i="30"/>
  <c r="E81" i="30"/>
  <c r="C81" i="30"/>
  <c r="I88" i="29"/>
  <c r="H88" i="29"/>
  <c r="G88" i="29"/>
  <c r="F88" i="29"/>
  <c r="E88" i="29"/>
  <c r="C88" i="29"/>
  <c r="I87" i="29"/>
  <c r="H87" i="29"/>
  <c r="G87" i="29"/>
  <c r="F87" i="29"/>
  <c r="E87" i="29"/>
  <c r="C87" i="29"/>
  <c r="I86" i="29"/>
  <c r="H86" i="29"/>
  <c r="G86" i="29"/>
  <c r="F86" i="29"/>
  <c r="E86" i="29"/>
  <c r="C86" i="29"/>
  <c r="I85" i="29"/>
  <c r="H85" i="29"/>
  <c r="G85" i="29"/>
  <c r="F85" i="29"/>
  <c r="E85" i="29"/>
  <c r="C85" i="29"/>
  <c r="I84" i="29"/>
  <c r="H84" i="29"/>
  <c r="G84" i="29"/>
  <c r="F84" i="29"/>
  <c r="E84" i="29"/>
  <c r="C84" i="29"/>
  <c r="I83" i="29"/>
  <c r="H83" i="29"/>
  <c r="G83" i="29"/>
  <c r="F83" i="29"/>
  <c r="E83" i="29"/>
  <c r="C83" i="29"/>
  <c r="I82" i="29"/>
  <c r="H82" i="29"/>
  <c r="G82" i="29"/>
  <c r="F82" i="29"/>
  <c r="E82" i="29"/>
  <c r="C82" i="29"/>
  <c r="I81" i="29"/>
  <c r="H81" i="29"/>
  <c r="G81" i="29"/>
  <c r="F81" i="29"/>
  <c r="E81" i="29"/>
  <c r="C81" i="29"/>
  <c r="I88" i="27"/>
  <c r="H88" i="27"/>
  <c r="G88" i="27"/>
  <c r="F88" i="27"/>
  <c r="E88" i="27"/>
  <c r="C88" i="27"/>
  <c r="I87" i="27"/>
  <c r="H87" i="27"/>
  <c r="G87" i="27"/>
  <c r="F87" i="27"/>
  <c r="E87" i="27"/>
  <c r="C87" i="27"/>
  <c r="I86" i="27"/>
  <c r="H86" i="27"/>
  <c r="G86" i="27"/>
  <c r="F86" i="27"/>
  <c r="E86" i="27"/>
  <c r="C86" i="27"/>
  <c r="I85" i="27"/>
  <c r="H85" i="27"/>
  <c r="G85" i="27"/>
  <c r="F85" i="27"/>
  <c r="E85" i="27"/>
  <c r="C85" i="27"/>
  <c r="I84" i="27"/>
  <c r="H84" i="27"/>
  <c r="G84" i="27"/>
  <c r="F84" i="27"/>
  <c r="E84" i="27"/>
  <c r="C84" i="27"/>
  <c r="I83" i="27"/>
  <c r="H83" i="27"/>
  <c r="G83" i="27"/>
  <c r="F83" i="27"/>
  <c r="E83" i="27"/>
  <c r="C83" i="27"/>
  <c r="I82" i="27"/>
  <c r="H82" i="27"/>
  <c r="G82" i="27"/>
  <c r="F82" i="27"/>
  <c r="E82" i="27"/>
  <c r="C82" i="27"/>
  <c r="I81" i="27"/>
  <c r="H81" i="27"/>
  <c r="G81" i="27"/>
  <c r="F81" i="27"/>
  <c r="E81" i="27"/>
  <c r="C81" i="27"/>
  <c r="I88" i="26"/>
  <c r="H88" i="26"/>
  <c r="G88" i="26"/>
  <c r="F88" i="26"/>
  <c r="E88" i="26"/>
  <c r="C88" i="26"/>
  <c r="I87" i="26"/>
  <c r="H87" i="26"/>
  <c r="G87" i="26"/>
  <c r="F87" i="26"/>
  <c r="E87" i="26"/>
  <c r="C87" i="26"/>
  <c r="I86" i="26"/>
  <c r="H86" i="26"/>
  <c r="G86" i="26"/>
  <c r="F86" i="26"/>
  <c r="E86" i="26"/>
  <c r="C86" i="26"/>
  <c r="I85" i="26"/>
  <c r="H85" i="26"/>
  <c r="G85" i="26"/>
  <c r="F85" i="26"/>
  <c r="E85" i="26"/>
  <c r="C85" i="26"/>
  <c r="I84" i="26"/>
  <c r="H84" i="26"/>
  <c r="G84" i="26"/>
  <c r="F84" i="26"/>
  <c r="E84" i="26"/>
  <c r="C84" i="26"/>
  <c r="I83" i="26"/>
  <c r="H83" i="26"/>
  <c r="G83" i="26"/>
  <c r="F83" i="26"/>
  <c r="E83" i="26"/>
  <c r="C83" i="26"/>
  <c r="I82" i="26"/>
  <c r="H82" i="26"/>
  <c r="G82" i="26"/>
  <c r="F82" i="26"/>
  <c r="E82" i="26"/>
  <c r="C82" i="26"/>
  <c r="I81" i="26"/>
  <c r="H81" i="26"/>
  <c r="G81" i="26"/>
  <c r="F81" i="26"/>
  <c r="E81" i="26"/>
  <c r="C81" i="26"/>
  <c r="I88" i="25"/>
  <c r="H88" i="25"/>
  <c r="G88" i="25"/>
  <c r="F88" i="25"/>
  <c r="E88" i="25"/>
  <c r="C88" i="25"/>
  <c r="I87" i="25"/>
  <c r="H87" i="25"/>
  <c r="G87" i="25"/>
  <c r="F87" i="25"/>
  <c r="E87" i="25"/>
  <c r="C87" i="25"/>
  <c r="I86" i="25"/>
  <c r="H86" i="25"/>
  <c r="G86" i="25"/>
  <c r="F86" i="25"/>
  <c r="E86" i="25"/>
  <c r="C86" i="25"/>
  <c r="I85" i="25"/>
  <c r="H85" i="25"/>
  <c r="G85" i="25"/>
  <c r="F85" i="25"/>
  <c r="E85" i="25"/>
  <c r="C85" i="25"/>
  <c r="I84" i="25"/>
  <c r="H84" i="25"/>
  <c r="G84" i="25"/>
  <c r="F84" i="25"/>
  <c r="E84" i="25"/>
  <c r="C84" i="25"/>
  <c r="I83" i="25"/>
  <c r="H83" i="25"/>
  <c r="G83" i="25"/>
  <c r="F83" i="25"/>
  <c r="E83" i="25"/>
  <c r="C83" i="25"/>
  <c r="I82" i="25"/>
  <c r="H82" i="25"/>
  <c r="G82" i="25"/>
  <c r="F82" i="25"/>
  <c r="E82" i="25"/>
  <c r="C82" i="25"/>
  <c r="I81" i="25"/>
  <c r="H81" i="25"/>
  <c r="G81" i="25"/>
  <c r="F81" i="25"/>
  <c r="E81" i="25"/>
  <c r="C81" i="25"/>
  <c r="I88" i="24"/>
  <c r="H88" i="24"/>
  <c r="G88" i="24"/>
  <c r="F88" i="24"/>
  <c r="E88" i="24"/>
  <c r="C88" i="24"/>
  <c r="I87" i="24"/>
  <c r="H87" i="24"/>
  <c r="G87" i="24"/>
  <c r="F87" i="24"/>
  <c r="E87" i="24"/>
  <c r="C87" i="24"/>
  <c r="I86" i="24"/>
  <c r="H86" i="24"/>
  <c r="G86" i="24"/>
  <c r="F86" i="24"/>
  <c r="E86" i="24"/>
  <c r="C86" i="24"/>
  <c r="I85" i="24"/>
  <c r="H85" i="24"/>
  <c r="G85" i="24"/>
  <c r="F85" i="24"/>
  <c r="E85" i="24"/>
  <c r="C85" i="24"/>
  <c r="I84" i="24"/>
  <c r="H84" i="24"/>
  <c r="G84" i="24"/>
  <c r="F84" i="24"/>
  <c r="E84" i="24"/>
  <c r="C84" i="24"/>
  <c r="I83" i="24"/>
  <c r="H83" i="24"/>
  <c r="G83" i="24"/>
  <c r="F83" i="24"/>
  <c r="E83" i="24"/>
  <c r="C83" i="24"/>
  <c r="I82" i="24"/>
  <c r="H82" i="24"/>
  <c r="G82" i="24"/>
  <c r="F82" i="24"/>
  <c r="E82" i="24"/>
  <c r="C82" i="24"/>
  <c r="I81" i="24"/>
  <c r="H81" i="24"/>
  <c r="G81" i="24"/>
  <c r="F81" i="24"/>
  <c r="E81" i="24"/>
  <c r="C81" i="24"/>
  <c r="I88" i="23"/>
  <c r="H88" i="23"/>
  <c r="G88" i="23"/>
  <c r="F88" i="23"/>
  <c r="E88" i="23"/>
  <c r="C88" i="23"/>
  <c r="I87" i="23"/>
  <c r="H87" i="23"/>
  <c r="G87" i="23"/>
  <c r="F87" i="23"/>
  <c r="E87" i="23"/>
  <c r="C87" i="23"/>
  <c r="I86" i="23"/>
  <c r="H86" i="23"/>
  <c r="G86" i="23"/>
  <c r="F86" i="23"/>
  <c r="E86" i="23"/>
  <c r="C86" i="23"/>
  <c r="I85" i="23"/>
  <c r="H85" i="23"/>
  <c r="G85" i="23"/>
  <c r="F85" i="23"/>
  <c r="E85" i="23"/>
  <c r="C85" i="23"/>
  <c r="I84" i="23"/>
  <c r="H84" i="23"/>
  <c r="G84" i="23"/>
  <c r="F84" i="23"/>
  <c r="E84" i="23"/>
  <c r="C84" i="23"/>
  <c r="I83" i="23"/>
  <c r="H83" i="23"/>
  <c r="G83" i="23"/>
  <c r="F83" i="23"/>
  <c r="E83" i="23"/>
  <c r="C83" i="23"/>
  <c r="I82" i="23"/>
  <c r="H82" i="23"/>
  <c r="G82" i="23"/>
  <c r="F82" i="23"/>
  <c r="E82" i="23"/>
  <c r="C82" i="23"/>
  <c r="I81" i="23"/>
  <c r="H81" i="23"/>
  <c r="G81" i="23"/>
  <c r="F81" i="23"/>
  <c r="E81" i="23"/>
  <c r="C81" i="23"/>
  <c r="I88" i="22"/>
  <c r="H88" i="22"/>
  <c r="G88" i="22"/>
  <c r="F88" i="22"/>
  <c r="E88" i="22"/>
  <c r="C88" i="22"/>
  <c r="I87" i="22"/>
  <c r="H87" i="22"/>
  <c r="G87" i="22"/>
  <c r="F87" i="22"/>
  <c r="E87" i="22"/>
  <c r="C87" i="22"/>
  <c r="I86" i="22"/>
  <c r="H86" i="22"/>
  <c r="G86" i="22"/>
  <c r="F86" i="22"/>
  <c r="E86" i="22"/>
  <c r="C86" i="22"/>
  <c r="I85" i="22"/>
  <c r="H85" i="22"/>
  <c r="G85" i="22"/>
  <c r="F85" i="22"/>
  <c r="E85" i="22"/>
  <c r="C85" i="22"/>
  <c r="I84" i="22"/>
  <c r="H84" i="22"/>
  <c r="G84" i="22"/>
  <c r="F84" i="22"/>
  <c r="E84" i="22"/>
  <c r="C84" i="22"/>
  <c r="I83" i="22"/>
  <c r="H83" i="22"/>
  <c r="G83" i="22"/>
  <c r="F83" i="22"/>
  <c r="E83" i="22"/>
  <c r="C83" i="22"/>
  <c r="I82" i="22"/>
  <c r="H82" i="22"/>
  <c r="G82" i="22"/>
  <c r="F82" i="22"/>
  <c r="E82" i="22"/>
  <c r="C82" i="22"/>
  <c r="I81" i="22"/>
  <c r="H81" i="22"/>
  <c r="G81" i="22"/>
  <c r="F81" i="22"/>
  <c r="E81" i="22"/>
  <c r="C81" i="22"/>
  <c r="I88" i="21"/>
  <c r="H88" i="21"/>
  <c r="G88" i="21"/>
  <c r="F88" i="21"/>
  <c r="E88" i="21"/>
  <c r="C88" i="21"/>
  <c r="I87" i="21"/>
  <c r="H87" i="21"/>
  <c r="G87" i="21"/>
  <c r="F87" i="21"/>
  <c r="E87" i="21"/>
  <c r="C87" i="21"/>
  <c r="I86" i="21"/>
  <c r="H86" i="21"/>
  <c r="G86" i="21"/>
  <c r="F86" i="21"/>
  <c r="E86" i="21"/>
  <c r="C86" i="21"/>
  <c r="I85" i="21"/>
  <c r="H85" i="21"/>
  <c r="G85" i="21"/>
  <c r="F85" i="21"/>
  <c r="E85" i="21"/>
  <c r="C85" i="21"/>
  <c r="I84" i="21"/>
  <c r="H84" i="21"/>
  <c r="G84" i="21"/>
  <c r="F84" i="21"/>
  <c r="E84" i="21"/>
  <c r="C84" i="21"/>
  <c r="I83" i="21"/>
  <c r="H83" i="21"/>
  <c r="G83" i="21"/>
  <c r="F83" i="21"/>
  <c r="E83" i="21"/>
  <c r="C83" i="21"/>
  <c r="I82" i="21"/>
  <c r="H82" i="21"/>
  <c r="G82" i="21"/>
  <c r="F82" i="21"/>
  <c r="E82" i="21"/>
  <c r="C82" i="21"/>
  <c r="I81" i="21"/>
  <c r="H81" i="21"/>
  <c r="G81" i="21"/>
  <c r="F81" i="21"/>
  <c r="E81" i="21"/>
  <c r="C81" i="21"/>
  <c r="I88" i="20"/>
  <c r="H88" i="20"/>
  <c r="G88" i="20"/>
  <c r="F88" i="20"/>
  <c r="E88" i="20"/>
  <c r="C88" i="20"/>
  <c r="I87" i="20"/>
  <c r="H87" i="20"/>
  <c r="G87" i="20"/>
  <c r="F87" i="20"/>
  <c r="E87" i="20"/>
  <c r="C87" i="20"/>
  <c r="I86" i="20"/>
  <c r="H86" i="20"/>
  <c r="G86" i="20"/>
  <c r="F86" i="20"/>
  <c r="E86" i="20"/>
  <c r="C86" i="20"/>
  <c r="I85" i="20"/>
  <c r="H85" i="20"/>
  <c r="G85" i="20"/>
  <c r="F85" i="20"/>
  <c r="E85" i="20"/>
  <c r="C85" i="20"/>
  <c r="I84" i="20"/>
  <c r="H84" i="20"/>
  <c r="G84" i="20"/>
  <c r="F84" i="20"/>
  <c r="E84" i="20"/>
  <c r="C84" i="20"/>
  <c r="I83" i="20"/>
  <c r="H83" i="20"/>
  <c r="G83" i="20"/>
  <c r="F83" i="20"/>
  <c r="E83" i="20"/>
  <c r="C83" i="20"/>
  <c r="I82" i="20"/>
  <c r="H82" i="20"/>
  <c r="G82" i="20"/>
  <c r="F82" i="20"/>
  <c r="E82" i="20"/>
  <c r="C82" i="20"/>
  <c r="I81" i="20"/>
  <c r="H81" i="20"/>
  <c r="G81" i="20"/>
  <c r="F81" i="20"/>
  <c r="E81" i="20"/>
  <c r="C81" i="20"/>
  <c r="I88" i="19"/>
  <c r="H88" i="19"/>
  <c r="G88" i="19"/>
  <c r="F88" i="19"/>
  <c r="E88" i="19"/>
  <c r="C88" i="19"/>
  <c r="I87" i="19"/>
  <c r="H87" i="19"/>
  <c r="G87" i="19"/>
  <c r="F87" i="19"/>
  <c r="E87" i="19"/>
  <c r="C87" i="19"/>
  <c r="I86" i="19"/>
  <c r="H86" i="19"/>
  <c r="G86" i="19"/>
  <c r="F86" i="19"/>
  <c r="E86" i="19"/>
  <c r="C86" i="19"/>
  <c r="I85" i="19"/>
  <c r="H85" i="19"/>
  <c r="G85" i="19"/>
  <c r="F85" i="19"/>
  <c r="E85" i="19"/>
  <c r="C85" i="19"/>
  <c r="I84" i="19"/>
  <c r="H84" i="19"/>
  <c r="G84" i="19"/>
  <c r="F84" i="19"/>
  <c r="E84" i="19"/>
  <c r="C84" i="19"/>
  <c r="I83" i="19"/>
  <c r="H83" i="19"/>
  <c r="G83" i="19"/>
  <c r="F83" i="19"/>
  <c r="E83" i="19"/>
  <c r="C83" i="19"/>
  <c r="I82" i="19"/>
  <c r="H82" i="19"/>
  <c r="G82" i="19"/>
  <c r="F82" i="19"/>
  <c r="E82" i="19"/>
  <c r="C82" i="19"/>
  <c r="I81" i="19"/>
  <c r="H81" i="19"/>
  <c r="G81" i="19"/>
  <c r="F81" i="19"/>
  <c r="E81" i="19"/>
  <c r="C81" i="19"/>
  <c r="I88" i="18"/>
  <c r="H88" i="18"/>
  <c r="G88" i="18"/>
  <c r="F88" i="18"/>
  <c r="E88" i="18"/>
  <c r="C88" i="18"/>
  <c r="I87" i="18"/>
  <c r="H87" i="18"/>
  <c r="G87" i="18"/>
  <c r="F87" i="18"/>
  <c r="E87" i="18"/>
  <c r="C87" i="18"/>
  <c r="I86" i="18"/>
  <c r="H86" i="18"/>
  <c r="G86" i="18"/>
  <c r="F86" i="18"/>
  <c r="E86" i="18"/>
  <c r="C86" i="18"/>
  <c r="I85" i="18"/>
  <c r="H85" i="18"/>
  <c r="G85" i="18"/>
  <c r="F85" i="18"/>
  <c r="E85" i="18"/>
  <c r="C85" i="18"/>
  <c r="I84" i="18"/>
  <c r="H84" i="18"/>
  <c r="G84" i="18"/>
  <c r="F84" i="18"/>
  <c r="E84" i="18"/>
  <c r="C84" i="18"/>
  <c r="I83" i="18"/>
  <c r="H83" i="18"/>
  <c r="G83" i="18"/>
  <c r="F83" i="18"/>
  <c r="E83" i="18"/>
  <c r="C83" i="18"/>
  <c r="I82" i="18"/>
  <c r="H82" i="18"/>
  <c r="G82" i="18"/>
  <c r="F82" i="18"/>
  <c r="E82" i="18"/>
  <c r="C82" i="18"/>
  <c r="I81" i="18"/>
  <c r="H81" i="18"/>
  <c r="G81" i="18"/>
  <c r="F81" i="18"/>
  <c r="E81" i="18"/>
  <c r="C81" i="18"/>
  <c r="I88" i="16"/>
  <c r="H88" i="16"/>
  <c r="G88" i="16"/>
  <c r="F88" i="16"/>
  <c r="E88" i="16"/>
  <c r="C88" i="16"/>
  <c r="I87" i="16"/>
  <c r="H87" i="16"/>
  <c r="G87" i="16"/>
  <c r="F87" i="16"/>
  <c r="E87" i="16"/>
  <c r="C87" i="16"/>
  <c r="I86" i="16"/>
  <c r="H86" i="16"/>
  <c r="G86" i="16"/>
  <c r="F86" i="16"/>
  <c r="E86" i="16"/>
  <c r="C86" i="16"/>
  <c r="I85" i="16"/>
  <c r="H85" i="16"/>
  <c r="G85" i="16"/>
  <c r="F85" i="16"/>
  <c r="E85" i="16"/>
  <c r="C85" i="16"/>
  <c r="I84" i="16"/>
  <c r="H84" i="16"/>
  <c r="G84" i="16"/>
  <c r="F84" i="16"/>
  <c r="E84" i="16"/>
  <c r="C84" i="16"/>
  <c r="I83" i="16"/>
  <c r="H83" i="16"/>
  <c r="G83" i="16"/>
  <c r="F83" i="16"/>
  <c r="E83" i="16"/>
  <c r="C83" i="16"/>
  <c r="I82" i="16"/>
  <c r="H82" i="16"/>
  <c r="G82" i="16"/>
  <c r="F82" i="16"/>
  <c r="E82" i="16"/>
  <c r="C82" i="16"/>
  <c r="I81" i="16"/>
  <c r="H81" i="16"/>
  <c r="G81" i="16"/>
  <c r="F81" i="16"/>
  <c r="E81" i="16"/>
  <c r="C81" i="16"/>
  <c r="I88" i="17"/>
  <c r="H88" i="17"/>
  <c r="G88" i="17"/>
  <c r="F88" i="17"/>
  <c r="E88" i="17"/>
  <c r="C88" i="17"/>
  <c r="I87" i="17"/>
  <c r="H87" i="17"/>
  <c r="G87" i="17"/>
  <c r="F87" i="17"/>
  <c r="E87" i="17"/>
  <c r="C87" i="17"/>
  <c r="I86" i="17"/>
  <c r="H86" i="17"/>
  <c r="G86" i="17"/>
  <c r="F86" i="17"/>
  <c r="E86" i="17"/>
  <c r="C86" i="17"/>
  <c r="I85" i="17"/>
  <c r="H85" i="17"/>
  <c r="G85" i="17"/>
  <c r="F85" i="17"/>
  <c r="E85" i="17"/>
  <c r="C85" i="17"/>
  <c r="I84" i="17"/>
  <c r="H84" i="17"/>
  <c r="G84" i="17"/>
  <c r="F84" i="17"/>
  <c r="E84" i="17"/>
  <c r="C84" i="17"/>
  <c r="I83" i="17"/>
  <c r="H83" i="17"/>
  <c r="G83" i="17"/>
  <c r="F83" i="17"/>
  <c r="E83" i="17"/>
  <c r="C83" i="17"/>
  <c r="I82" i="17"/>
  <c r="H82" i="17"/>
  <c r="G82" i="17"/>
  <c r="F82" i="17"/>
  <c r="E82" i="17"/>
  <c r="C82" i="17"/>
  <c r="I81" i="17"/>
  <c r="H81" i="17"/>
  <c r="G81" i="17"/>
  <c r="F81" i="17"/>
  <c r="E81" i="17"/>
  <c r="C81" i="17"/>
  <c r="I88" i="45"/>
  <c r="H88" i="45"/>
  <c r="G88" i="45"/>
  <c r="F88" i="45"/>
  <c r="E88" i="45"/>
  <c r="C88" i="45"/>
  <c r="I87" i="45"/>
  <c r="H87" i="45"/>
  <c r="G87" i="45"/>
  <c r="F87" i="45"/>
  <c r="E87" i="45"/>
  <c r="C87" i="45"/>
  <c r="I86" i="45"/>
  <c r="H86" i="45"/>
  <c r="G86" i="45"/>
  <c r="F86" i="45"/>
  <c r="E86" i="45"/>
  <c r="C86" i="45"/>
  <c r="I85" i="45"/>
  <c r="H85" i="45"/>
  <c r="G85" i="45"/>
  <c r="F85" i="45"/>
  <c r="E85" i="45"/>
  <c r="C85" i="45"/>
  <c r="I84" i="45"/>
  <c r="H84" i="45"/>
  <c r="G84" i="45"/>
  <c r="F84" i="45"/>
  <c r="E84" i="45"/>
  <c r="C84" i="45"/>
  <c r="I83" i="45"/>
  <c r="H83" i="45"/>
  <c r="G83" i="45"/>
  <c r="F83" i="45"/>
  <c r="E83" i="45"/>
  <c r="C83" i="45"/>
  <c r="I82" i="45"/>
  <c r="H82" i="45"/>
  <c r="G82" i="45"/>
  <c r="F82" i="45"/>
  <c r="E82" i="45"/>
  <c r="C82" i="45"/>
  <c r="I81" i="45"/>
  <c r="H81" i="45"/>
  <c r="G81" i="45"/>
  <c r="F81" i="45"/>
  <c r="E81" i="45"/>
  <c r="C81" i="45"/>
  <c r="I88" i="15"/>
  <c r="H88" i="15"/>
  <c r="G88" i="15"/>
  <c r="F88" i="15"/>
  <c r="E88" i="15"/>
  <c r="C88" i="15"/>
  <c r="I87" i="15"/>
  <c r="H87" i="15"/>
  <c r="G87" i="15"/>
  <c r="F87" i="15"/>
  <c r="E87" i="15"/>
  <c r="C87" i="15"/>
  <c r="I86" i="15"/>
  <c r="H86" i="15"/>
  <c r="G86" i="15"/>
  <c r="F86" i="15"/>
  <c r="E86" i="15"/>
  <c r="C86" i="15"/>
  <c r="I85" i="15"/>
  <c r="H85" i="15"/>
  <c r="G85" i="15"/>
  <c r="F85" i="15"/>
  <c r="E85" i="15"/>
  <c r="C85" i="15"/>
  <c r="I84" i="15"/>
  <c r="H84" i="15"/>
  <c r="G84" i="15"/>
  <c r="F84" i="15"/>
  <c r="E84" i="15"/>
  <c r="C84" i="15"/>
  <c r="I83" i="15"/>
  <c r="H83" i="15"/>
  <c r="G83" i="15"/>
  <c r="F83" i="15"/>
  <c r="E83" i="15"/>
  <c r="C83" i="15"/>
  <c r="I82" i="15"/>
  <c r="H82" i="15"/>
  <c r="G82" i="15"/>
  <c r="F82" i="15"/>
  <c r="E82" i="15"/>
  <c r="C82" i="15"/>
  <c r="I81" i="15"/>
  <c r="H81" i="15"/>
  <c r="G81" i="15"/>
  <c r="F81" i="15"/>
  <c r="E81" i="15"/>
  <c r="C81" i="15"/>
  <c r="I88" i="14"/>
  <c r="H88" i="14"/>
  <c r="G88" i="14"/>
  <c r="F88" i="14"/>
  <c r="E88" i="14"/>
  <c r="C88" i="14"/>
  <c r="I87" i="14"/>
  <c r="H87" i="14"/>
  <c r="G87" i="14"/>
  <c r="F87" i="14"/>
  <c r="E87" i="14"/>
  <c r="C87" i="14"/>
  <c r="I86" i="14"/>
  <c r="H86" i="14"/>
  <c r="G86" i="14"/>
  <c r="F86" i="14"/>
  <c r="E86" i="14"/>
  <c r="C86" i="14"/>
  <c r="I85" i="14"/>
  <c r="H85" i="14"/>
  <c r="G85" i="14"/>
  <c r="F85" i="14"/>
  <c r="E85" i="14"/>
  <c r="C85" i="14"/>
  <c r="I84" i="14"/>
  <c r="H84" i="14"/>
  <c r="G84" i="14"/>
  <c r="F84" i="14"/>
  <c r="E84" i="14"/>
  <c r="C84" i="14"/>
  <c r="I83" i="14"/>
  <c r="H83" i="14"/>
  <c r="G83" i="14"/>
  <c r="F83" i="14"/>
  <c r="E83" i="14"/>
  <c r="C83" i="14"/>
  <c r="I82" i="14"/>
  <c r="H82" i="14"/>
  <c r="G82" i="14"/>
  <c r="F82" i="14"/>
  <c r="E82" i="14"/>
  <c r="C82" i="14"/>
  <c r="I81" i="14"/>
  <c r="H81" i="14"/>
  <c r="G81" i="14"/>
  <c r="F81" i="14"/>
  <c r="E81" i="14"/>
  <c r="C81" i="14"/>
  <c r="I88" i="13"/>
  <c r="H88" i="13"/>
  <c r="G88" i="13"/>
  <c r="F88" i="13"/>
  <c r="E88" i="13"/>
  <c r="C88" i="13"/>
  <c r="I87" i="13"/>
  <c r="H87" i="13"/>
  <c r="G87" i="13"/>
  <c r="F87" i="13"/>
  <c r="E87" i="13"/>
  <c r="C87" i="13"/>
  <c r="I86" i="13"/>
  <c r="H86" i="13"/>
  <c r="G86" i="13"/>
  <c r="F86" i="13"/>
  <c r="E86" i="13"/>
  <c r="C86" i="13"/>
  <c r="I85" i="13"/>
  <c r="H85" i="13"/>
  <c r="G85" i="13"/>
  <c r="F85" i="13"/>
  <c r="E85" i="13"/>
  <c r="C85" i="13"/>
  <c r="I84" i="13"/>
  <c r="H84" i="13"/>
  <c r="G84" i="13"/>
  <c r="F84" i="13"/>
  <c r="E84" i="13"/>
  <c r="C84" i="13"/>
  <c r="I83" i="13"/>
  <c r="H83" i="13"/>
  <c r="G83" i="13"/>
  <c r="F83" i="13"/>
  <c r="E83" i="13"/>
  <c r="C83" i="13"/>
  <c r="I82" i="13"/>
  <c r="H82" i="13"/>
  <c r="G82" i="13"/>
  <c r="F82" i="13"/>
  <c r="E82" i="13"/>
  <c r="C82" i="13"/>
  <c r="I81" i="13"/>
  <c r="H81" i="13"/>
  <c r="G81" i="13"/>
  <c r="F81" i="13"/>
  <c r="E81" i="13"/>
  <c r="C81" i="13"/>
  <c r="P21" i="32"/>
  <c r="P22" i="32"/>
  <c r="P23" i="32"/>
  <c r="P24" i="32"/>
  <c r="P25" i="32"/>
  <c r="P26" i="32"/>
  <c r="P27" i="32"/>
  <c r="P28" i="32"/>
  <c r="P29" i="32"/>
  <c r="P30" i="32"/>
  <c r="P31" i="32"/>
  <c r="P32" i="32"/>
  <c r="P33" i="32"/>
  <c r="P34" i="32"/>
  <c r="P35" i="32"/>
  <c r="P36" i="32"/>
  <c r="P37" i="32"/>
  <c r="P38" i="32"/>
  <c r="P39" i="32"/>
  <c r="P40" i="32"/>
  <c r="P41" i="32"/>
  <c r="P42" i="32"/>
  <c r="P43" i="32"/>
  <c r="P44" i="32"/>
  <c r="P45" i="32"/>
  <c r="P46" i="32"/>
  <c r="P47" i="32"/>
  <c r="P48" i="32"/>
  <c r="P49" i="32"/>
  <c r="P50" i="32"/>
  <c r="P51" i="32"/>
  <c r="P52" i="32"/>
  <c r="P53" i="32"/>
  <c r="P54" i="32"/>
  <c r="P55" i="32"/>
  <c r="P56" i="32"/>
  <c r="P57" i="32"/>
  <c r="P58" i="32"/>
  <c r="P59" i="32"/>
  <c r="P60" i="32"/>
  <c r="P62" i="32"/>
  <c r="P63" i="32"/>
  <c r="P64" i="32"/>
  <c r="P65" i="32"/>
  <c r="P66" i="32"/>
  <c r="P67" i="32"/>
  <c r="P68" i="32"/>
  <c r="P69" i="32"/>
  <c r="P70" i="32"/>
  <c r="P71" i="32"/>
  <c r="P72" i="32"/>
  <c r="P73" i="32"/>
  <c r="P74" i="32"/>
  <c r="P75" i="32"/>
  <c r="P76" i="32"/>
  <c r="P77" i="32"/>
  <c r="P78" i="32"/>
  <c r="O21" i="32"/>
  <c r="O22" i="32"/>
  <c r="O23" i="32"/>
  <c r="O24" i="32"/>
  <c r="O25" i="32"/>
  <c r="O27" i="32"/>
  <c r="O28" i="32"/>
  <c r="O29" i="32"/>
  <c r="O30" i="32"/>
  <c r="O31" i="32"/>
  <c r="O32" i="32"/>
  <c r="O33" i="32"/>
  <c r="O34" i="32"/>
  <c r="O35" i="32"/>
  <c r="O36" i="32"/>
  <c r="O37" i="32"/>
  <c r="O38" i="32"/>
  <c r="O39" i="32"/>
  <c r="O40" i="32"/>
  <c r="O41" i="32"/>
  <c r="O42" i="32"/>
  <c r="O43" i="32"/>
  <c r="O44" i="32"/>
  <c r="O45" i="32"/>
  <c r="O46" i="32"/>
  <c r="O47" i="32"/>
  <c r="O48" i="32"/>
  <c r="O49" i="32"/>
  <c r="O50" i="32"/>
  <c r="O51" i="32"/>
  <c r="O52" i="32"/>
  <c r="O53" i="32"/>
  <c r="O54" i="32"/>
  <c r="O55" i="32"/>
  <c r="O56" i="32"/>
  <c r="O57" i="32"/>
  <c r="O58" i="32"/>
  <c r="O59" i="32"/>
  <c r="O60" i="32"/>
  <c r="O61" i="32"/>
  <c r="O62" i="32"/>
  <c r="O63" i="32"/>
  <c r="O64" i="32"/>
  <c r="O65" i="32"/>
  <c r="O66" i="32"/>
  <c r="O67" i="32"/>
  <c r="O68" i="32"/>
  <c r="O69" i="32"/>
  <c r="O70" i="32"/>
  <c r="O71" i="32"/>
  <c r="O72" i="32"/>
  <c r="O73" i="32"/>
  <c r="O74" i="32"/>
  <c r="O75" i="32"/>
  <c r="O76" i="32"/>
  <c r="O77" i="32"/>
  <c r="O78" i="32"/>
  <c r="N21" i="32"/>
  <c r="N22" i="32"/>
  <c r="N23" i="32"/>
  <c r="N24" i="32"/>
  <c r="N25" i="32"/>
  <c r="N26" i="32"/>
  <c r="N27" i="32"/>
  <c r="N28" i="32"/>
  <c r="N29" i="32"/>
  <c r="N30" i="32"/>
  <c r="N31" i="32"/>
  <c r="N32" i="32"/>
  <c r="N33" i="32"/>
  <c r="N35" i="32"/>
  <c r="N36" i="32"/>
  <c r="N37" i="32"/>
  <c r="N38" i="32"/>
  <c r="N39" i="32"/>
  <c r="N40" i="32"/>
  <c r="N41" i="32"/>
  <c r="N42" i="32"/>
  <c r="N43" i="32"/>
  <c r="N44" i="32"/>
  <c r="N45" i="32"/>
  <c r="N46" i="32"/>
  <c r="N47" i="32"/>
  <c r="N48" i="32"/>
  <c r="N49" i="32"/>
  <c r="N50" i="32"/>
  <c r="N51" i="32"/>
  <c r="N52" i="32"/>
  <c r="N53" i="32"/>
  <c r="N55" i="32"/>
  <c r="N56" i="32"/>
  <c r="N57" i="32"/>
  <c r="N58" i="32"/>
  <c r="N59" i="32"/>
  <c r="N60" i="32"/>
  <c r="N61" i="32"/>
  <c r="N62" i="32"/>
  <c r="N63" i="32"/>
  <c r="N64" i="32"/>
  <c r="N65" i="32"/>
  <c r="N66" i="32"/>
  <c r="N67" i="32"/>
  <c r="N68" i="32"/>
  <c r="N69" i="32"/>
  <c r="N70" i="32"/>
  <c r="N71" i="32"/>
  <c r="N72" i="32"/>
  <c r="N73" i="32"/>
  <c r="N74" i="32"/>
  <c r="N75" i="32"/>
  <c r="N76" i="32"/>
  <c r="N77" i="32"/>
  <c r="N78" i="32"/>
  <c r="N20" i="32"/>
  <c r="M78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M46" i="32"/>
  <c r="M47" i="32"/>
  <c r="M48" i="32"/>
  <c r="M49" i="32"/>
  <c r="M50" i="32"/>
  <c r="M51" i="32"/>
  <c r="M52" i="32"/>
  <c r="M53" i="32"/>
  <c r="M54" i="32"/>
  <c r="M55" i="32"/>
  <c r="M56" i="32"/>
  <c r="M57" i="32"/>
  <c r="M58" i="32"/>
  <c r="M59" i="32"/>
  <c r="M60" i="32"/>
  <c r="M61" i="32"/>
  <c r="M62" i="32"/>
  <c r="M63" i="32"/>
  <c r="M64" i="32"/>
  <c r="M66" i="32"/>
  <c r="M67" i="32"/>
  <c r="M68" i="32"/>
  <c r="M69" i="32"/>
  <c r="M71" i="32"/>
  <c r="M72" i="32"/>
  <c r="M73" i="32"/>
  <c r="M74" i="32"/>
  <c r="M75" i="32"/>
  <c r="M76" i="32"/>
  <c r="M77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33" i="32"/>
  <c r="M20" i="32"/>
  <c r="L21" i="32"/>
  <c r="L22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43" i="32"/>
  <c r="L44" i="32"/>
  <c r="L46" i="32"/>
  <c r="L47" i="32"/>
  <c r="L48" i="32"/>
  <c r="L49" i="32"/>
  <c r="L50" i="32"/>
  <c r="L51" i="32"/>
  <c r="L52" i="32"/>
  <c r="L53" i="32"/>
  <c r="L55" i="32"/>
  <c r="L56" i="32"/>
  <c r="L57" i="32"/>
  <c r="L58" i="32"/>
  <c r="L59" i="32"/>
  <c r="L60" i="32"/>
  <c r="L61" i="32"/>
  <c r="L62" i="32"/>
  <c r="L63" i="32"/>
  <c r="L64" i="32"/>
  <c r="L65" i="32"/>
  <c r="L67" i="32"/>
  <c r="L68" i="32"/>
  <c r="L69" i="32"/>
  <c r="L71" i="32"/>
  <c r="L72" i="32"/>
  <c r="L73" i="32"/>
  <c r="L74" i="32"/>
  <c r="L75" i="32"/>
  <c r="L76" i="32"/>
  <c r="L77" i="32"/>
  <c r="L78" i="32"/>
  <c r="L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7" i="32"/>
  <c r="K38" i="32"/>
  <c r="K39" i="32"/>
  <c r="K40" i="32"/>
  <c r="K41" i="32"/>
  <c r="K42" i="32"/>
  <c r="K43" i="32"/>
  <c r="K44" i="32"/>
  <c r="K45" i="32"/>
  <c r="K46" i="32"/>
  <c r="K47" i="32"/>
  <c r="K48" i="32"/>
  <c r="K49" i="32"/>
  <c r="K50" i="32"/>
  <c r="K51" i="32"/>
  <c r="K52" i="32"/>
  <c r="K53" i="32"/>
  <c r="K54" i="32"/>
  <c r="K55" i="32"/>
  <c r="K56" i="32"/>
  <c r="K57" i="32"/>
  <c r="K58" i="32"/>
  <c r="K59" i="32"/>
  <c r="K60" i="32"/>
  <c r="K61" i="32"/>
  <c r="K62" i="32"/>
  <c r="K63" i="32"/>
  <c r="K64" i="32"/>
  <c r="K65" i="32"/>
  <c r="K66" i="32"/>
  <c r="K67" i="32"/>
  <c r="K68" i="32"/>
  <c r="K69" i="32"/>
  <c r="K70" i="32"/>
  <c r="K71" i="32"/>
  <c r="K72" i="32"/>
  <c r="K73" i="32"/>
  <c r="K74" i="32"/>
  <c r="K75" i="32"/>
  <c r="K76" i="32"/>
  <c r="K77" i="32"/>
  <c r="K78" i="32"/>
  <c r="K20" i="32"/>
  <c r="I18" i="65"/>
  <c r="I80" i="65" s="1"/>
  <c r="H18" i="65"/>
  <c r="H80" i="65" s="1"/>
  <c r="G18" i="65"/>
  <c r="G80" i="65" s="1"/>
  <c r="F18" i="65"/>
  <c r="F80" i="65" s="1"/>
  <c r="E18" i="65"/>
  <c r="E80" i="65" s="1"/>
  <c r="C18" i="65"/>
  <c r="C80" i="65" s="1"/>
  <c r="B2" i="65"/>
  <c r="I78" i="28"/>
  <c r="P78" i="28" s="1"/>
  <c r="I77" i="28"/>
  <c r="P77" i="28" s="1"/>
  <c r="I76" i="28"/>
  <c r="P76" i="28" s="1"/>
  <c r="I75" i="28"/>
  <c r="P75" i="28" s="1"/>
  <c r="I74" i="28"/>
  <c r="P74" i="28" s="1"/>
  <c r="I73" i="28"/>
  <c r="P73" i="28" s="1"/>
  <c r="I72" i="28"/>
  <c r="P72" i="28" s="1"/>
  <c r="I71" i="28"/>
  <c r="P71" i="28" s="1"/>
  <c r="I70" i="28"/>
  <c r="P70" i="28" s="1"/>
  <c r="I69" i="28"/>
  <c r="P69" i="28" s="1"/>
  <c r="I68" i="28"/>
  <c r="P68" i="28" s="1"/>
  <c r="I67" i="28"/>
  <c r="I66" i="28"/>
  <c r="P66" i="28" s="1"/>
  <c r="I65" i="28"/>
  <c r="P65" i="28" s="1"/>
  <c r="I64" i="28"/>
  <c r="P64" i="28" s="1"/>
  <c r="I63" i="28"/>
  <c r="P63" i="28" s="1"/>
  <c r="I62" i="28"/>
  <c r="P62" i="28" s="1"/>
  <c r="I61" i="28"/>
  <c r="I60" i="28"/>
  <c r="P60" i="28" s="1"/>
  <c r="I59" i="28"/>
  <c r="P59" i="28"/>
  <c r="I58" i="28"/>
  <c r="P58" i="28" s="1"/>
  <c r="I57" i="28"/>
  <c r="P57" i="28" s="1"/>
  <c r="I56" i="28"/>
  <c r="P56" i="28" s="1"/>
  <c r="I55" i="28"/>
  <c r="P55" i="28" s="1"/>
  <c r="I54" i="28"/>
  <c r="P54" i="28" s="1"/>
  <c r="I53" i="28"/>
  <c r="P53" i="28" s="1"/>
  <c r="I52" i="28"/>
  <c r="I51" i="28"/>
  <c r="P51" i="28" s="1"/>
  <c r="I50" i="28"/>
  <c r="P50" i="28" s="1"/>
  <c r="I49" i="28"/>
  <c r="P49" i="28" s="1"/>
  <c r="I48" i="28"/>
  <c r="P48" i="28" s="1"/>
  <c r="I47" i="28"/>
  <c r="P47" i="28" s="1"/>
  <c r="I46" i="28"/>
  <c r="P46" i="28" s="1"/>
  <c r="I45" i="28"/>
  <c r="P45" i="28" s="1"/>
  <c r="I44" i="28"/>
  <c r="P44" i="28" s="1"/>
  <c r="I43" i="28"/>
  <c r="P43" i="28" s="1"/>
  <c r="I42" i="28"/>
  <c r="P42" i="28" s="1"/>
  <c r="I41" i="28"/>
  <c r="P41" i="28" s="1"/>
  <c r="I40" i="28"/>
  <c r="P40" i="28" s="1"/>
  <c r="I39" i="28"/>
  <c r="P39" i="28" s="1"/>
  <c r="I38" i="28"/>
  <c r="P38" i="28" s="1"/>
  <c r="I37" i="28"/>
  <c r="P37" i="28" s="1"/>
  <c r="I36" i="28"/>
  <c r="P36" i="28" s="1"/>
  <c r="I35" i="28"/>
  <c r="P35" i="28" s="1"/>
  <c r="I34" i="28"/>
  <c r="P34" i="28" s="1"/>
  <c r="I33" i="28"/>
  <c r="P33" i="28" s="1"/>
  <c r="I32" i="28"/>
  <c r="P32" i="28" s="1"/>
  <c r="I31" i="28"/>
  <c r="P31" i="28" s="1"/>
  <c r="I30" i="28"/>
  <c r="P30" i="28" s="1"/>
  <c r="I29" i="28"/>
  <c r="P29" i="28" s="1"/>
  <c r="I28" i="28"/>
  <c r="P28" i="28" s="1"/>
  <c r="I27" i="28"/>
  <c r="P27" i="28" s="1"/>
  <c r="I26" i="28"/>
  <c r="P26" i="28" s="1"/>
  <c r="I25" i="28"/>
  <c r="P25" i="28" s="1"/>
  <c r="I24" i="28"/>
  <c r="P24" i="28" s="1"/>
  <c r="I23" i="28"/>
  <c r="P23" i="28" s="1"/>
  <c r="I22" i="28"/>
  <c r="I21" i="28"/>
  <c r="P21" i="28" s="1"/>
  <c r="I20" i="28"/>
  <c r="P20" i="28" s="1"/>
  <c r="G78" i="28"/>
  <c r="N78" i="28" s="1"/>
  <c r="G77" i="28"/>
  <c r="N77" i="28" s="1"/>
  <c r="G76" i="28"/>
  <c r="N76" i="28" s="1"/>
  <c r="G75" i="28"/>
  <c r="N75" i="28" s="1"/>
  <c r="G74" i="28"/>
  <c r="N74" i="28" s="1"/>
  <c r="G73" i="28"/>
  <c r="N73" i="28" s="1"/>
  <c r="G72" i="28"/>
  <c r="N72" i="28" s="1"/>
  <c r="G71" i="28"/>
  <c r="N71" i="28" s="1"/>
  <c r="G70" i="28"/>
  <c r="N70" i="28" s="1"/>
  <c r="G69" i="28"/>
  <c r="N69" i="28" s="1"/>
  <c r="G68" i="28"/>
  <c r="N68" i="28" s="1"/>
  <c r="G67" i="28"/>
  <c r="N67" i="28" s="1"/>
  <c r="G66" i="28"/>
  <c r="N66" i="28" s="1"/>
  <c r="G65" i="28"/>
  <c r="N65" i="28" s="1"/>
  <c r="G64" i="28"/>
  <c r="N64" i="28" s="1"/>
  <c r="G63" i="28"/>
  <c r="N63" i="28" s="1"/>
  <c r="G62" i="28"/>
  <c r="N62" i="28" s="1"/>
  <c r="G61" i="28"/>
  <c r="N61" i="28" s="1"/>
  <c r="G60" i="28"/>
  <c r="N60" i="28" s="1"/>
  <c r="G59" i="28"/>
  <c r="N59" i="28" s="1"/>
  <c r="G58" i="28"/>
  <c r="N58" i="28" s="1"/>
  <c r="G57" i="28"/>
  <c r="N57" i="28" s="1"/>
  <c r="G56" i="28"/>
  <c r="N56" i="28" s="1"/>
  <c r="G55" i="28"/>
  <c r="N55" i="28" s="1"/>
  <c r="G54" i="28"/>
  <c r="G53" i="28"/>
  <c r="N53" i="28" s="1"/>
  <c r="G52" i="28"/>
  <c r="N52" i="28" s="1"/>
  <c r="G51" i="28"/>
  <c r="N51" i="28" s="1"/>
  <c r="G50" i="28"/>
  <c r="N50" i="28" s="1"/>
  <c r="G49" i="28"/>
  <c r="N49" i="28" s="1"/>
  <c r="G48" i="28"/>
  <c r="N48" i="28" s="1"/>
  <c r="G47" i="28"/>
  <c r="N47" i="28" s="1"/>
  <c r="G46" i="28"/>
  <c r="N46" i="28" s="1"/>
  <c r="G45" i="28"/>
  <c r="N45" i="28" s="1"/>
  <c r="G44" i="28"/>
  <c r="N44" i="28" s="1"/>
  <c r="G43" i="28"/>
  <c r="N43" i="28" s="1"/>
  <c r="G42" i="28"/>
  <c r="N42" i="28" s="1"/>
  <c r="G41" i="28"/>
  <c r="N41" i="28" s="1"/>
  <c r="G40" i="28"/>
  <c r="N40" i="28" s="1"/>
  <c r="G39" i="28"/>
  <c r="N39" i="28" s="1"/>
  <c r="G38" i="28"/>
  <c r="N38" i="28" s="1"/>
  <c r="G37" i="28"/>
  <c r="N37" i="28" s="1"/>
  <c r="G36" i="28"/>
  <c r="N36" i="28" s="1"/>
  <c r="G35" i="28"/>
  <c r="N35" i="28" s="1"/>
  <c r="G34" i="28"/>
  <c r="N34" i="28" s="1"/>
  <c r="G33" i="28"/>
  <c r="N33" i="28" s="1"/>
  <c r="G32" i="28"/>
  <c r="N32" i="28" s="1"/>
  <c r="G31" i="28"/>
  <c r="N31" i="28" s="1"/>
  <c r="G30" i="28"/>
  <c r="N30" i="28" s="1"/>
  <c r="G29" i="28"/>
  <c r="N29" i="28" s="1"/>
  <c r="G28" i="28"/>
  <c r="N28" i="28" s="1"/>
  <c r="G27" i="28"/>
  <c r="N27" i="28" s="1"/>
  <c r="G26" i="28"/>
  <c r="N26" i="28" s="1"/>
  <c r="G25" i="28"/>
  <c r="N25" i="28" s="1"/>
  <c r="G24" i="28"/>
  <c r="N24" i="28" s="1"/>
  <c r="G23" i="28"/>
  <c r="N23" i="28" s="1"/>
  <c r="G22" i="28"/>
  <c r="N22" i="28" s="1"/>
  <c r="G21" i="28"/>
  <c r="N21" i="28" s="1"/>
  <c r="G20" i="28"/>
  <c r="N20" i="28" s="1"/>
  <c r="I78" i="1"/>
  <c r="P78" i="1" s="1"/>
  <c r="I77" i="1"/>
  <c r="P77" i="1" s="1"/>
  <c r="I76" i="1"/>
  <c r="P76" i="1" s="1"/>
  <c r="I75" i="1"/>
  <c r="P75" i="1" s="1"/>
  <c r="I74" i="1"/>
  <c r="P74" i="1" s="1"/>
  <c r="I73" i="1"/>
  <c r="P73" i="1" s="1"/>
  <c r="I72" i="1"/>
  <c r="P72" i="1" s="1"/>
  <c r="I71" i="1"/>
  <c r="P71" i="1" s="1"/>
  <c r="I70" i="1"/>
  <c r="P70" i="1" s="1"/>
  <c r="I69" i="1"/>
  <c r="P69" i="1" s="1"/>
  <c r="I68" i="1"/>
  <c r="P68" i="1" s="1"/>
  <c r="I67" i="1"/>
  <c r="P67" i="1" s="1"/>
  <c r="I66" i="1"/>
  <c r="P66" i="1" s="1"/>
  <c r="I65" i="1"/>
  <c r="P65" i="1" s="1"/>
  <c r="I64" i="1"/>
  <c r="P64" i="1" s="1"/>
  <c r="I63" i="1"/>
  <c r="P63" i="1" s="1"/>
  <c r="I62" i="1"/>
  <c r="P62" i="1" s="1"/>
  <c r="I61" i="1"/>
  <c r="P61" i="1" s="1"/>
  <c r="I60" i="1"/>
  <c r="P60" i="1" s="1"/>
  <c r="I59" i="1"/>
  <c r="P59" i="1" s="1"/>
  <c r="I58" i="1"/>
  <c r="P58" i="1" s="1"/>
  <c r="I57" i="1"/>
  <c r="P57" i="1" s="1"/>
  <c r="I56" i="1"/>
  <c r="P56" i="1" s="1"/>
  <c r="I55" i="1"/>
  <c r="P55" i="1" s="1"/>
  <c r="I54" i="1"/>
  <c r="P54" i="1" s="1"/>
  <c r="I53" i="1"/>
  <c r="I52" i="1"/>
  <c r="P52" i="1" s="1"/>
  <c r="I51" i="1"/>
  <c r="P51" i="1" s="1"/>
  <c r="I50" i="1"/>
  <c r="P50" i="1" s="1"/>
  <c r="I49" i="1"/>
  <c r="P49" i="1" s="1"/>
  <c r="I48" i="1"/>
  <c r="P48" i="1" s="1"/>
  <c r="I47" i="1"/>
  <c r="P47" i="1" s="1"/>
  <c r="I46" i="1"/>
  <c r="P46" i="1" s="1"/>
  <c r="I45" i="1"/>
  <c r="P45" i="1" s="1"/>
  <c r="I44" i="1"/>
  <c r="P44" i="1" s="1"/>
  <c r="I43" i="1"/>
  <c r="P43" i="1" s="1"/>
  <c r="I42" i="1"/>
  <c r="P42" i="1" s="1"/>
  <c r="I41" i="1"/>
  <c r="P41" i="1" s="1"/>
  <c r="I40" i="1"/>
  <c r="P40" i="1" s="1"/>
  <c r="I39" i="1"/>
  <c r="P39" i="1" s="1"/>
  <c r="I38" i="1"/>
  <c r="P38" i="1" s="1"/>
  <c r="I37" i="1"/>
  <c r="P37" i="1" s="1"/>
  <c r="I36" i="1"/>
  <c r="P36" i="1" s="1"/>
  <c r="I35" i="1"/>
  <c r="P35" i="1" s="1"/>
  <c r="I34" i="1"/>
  <c r="P34" i="1" s="1"/>
  <c r="I33" i="1"/>
  <c r="P33" i="1" s="1"/>
  <c r="I32" i="1"/>
  <c r="P32" i="1" s="1"/>
  <c r="I31" i="1"/>
  <c r="P31" i="1" s="1"/>
  <c r="I30" i="1"/>
  <c r="P30" i="1" s="1"/>
  <c r="I29" i="1"/>
  <c r="P29" i="1" s="1"/>
  <c r="I28" i="1"/>
  <c r="P28" i="1" s="1"/>
  <c r="I27" i="1"/>
  <c r="P27" i="1" s="1"/>
  <c r="I26" i="1"/>
  <c r="P26" i="1" s="1"/>
  <c r="I25" i="1"/>
  <c r="P25" i="1" s="1"/>
  <c r="I24" i="1"/>
  <c r="P24" i="1" s="1"/>
  <c r="I23" i="1"/>
  <c r="P23" i="1" s="1"/>
  <c r="I22" i="1"/>
  <c r="P22" i="1" s="1"/>
  <c r="I21" i="1"/>
  <c r="P21" i="1" s="1"/>
  <c r="I20" i="1"/>
  <c r="P20" i="1" s="1"/>
  <c r="G78" i="1"/>
  <c r="N78" i="1" s="1"/>
  <c r="G77" i="1"/>
  <c r="N77" i="1" s="1"/>
  <c r="G76" i="1"/>
  <c r="N76" i="1" s="1"/>
  <c r="G75" i="1"/>
  <c r="N75" i="1" s="1"/>
  <c r="G74" i="1"/>
  <c r="N74" i="1" s="1"/>
  <c r="G73" i="1"/>
  <c r="N73" i="1" s="1"/>
  <c r="G72" i="1"/>
  <c r="N72" i="1" s="1"/>
  <c r="G71" i="1"/>
  <c r="N71" i="1" s="1"/>
  <c r="G70" i="1"/>
  <c r="G69" i="1"/>
  <c r="N69" i="1" s="1"/>
  <c r="G68" i="1"/>
  <c r="N68" i="1" s="1"/>
  <c r="G67" i="1"/>
  <c r="N67" i="1" s="1"/>
  <c r="G66" i="1"/>
  <c r="N66" i="1" s="1"/>
  <c r="G65" i="1"/>
  <c r="N65" i="1" s="1"/>
  <c r="G64" i="1"/>
  <c r="N64" i="1" s="1"/>
  <c r="G63" i="1"/>
  <c r="N63" i="1" s="1"/>
  <c r="G62" i="1"/>
  <c r="N62" i="1" s="1"/>
  <c r="G61" i="1"/>
  <c r="N61" i="1" s="1"/>
  <c r="G60" i="1"/>
  <c r="N60" i="1" s="1"/>
  <c r="G59" i="1"/>
  <c r="G58" i="1"/>
  <c r="N58" i="1" s="1"/>
  <c r="G57" i="1"/>
  <c r="N57" i="1" s="1"/>
  <c r="G56" i="1"/>
  <c r="N56" i="1" s="1"/>
  <c r="G55" i="1"/>
  <c r="N55" i="1" s="1"/>
  <c r="G54" i="1"/>
  <c r="N54" i="1" s="1"/>
  <c r="G53" i="1"/>
  <c r="G52" i="1"/>
  <c r="N52" i="1" s="1"/>
  <c r="G51" i="1"/>
  <c r="N51" i="1" s="1"/>
  <c r="G50" i="1"/>
  <c r="N50" i="1" s="1"/>
  <c r="G49" i="1"/>
  <c r="N49" i="1" s="1"/>
  <c r="G48" i="1"/>
  <c r="N48" i="1" s="1"/>
  <c r="G47" i="1"/>
  <c r="N47" i="1" s="1"/>
  <c r="G46" i="1"/>
  <c r="N46" i="1" s="1"/>
  <c r="G45" i="1"/>
  <c r="N45" i="1" s="1"/>
  <c r="G44" i="1"/>
  <c r="N44" i="1" s="1"/>
  <c r="G43" i="1"/>
  <c r="N43" i="1" s="1"/>
  <c r="G42" i="1"/>
  <c r="N42" i="1" s="1"/>
  <c r="G41" i="1"/>
  <c r="N41" i="1" s="1"/>
  <c r="G40" i="1"/>
  <c r="N40" i="1" s="1"/>
  <c r="G39" i="1"/>
  <c r="N39" i="1" s="1"/>
  <c r="G38" i="1"/>
  <c r="N38" i="1" s="1"/>
  <c r="G37" i="1"/>
  <c r="N37" i="1" s="1"/>
  <c r="G36" i="1"/>
  <c r="N36" i="1" s="1"/>
  <c r="G35" i="1"/>
  <c r="N35" i="1" s="1"/>
  <c r="G34" i="1"/>
  <c r="N34" i="1" s="1"/>
  <c r="G33" i="1"/>
  <c r="N33" i="1" s="1"/>
  <c r="G32" i="1"/>
  <c r="N32" i="1" s="1"/>
  <c r="G31" i="1"/>
  <c r="N31" i="1" s="1"/>
  <c r="G30" i="1"/>
  <c r="N30" i="1" s="1"/>
  <c r="G29" i="1"/>
  <c r="N29" i="1" s="1"/>
  <c r="G28" i="1"/>
  <c r="N28" i="1" s="1"/>
  <c r="G27" i="1"/>
  <c r="N27" i="1" s="1"/>
  <c r="G26" i="1"/>
  <c r="G25" i="1"/>
  <c r="N25" i="1" s="1"/>
  <c r="G24" i="1"/>
  <c r="N24" i="1" s="1"/>
  <c r="G23" i="1"/>
  <c r="N23" i="1" s="1"/>
  <c r="G22" i="1"/>
  <c r="N22" i="1" s="1"/>
  <c r="G21" i="1"/>
  <c r="N21" i="1" s="1"/>
  <c r="G20" i="1"/>
  <c r="N20" i="1" s="1"/>
  <c r="C20" i="28"/>
  <c r="K20" i="28" s="1"/>
  <c r="E20" i="28"/>
  <c r="L20" i="28" s="1"/>
  <c r="F20" i="28"/>
  <c r="M20" i="28" s="1"/>
  <c r="H20" i="28"/>
  <c r="O20" i="28" s="1"/>
  <c r="C21" i="28"/>
  <c r="K21" i="28" s="1"/>
  <c r="E21" i="28"/>
  <c r="L21" i="28" s="1"/>
  <c r="F21" i="28"/>
  <c r="M21" i="28" s="1"/>
  <c r="H21" i="28"/>
  <c r="O21" i="28" s="1"/>
  <c r="C22" i="28"/>
  <c r="E22" i="28"/>
  <c r="L22" i="28" s="1"/>
  <c r="F22" i="28"/>
  <c r="H22" i="28"/>
  <c r="O22" i="28" s="1"/>
  <c r="C23" i="28"/>
  <c r="K23" i="28" s="1"/>
  <c r="E23" i="28"/>
  <c r="L23" i="28" s="1"/>
  <c r="F23" i="28"/>
  <c r="M23" i="28" s="1"/>
  <c r="H23" i="28"/>
  <c r="C24" i="28"/>
  <c r="K24" i="28" s="1"/>
  <c r="E24" i="28"/>
  <c r="L24" i="28" s="1"/>
  <c r="F24" i="28"/>
  <c r="M24" i="28" s="1"/>
  <c r="H24" i="28"/>
  <c r="O24" i="28" s="1"/>
  <c r="C25" i="28"/>
  <c r="K25" i="28" s="1"/>
  <c r="E25" i="28"/>
  <c r="L25" i="28" s="1"/>
  <c r="F25" i="28"/>
  <c r="M25" i="28" s="1"/>
  <c r="H25" i="28"/>
  <c r="O25" i="28" s="1"/>
  <c r="C26" i="28"/>
  <c r="K26" i="28" s="1"/>
  <c r="E26" i="28"/>
  <c r="L26" i="28" s="1"/>
  <c r="F26" i="28"/>
  <c r="M26" i="28" s="1"/>
  <c r="H26" i="28"/>
  <c r="O26" i="28" s="1"/>
  <c r="C27" i="28"/>
  <c r="E27" i="28"/>
  <c r="L27" i="28" s="1"/>
  <c r="F27" i="28"/>
  <c r="M27" i="28" s="1"/>
  <c r="H27" i="28"/>
  <c r="O27" i="28" s="1"/>
  <c r="C28" i="28"/>
  <c r="K28" i="28" s="1"/>
  <c r="E28" i="28"/>
  <c r="L28" i="28" s="1"/>
  <c r="F28" i="28"/>
  <c r="M28" i="28" s="1"/>
  <c r="H28" i="28"/>
  <c r="O28" i="28" s="1"/>
  <c r="C29" i="28"/>
  <c r="K29" i="28" s="1"/>
  <c r="E29" i="28"/>
  <c r="L29" i="28" s="1"/>
  <c r="F29" i="28"/>
  <c r="M29" i="28" s="1"/>
  <c r="H29" i="28"/>
  <c r="O29" i="28" s="1"/>
  <c r="C30" i="28"/>
  <c r="K30" i="28" s="1"/>
  <c r="E30" i="28"/>
  <c r="L30" i="28" s="1"/>
  <c r="F30" i="28"/>
  <c r="M30" i="28" s="1"/>
  <c r="H30" i="28"/>
  <c r="O30" i="28" s="1"/>
  <c r="C31" i="28"/>
  <c r="K31" i="28" s="1"/>
  <c r="E31" i="28"/>
  <c r="L31" i="28" s="1"/>
  <c r="F31" i="28"/>
  <c r="M31" i="28" s="1"/>
  <c r="H31" i="28"/>
  <c r="O31" i="28" s="1"/>
  <c r="C32" i="28"/>
  <c r="K32" i="28" s="1"/>
  <c r="E32" i="28"/>
  <c r="L32" i="28" s="1"/>
  <c r="F32" i="28"/>
  <c r="M32" i="28" s="1"/>
  <c r="H32" i="28"/>
  <c r="O32" i="28" s="1"/>
  <c r="C33" i="28"/>
  <c r="K33" i="28" s="1"/>
  <c r="E33" i="28"/>
  <c r="L33" i="28" s="1"/>
  <c r="F33" i="28"/>
  <c r="M33" i="28" s="1"/>
  <c r="H33" i="28"/>
  <c r="O33" i="28" s="1"/>
  <c r="C34" i="28"/>
  <c r="K34" i="28" s="1"/>
  <c r="E34" i="28"/>
  <c r="L34" i="28" s="1"/>
  <c r="F34" i="28"/>
  <c r="M34" i="28" s="1"/>
  <c r="H34" i="28"/>
  <c r="O34" i="28" s="1"/>
  <c r="C35" i="28"/>
  <c r="E35" i="28"/>
  <c r="L35" i="28" s="1"/>
  <c r="F35" i="28"/>
  <c r="M35" i="28" s="1"/>
  <c r="H35" i="28"/>
  <c r="O35" i="28" s="1"/>
  <c r="C36" i="28"/>
  <c r="K36" i="28" s="1"/>
  <c r="E36" i="28"/>
  <c r="L36" i="28" s="1"/>
  <c r="F36" i="28"/>
  <c r="M36" i="28" s="1"/>
  <c r="H36" i="28"/>
  <c r="O36" i="28" s="1"/>
  <c r="C37" i="28"/>
  <c r="K37" i="28" s="1"/>
  <c r="E37" i="28"/>
  <c r="L37" i="28" s="1"/>
  <c r="F37" i="28"/>
  <c r="M37" i="28" s="1"/>
  <c r="H37" i="28"/>
  <c r="O37" i="28" s="1"/>
  <c r="C38" i="28"/>
  <c r="K38" i="28" s="1"/>
  <c r="E38" i="28"/>
  <c r="L38" i="28" s="1"/>
  <c r="F38" i="28"/>
  <c r="M38" i="28" s="1"/>
  <c r="H38" i="28"/>
  <c r="O38" i="28" s="1"/>
  <c r="C39" i="28"/>
  <c r="K39" i="28" s="1"/>
  <c r="E39" i="28"/>
  <c r="L39" i="28" s="1"/>
  <c r="F39" i="28"/>
  <c r="M39" i="28" s="1"/>
  <c r="H39" i="28"/>
  <c r="O39" i="28" s="1"/>
  <c r="C40" i="28"/>
  <c r="K40" i="28" s="1"/>
  <c r="E40" i="28"/>
  <c r="L40" i="28" s="1"/>
  <c r="F40" i="28"/>
  <c r="M40" i="28" s="1"/>
  <c r="H40" i="28"/>
  <c r="O40" i="28" s="1"/>
  <c r="C41" i="28"/>
  <c r="K41" i="28" s="1"/>
  <c r="E41" i="28"/>
  <c r="L41" i="28" s="1"/>
  <c r="F41" i="28"/>
  <c r="M41" i="28" s="1"/>
  <c r="H41" i="28"/>
  <c r="O41" i="28" s="1"/>
  <c r="C42" i="28"/>
  <c r="K42" i="28" s="1"/>
  <c r="E42" i="28"/>
  <c r="L42" i="28" s="1"/>
  <c r="F42" i="28"/>
  <c r="M42" i="28" s="1"/>
  <c r="H42" i="28"/>
  <c r="O42" i="28" s="1"/>
  <c r="C43" i="28"/>
  <c r="K43" i="28" s="1"/>
  <c r="E43" i="28"/>
  <c r="L43" i="28" s="1"/>
  <c r="F43" i="28"/>
  <c r="M43" i="28" s="1"/>
  <c r="H43" i="28"/>
  <c r="O43" i="28" s="1"/>
  <c r="C44" i="28"/>
  <c r="K44" i="28" s="1"/>
  <c r="E44" i="28"/>
  <c r="L44" i="28" s="1"/>
  <c r="F44" i="28"/>
  <c r="M44" i="28" s="1"/>
  <c r="H44" i="28"/>
  <c r="O44" i="28" s="1"/>
  <c r="C45" i="28"/>
  <c r="K45" i="28" s="1"/>
  <c r="E45" i="28"/>
  <c r="L45" i="28" s="1"/>
  <c r="F45" i="28"/>
  <c r="M45" i="28" s="1"/>
  <c r="H45" i="28"/>
  <c r="O45" i="28" s="1"/>
  <c r="C46" i="28"/>
  <c r="K46" i="28" s="1"/>
  <c r="E46" i="28"/>
  <c r="L46" i="28" s="1"/>
  <c r="F46" i="28"/>
  <c r="M46" i="28" s="1"/>
  <c r="H46" i="28"/>
  <c r="O46" i="28" s="1"/>
  <c r="C47" i="28"/>
  <c r="K47" i="28" s="1"/>
  <c r="E47" i="28"/>
  <c r="L47" i="28" s="1"/>
  <c r="F47" i="28"/>
  <c r="M47" i="28" s="1"/>
  <c r="H47" i="28"/>
  <c r="O47" i="28" s="1"/>
  <c r="C48" i="28"/>
  <c r="K48" i="28" s="1"/>
  <c r="E48" i="28"/>
  <c r="L48" i="28" s="1"/>
  <c r="F48" i="28"/>
  <c r="M48" i="28" s="1"/>
  <c r="H48" i="28"/>
  <c r="O48" i="28" s="1"/>
  <c r="C49" i="28"/>
  <c r="K49" i="28" s="1"/>
  <c r="E49" i="28"/>
  <c r="L49" i="28" s="1"/>
  <c r="F49" i="28"/>
  <c r="M49" i="28" s="1"/>
  <c r="H49" i="28"/>
  <c r="O49" i="28" s="1"/>
  <c r="C50" i="28"/>
  <c r="K50" i="28" s="1"/>
  <c r="E50" i="28"/>
  <c r="L50" i="28" s="1"/>
  <c r="F50" i="28"/>
  <c r="M50" i="28" s="1"/>
  <c r="H50" i="28"/>
  <c r="O50" i="28" s="1"/>
  <c r="C51" i="28"/>
  <c r="K51" i="28" s="1"/>
  <c r="E51" i="28"/>
  <c r="L51" i="28" s="1"/>
  <c r="F51" i="28"/>
  <c r="M51" i="28" s="1"/>
  <c r="H51" i="28"/>
  <c r="O51" i="28" s="1"/>
  <c r="C52" i="28"/>
  <c r="K52" i="28" s="1"/>
  <c r="E52" i="28"/>
  <c r="L52" i="28" s="1"/>
  <c r="F52" i="28"/>
  <c r="M52" i="28" s="1"/>
  <c r="H52" i="28"/>
  <c r="O52" i="28" s="1"/>
  <c r="C53" i="28"/>
  <c r="K53" i="28" s="1"/>
  <c r="E53" i="28"/>
  <c r="L53" i="28" s="1"/>
  <c r="F53" i="28"/>
  <c r="M53" i="28" s="1"/>
  <c r="H53" i="28"/>
  <c r="O53" i="28" s="1"/>
  <c r="C54" i="28"/>
  <c r="K54" i="28" s="1"/>
  <c r="E54" i="28"/>
  <c r="L54" i="28" s="1"/>
  <c r="F54" i="28"/>
  <c r="M54" i="28" s="1"/>
  <c r="H54" i="28"/>
  <c r="O54" i="28" s="1"/>
  <c r="C55" i="28"/>
  <c r="K55" i="28" s="1"/>
  <c r="E55" i="28"/>
  <c r="L55" i="28" s="1"/>
  <c r="F55" i="28"/>
  <c r="M55" i="28" s="1"/>
  <c r="H55" i="28"/>
  <c r="O55" i="28" s="1"/>
  <c r="C56" i="28"/>
  <c r="K56" i="28" s="1"/>
  <c r="E56" i="28"/>
  <c r="L56" i="28" s="1"/>
  <c r="F56" i="28"/>
  <c r="M56" i="28" s="1"/>
  <c r="H56" i="28"/>
  <c r="O56" i="28" s="1"/>
  <c r="C57" i="28"/>
  <c r="K57" i="28" s="1"/>
  <c r="E57" i="28"/>
  <c r="L57" i="28" s="1"/>
  <c r="F57" i="28"/>
  <c r="M57" i="28" s="1"/>
  <c r="H57" i="28"/>
  <c r="O57" i="28" s="1"/>
  <c r="C58" i="28"/>
  <c r="K58" i="28" s="1"/>
  <c r="E58" i="28"/>
  <c r="L58" i="28" s="1"/>
  <c r="F58" i="28"/>
  <c r="M58" i="28" s="1"/>
  <c r="H58" i="28"/>
  <c r="O58" i="28" s="1"/>
  <c r="C59" i="28"/>
  <c r="K59" i="28" s="1"/>
  <c r="E59" i="28"/>
  <c r="L59" i="28" s="1"/>
  <c r="F59" i="28"/>
  <c r="M59" i="28" s="1"/>
  <c r="H59" i="28"/>
  <c r="O59" i="28" s="1"/>
  <c r="C60" i="28"/>
  <c r="K60" i="28" s="1"/>
  <c r="E60" i="28"/>
  <c r="F60" i="28"/>
  <c r="M60" i="28" s="1"/>
  <c r="H60" i="28"/>
  <c r="O60" i="28" s="1"/>
  <c r="C61" i="28"/>
  <c r="K61" i="28" s="1"/>
  <c r="E61" i="28"/>
  <c r="L61" i="28" s="1"/>
  <c r="F61" i="28"/>
  <c r="M61" i="28" s="1"/>
  <c r="H61" i="28"/>
  <c r="O61" i="28" s="1"/>
  <c r="C62" i="28"/>
  <c r="K62" i="28" s="1"/>
  <c r="E62" i="28"/>
  <c r="L62" i="28" s="1"/>
  <c r="F62" i="28"/>
  <c r="M62" i="28" s="1"/>
  <c r="H62" i="28"/>
  <c r="O62" i="28" s="1"/>
  <c r="C63" i="28"/>
  <c r="K63" i="28" s="1"/>
  <c r="E63" i="28"/>
  <c r="L63" i="28" s="1"/>
  <c r="F63" i="28"/>
  <c r="M63" i="28" s="1"/>
  <c r="H63" i="28"/>
  <c r="O63" i="28" s="1"/>
  <c r="C64" i="28"/>
  <c r="K64" i="28" s="1"/>
  <c r="E64" i="28"/>
  <c r="L64" i="28" s="1"/>
  <c r="F64" i="28"/>
  <c r="M64" i="28" s="1"/>
  <c r="H64" i="28"/>
  <c r="O64" i="28" s="1"/>
  <c r="C65" i="28"/>
  <c r="K65" i="28" s="1"/>
  <c r="E65" i="28"/>
  <c r="L65" i="28" s="1"/>
  <c r="F65" i="28"/>
  <c r="M65" i="28" s="1"/>
  <c r="H65" i="28"/>
  <c r="O65" i="28" s="1"/>
  <c r="C66" i="28"/>
  <c r="K66" i="28" s="1"/>
  <c r="E66" i="28"/>
  <c r="L66" i="28" s="1"/>
  <c r="F66" i="28"/>
  <c r="M66" i="28" s="1"/>
  <c r="H66" i="28"/>
  <c r="O66" i="28" s="1"/>
  <c r="C67" i="28"/>
  <c r="K67" i="28" s="1"/>
  <c r="E67" i="28"/>
  <c r="L67" i="28" s="1"/>
  <c r="F67" i="28"/>
  <c r="M67" i="28" s="1"/>
  <c r="H67" i="28"/>
  <c r="O67" i="28" s="1"/>
  <c r="C68" i="28"/>
  <c r="K68" i="28" s="1"/>
  <c r="E68" i="28"/>
  <c r="L68" i="28" s="1"/>
  <c r="F68" i="28"/>
  <c r="M68" i="28" s="1"/>
  <c r="H68" i="28"/>
  <c r="O68" i="28" s="1"/>
  <c r="C69" i="28"/>
  <c r="K69" i="28" s="1"/>
  <c r="E69" i="28"/>
  <c r="L69" i="28" s="1"/>
  <c r="F69" i="28"/>
  <c r="M69" i="28" s="1"/>
  <c r="H69" i="28"/>
  <c r="O69" i="28" s="1"/>
  <c r="C70" i="28"/>
  <c r="K70" i="28" s="1"/>
  <c r="E70" i="28"/>
  <c r="L70" i="28" s="1"/>
  <c r="F70" i="28"/>
  <c r="M70" i="28" s="1"/>
  <c r="H70" i="28"/>
  <c r="O70" i="28" s="1"/>
  <c r="C71" i="28"/>
  <c r="K71" i="28" s="1"/>
  <c r="E71" i="28"/>
  <c r="L71" i="28" s="1"/>
  <c r="F71" i="28"/>
  <c r="M71" i="28" s="1"/>
  <c r="H71" i="28"/>
  <c r="O71" i="28" s="1"/>
  <c r="C72" i="28"/>
  <c r="K72" i="28" s="1"/>
  <c r="E72" i="28"/>
  <c r="L72" i="28" s="1"/>
  <c r="F72" i="28"/>
  <c r="M72" i="28" s="1"/>
  <c r="H72" i="28"/>
  <c r="O72" i="28" s="1"/>
  <c r="C73" i="28"/>
  <c r="K73" i="28" s="1"/>
  <c r="E73" i="28"/>
  <c r="L73" i="28" s="1"/>
  <c r="F73" i="28"/>
  <c r="M73" i="28" s="1"/>
  <c r="H73" i="28"/>
  <c r="O73" i="28" s="1"/>
  <c r="C74" i="28"/>
  <c r="K74" i="28" s="1"/>
  <c r="E74" i="28"/>
  <c r="L74" i="28" s="1"/>
  <c r="F74" i="28"/>
  <c r="M74" i="28" s="1"/>
  <c r="H74" i="28"/>
  <c r="O74" i="28" s="1"/>
  <c r="C75" i="28"/>
  <c r="K75" i="28" s="1"/>
  <c r="E75" i="28"/>
  <c r="L75" i="28" s="1"/>
  <c r="F75" i="28"/>
  <c r="M75" i="28" s="1"/>
  <c r="H75" i="28"/>
  <c r="O75" i="28" s="1"/>
  <c r="C76" i="28"/>
  <c r="K76" i="28" s="1"/>
  <c r="E76" i="28"/>
  <c r="L76" i="28" s="1"/>
  <c r="F76" i="28"/>
  <c r="M76" i="28" s="1"/>
  <c r="H76" i="28"/>
  <c r="O76" i="28" s="1"/>
  <c r="C77" i="28"/>
  <c r="K77" i="28" s="1"/>
  <c r="E77" i="28"/>
  <c r="L77" i="28" s="1"/>
  <c r="F77" i="28"/>
  <c r="M77" i="28" s="1"/>
  <c r="H77" i="28"/>
  <c r="O77" i="28" s="1"/>
  <c r="C78" i="28"/>
  <c r="K78" i="28" s="1"/>
  <c r="E78" i="28"/>
  <c r="L78" i="28" s="1"/>
  <c r="F78" i="28"/>
  <c r="M78" i="28" s="1"/>
  <c r="H78" i="28"/>
  <c r="O78" i="28" s="1"/>
  <c r="C20" i="1"/>
  <c r="K20" i="1" s="1"/>
  <c r="E20" i="1"/>
  <c r="L20" i="1" s="1"/>
  <c r="F20" i="1"/>
  <c r="H20" i="1"/>
  <c r="O20" i="1" s="1"/>
  <c r="C21" i="1"/>
  <c r="K21" i="1" s="1"/>
  <c r="E21" i="1"/>
  <c r="L21" i="1" s="1"/>
  <c r="F21" i="1"/>
  <c r="M21" i="1" s="1"/>
  <c r="C22" i="1"/>
  <c r="K22" i="1" s="1"/>
  <c r="E22" i="1"/>
  <c r="F22" i="1"/>
  <c r="M22" i="1" s="1"/>
  <c r="H22" i="1"/>
  <c r="O22" i="1" s="1"/>
  <c r="C23" i="1"/>
  <c r="K23" i="1" s="1"/>
  <c r="E23" i="1"/>
  <c r="L23" i="1" s="1"/>
  <c r="F23" i="1"/>
  <c r="M23" i="1" s="1"/>
  <c r="H23" i="1"/>
  <c r="O23" i="1" s="1"/>
  <c r="C24" i="1"/>
  <c r="K24" i="1" s="1"/>
  <c r="E24" i="1"/>
  <c r="L24" i="1" s="1"/>
  <c r="F24" i="1"/>
  <c r="M24" i="1" s="1"/>
  <c r="H24" i="1"/>
  <c r="O24" i="1" s="1"/>
  <c r="C25" i="1"/>
  <c r="K25" i="1" s="1"/>
  <c r="E25" i="1"/>
  <c r="L25" i="1" s="1"/>
  <c r="F25" i="1"/>
  <c r="M25" i="1" s="1"/>
  <c r="H25" i="1"/>
  <c r="O25" i="1" s="1"/>
  <c r="C26" i="1"/>
  <c r="K26" i="1" s="1"/>
  <c r="E26" i="1"/>
  <c r="L26" i="1" s="1"/>
  <c r="F26" i="1"/>
  <c r="M26" i="1" s="1"/>
  <c r="H26" i="1"/>
  <c r="O26" i="1" s="1"/>
  <c r="C27" i="1"/>
  <c r="K27" i="1" s="1"/>
  <c r="E27" i="1"/>
  <c r="L27" i="1" s="1"/>
  <c r="F27" i="1"/>
  <c r="M27" i="1" s="1"/>
  <c r="H27" i="1"/>
  <c r="O27" i="1" s="1"/>
  <c r="C28" i="1"/>
  <c r="K28" i="1" s="1"/>
  <c r="E28" i="1"/>
  <c r="L28" i="1" s="1"/>
  <c r="F28" i="1"/>
  <c r="M28" i="1" s="1"/>
  <c r="H28" i="1"/>
  <c r="O28" i="1" s="1"/>
  <c r="C29" i="1"/>
  <c r="K29" i="1" s="1"/>
  <c r="E29" i="1"/>
  <c r="L29" i="1" s="1"/>
  <c r="F29" i="1"/>
  <c r="M29" i="1" s="1"/>
  <c r="H29" i="1"/>
  <c r="O29" i="1" s="1"/>
  <c r="C30" i="1"/>
  <c r="K30" i="1" s="1"/>
  <c r="E30" i="1"/>
  <c r="L30" i="1" s="1"/>
  <c r="F30" i="1"/>
  <c r="M30" i="1" s="1"/>
  <c r="H30" i="1"/>
  <c r="O30" i="1" s="1"/>
  <c r="C31" i="1"/>
  <c r="K31" i="1" s="1"/>
  <c r="E31" i="1"/>
  <c r="L31" i="1" s="1"/>
  <c r="F31" i="1"/>
  <c r="M31" i="1" s="1"/>
  <c r="H31" i="1"/>
  <c r="O31" i="1" s="1"/>
  <c r="C32" i="1"/>
  <c r="K32" i="1" s="1"/>
  <c r="E32" i="1"/>
  <c r="L32" i="1" s="1"/>
  <c r="F32" i="1"/>
  <c r="M32" i="1" s="1"/>
  <c r="H32" i="1"/>
  <c r="O32" i="1" s="1"/>
  <c r="C33" i="1"/>
  <c r="K33" i="1" s="1"/>
  <c r="E33" i="1"/>
  <c r="L33" i="1" s="1"/>
  <c r="F33" i="1"/>
  <c r="M33" i="1" s="1"/>
  <c r="H33" i="1"/>
  <c r="O33" i="1" s="1"/>
  <c r="C34" i="1"/>
  <c r="K34" i="1" s="1"/>
  <c r="E34" i="1"/>
  <c r="L34" i="1" s="1"/>
  <c r="F34" i="1"/>
  <c r="M34" i="1" s="1"/>
  <c r="H34" i="1"/>
  <c r="O34" i="1" s="1"/>
  <c r="C35" i="1"/>
  <c r="K35" i="1" s="1"/>
  <c r="E35" i="1"/>
  <c r="L35" i="1" s="1"/>
  <c r="F35" i="1"/>
  <c r="M35" i="1" s="1"/>
  <c r="H35" i="1"/>
  <c r="O35" i="1" s="1"/>
  <c r="C36" i="1"/>
  <c r="K36" i="1" s="1"/>
  <c r="E36" i="1"/>
  <c r="L36" i="1" s="1"/>
  <c r="F36" i="1"/>
  <c r="M36" i="1" s="1"/>
  <c r="H36" i="1"/>
  <c r="C37" i="1"/>
  <c r="K37" i="1" s="1"/>
  <c r="E37" i="1"/>
  <c r="L37" i="1" s="1"/>
  <c r="F37" i="1"/>
  <c r="M37" i="1" s="1"/>
  <c r="H37" i="1"/>
  <c r="O37" i="1" s="1"/>
  <c r="C38" i="1"/>
  <c r="K38" i="1" s="1"/>
  <c r="E38" i="1"/>
  <c r="L38" i="1" s="1"/>
  <c r="F38" i="1"/>
  <c r="M38" i="1" s="1"/>
  <c r="H38" i="1"/>
  <c r="O38" i="1" s="1"/>
  <c r="C39" i="1"/>
  <c r="K39" i="1" s="1"/>
  <c r="E39" i="1"/>
  <c r="L39" i="1" s="1"/>
  <c r="F39" i="1"/>
  <c r="M39" i="1" s="1"/>
  <c r="H39" i="1"/>
  <c r="O39" i="1" s="1"/>
  <c r="C40" i="1"/>
  <c r="K40" i="1" s="1"/>
  <c r="E40" i="1"/>
  <c r="L40" i="1" s="1"/>
  <c r="F40" i="1"/>
  <c r="M40" i="1" s="1"/>
  <c r="H40" i="1"/>
  <c r="O40" i="1" s="1"/>
  <c r="C41" i="1"/>
  <c r="K41" i="1" s="1"/>
  <c r="E41" i="1"/>
  <c r="L41" i="1" s="1"/>
  <c r="F41" i="1"/>
  <c r="M41" i="1" s="1"/>
  <c r="H41" i="1"/>
  <c r="O41" i="1" s="1"/>
  <c r="C42" i="1"/>
  <c r="K42" i="1" s="1"/>
  <c r="E42" i="1"/>
  <c r="L42" i="1" s="1"/>
  <c r="F42" i="1"/>
  <c r="M42" i="1" s="1"/>
  <c r="H42" i="1"/>
  <c r="O42" i="1" s="1"/>
  <c r="C43" i="1"/>
  <c r="K43" i="1" s="1"/>
  <c r="E43" i="1"/>
  <c r="L43" i="1" s="1"/>
  <c r="F43" i="1"/>
  <c r="M43" i="1" s="1"/>
  <c r="H43" i="1"/>
  <c r="O43" i="1" s="1"/>
  <c r="C44" i="1"/>
  <c r="K44" i="1" s="1"/>
  <c r="E44" i="1"/>
  <c r="L44" i="1" s="1"/>
  <c r="F44" i="1"/>
  <c r="M44" i="1" s="1"/>
  <c r="H44" i="1"/>
  <c r="O44" i="1" s="1"/>
  <c r="C45" i="1"/>
  <c r="K45" i="1" s="1"/>
  <c r="E45" i="1"/>
  <c r="L45" i="1" s="1"/>
  <c r="F45" i="1"/>
  <c r="M45" i="1" s="1"/>
  <c r="H45" i="1"/>
  <c r="O45" i="1" s="1"/>
  <c r="C46" i="1"/>
  <c r="K46" i="1" s="1"/>
  <c r="E46" i="1"/>
  <c r="L46" i="1" s="1"/>
  <c r="F46" i="1"/>
  <c r="M46" i="1" s="1"/>
  <c r="H46" i="1"/>
  <c r="O46" i="1" s="1"/>
  <c r="C47" i="1"/>
  <c r="K47" i="1" s="1"/>
  <c r="E47" i="1"/>
  <c r="L47" i="1" s="1"/>
  <c r="F47" i="1"/>
  <c r="M47" i="1" s="1"/>
  <c r="H47" i="1"/>
  <c r="O47" i="1" s="1"/>
  <c r="C48" i="1"/>
  <c r="K48" i="1" s="1"/>
  <c r="E48" i="1"/>
  <c r="L48" i="1" s="1"/>
  <c r="F48" i="1"/>
  <c r="M48" i="1" s="1"/>
  <c r="H48" i="1"/>
  <c r="O48" i="1" s="1"/>
  <c r="C49" i="1"/>
  <c r="K49" i="1" s="1"/>
  <c r="E49" i="1"/>
  <c r="L49" i="1" s="1"/>
  <c r="F49" i="1"/>
  <c r="M49" i="1" s="1"/>
  <c r="H49" i="1"/>
  <c r="O49" i="1" s="1"/>
  <c r="C50" i="1"/>
  <c r="K50" i="1" s="1"/>
  <c r="E50" i="1"/>
  <c r="L50" i="1" s="1"/>
  <c r="F50" i="1"/>
  <c r="M50" i="1" s="1"/>
  <c r="H50" i="1"/>
  <c r="O50" i="1" s="1"/>
  <c r="C51" i="1"/>
  <c r="K51" i="1" s="1"/>
  <c r="E51" i="1"/>
  <c r="L51" i="1" s="1"/>
  <c r="F51" i="1"/>
  <c r="M51" i="1" s="1"/>
  <c r="H51" i="1"/>
  <c r="O51" i="1" s="1"/>
  <c r="C52" i="1"/>
  <c r="K52" i="1" s="1"/>
  <c r="E52" i="1"/>
  <c r="L52" i="1" s="1"/>
  <c r="F52" i="1"/>
  <c r="M52" i="1" s="1"/>
  <c r="H52" i="1"/>
  <c r="O52" i="1" s="1"/>
  <c r="C53" i="1"/>
  <c r="K53" i="1" s="1"/>
  <c r="E53" i="1"/>
  <c r="L53" i="1" s="1"/>
  <c r="F53" i="1"/>
  <c r="M53" i="1" s="1"/>
  <c r="H53" i="1"/>
  <c r="O53" i="1" s="1"/>
  <c r="C54" i="1"/>
  <c r="K54" i="1" s="1"/>
  <c r="E54" i="1"/>
  <c r="L54" i="1" s="1"/>
  <c r="F54" i="1"/>
  <c r="M54" i="1" s="1"/>
  <c r="H54" i="1"/>
  <c r="O54" i="1" s="1"/>
  <c r="C55" i="1"/>
  <c r="K55" i="1" s="1"/>
  <c r="E55" i="1"/>
  <c r="L55" i="1" s="1"/>
  <c r="F55" i="1"/>
  <c r="M55" i="1" s="1"/>
  <c r="H55" i="1"/>
  <c r="O55" i="1" s="1"/>
  <c r="C56" i="1"/>
  <c r="K56" i="1" s="1"/>
  <c r="E56" i="1"/>
  <c r="L56" i="1" s="1"/>
  <c r="F56" i="1"/>
  <c r="M56" i="1" s="1"/>
  <c r="H56" i="1"/>
  <c r="O56" i="1" s="1"/>
  <c r="C57" i="1"/>
  <c r="K57" i="1" s="1"/>
  <c r="E57" i="1"/>
  <c r="L57" i="1" s="1"/>
  <c r="F57" i="1"/>
  <c r="M57" i="1" s="1"/>
  <c r="H57" i="1"/>
  <c r="O57" i="1" s="1"/>
  <c r="C58" i="1"/>
  <c r="K58" i="1" s="1"/>
  <c r="E58" i="1"/>
  <c r="L58" i="1" s="1"/>
  <c r="F58" i="1"/>
  <c r="M58" i="1" s="1"/>
  <c r="H58" i="1"/>
  <c r="O58" i="1" s="1"/>
  <c r="C59" i="1"/>
  <c r="K59" i="1" s="1"/>
  <c r="E59" i="1"/>
  <c r="L59" i="1" s="1"/>
  <c r="F59" i="1"/>
  <c r="M59" i="1" s="1"/>
  <c r="H59" i="1"/>
  <c r="O59" i="1" s="1"/>
  <c r="C60" i="1"/>
  <c r="K60" i="1" s="1"/>
  <c r="E60" i="1"/>
  <c r="L60" i="1" s="1"/>
  <c r="F60" i="1"/>
  <c r="M60" i="1" s="1"/>
  <c r="H60" i="1"/>
  <c r="O60" i="1" s="1"/>
  <c r="C61" i="1"/>
  <c r="K61" i="1" s="1"/>
  <c r="E61" i="1"/>
  <c r="L61" i="1" s="1"/>
  <c r="F61" i="1"/>
  <c r="M61" i="1" s="1"/>
  <c r="H61" i="1"/>
  <c r="O61" i="1" s="1"/>
  <c r="C62" i="1"/>
  <c r="K62" i="1" s="1"/>
  <c r="E62" i="1"/>
  <c r="L62" i="1" s="1"/>
  <c r="F62" i="1"/>
  <c r="M62" i="1" s="1"/>
  <c r="H62" i="1"/>
  <c r="O62" i="1" s="1"/>
  <c r="C63" i="1"/>
  <c r="K63" i="1" s="1"/>
  <c r="E63" i="1"/>
  <c r="L63" i="1" s="1"/>
  <c r="F63" i="1"/>
  <c r="M63" i="1" s="1"/>
  <c r="H63" i="1"/>
  <c r="O63" i="1" s="1"/>
  <c r="C64" i="1"/>
  <c r="K64" i="1" s="1"/>
  <c r="E64" i="1"/>
  <c r="L64" i="1" s="1"/>
  <c r="F64" i="1"/>
  <c r="M64" i="1" s="1"/>
  <c r="H64" i="1"/>
  <c r="O64" i="1" s="1"/>
  <c r="C65" i="1"/>
  <c r="K65" i="1" s="1"/>
  <c r="E65" i="1"/>
  <c r="L65" i="1" s="1"/>
  <c r="F65" i="1"/>
  <c r="M65" i="1" s="1"/>
  <c r="H65" i="1"/>
  <c r="O65" i="1" s="1"/>
  <c r="C66" i="1"/>
  <c r="K66" i="1" s="1"/>
  <c r="E66" i="1"/>
  <c r="L66" i="1" s="1"/>
  <c r="F66" i="1"/>
  <c r="M66" i="1" s="1"/>
  <c r="H66" i="1"/>
  <c r="O66" i="1" s="1"/>
  <c r="C67" i="1"/>
  <c r="K67" i="1" s="1"/>
  <c r="E67" i="1"/>
  <c r="L67" i="1" s="1"/>
  <c r="F67" i="1"/>
  <c r="M67" i="1" s="1"/>
  <c r="H67" i="1"/>
  <c r="O67" i="1" s="1"/>
  <c r="C68" i="1"/>
  <c r="K68" i="1" s="1"/>
  <c r="E68" i="1"/>
  <c r="L68" i="1" s="1"/>
  <c r="F68" i="1"/>
  <c r="M68" i="1" s="1"/>
  <c r="H68" i="1"/>
  <c r="O68" i="1" s="1"/>
  <c r="C69" i="1"/>
  <c r="K69" i="1" s="1"/>
  <c r="E69" i="1"/>
  <c r="L69" i="1" s="1"/>
  <c r="F69" i="1"/>
  <c r="M69" i="1" s="1"/>
  <c r="H69" i="1"/>
  <c r="O69" i="1" s="1"/>
  <c r="C70" i="1"/>
  <c r="K70" i="1" s="1"/>
  <c r="E70" i="1"/>
  <c r="F70" i="1"/>
  <c r="M70" i="1" s="1"/>
  <c r="H70" i="1"/>
  <c r="C71" i="1"/>
  <c r="K71" i="1" s="1"/>
  <c r="E71" i="1"/>
  <c r="L71" i="1" s="1"/>
  <c r="F71" i="1"/>
  <c r="M71" i="1" s="1"/>
  <c r="H71" i="1"/>
  <c r="O71" i="1" s="1"/>
  <c r="C72" i="1"/>
  <c r="K72" i="1" s="1"/>
  <c r="E72" i="1"/>
  <c r="L72" i="1" s="1"/>
  <c r="F72" i="1"/>
  <c r="M72" i="1" s="1"/>
  <c r="H72" i="1"/>
  <c r="O72" i="1" s="1"/>
  <c r="C73" i="1"/>
  <c r="K73" i="1" s="1"/>
  <c r="E73" i="1"/>
  <c r="L73" i="1" s="1"/>
  <c r="F73" i="1"/>
  <c r="M73" i="1" s="1"/>
  <c r="H73" i="1"/>
  <c r="O73" i="1" s="1"/>
  <c r="C74" i="1"/>
  <c r="K74" i="1" s="1"/>
  <c r="E74" i="1"/>
  <c r="L74" i="1" s="1"/>
  <c r="F74" i="1"/>
  <c r="M74" i="1" s="1"/>
  <c r="H74" i="1"/>
  <c r="O74" i="1" s="1"/>
  <c r="C75" i="1"/>
  <c r="K75" i="1" s="1"/>
  <c r="E75" i="1"/>
  <c r="L75" i="1" s="1"/>
  <c r="F75" i="1"/>
  <c r="M75" i="1" s="1"/>
  <c r="H75" i="1"/>
  <c r="O75" i="1" s="1"/>
  <c r="C76" i="1"/>
  <c r="K76" i="1" s="1"/>
  <c r="E76" i="1"/>
  <c r="L76" i="1" s="1"/>
  <c r="F76" i="1"/>
  <c r="M76" i="1" s="1"/>
  <c r="H76" i="1"/>
  <c r="O76" i="1" s="1"/>
  <c r="C77" i="1"/>
  <c r="K77" i="1" s="1"/>
  <c r="E77" i="1"/>
  <c r="L77" i="1" s="1"/>
  <c r="F77" i="1"/>
  <c r="M77" i="1" s="1"/>
  <c r="H77" i="1"/>
  <c r="O77" i="1" s="1"/>
  <c r="C78" i="1"/>
  <c r="K78" i="1" s="1"/>
  <c r="E78" i="1"/>
  <c r="L78" i="1" s="1"/>
  <c r="F78" i="1"/>
  <c r="M78" i="1" s="1"/>
  <c r="H78" i="1"/>
  <c r="O78" i="1" s="1"/>
  <c r="K10" i="1"/>
  <c r="L10" i="1"/>
  <c r="M10" i="1"/>
  <c r="N10" i="1"/>
  <c r="O10" i="1"/>
  <c r="P10" i="1"/>
  <c r="K11" i="1"/>
  <c r="L11" i="1"/>
  <c r="M11" i="1"/>
  <c r="N11" i="1"/>
  <c r="O11" i="1"/>
  <c r="P11" i="1"/>
  <c r="K12" i="1"/>
  <c r="L12" i="1"/>
  <c r="M12" i="1"/>
  <c r="N12" i="1"/>
  <c r="O12" i="1"/>
  <c r="P12" i="1"/>
  <c r="K13" i="1"/>
  <c r="L13" i="1"/>
  <c r="M13" i="1"/>
  <c r="N13" i="1"/>
  <c r="O13" i="1"/>
  <c r="P13" i="1"/>
  <c r="K14" i="1"/>
  <c r="L14" i="1"/>
  <c r="M14" i="1"/>
  <c r="N14" i="1"/>
  <c r="O14" i="1"/>
  <c r="P14" i="1"/>
  <c r="K15" i="1"/>
  <c r="L15" i="1"/>
  <c r="M15" i="1"/>
  <c r="N15" i="1"/>
  <c r="O15" i="1"/>
  <c r="P15" i="1"/>
  <c r="K16" i="1"/>
  <c r="L16" i="1"/>
  <c r="M16" i="1"/>
  <c r="N16" i="1"/>
  <c r="O16" i="1"/>
  <c r="P16" i="1"/>
  <c r="K17" i="1"/>
  <c r="L17" i="1"/>
  <c r="M17" i="1"/>
  <c r="N17" i="1"/>
  <c r="O17" i="1"/>
  <c r="P17" i="1"/>
  <c r="C18" i="13"/>
  <c r="C80" i="13" s="1"/>
  <c r="C18" i="14"/>
  <c r="C80" i="14" s="1"/>
  <c r="C18" i="15"/>
  <c r="C80" i="15" s="1"/>
  <c r="C18" i="45"/>
  <c r="C80" i="45" s="1"/>
  <c r="C18" i="17"/>
  <c r="C80" i="17" s="1"/>
  <c r="C18" i="16"/>
  <c r="C80" i="16" s="1"/>
  <c r="C18" i="18"/>
  <c r="C80" i="18" s="1"/>
  <c r="C18" i="20"/>
  <c r="C80" i="20" s="1"/>
  <c r="C18" i="21"/>
  <c r="C80" i="21" s="1"/>
  <c r="C18" i="22"/>
  <c r="C80" i="22"/>
  <c r="C18" i="23"/>
  <c r="C80" i="23" s="1"/>
  <c r="C18" i="24"/>
  <c r="C80" i="24" s="1"/>
  <c r="C18" i="25"/>
  <c r="C18" i="26"/>
  <c r="C80" i="26" s="1"/>
  <c r="C18" i="27"/>
  <c r="C80" i="27" s="1"/>
  <c r="E18" i="13"/>
  <c r="E18" i="14"/>
  <c r="E80" i="14" s="1"/>
  <c r="E18" i="15"/>
  <c r="E80" i="15" s="1"/>
  <c r="E18" i="45"/>
  <c r="E18" i="17"/>
  <c r="E18" i="16"/>
  <c r="E80" i="16" s="1"/>
  <c r="E18" i="18"/>
  <c r="E80" i="18" s="1"/>
  <c r="E18" i="19"/>
  <c r="E80" i="19" s="1"/>
  <c r="E18" i="20"/>
  <c r="E80" i="20" s="1"/>
  <c r="E18" i="21"/>
  <c r="E80" i="21" s="1"/>
  <c r="E18" i="22"/>
  <c r="E80" i="22" s="1"/>
  <c r="E18" i="23"/>
  <c r="E80" i="23" s="1"/>
  <c r="E18" i="24"/>
  <c r="E80" i="24" s="1"/>
  <c r="E18" i="25"/>
  <c r="E80" i="25" s="1"/>
  <c r="E18" i="26"/>
  <c r="E18" i="27"/>
  <c r="E80" i="27" s="1"/>
  <c r="F18" i="13"/>
  <c r="F80" i="13" s="1"/>
  <c r="F18" i="14"/>
  <c r="F80" i="14" s="1"/>
  <c r="F18" i="15"/>
  <c r="F80" i="15" s="1"/>
  <c r="F18" i="45"/>
  <c r="F80" i="45" s="1"/>
  <c r="F18" i="17"/>
  <c r="F80" i="17" s="1"/>
  <c r="F18" i="16"/>
  <c r="F80" i="16"/>
  <c r="F18" i="18"/>
  <c r="F80" i="18" s="1"/>
  <c r="F18" i="19"/>
  <c r="F80" i="19" s="1"/>
  <c r="F18" i="20"/>
  <c r="F80" i="20" s="1"/>
  <c r="F18" i="21"/>
  <c r="F80" i="21" s="1"/>
  <c r="F18" i="22"/>
  <c r="F80" i="22" s="1"/>
  <c r="F18" i="23"/>
  <c r="F80" i="23" s="1"/>
  <c r="F18" i="24"/>
  <c r="F80" i="24" s="1"/>
  <c r="F18" i="25"/>
  <c r="F80" i="25" s="1"/>
  <c r="F18" i="26"/>
  <c r="F80" i="26" s="1"/>
  <c r="F18" i="27"/>
  <c r="F80" i="27" s="1"/>
  <c r="G18" i="13"/>
  <c r="G80" i="13" s="1"/>
  <c r="G18" i="14"/>
  <c r="G80" i="14" s="1"/>
  <c r="G18" i="15"/>
  <c r="G80" i="15" s="1"/>
  <c r="G18" i="45"/>
  <c r="G80" i="45" s="1"/>
  <c r="G18" i="17"/>
  <c r="G80" i="17" s="1"/>
  <c r="G18" i="16"/>
  <c r="G80" i="16" s="1"/>
  <c r="G18" i="18"/>
  <c r="G80" i="18" s="1"/>
  <c r="G18" i="19"/>
  <c r="G80" i="19" s="1"/>
  <c r="G18" i="20"/>
  <c r="G80" i="20" s="1"/>
  <c r="G18" i="21"/>
  <c r="G80" i="21" s="1"/>
  <c r="G18" i="22"/>
  <c r="G80" i="22" s="1"/>
  <c r="G18" i="23"/>
  <c r="G80" i="23" s="1"/>
  <c r="G18" i="24"/>
  <c r="G80" i="24" s="1"/>
  <c r="G18" i="25"/>
  <c r="G80" i="25" s="1"/>
  <c r="G18" i="26"/>
  <c r="G80" i="26" s="1"/>
  <c r="G18" i="27"/>
  <c r="G80" i="27" s="1"/>
  <c r="H18" i="13"/>
  <c r="H80" i="13" s="1"/>
  <c r="H18" i="14"/>
  <c r="H80" i="14" s="1"/>
  <c r="H18" i="15"/>
  <c r="H80" i="15" s="1"/>
  <c r="H18" i="45"/>
  <c r="H80" i="45"/>
  <c r="H18" i="17"/>
  <c r="H80" i="17" s="1"/>
  <c r="H18" i="16"/>
  <c r="H80" i="16"/>
  <c r="H18" i="18"/>
  <c r="H80" i="18" s="1"/>
  <c r="H18" i="19"/>
  <c r="H80" i="19" s="1"/>
  <c r="H18" i="20"/>
  <c r="H80" i="20" s="1"/>
  <c r="H18" i="21"/>
  <c r="H80" i="21" s="1"/>
  <c r="H18" i="22"/>
  <c r="H80" i="22" s="1"/>
  <c r="H18" i="23"/>
  <c r="H80" i="23" s="1"/>
  <c r="H18" i="24"/>
  <c r="H80" i="24"/>
  <c r="H18" i="25"/>
  <c r="H80" i="25"/>
  <c r="H18" i="26"/>
  <c r="H80" i="26" s="1"/>
  <c r="H18" i="27"/>
  <c r="H80" i="27"/>
  <c r="I18" i="13"/>
  <c r="I80" i="13" s="1"/>
  <c r="I18" i="14"/>
  <c r="I80" i="14" s="1"/>
  <c r="I18" i="15"/>
  <c r="I80" i="15" s="1"/>
  <c r="I18" i="45"/>
  <c r="I80" i="45" s="1"/>
  <c r="I18" i="17"/>
  <c r="I80" i="17" s="1"/>
  <c r="I18" i="16"/>
  <c r="I80" i="16" s="1"/>
  <c r="I18" i="18"/>
  <c r="I80" i="18" s="1"/>
  <c r="I18" i="19"/>
  <c r="I80" i="19" s="1"/>
  <c r="I18" i="20"/>
  <c r="I80" i="20" s="1"/>
  <c r="I18" i="21"/>
  <c r="I80" i="21" s="1"/>
  <c r="I18" i="22"/>
  <c r="I80" i="22" s="1"/>
  <c r="I18" i="23"/>
  <c r="I80" i="23" s="1"/>
  <c r="I18" i="24"/>
  <c r="I80" i="24" s="1"/>
  <c r="I18" i="25"/>
  <c r="I80" i="25" s="1"/>
  <c r="I18" i="26"/>
  <c r="I80" i="26"/>
  <c r="I18" i="27"/>
  <c r="I80" i="27" s="1"/>
  <c r="M9" i="1"/>
  <c r="N9" i="1"/>
  <c r="O9" i="1"/>
  <c r="P9" i="1"/>
  <c r="L9" i="1"/>
  <c r="K9" i="1"/>
  <c r="B10" i="13"/>
  <c r="B10" i="14" s="1"/>
  <c r="B10" i="15" s="1"/>
  <c r="B10" i="45" s="1"/>
  <c r="B10" i="17" s="1"/>
  <c r="B10" i="16" s="1"/>
  <c r="B10" i="18" s="1"/>
  <c r="B10" i="19" s="1"/>
  <c r="B10" i="20" s="1"/>
  <c r="B10" i="21" s="1"/>
  <c r="B10" i="22" s="1"/>
  <c r="B10" i="23" s="1"/>
  <c r="B10" i="24" s="1"/>
  <c r="B10" i="25" s="1"/>
  <c r="B10" i="26" s="1"/>
  <c r="B10" i="27" s="1"/>
  <c r="B10" i="28" s="1"/>
  <c r="B10" i="29" s="1"/>
  <c r="B10" i="30" s="1"/>
  <c r="B10" i="31" s="1"/>
  <c r="B10" i="32" s="1"/>
  <c r="B10" i="46" s="1"/>
  <c r="B10" i="47" s="1"/>
  <c r="B10" i="48" s="1"/>
  <c r="B10" i="49" s="1"/>
  <c r="B10" i="50" s="1"/>
  <c r="B10" i="38" s="1"/>
  <c r="B10" i="51" s="1"/>
  <c r="B10" i="52" s="1"/>
  <c r="B10" i="63" s="1"/>
  <c r="B10" i="54" s="1"/>
  <c r="B10" i="55" s="1"/>
  <c r="B10" i="56" s="1"/>
  <c r="B10" i="39" s="1"/>
  <c r="B10" i="40" s="1"/>
  <c r="B10" i="44" s="1"/>
  <c r="B10" i="57" s="1"/>
  <c r="B10" i="35" s="1"/>
  <c r="B10" i="34" s="1"/>
  <c r="B10" i="58" s="1"/>
  <c r="B10" i="41" s="1"/>
  <c r="B10" i="59" s="1"/>
  <c r="B10" i="37" s="1"/>
  <c r="B10" i="43" s="1"/>
  <c r="B10" i="60" s="1"/>
  <c r="B11" i="13"/>
  <c r="B11" i="14" s="1"/>
  <c r="B11" i="15" s="1"/>
  <c r="B11" i="45" s="1"/>
  <c r="B11" i="17" s="1"/>
  <c r="B11" i="16" s="1"/>
  <c r="B11" i="18" s="1"/>
  <c r="B11" i="19" s="1"/>
  <c r="B11" i="20" s="1"/>
  <c r="B11" i="21" s="1"/>
  <c r="B11" i="22" s="1"/>
  <c r="B11" i="23" s="1"/>
  <c r="B11" i="24" s="1"/>
  <c r="B11" i="25" s="1"/>
  <c r="B11" i="26" s="1"/>
  <c r="B11" i="27" s="1"/>
  <c r="B11" i="28" s="1"/>
  <c r="B11" i="29" s="1"/>
  <c r="B11" i="30" s="1"/>
  <c r="B11" i="31" s="1"/>
  <c r="B11" i="32" s="1"/>
  <c r="B11" i="46" s="1"/>
  <c r="B11" i="47" s="1"/>
  <c r="B11" i="48" s="1"/>
  <c r="B11" i="49" s="1"/>
  <c r="B11" i="50" s="1"/>
  <c r="B11" i="38" s="1"/>
  <c r="B11" i="51" s="1"/>
  <c r="B11" i="52" s="1"/>
  <c r="B11" i="63" s="1"/>
  <c r="B11" i="54" s="1"/>
  <c r="B11" i="55" s="1"/>
  <c r="B11" i="56" s="1"/>
  <c r="B11" i="39" s="1"/>
  <c r="B11" i="40" s="1"/>
  <c r="B11" i="44" s="1"/>
  <c r="B11" i="57" s="1"/>
  <c r="B11" i="35" s="1"/>
  <c r="B11" i="34" s="1"/>
  <c r="B11" i="58" s="1"/>
  <c r="B11" i="41" s="1"/>
  <c r="B11" i="59" s="1"/>
  <c r="B11" i="37" s="1"/>
  <c r="B11" i="43" s="1"/>
  <c r="B11" i="60" s="1"/>
  <c r="B12" i="13"/>
  <c r="B12" i="14" s="1"/>
  <c r="B12" i="15" s="1"/>
  <c r="B12" i="45" s="1"/>
  <c r="B12" i="17" s="1"/>
  <c r="B12" i="16" s="1"/>
  <c r="B12" i="18" s="1"/>
  <c r="B12" i="19" s="1"/>
  <c r="B12" i="20" s="1"/>
  <c r="B12" i="21" s="1"/>
  <c r="B12" i="22" s="1"/>
  <c r="B12" i="23" s="1"/>
  <c r="B12" i="24" s="1"/>
  <c r="B12" i="25" s="1"/>
  <c r="B12" i="26" s="1"/>
  <c r="B12" i="27" s="1"/>
  <c r="B12" i="28" s="1"/>
  <c r="B12" i="29" s="1"/>
  <c r="B12" i="30" s="1"/>
  <c r="B12" i="31" s="1"/>
  <c r="B12" i="32" s="1"/>
  <c r="B12" i="46" s="1"/>
  <c r="B12" i="47" s="1"/>
  <c r="B12" i="48" s="1"/>
  <c r="B12" i="49" s="1"/>
  <c r="B12" i="50" s="1"/>
  <c r="B12" i="38" s="1"/>
  <c r="B12" i="51" s="1"/>
  <c r="B12" i="52" s="1"/>
  <c r="B12" i="63" s="1"/>
  <c r="B12" i="54" s="1"/>
  <c r="B12" i="55" s="1"/>
  <c r="B12" i="56" s="1"/>
  <c r="B12" i="39" s="1"/>
  <c r="B12" i="40" s="1"/>
  <c r="B12" i="44" s="1"/>
  <c r="B12" i="57" s="1"/>
  <c r="B12" i="35" s="1"/>
  <c r="B12" i="34" s="1"/>
  <c r="B12" i="58" s="1"/>
  <c r="B12" i="41" s="1"/>
  <c r="B12" i="59" s="1"/>
  <c r="B12" i="37" s="1"/>
  <c r="B12" i="43" s="1"/>
  <c r="B12" i="60" s="1"/>
  <c r="B12" i="61" s="1"/>
  <c r="B12" i="62" s="1"/>
  <c r="B13" i="13"/>
  <c r="B13" i="14" s="1"/>
  <c r="B13" i="15" s="1"/>
  <c r="B13" i="45" s="1"/>
  <c r="B13" i="17" s="1"/>
  <c r="B13" i="16" s="1"/>
  <c r="B13" i="18" s="1"/>
  <c r="B13" i="19" s="1"/>
  <c r="B13" i="20" s="1"/>
  <c r="B13" i="21" s="1"/>
  <c r="B13" i="22" s="1"/>
  <c r="B13" i="23" s="1"/>
  <c r="B13" i="24" s="1"/>
  <c r="B13" i="25" s="1"/>
  <c r="B13" i="26" s="1"/>
  <c r="B13" i="27" s="1"/>
  <c r="B13" i="28" s="1"/>
  <c r="B13" i="29" s="1"/>
  <c r="B13" i="30" s="1"/>
  <c r="B13" i="31" s="1"/>
  <c r="B13" i="32" s="1"/>
  <c r="B13" i="46" s="1"/>
  <c r="B13" i="47" s="1"/>
  <c r="B13" i="48" s="1"/>
  <c r="B13" i="49" s="1"/>
  <c r="B13" i="50" s="1"/>
  <c r="B13" i="38" s="1"/>
  <c r="B13" i="51" s="1"/>
  <c r="B13" i="52" s="1"/>
  <c r="B13" i="63" s="1"/>
  <c r="B13" i="54" s="1"/>
  <c r="B13" i="55" s="1"/>
  <c r="B13" i="56" s="1"/>
  <c r="B13" i="39" s="1"/>
  <c r="B13" i="40" s="1"/>
  <c r="B13" i="44" s="1"/>
  <c r="B13" i="57" s="1"/>
  <c r="B13" i="35" s="1"/>
  <c r="B13" i="34" s="1"/>
  <c r="B13" i="58" s="1"/>
  <c r="B13" i="41" s="1"/>
  <c r="B13" i="59" s="1"/>
  <c r="B13" i="37" s="1"/>
  <c r="B13" i="43" s="1"/>
  <c r="B13" i="60" s="1"/>
  <c r="B14" i="13"/>
  <c r="B14" i="14" s="1"/>
  <c r="B14" i="15" s="1"/>
  <c r="B14" i="45" s="1"/>
  <c r="B14" i="17" s="1"/>
  <c r="B14" i="16" s="1"/>
  <c r="B14" i="18" s="1"/>
  <c r="B14" i="19" s="1"/>
  <c r="B14" i="20" s="1"/>
  <c r="B14" i="21" s="1"/>
  <c r="B14" i="22" s="1"/>
  <c r="B14" i="23" s="1"/>
  <c r="B14" i="24" s="1"/>
  <c r="B14" i="25" s="1"/>
  <c r="B14" i="26" s="1"/>
  <c r="B14" i="27" s="1"/>
  <c r="B14" i="28" s="1"/>
  <c r="B14" i="29" s="1"/>
  <c r="B14" i="30" s="1"/>
  <c r="B14" i="31" s="1"/>
  <c r="B14" i="32" s="1"/>
  <c r="B14" i="46" s="1"/>
  <c r="B14" i="47" s="1"/>
  <c r="B14" i="48" s="1"/>
  <c r="B14" i="49" s="1"/>
  <c r="B14" i="50" s="1"/>
  <c r="B14" i="38" s="1"/>
  <c r="B14" i="51" s="1"/>
  <c r="B14" i="52" s="1"/>
  <c r="B14" i="63" s="1"/>
  <c r="B14" i="54" s="1"/>
  <c r="B14" i="55" s="1"/>
  <c r="B14" i="56" s="1"/>
  <c r="B14" i="39" s="1"/>
  <c r="B14" i="40" s="1"/>
  <c r="B14" i="44" s="1"/>
  <c r="B14" i="57" s="1"/>
  <c r="B14" i="35" s="1"/>
  <c r="B14" i="34" s="1"/>
  <c r="B14" i="58" s="1"/>
  <c r="B14" i="41" s="1"/>
  <c r="B14" i="59" s="1"/>
  <c r="B14" i="37" s="1"/>
  <c r="B14" i="43" s="1"/>
  <c r="B14" i="60" s="1"/>
  <c r="B15" i="13"/>
  <c r="B15" i="14" s="1"/>
  <c r="B15" i="15" s="1"/>
  <c r="B15" i="45" s="1"/>
  <c r="B15" i="17" s="1"/>
  <c r="B15" i="16" s="1"/>
  <c r="B15" i="18" s="1"/>
  <c r="B15" i="19" s="1"/>
  <c r="B15" i="20" s="1"/>
  <c r="B15" i="21" s="1"/>
  <c r="B15" i="22" s="1"/>
  <c r="B15" i="23" s="1"/>
  <c r="B15" i="24" s="1"/>
  <c r="B15" i="25" s="1"/>
  <c r="B15" i="26" s="1"/>
  <c r="B15" i="27" s="1"/>
  <c r="B15" i="28" s="1"/>
  <c r="B15" i="29" s="1"/>
  <c r="B15" i="30" s="1"/>
  <c r="B15" i="31" s="1"/>
  <c r="B15" i="32" s="1"/>
  <c r="B15" i="46" s="1"/>
  <c r="B15" i="47" s="1"/>
  <c r="B15" i="48" s="1"/>
  <c r="B15" i="49" s="1"/>
  <c r="B15" i="50" s="1"/>
  <c r="B15" i="38" s="1"/>
  <c r="B15" i="51" s="1"/>
  <c r="B15" i="52" s="1"/>
  <c r="B15" i="63" s="1"/>
  <c r="B15" i="54" s="1"/>
  <c r="B15" i="55" s="1"/>
  <c r="B15" i="56" s="1"/>
  <c r="B15" i="39" s="1"/>
  <c r="B15" i="40" s="1"/>
  <c r="B15" i="44" s="1"/>
  <c r="B15" i="57" s="1"/>
  <c r="B15" i="35" s="1"/>
  <c r="B15" i="34" s="1"/>
  <c r="B15" i="58" s="1"/>
  <c r="B15" i="41" s="1"/>
  <c r="B15" i="59" s="1"/>
  <c r="B15" i="37" s="1"/>
  <c r="B15" i="43" s="1"/>
  <c r="B15" i="60" s="1"/>
  <c r="B16" i="13"/>
  <c r="B16" i="14" s="1"/>
  <c r="B16" i="15" s="1"/>
  <c r="B16" i="45" s="1"/>
  <c r="B16" i="17" s="1"/>
  <c r="B16" i="16" s="1"/>
  <c r="B16" i="18" s="1"/>
  <c r="B16" i="19" s="1"/>
  <c r="B16" i="20" s="1"/>
  <c r="B16" i="21" s="1"/>
  <c r="B16" i="22" s="1"/>
  <c r="B16" i="23" s="1"/>
  <c r="B16" i="24" s="1"/>
  <c r="B16" i="25" s="1"/>
  <c r="B16" i="26" s="1"/>
  <c r="B16" i="27" s="1"/>
  <c r="B16" i="28" s="1"/>
  <c r="B16" i="29" s="1"/>
  <c r="B16" i="30" s="1"/>
  <c r="B16" i="31" s="1"/>
  <c r="B16" i="32" s="1"/>
  <c r="B16" i="46" s="1"/>
  <c r="B16" i="47" s="1"/>
  <c r="B16" i="48" s="1"/>
  <c r="B16" i="49" s="1"/>
  <c r="B16" i="50" s="1"/>
  <c r="B16" i="38" s="1"/>
  <c r="B16" i="51" s="1"/>
  <c r="B16" i="52" s="1"/>
  <c r="B16" i="63" s="1"/>
  <c r="B16" i="54" s="1"/>
  <c r="B16" i="55" s="1"/>
  <c r="B16" i="56" s="1"/>
  <c r="B16" i="39" s="1"/>
  <c r="B16" i="40" s="1"/>
  <c r="B16" i="44" s="1"/>
  <c r="B16" i="57" s="1"/>
  <c r="B16" i="35" s="1"/>
  <c r="B16" i="34" s="1"/>
  <c r="B16" i="58" s="1"/>
  <c r="B16" i="41" s="1"/>
  <c r="B16" i="59" s="1"/>
  <c r="B16" i="37" s="1"/>
  <c r="B16" i="43" s="1"/>
  <c r="B16" i="60" s="1"/>
  <c r="B16" i="61" s="1"/>
  <c r="B16" i="62" s="1"/>
  <c r="B17" i="13"/>
  <c r="B17" i="14" s="1"/>
  <c r="B17" i="15" s="1"/>
  <c r="B17" i="45" s="1"/>
  <c r="B17" i="17" s="1"/>
  <c r="B17" i="16" s="1"/>
  <c r="B17" i="18" s="1"/>
  <c r="B17" i="19" s="1"/>
  <c r="B17" i="20" s="1"/>
  <c r="B17" i="21" s="1"/>
  <c r="B17" i="22" s="1"/>
  <c r="B17" i="23" s="1"/>
  <c r="B17" i="24" s="1"/>
  <c r="B17" i="25" s="1"/>
  <c r="B17" i="26" s="1"/>
  <c r="B17" i="27" s="1"/>
  <c r="B17" i="28" s="1"/>
  <c r="B17" i="29" s="1"/>
  <c r="B17" i="30" s="1"/>
  <c r="B17" i="31" s="1"/>
  <c r="B17" i="32" s="1"/>
  <c r="B17" i="46" s="1"/>
  <c r="B17" i="47" s="1"/>
  <c r="B17" i="48" s="1"/>
  <c r="B17" i="49" s="1"/>
  <c r="B17" i="50" s="1"/>
  <c r="B17" i="38" s="1"/>
  <c r="B17" i="51" s="1"/>
  <c r="B17" i="52" s="1"/>
  <c r="B17" i="63" s="1"/>
  <c r="B17" i="54" s="1"/>
  <c r="B17" i="55" s="1"/>
  <c r="B17" i="56" s="1"/>
  <c r="B17" i="39" s="1"/>
  <c r="B17" i="40" s="1"/>
  <c r="B17" i="44" s="1"/>
  <c r="B17" i="57" s="1"/>
  <c r="B17" i="35" s="1"/>
  <c r="B17" i="34" s="1"/>
  <c r="B17" i="58" s="1"/>
  <c r="B17" i="41" s="1"/>
  <c r="B17" i="59" s="1"/>
  <c r="B17" i="37" s="1"/>
  <c r="B17" i="43" s="1"/>
  <c r="B17" i="60" s="1"/>
  <c r="B18" i="13"/>
  <c r="B18" i="14" s="1"/>
  <c r="B18" i="15" s="1"/>
  <c r="B18" i="45" s="1"/>
  <c r="B18" i="17" s="1"/>
  <c r="B18" i="16" s="1"/>
  <c r="B18" i="18" s="1"/>
  <c r="B18" i="19" s="1"/>
  <c r="B18" i="20" s="1"/>
  <c r="B18" i="21" s="1"/>
  <c r="B18" i="22" s="1"/>
  <c r="B18" i="23" s="1"/>
  <c r="B18" i="24" s="1"/>
  <c r="B18" i="25" s="1"/>
  <c r="B18" i="26" s="1"/>
  <c r="B18" i="27" s="1"/>
  <c r="B18" i="28" s="1"/>
  <c r="B18" i="29" s="1"/>
  <c r="B18" i="30" s="1"/>
  <c r="B18" i="31" s="1"/>
  <c r="B18" i="32" s="1"/>
  <c r="B18" i="46" s="1"/>
  <c r="B18" i="47" s="1"/>
  <c r="B18" i="48" s="1"/>
  <c r="B18" i="49" s="1"/>
  <c r="B18" i="50" s="1"/>
  <c r="B18" i="38" s="1"/>
  <c r="B18" i="51" s="1"/>
  <c r="B18" i="52" s="1"/>
  <c r="B18" i="63" s="1"/>
  <c r="B18" i="54" s="1"/>
  <c r="B18" i="55" s="1"/>
  <c r="B18" i="56" s="1"/>
  <c r="B18" i="39" s="1"/>
  <c r="B18" i="40" s="1"/>
  <c r="B18" i="44" s="1"/>
  <c r="B18" i="57" s="1"/>
  <c r="B18" i="35" s="1"/>
  <c r="B18" i="34" s="1"/>
  <c r="B18" i="58" s="1"/>
  <c r="B18" i="41" s="1"/>
  <c r="B18" i="59" s="1"/>
  <c r="B18" i="37" s="1"/>
  <c r="B18" i="43" s="1"/>
  <c r="B18" i="60" s="1"/>
  <c r="B9" i="13"/>
  <c r="B9" i="14" s="1"/>
  <c r="B9" i="15" s="1"/>
  <c r="B9" i="45" s="1"/>
  <c r="B9" i="17" s="1"/>
  <c r="B9" i="16" s="1"/>
  <c r="B9" i="18" s="1"/>
  <c r="B9" i="19" s="1"/>
  <c r="B9" i="20" s="1"/>
  <c r="B9" i="21" s="1"/>
  <c r="B9" i="22" s="1"/>
  <c r="B9" i="23" s="1"/>
  <c r="B9" i="24" s="1"/>
  <c r="B9" i="25" s="1"/>
  <c r="B9" i="26" s="1"/>
  <c r="B9" i="27" s="1"/>
  <c r="B9" i="28" s="1"/>
  <c r="B9" i="29" s="1"/>
  <c r="B9" i="30" s="1"/>
  <c r="B9" i="31" s="1"/>
  <c r="B9" i="32" s="1"/>
  <c r="B9" i="46" s="1"/>
  <c r="B9" i="47" s="1"/>
  <c r="B9" i="48" s="1"/>
  <c r="B9" i="49" s="1"/>
  <c r="B9" i="50" s="1"/>
  <c r="B9" i="38" s="1"/>
  <c r="B9" i="51" s="1"/>
  <c r="B9" i="52" s="1"/>
  <c r="B9" i="63" s="1"/>
  <c r="B9" i="54" s="1"/>
  <c r="B9" i="55" s="1"/>
  <c r="B9" i="56" s="1"/>
  <c r="B9" i="39" s="1"/>
  <c r="B9" i="40" s="1"/>
  <c r="B9" i="44" s="1"/>
  <c r="B9" i="57" s="1"/>
  <c r="B9" i="35" s="1"/>
  <c r="B9" i="34" s="1"/>
  <c r="B9" i="58" s="1"/>
  <c r="B9" i="41" s="1"/>
  <c r="B9" i="59" s="1"/>
  <c r="B9" i="37" s="1"/>
  <c r="B9" i="43" s="1"/>
  <c r="B9" i="60" s="1"/>
  <c r="B2" i="21"/>
  <c r="B2" i="22"/>
  <c r="B2" i="23"/>
  <c r="B2" i="24"/>
  <c r="B2" i="25"/>
  <c r="B2" i="26"/>
  <c r="B2" i="27"/>
  <c r="B2" i="14"/>
  <c r="B2" i="15"/>
  <c r="B2" i="45"/>
  <c r="B2" i="17"/>
  <c r="B2" i="16"/>
  <c r="B2" i="18"/>
  <c r="B2" i="19"/>
  <c r="B2" i="20"/>
  <c r="B2" i="28"/>
  <c r="K10" i="28"/>
  <c r="L10" i="28"/>
  <c r="M10" i="28"/>
  <c r="N10" i="28"/>
  <c r="O10" i="28"/>
  <c r="P10" i="28"/>
  <c r="K11" i="28"/>
  <c r="L11" i="28"/>
  <c r="M11" i="28"/>
  <c r="N11" i="28"/>
  <c r="O11" i="28"/>
  <c r="P11" i="28"/>
  <c r="K12" i="28"/>
  <c r="L12" i="28"/>
  <c r="M12" i="28"/>
  <c r="N12" i="28"/>
  <c r="O12" i="28"/>
  <c r="P12" i="28"/>
  <c r="K13" i="28"/>
  <c r="L13" i="28"/>
  <c r="M13" i="28"/>
  <c r="N13" i="28"/>
  <c r="O13" i="28"/>
  <c r="P13" i="28"/>
  <c r="K14" i="28"/>
  <c r="L14" i="28"/>
  <c r="M14" i="28"/>
  <c r="N14" i="28"/>
  <c r="O14" i="28"/>
  <c r="P14" i="28"/>
  <c r="K15" i="28"/>
  <c r="L15" i="28"/>
  <c r="M15" i="28"/>
  <c r="N15" i="28"/>
  <c r="O15" i="28"/>
  <c r="P15" i="28"/>
  <c r="K16" i="28"/>
  <c r="L16" i="28"/>
  <c r="M16" i="28"/>
  <c r="N16" i="28"/>
  <c r="O16" i="28"/>
  <c r="P16" i="28"/>
  <c r="K17" i="28"/>
  <c r="L17" i="28"/>
  <c r="M17" i="28"/>
  <c r="N17" i="28"/>
  <c r="O17" i="28"/>
  <c r="P17" i="28"/>
  <c r="C18" i="29"/>
  <c r="C80" i="29" s="1"/>
  <c r="C18" i="30"/>
  <c r="C18" i="31"/>
  <c r="C80" i="31" s="1"/>
  <c r="E18" i="29"/>
  <c r="E80" i="29" s="1"/>
  <c r="E18" i="30"/>
  <c r="E80" i="30" s="1"/>
  <c r="E18" i="31"/>
  <c r="F18" i="29"/>
  <c r="F80" i="29" s="1"/>
  <c r="F18" i="30"/>
  <c r="F80" i="30" s="1"/>
  <c r="F18" i="31"/>
  <c r="F80" i="31" s="1"/>
  <c r="G18" i="29"/>
  <c r="G18" i="30"/>
  <c r="G80" i="30" s="1"/>
  <c r="G18" i="31"/>
  <c r="G80" i="31" s="1"/>
  <c r="H18" i="29"/>
  <c r="H80" i="29" s="1"/>
  <c r="H18" i="30"/>
  <c r="H80" i="30" s="1"/>
  <c r="H18" i="31"/>
  <c r="H80" i="31" s="1"/>
  <c r="I18" i="29"/>
  <c r="I80" i="29" s="1"/>
  <c r="I18" i="30"/>
  <c r="I80" i="30" s="1"/>
  <c r="I18" i="31"/>
  <c r="I80" i="31" s="1"/>
  <c r="M9" i="28"/>
  <c r="N9" i="28"/>
  <c r="O9" i="28"/>
  <c r="P9" i="28"/>
  <c r="L9" i="28"/>
  <c r="K9" i="28"/>
  <c r="B2" i="29"/>
  <c r="B2" i="30"/>
  <c r="B2" i="31"/>
  <c r="B2" i="32"/>
  <c r="K10" i="32"/>
  <c r="L10" i="32"/>
  <c r="M10" i="32"/>
  <c r="N10" i="32"/>
  <c r="O10" i="32"/>
  <c r="P10" i="32"/>
  <c r="K11" i="32"/>
  <c r="L11" i="32"/>
  <c r="M11" i="32"/>
  <c r="N11" i="32"/>
  <c r="O11" i="32"/>
  <c r="P11" i="32"/>
  <c r="K12" i="32"/>
  <c r="L12" i="32"/>
  <c r="M12" i="32"/>
  <c r="N12" i="32"/>
  <c r="O12" i="32"/>
  <c r="P12" i="32"/>
  <c r="K13" i="32"/>
  <c r="L13" i="32"/>
  <c r="M13" i="32"/>
  <c r="N13" i="32"/>
  <c r="O13" i="32"/>
  <c r="P13" i="32"/>
  <c r="K14" i="32"/>
  <c r="L14" i="32"/>
  <c r="M14" i="32"/>
  <c r="N14" i="32"/>
  <c r="O14" i="32"/>
  <c r="P14" i="32"/>
  <c r="K15" i="32"/>
  <c r="L15" i="32"/>
  <c r="M15" i="32"/>
  <c r="N15" i="32"/>
  <c r="O15" i="32"/>
  <c r="P15" i="32"/>
  <c r="K16" i="32"/>
  <c r="L16" i="32"/>
  <c r="M16" i="32"/>
  <c r="N16" i="32"/>
  <c r="O16" i="32"/>
  <c r="P16" i="32"/>
  <c r="K17" i="32"/>
  <c r="L17" i="32"/>
  <c r="M17" i="32"/>
  <c r="N17" i="32"/>
  <c r="O17" i="32"/>
  <c r="P17" i="32"/>
  <c r="C18" i="46"/>
  <c r="C80" i="46" s="1"/>
  <c r="C18" i="47"/>
  <c r="C80" i="47" s="1"/>
  <c r="C18" i="48"/>
  <c r="C18" i="49"/>
  <c r="D18" i="49" s="1"/>
  <c r="C18" i="50"/>
  <c r="C80" i="50" s="1"/>
  <c r="C18" i="38"/>
  <c r="C80" i="38" s="1"/>
  <c r="C18" i="51"/>
  <c r="C80" i="51" s="1"/>
  <c r="C18" i="52"/>
  <c r="C18" i="63"/>
  <c r="C80" i="63" s="1"/>
  <c r="C18" i="54"/>
  <c r="D18" i="54" s="1"/>
  <c r="C18" i="55"/>
  <c r="C80" i="55" s="1"/>
  <c r="C18" i="56"/>
  <c r="C80" i="56" s="1"/>
  <c r="C18" i="40"/>
  <c r="C80" i="40" s="1"/>
  <c r="C18" i="44"/>
  <c r="C80" i="44" s="1"/>
  <c r="C18" i="57"/>
  <c r="C80" i="57" s="1"/>
  <c r="C18" i="35"/>
  <c r="C80" i="35" s="1"/>
  <c r="C18" i="34"/>
  <c r="C80" i="34" s="1"/>
  <c r="C18" i="58"/>
  <c r="C80" i="58" s="1"/>
  <c r="C18" i="41"/>
  <c r="C80" i="41" s="1"/>
  <c r="C18" i="59"/>
  <c r="D18" i="59" s="1"/>
  <c r="C18" i="37"/>
  <c r="C80" i="37" s="1"/>
  <c r="C18" i="43"/>
  <c r="C80" i="43" s="1"/>
  <c r="C18" i="60"/>
  <c r="C80" i="60" s="1"/>
  <c r="C18" i="61"/>
  <c r="C18" i="62"/>
  <c r="C80" i="62" s="1"/>
  <c r="E18" i="46"/>
  <c r="E18" i="47"/>
  <c r="E80" i="47" s="1"/>
  <c r="E18" i="48"/>
  <c r="E80" i="48" s="1"/>
  <c r="E18" i="49"/>
  <c r="E80" i="49" s="1"/>
  <c r="E18" i="50"/>
  <c r="E80" i="50" s="1"/>
  <c r="E18" i="38"/>
  <c r="D18" i="38" s="1"/>
  <c r="E18" i="51"/>
  <c r="E80" i="51" s="1"/>
  <c r="E18" i="52"/>
  <c r="E80" i="52" s="1"/>
  <c r="E18" i="63"/>
  <c r="E18" i="54"/>
  <c r="E80" i="54" s="1"/>
  <c r="E18" i="55"/>
  <c r="E80" i="55" s="1"/>
  <c r="E18" i="56"/>
  <c r="E18" i="39"/>
  <c r="E80" i="39" s="1"/>
  <c r="E18" i="40"/>
  <c r="E80" i="40" s="1"/>
  <c r="E18" i="44"/>
  <c r="E80" i="44"/>
  <c r="E18" i="57"/>
  <c r="E80" i="57" s="1"/>
  <c r="E18" i="35"/>
  <c r="E80" i="35" s="1"/>
  <c r="E18" i="34"/>
  <c r="E80" i="34" s="1"/>
  <c r="E18" i="58"/>
  <c r="E80" i="58" s="1"/>
  <c r="E18" i="41"/>
  <c r="E80" i="41" s="1"/>
  <c r="E18" i="59"/>
  <c r="E80" i="59" s="1"/>
  <c r="E18" i="37"/>
  <c r="E18" i="43"/>
  <c r="E80" i="43" s="1"/>
  <c r="E18" i="60"/>
  <c r="E80" i="60" s="1"/>
  <c r="E18" i="61"/>
  <c r="E80" i="61" s="1"/>
  <c r="E18" i="62"/>
  <c r="F18" i="46"/>
  <c r="F80" i="46" s="1"/>
  <c r="F18" i="47"/>
  <c r="F80" i="47" s="1"/>
  <c r="F18" i="48"/>
  <c r="F18" i="49"/>
  <c r="F80" i="49" s="1"/>
  <c r="F18" i="50"/>
  <c r="F80" i="50" s="1"/>
  <c r="F18" i="38"/>
  <c r="F80" i="38" s="1"/>
  <c r="F18" i="51"/>
  <c r="F80" i="51" s="1"/>
  <c r="F18" i="52"/>
  <c r="F80" i="52" s="1"/>
  <c r="F18" i="63"/>
  <c r="F80" i="63" s="1"/>
  <c r="F18" i="54"/>
  <c r="F80" i="54" s="1"/>
  <c r="F18" i="55"/>
  <c r="F80" i="55" s="1"/>
  <c r="F18" i="56"/>
  <c r="F80" i="56" s="1"/>
  <c r="F18" i="39"/>
  <c r="F80" i="39" s="1"/>
  <c r="F18" i="40"/>
  <c r="F80" i="40" s="1"/>
  <c r="F18" i="44"/>
  <c r="F80" i="44" s="1"/>
  <c r="F18" i="57"/>
  <c r="F80" i="57" s="1"/>
  <c r="F18" i="35"/>
  <c r="F80" i="35" s="1"/>
  <c r="F18" i="34"/>
  <c r="F80" i="34"/>
  <c r="F18" i="58"/>
  <c r="F80" i="58" s="1"/>
  <c r="F18" i="41"/>
  <c r="F80" i="41"/>
  <c r="F18" i="59"/>
  <c r="F80" i="59" s="1"/>
  <c r="F18" i="37"/>
  <c r="F80" i="37" s="1"/>
  <c r="F18" i="43"/>
  <c r="F80" i="43" s="1"/>
  <c r="F18" i="60"/>
  <c r="F80" i="60" s="1"/>
  <c r="F18" i="61"/>
  <c r="F80" i="61" s="1"/>
  <c r="F18" i="62"/>
  <c r="F80" i="62" s="1"/>
  <c r="G18" i="46"/>
  <c r="G80" i="46" s="1"/>
  <c r="G18" i="47"/>
  <c r="G80" i="47" s="1"/>
  <c r="G18" i="48"/>
  <c r="G80" i="48" s="1"/>
  <c r="G18" i="49"/>
  <c r="G80" i="49" s="1"/>
  <c r="G18" i="50"/>
  <c r="G80" i="50" s="1"/>
  <c r="G18" i="38"/>
  <c r="G80" i="38" s="1"/>
  <c r="G18" i="51"/>
  <c r="G80" i="51" s="1"/>
  <c r="G18" i="52"/>
  <c r="G80" i="52" s="1"/>
  <c r="G18" i="63"/>
  <c r="G80" i="63" s="1"/>
  <c r="G18" i="54"/>
  <c r="G80" i="54" s="1"/>
  <c r="G18" i="55"/>
  <c r="G80" i="55" s="1"/>
  <c r="G18" i="56"/>
  <c r="G80" i="56" s="1"/>
  <c r="G18" i="39"/>
  <c r="G80" i="39" s="1"/>
  <c r="G18" i="40"/>
  <c r="G80" i="40" s="1"/>
  <c r="G18" i="44"/>
  <c r="G80" i="44" s="1"/>
  <c r="G18" i="57"/>
  <c r="G80" i="57" s="1"/>
  <c r="G18" i="35"/>
  <c r="G80" i="35" s="1"/>
  <c r="G18" i="34"/>
  <c r="G80" i="34" s="1"/>
  <c r="G18" i="58"/>
  <c r="G80" i="58" s="1"/>
  <c r="G18" i="41"/>
  <c r="G80" i="41" s="1"/>
  <c r="G18" i="59"/>
  <c r="G80" i="59" s="1"/>
  <c r="G18" i="37"/>
  <c r="G80" i="37" s="1"/>
  <c r="G18" i="43"/>
  <c r="G80" i="43" s="1"/>
  <c r="G18" i="60"/>
  <c r="G80" i="60"/>
  <c r="G18" i="61"/>
  <c r="G80" i="61" s="1"/>
  <c r="G18" i="62"/>
  <c r="G80" i="62" s="1"/>
  <c r="H18" i="46"/>
  <c r="H80" i="46" s="1"/>
  <c r="H18" i="47"/>
  <c r="H80" i="47" s="1"/>
  <c r="H18" i="48"/>
  <c r="H80" i="48" s="1"/>
  <c r="H18" i="49"/>
  <c r="H80" i="49" s="1"/>
  <c r="H18" i="50"/>
  <c r="H80" i="50" s="1"/>
  <c r="H18" i="38"/>
  <c r="H80" i="38" s="1"/>
  <c r="H18" i="51"/>
  <c r="H80" i="51" s="1"/>
  <c r="H18" i="52"/>
  <c r="H80" i="52" s="1"/>
  <c r="H18" i="63"/>
  <c r="H80" i="63" s="1"/>
  <c r="H18" i="54"/>
  <c r="H80" i="54" s="1"/>
  <c r="H18" i="55"/>
  <c r="H80" i="55" s="1"/>
  <c r="H18" i="56"/>
  <c r="H80" i="56" s="1"/>
  <c r="H18" i="39"/>
  <c r="H80" i="39" s="1"/>
  <c r="H18" i="40"/>
  <c r="H80" i="40" s="1"/>
  <c r="H18" i="44"/>
  <c r="H80" i="44" s="1"/>
  <c r="H18" i="57"/>
  <c r="H80" i="57" s="1"/>
  <c r="H18" i="35"/>
  <c r="H80" i="35" s="1"/>
  <c r="H18" i="34"/>
  <c r="H80" i="34" s="1"/>
  <c r="H18" i="58"/>
  <c r="H80" i="58" s="1"/>
  <c r="H18" i="41"/>
  <c r="H80" i="41" s="1"/>
  <c r="H18" i="59"/>
  <c r="H80" i="59" s="1"/>
  <c r="H18" i="37"/>
  <c r="H80" i="37" s="1"/>
  <c r="H18" i="43"/>
  <c r="H80" i="43" s="1"/>
  <c r="H18" i="60"/>
  <c r="H80" i="60" s="1"/>
  <c r="H18" i="61"/>
  <c r="H80" i="61" s="1"/>
  <c r="H18" i="62"/>
  <c r="H80" i="62" s="1"/>
  <c r="I18" i="46"/>
  <c r="I80" i="46" s="1"/>
  <c r="I18" i="47"/>
  <c r="I80" i="47" s="1"/>
  <c r="I18" i="48"/>
  <c r="I80" i="48" s="1"/>
  <c r="I18" i="49"/>
  <c r="I80" i="49" s="1"/>
  <c r="I18" i="50"/>
  <c r="I80" i="50" s="1"/>
  <c r="I18" i="38"/>
  <c r="I80" i="38" s="1"/>
  <c r="I18" i="51"/>
  <c r="I80" i="51" s="1"/>
  <c r="I18" i="52"/>
  <c r="I80" i="52" s="1"/>
  <c r="I18" i="63"/>
  <c r="I80" i="63" s="1"/>
  <c r="I18" i="54"/>
  <c r="I80" i="54" s="1"/>
  <c r="I18" i="55"/>
  <c r="I80" i="55" s="1"/>
  <c r="I18" i="56"/>
  <c r="I80" i="56" s="1"/>
  <c r="I18" i="39"/>
  <c r="I80" i="39" s="1"/>
  <c r="I18" i="40"/>
  <c r="I80" i="40" s="1"/>
  <c r="I18" i="44"/>
  <c r="I80" i="44"/>
  <c r="I18" i="57"/>
  <c r="I80" i="57" s="1"/>
  <c r="I18" i="35"/>
  <c r="I80" i="35" s="1"/>
  <c r="I18" i="34"/>
  <c r="I80" i="34" s="1"/>
  <c r="I18" i="58"/>
  <c r="I80" i="58"/>
  <c r="I18" i="41"/>
  <c r="I80" i="41" s="1"/>
  <c r="I18" i="59"/>
  <c r="I80" i="59" s="1"/>
  <c r="I18" i="37"/>
  <c r="I80" i="37" s="1"/>
  <c r="I18" i="43"/>
  <c r="I80" i="43" s="1"/>
  <c r="I18" i="60"/>
  <c r="I80" i="60" s="1"/>
  <c r="I18" i="61"/>
  <c r="I80" i="61"/>
  <c r="I18" i="62"/>
  <c r="I80" i="62" s="1"/>
  <c r="M9" i="32"/>
  <c r="N9" i="32"/>
  <c r="O9" i="32"/>
  <c r="P9" i="32"/>
  <c r="L9" i="32"/>
  <c r="K9" i="32"/>
  <c r="B2" i="46"/>
  <c r="B2" i="54"/>
  <c r="B2" i="55"/>
  <c r="B2" i="56"/>
  <c r="B2" i="39"/>
  <c r="B2" i="40"/>
  <c r="B2" i="44"/>
  <c r="B2" i="57"/>
  <c r="B2" i="35"/>
  <c r="B2" i="34"/>
  <c r="B2" i="58"/>
  <c r="B2" i="47"/>
  <c r="B2" i="41"/>
  <c r="B2" i="59"/>
  <c r="B2" i="37"/>
  <c r="B2" i="43"/>
  <c r="B2" i="60"/>
  <c r="B2" i="61"/>
  <c r="B2" i="62"/>
  <c r="B2" i="48"/>
  <c r="B2" i="49"/>
  <c r="B2" i="50"/>
  <c r="B2" i="38"/>
  <c r="B2" i="51"/>
  <c r="B2" i="52"/>
  <c r="B2" i="63"/>
  <c r="E80" i="13"/>
  <c r="E80" i="37"/>
  <c r="C80" i="39"/>
  <c r="E80" i="63"/>
  <c r="D18" i="35"/>
  <c r="G80" i="29"/>
  <c r="D18" i="27"/>
  <c r="E80" i="17"/>
  <c r="C80" i="52"/>
  <c r="P61" i="32"/>
  <c r="O26" i="32"/>
  <c r="C80" i="48"/>
  <c r="D18" i="62" l="1"/>
  <c r="D18" i="34"/>
  <c r="D18" i="39"/>
  <c r="D18" i="56"/>
  <c r="D18" i="63"/>
  <c r="C80" i="49"/>
  <c r="D18" i="46"/>
  <c r="D18" i="30"/>
  <c r="F18" i="28"/>
  <c r="M18" i="28" s="1"/>
  <c r="D18" i="13"/>
  <c r="D18" i="45"/>
  <c r="D18" i="26"/>
  <c r="H82" i="28"/>
  <c r="D18" i="48"/>
  <c r="C80" i="54"/>
  <c r="D18" i="43"/>
  <c r="B12" i="65"/>
  <c r="C80" i="30"/>
  <c r="E80" i="56"/>
  <c r="E80" i="38"/>
  <c r="C80" i="59"/>
  <c r="D18" i="25"/>
  <c r="D18" i="61"/>
  <c r="D18" i="44"/>
  <c r="D18" i="23"/>
  <c r="D18" i="24"/>
  <c r="D18" i="58"/>
  <c r="I86" i="28"/>
  <c r="H18" i="28"/>
  <c r="O18" i="28" s="1"/>
  <c r="D18" i="31"/>
  <c r="D18" i="19"/>
  <c r="E80" i="26"/>
  <c r="C80" i="25"/>
  <c r="E80" i="62"/>
  <c r="D18" i="60"/>
  <c r="C80" i="61"/>
  <c r="D18" i="55"/>
  <c r="D18" i="57"/>
  <c r="D18" i="51"/>
  <c r="D18" i="52"/>
  <c r="D18" i="40"/>
  <c r="D18" i="41"/>
  <c r="F18" i="32"/>
  <c r="M18" i="32" s="1"/>
  <c r="D18" i="37"/>
  <c r="D18" i="65"/>
  <c r="E18" i="32"/>
  <c r="C18" i="32"/>
  <c r="K18" i="32" s="1"/>
  <c r="D18" i="50"/>
  <c r="G85" i="32"/>
  <c r="H82" i="32"/>
  <c r="D18" i="47"/>
  <c r="H81" i="32"/>
  <c r="H84" i="32"/>
  <c r="N54" i="32"/>
  <c r="C82" i="32"/>
  <c r="F87" i="32"/>
  <c r="F82" i="32"/>
  <c r="E81" i="32"/>
  <c r="I88" i="32"/>
  <c r="G87" i="32"/>
  <c r="O20" i="32"/>
  <c r="C85" i="32"/>
  <c r="C83" i="32"/>
  <c r="E84" i="32"/>
  <c r="F88" i="32"/>
  <c r="I83" i="32"/>
  <c r="E80" i="46"/>
  <c r="E82" i="32"/>
  <c r="I18" i="32"/>
  <c r="P18" i="32" s="1"/>
  <c r="G18" i="32"/>
  <c r="G80" i="32" s="1"/>
  <c r="E87" i="32"/>
  <c r="F86" i="32"/>
  <c r="I87" i="32"/>
  <c r="H18" i="32"/>
  <c r="H80" i="32" s="1"/>
  <c r="F84" i="32"/>
  <c r="F85" i="32"/>
  <c r="G83" i="32"/>
  <c r="H88" i="32"/>
  <c r="I81" i="32"/>
  <c r="E88" i="32"/>
  <c r="E85" i="32"/>
  <c r="L45" i="32"/>
  <c r="M65" i="32"/>
  <c r="C88" i="32"/>
  <c r="C86" i="32"/>
  <c r="C87" i="32"/>
  <c r="K36" i="32"/>
  <c r="C84" i="32"/>
  <c r="C81" i="32"/>
  <c r="I85" i="32"/>
  <c r="I84" i="32"/>
  <c r="G81" i="32"/>
  <c r="F83" i="32"/>
  <c r="G86" i="32"/>
  <c r="F80" i="48"/>
  <c r="E86" i="32"/>
  <c r="I82" i="32"/>
  <c r="F81" i="32"/>
  <c r="H86" i="32"/>
  <c r="G88" i="32"/>
  <c r="G82" i="32"/>
  <c r="H85" i="32"/>
  <c r="L70" i="32"/>
  <c r="L66" i="32"/>
  <c r="L54" i="32"/>
  <c r="M70" i="32"/>
  <c r="N34" i="32"/>
  <c r="P20" i="32"/>
  <c r="H87" i="32"/>
  <c r="E83" i="32"/>
  <c r="H83" i="32"/>
  <c r="I86" i="32"/>
  <c r="G84" i="32"/>
  <c r="H83" i="28"/>
  <c r="E18" i="28"/>
  <c r="E80" i="28" s="1"/>
  <c r="G18" i="28"/>
  <c r="G80" i="28" s="1"/>
  <c r="E80" i="31"/>
  <c r="G85" i="28"/>
  <c r="I81" i="28"/>
  <c r="P61" i="28"/>
  <c r="I87" i="28"/>
  <c r="G86" i="28"/>
  <c r="G83" i="28"/>
  <c r="G84" i="28"/>
  <c r="N54" i="28"/>
  <c r="G87" i="28"/>
  <c r="G88" i="28"/>
  <c r="I85" i="28"/>
  <c r="C82" i="28"/>
  <c r="C84" i="28"/>
  <c r="C86" i="28"/>
  <c r="C88" i="28"/>
  <c r="E84" i="28"/>
  <c r="E83" i="28"/>
  <c r="I18" i="28"/>
  <c r="P18" i="28" s="1"/>
  <c r="H81" i="28"/>
  <c r="F81" i="28"/>
  <c r="P22" i="28"/>
  <c r="P52" i="28"/>
  <c r="P67" i="28"/>
  <c r="I83" i="28"/>
  <c r="H88" i="28"/>
  <c r="I88" i="28"/>
  <c r="F82" i="28"/>
  <c r="O23" i="28"/>
  <c r="M22" i="28"/>
  <c r="G82" i="28"/>
  <c r="C83" i="28"/>
  <c r="C87" i="28"/>
  <c r="C81" i="28"/>
  <c r="K27" i="28"/>
  <c r="I84" i="28"/>
  <c r="H84" i="28"/>
  <c r="I82" i="28"/>
  <c r="F88" i="28"/>
  <c r="F87" i="28"/>
  <c r="H87" i="28"/>
  <c r="G81" i="28"/>
  <c r="F86" i="28"/>
  <c r="E81" i="28"/>
  <c r="E82" i="28"/>
  <c r="E85" i="28"/>
  <c r="F83" i="28"/>
  <c r="F84" i="28"/>
  <c r="H86" i="28"/>
  <c r="E87" i="28"/>
  <c r="E88" i="28"/>
  <c r="F85" i="28"/>
  <c r="L60" i="28"/>
  <c r="E86" i="28"/>
  <c r="H85" i="28"/>
  <c r="D18" i="29"/>
  <c r="C85" i="28"/>
  <c r="C18" i="28"/>
  <c r="K35" i="28"/>
  <c r="K22" i="28"/>
  <c r="D18" i="21"/>
  <c r="D18" i="20"/>
  <c r="H18" i="1"/>
  <c r="O18" i="1" s="1"/>
  <c r="D18" i="22"/>
  <c r="C18" i="1"/>
  <c r="K18" i="1" s="1"/>
  <c r="D18" i="18"/>
  <c r="D18" i="17"/>
  <c r="E80" i="45"/>
  <c r="G88" i="1"/>
  <c r="D18" i="16"/>
  <c r="H85" i="1"/>
  <c r="G81" i="1"/>
  <c r="G87" i="1"/>
  <c r="F18" i="1"/>
  <c r="M18" i="1" s="1"/>
  <c r="C82" i="1"/>
  <c r="H83" i="1"/>
  <c r="G18" i="1"/>
  <c r="N18" i="1" s="1"/>
  <c r="E84" i="1"/>
  <c r="G82" i="1"/>
  <c r="D18" i="15"/>
  <c r="F83" i="1"/>
  <c r="F88" i="1"/>
  <c r="N26" i="1"/>
  <c r="G84" i="1"/>
  <c r="C84" i="1"/>
  <c r="I18" i="1"/>
  <c r="P18" i="1" s="1"/>
  <c r="F85" i="1"/>
  <c r="E85" i="1"/>
  <c r="H84" i="1"/>
  <c r="E18" i="1"/>
  <c r="D18" i="14"/>
  <c r="H87" i="1"/>
  <c r="E83" i="1"/>
  <c r="O36" i="1"/>
  <c r="H82" i="1"/>
  <c r="E82" i="1"/>
  <c r="N70" i="1"/>
  <c r="C85" i="1"/>
  <c r="C86" i="1"/>
  <c r="C81" i="1"/>
  <c r="L70" i="1"/>
  <c r="E88" i="1"/>
  <c r="E81" i="1"/>
  <c r="N53" i="1"/>
  <c r="G85" i="1"/>
  <c r="P53" i="1"/>
  <c r="I85" i="1"/>
  <c r="F87" i="1"/>
  <c r="E86" i="1"/>
  <c r="E87" i="1"/>
  <c r="I88" i="1"/>
  <c r="H86" i="1"/>
  <c r="I87" i="1"/>
  <c r="I86" i="1"/>
  <c r="I83" i="1"/>
  <c r="H88" i="1"/>
  <c r="M20" i="1"/>
  <c r="F81" i="1"/>
  <c r="N59" i="1"/>
  <c r="G86" i="1"/>
  <c r="I84" i="1"/>
  <c r="H81" i="1"/>
  <c r="F86" i="1"/>
  <c r="I81" i="1"/>
  <c r="F84" i="1"/>
  <c r="G83" i="1"/>
  <c r="O70" i="1"/>
  <c r="I82" i="1"/>
  <c r="F82" i="1"/>
  <c r="L22" i="1"/>
  <c r="C87" i="1"/>
  <c r="C83" i="1"/>
  <c r="C88" i="1"/>
  <c r="B18" i="61"/>
  <c r="B18" i="62" s="1"/>
  <c r="B18" i="65"/>
  <c r="B17" i="65"/>
  <c r="B17" i="61"/>
  <c r="B17" i="62" s="1"/>
  <c r="B14" i="65"/>
  <c r="B14" i="61"/>
  <c r="B14" i="62" s="1"/>
  <c r="B11" i="65"/>
  <c r="B11" i="61"/>
  <c r="B11" i="62" s="1"/>
  <c r="B16" i="65"/>
  <c r="B13" i="65"/>
  <c r="B13" i="61"/>
  <c r="B13" i="62" s="1"/>
  <c r="B10" i="61"/>
  <c r="B10" i="62" s="1"/>
  <c r="B10" i="65"/>
  <c r="B15" i="65"/>
  <c r="B15" i="61"/>
  <c r="B15" i="62" s="1"/>
  <c r="B9" i="65"/>
  <c r="B9" i="61"/>
  <c r="B9" i="62" s="1"/>
  <c r="L18" i="32" l="1"/>
  <c r="D18" i="32"/>
  <c r="F80" i="28"/>
  <c r="L18" i="28"/>
  <c r="H80" i="28"/>
  <c r="I80" i="28"/>
  <c r="F80" i="32"/>
  <c r="E80" i="32"/>
  <c r="C80" i="32"/>
  <c r="I80" i="32"/>
  <c r="N18" i="32"/>
  <c r="O18" i="32"/>
  <c r="N18" i="28"/>
  <c r="K18" i="28"/>
  <c r="C80" i="28"/>
  <c r="D18" i="28"/>
  <c r="G80" i="1"/>
  <c r="H80" i="1"/>
  <c r="C80" i="1"/>
  <c r="D18" i="1"/>
  <c r="F80" i="1"/>
  <c r="I80" i="1"/>
  <c r="E80" i="1"/>
  <c r="L18" i="1"/>
</calcChain>
</file>

<file path=xl/sharedStrings.xml><?xml version="1.0" encoding="utf-8"?>
<sst xmlns="http://schemas.openxmlformats.org/spreadsheetml/2006/main" count="3954" uniqueCount="195">
  <si>
    <t>認知件数</t>
  </si>
  <si>
    <t>うち）女</t>
  </si>
  <si>
    <t>%</t>
  </si>
  <si>
    <t>北 海 道</t>
  </si>
  <si>
    <t>札　　幌</t>
  </si>
  <si>
    <t>函 　 館</t>
  </si>
  <si>
    <t>旭　　川</t>
  </si>
  <si>
    <t>釧　　路</t>
  </si>
  <si>
    <t>北　　見</t>
  </si>
  <si>
    <t>青    森</t>
  </si>
  <si>
    <t>岩    手</t>
  </si>
  <si>
    <t>宮    城</t>
  </si>
  <si>
    <t>秋    田</t>
  </si>
  <si>
    <t>山    形</t>
  </si>
  <si>
    <t>福    島</t>
  </si>
  <si>
    <t>東　　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</si>
  <si>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</si>
  <si>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</si>
  <si>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</si>
  <si>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</si>
  <si>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</si>
  <si>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</si>
  <si>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</si>
  <si>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</si>
  <si>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</si>
  <si>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</si>
  <si>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</si>
  <si>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</si>
  <si>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</si>
  <si>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</si>
  <si>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</si>
  <si>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</si>
  <si>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</si>
  <si>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</si>
  <si>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</si>
  <si>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</si>
  <si>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</si>
  <si>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</si>
  <si>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</si>
  <si>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</si>
  <si>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</si>
  <si>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</si>
  <si>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</si>
  <si>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</si>
  <si>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</si>
  <si>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</si>
  <si>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</si>
  <si>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</si>
  <si>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</si>
  <si>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</si>
  <si>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</si>
  <si>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</si>
  <si>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</si>
  <si>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</si>
  <si>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　　縄</t>
  </si>
  <si>
    <t>年次及び
都道府県</t>
    <rPh sb="5" eb="9">
      <t>トドウフケン</t>
    </rPh>
    <phoneticPr fontId="1"/>
  </si>
  <si>
    <t>検挙件数
検挙率</t>
    <rPh sb="5" eb="8">
      <t>ケンキョリツ</t>
    </rPh>
    <phoneticPr fontId="1"/>
  </si>
  <si>
    <t>C-a 侵入盗</t>
    <phoneticPr fontId="1"/>
  </si>
  <si>
    <t>総数</t>
    <phoneticPr fontId="1"/>
  </si>
  <si>
    <t>C-a-(2) 忍込み</t>
    <phoneticPr fontId="1"/>
  </si>
  <si>
    <t>C-a-(3) 居空き</t>
    <phoneticPr fontId="1"/>
  </si>
  <si>
    <t>C-b-(1) 自動車盗</t>
    <phoneticPr fontId="1"/>
  </si>
  <si>
    <t>C-b-(2) オートバイ盗</t>
    <phoneticPr fontId="1"/>
  </si>
  <si>
    <t>C-b-(3) 自転車盗</t>
    <phoneticPr fontId="1"/>
  </si>
  <si>
    <t>C-c 非侵入盗</t>
    <phoneticPr fontId="1"/>
  </si>
  <si>
    <t>うち）少年</t>
    <rPh sb="3" eb="5">
      <t>ショウネン</t>
    </rPh>
    <phoneticPr fontId="1"/>
  </si>
  <si>
    <t>検挙人員</t>
    <phoneticPr fontId="1"/>
  </si>
  <si>
    <t>検挙人員</t>
    <phoneticPr fontId="1"/>
  </si>
  <si>
    <t>検挙人員</t>
    <phoneticPr fontId="1"/>
  </si>
  <si>
    <t>C-b 乗り物盗</t>
    <rPh sb="4" eb="5">
      <t>ノ</t>
    </rPh>
    <rPh sb="6" eb="7">
      <t>モノ</t>
    </rPh>
    <phoneticPr fontId="1"/>
  </si>
  <si>
    <t>総括119</t>
    <rPh sb="0" eb="2">
      <t>ソウカツ</t>
    </rPh>
    <phoneticPr fontId="1"/>
  </si>
  <si>
    <t>総括120</t>
    <rPh sb="0" eb="2">
      <t>ソウカツ</t>
    </rPh>
    <phoneticPr fontId="1"/>
  </si>
  <si>
    <t>総括121</t>
    <rPh sb="0" eb="2">
      <t>ソウカツ</t>
    </rPh>
    <phoneticPr fontId="1"/>
  </si>
  <si>
    <t>総括122</t>
    <rPh sb="0" eb="2">
      <t>ソウカツ</t>
    </rPh>
    <phoneticPr fontId="1"/>
  </si>
  <si>
    <t>総括124</t>
    <rPh sb="0" eb="2">
      <t>ソウカツ</t>
    </rPh>
    <phoneticPr fontId="1"/>
  </si>
  <si>
    <t>総括125</t>
    <rPh sb="0" eb="2">
      <t>ソウカツ</t>
    </rPh>
    <phoneticPr fontId="1"/>
  </si>
  <si>
    <t>総括126</t>
    <rPh sb="0" eb="2">
      <t>ソウカツ</t>
    </rPh>
    <phoneticPr fontId="1"/>
  </si>
  <si>
    <t>総括127</t>
    <rPh sb="0" eb="2">
      <t>ソウカツ</t>
    </rPh>
    <phoneticPr fontId="1"/>
  </si>
  <si>
    <t>総括128</t>
    <rPh sb="0" eb="2">
      <t>ソウカツ</t>
    </rPh>
    <phoneticPr fontId="1"/>
  </si>
  <si>
    <t>総括129</t>
    <rPh sb="0" eb="2">
      <t>ソウカツ</t>
    </rPh>
    <phoneticPr fontId="1"/>
  </si>
  <si>
    <t>総括130</t>
    <rPh sb="0" eb="2">
      <t>ソウカツ</t>
    </rPh>
    <phoneticPr fontId="1"/>
  </si>
  <si>
    <t>総括131</t>
    <rPh sb="0" eb="2">
      <t>ソウカツ</t>
    </rPh>
    <phoneticPr fontId="1"/>
  </si>
  <si>
    <t>総括132</t>
    <rPh sb="0" eb="2">
      <t>ソウカツ</t>
    </rPh>
    <phoneticPr fontId="1"/>
  </si>
  <si>
    <t>総括133</t>
    <rPh sb="0" eb="2">
      <t>ソウカツ</t>
    </rPh>
    <phoneticPr fontId="1"/>
  </si>
  <si>
    <t>総括134</t>
    <rPh sb="0" eb="2">
      <t>ソウカツ</t>
    </rPh>
    <phoneticPr fontId="1"/>
  </si>
  <si>
    <t>総括135</t>
    <rPh sb="0" eb="2">
      <t>ソウカツ</t>
    </rPh>
    <phoneticPr fontId="1"/>
  </si>
  <si>
    <t>総括136</t>
    <rPh sb="0" eb="2">
      <t>ソウカツ</t>
    </rPh>
    <phoneticPr fontId="1"/>
  </si>
  <si>
    <t>総括138</t>
    <rPh sb="0" eb="2">
      <t>ソウカツ</t>
    </rPh>
    <phoneticPr fontId="1"/>
  </si>
  <si>
    <t>総括139</t>
    <rPh sb="0" eb="2">
      <t>ソウカツ</t>
    </rPh>
    <phoneticPr fontId="1"/>
  </si>
  <si>
    <t>総括140</t>
    <rPh sb="0" eb="2">
      <t>ソウカツ</t>
    </rPh>
    <phoneticPr fontId="1"/>
  </si>
  <si>
    <t>総括141</t>
    <rPh sb="0" eb="2">
      <t>ソウカツ</t>
    </rPh>
    <phoneticPr fontId="1"/>
  </si>
  <si>
    <t>総括142</t>
    <rPh sb="0" eb="2">
      <t>ソウカツ</t>
    </rPh>
    <phoneticPr fontId="1"/>
  </si>
  <si>
    <t>総括144</t>
    <rPh sb="0" eb="2">
      <t>ソウカツ</t>
    </rPh>
    <phoneticPr fontId="1"/>
  </si>
  <si>
    <t>総括145</t>
    <rPh sb="0" eb="2">
      <t>ソウカツ</t>
    </rPh>
    <phoneticPr fontId="1"/>
  </si>
  <si>
    <t>C-a-(4) ＡＴＭ破り</t>
    <rPh sb="11" eb="12">
      <t>ヤブ</t>
    </rPh>
    <phoneticPr fontId="1"/>
  </si>
  <si>
    <t>C-c-(1) 職権盗</t>
    <rPh sb="8" eb="10">
      <t>ショッケン</t>
    </rPh>
    <phoneticPr fontId="1"/>
  </si>
  <si>
    <t>C-c-(6) 払出盗</t>
    <rPh sb="8" eb="10">
      <t>ハライダシ</t>
    </rPh>
    <phoneticPr fontId="1"/>
  </si>
  <si>
    <t>C-a-(7) 官公署荒し</t>
    <phoneticPr fontId="1"/>
  </si>
  <si>
    <t>C-a-(8) 学校荒し</t>
    <phoneticPr fontId="1"/>
  </si>
  <si>
    <t>C-a-(9) 病院荒し</t>
    <phoneticPr fontId="1"/>
  </si>
  <si>
    <t>C-a-(10) 給油所荒し</t>
    <phoneticPr fontId="1"/>
  </si>
  <si>
    <t>C-a-(11) 事務所荒し</t>
    <phoneticPr fontId="1"/>
  </si>
  <si>
    <t>C-a-(12) 出店荒し</t>
    <phoneticPr fontId="1"/>
  </si>
  <si>
    <t>C-a-(13) 工場荒し</t>
    <phoneticPr fontId="1"/>
  </si>
  <si>
    <t>C-a-(14) 更衣室荒し</t>
    <phoneticPr fontId="1"/>
  </si>
  <si>
    <t>C-a-(15) 倉庫荒し</t>
    <rPh sb="9" eb="11">
      <t>ソウコ</t>
    </rPh>
    <phoneticPr fontId="1"/>
  </si>
  <si>
    <t>C-a-(16) 侵入盗その他</t>
    <phoneticPr fontId="1"/>
  </si>
  <si>
    <t>C-c-(2) 慶弔盗</t>
    <rPh sb="8" eb="9">
      <t>ケイ</t>
    </rPh>
    <rPh sb="9" eb="10">
      <t>トムラ</t>
    </rPh>
    <rPh sb="10" eb="11">
      <t>ヌス</t>
    </rPh>
    <phoneticPr fontId="1"/>
  </si>
  <si>
    <t>C-c-(3) 追出し盗</t>
    <rPh sb="8" eb="9">
      <t>オ</t>
    </rPh>
    <rPh sb="9" eb="10">
      <t>ダ</t>
    </rPh>
    <rPh sb="11" eb="12">
      <t>トウ</t>
    </rPh>
    <phoneticPr fontId="1"/>
  </si>
  <si>
    <t>C-c-(4) 買物盗</t>
    <rPh sb="8" eb="9">
      <t>カ</t>
    </rPh>
    <rPh sb="9" eb="10">
      <t>モノ</t>
    </rPh>
    <rPh sb="10" eb="11">
      <t>トウ</t>
    </rPh>
    <phoneticPr fontId="1"/>
  </si>
  <si>
    <t>C-c-(5) 訪問盗</t>
    <rPh sb="8" eb="10">
      <t>ホウモン</t>
    </rPh>
    <rPh sb="10" eb="11">
      <t>トウ</t>
    </rPh>
    <phoneticPr fontId="1"/>
  </si>
  <si>
    <t>C-c-(7) ＡＴＭねらい</t>
    <phoneticPr fontId="1"/>
  </si>
  <si>
    <t>C-c-(8) 窓口ねらい</t>
    <rPh sb="8" eb="10">
      <t>マドグチ</t>
    </rPh>
    <phoneticPr fontId="1"/>
  </si>
  <si>
    <t>C-c-(9) 途中ねらい</t>
    <rPh sb="8" eb="10">
      <t>トチュウ</t>
    </rPh>
    <phoneticPr fontId="1"/>
  </si>
  <si>
    <t>C-c-(10) 室内ねらい</t>
    <rPh sb="9" eb="11">
      <t>シツナイ</t>
    </rPh>
    <phoneticPr fontId="1"/>
  </si>
  <si>
    <t>C-c-(11) 客室ねらい</t>
    <rPh sb="9" eb="11">
      <t>キャクシツ</t>
    </rPh>
    <phoneticPr fontId="1"/>
  </si>
  <si>
    <t>C-c-(12) 病室ねらい</t>
    <rPh sb="9" eb="11">
      <t>ビョウシツ</t>
    </rPh>
    <phoneticPr fontId="1"/>
  </si>
  <si>
    <t>C-c-(13) ひったくり</t>
    <phoneticPr fontId="1"/>
  </si>
  <si>
    <t>C-c-(14) すり</t>
    <phoneticPr fontId="1"/>
  </si>
  <si>
    <t>C-c-(15) 置引き</t>
    <rPh sb="9" eb="10">
      <t>オ</t>
    </rPh>
    <rPh sb="10" eb="11">
      <t>ビ</t>
    </rPh>
    <phoneticPr fontId="1"/>
  </si>
  <si>
    <t>C-c-(16) 仮睡者ねらい</t>
    <rPh sb="9" eb="11">
      <t>カスイ</t>
    </rPh>
    <rPh sb="11" eb="12">
      <t>シャ</t>
    </rPh>
    <phoneticPr fontId="1"/>
  </si>
  <si>
    <t>C-c-(17) 車上ねらい</t>
    <rPh sb="9" eb="11">
      <t>シャジョウ</t>
    </rPh>
    <phoneticPr fontId="1"/>
  </si>
  <si>
    <t>C-c-(18) 部品ねらい</t>
    <phoneticPr fontId="1"/>
  </si>
  <si>
    <t>C-c-(19) 脱衣場ねらい</t>
    <rPh sb="9" eb="11">
      <t>ダツイ</t>
    </rPh>
    <rPh sb="11" eb="12">
      <t>バ</t>
    </rPh>
    <phoneticPr fontId="1"/>
  </si>
  <si>
    <t>C-c-(20) 自動販売機ねらい</t>
    <rPh sb="9" eb="11">
      <t>ジドウ</t>
    </rPh>
    <rPh sb="11" eb="14">
      <t>ハンバイキ</t>
    </rPh>
    <phoneticPr fontId="1"/>
  </si>
  <si>
    <t>C-c-(21) 色情ねらい</t>
    <rPh sb="9" eb="11">
      <t>シキジョウ</t>
    </rPh>
    <phoneticPr fontId="1"/>
  </si>
  <si>
    <t>C-c-(22) 工事場ねらい</t>
    <phoneticPr fontId="1"/>
  </si>
  <si>
    <t>C-c-(23) 万引き</t>
    <phoneticPr fontId="1"/>
  </si>
  <si>
    <t>C-c-(24) 職場ねらい</t>
    <rPh sb="9" eb="11">
      <t>ショクバ</t>
    </rPh>
    <phoneticPr fontId="1"/>
  </si>
  <si>
    <t>C-c-(25) 同居ねらい</t>
    <rPh sb="9" eb="11">
      <t>ドウキョ</t>
    </rPh>
    <phoneticPr fontId="1"/>
  </si>
  <si>
    <t>C-a-(1) 空き巣</t>
    <phoneticPr fontId="1"/>
  </si>
  <si>
    <t>C-a-(5) 金庫破り</t>
    <phoneticPr fontId="1"/>
  </si>
  <si>
    <t>C-a-(6) 旅館荒し</t>
    <phoneticPr fontId="1"/>
  </si>
  <si>
    <t xml:space="preserve"> </t>
    <phoneticPr fontId="1"/>
  </si>
  <si>
    <t>認知</t>
    <rPh sb="0" eb="2">
      <t>ニンチ</t>
    </rPh>
    <phoneticPr fontId="1"/>
  </si>
  <si>
    <t>検挙</t>
    <rPh sb="0" eb="2">
      <t>ケンキョ</t>
    </rPh>
    <phoneticPr fontId="1"/>
  </si>
  <si>
    <t>人員</t>
    <rPh sb="0" eb="2">
      <t>ジンイン</t>
    </rPh>
    <phoneticPr fontId="1"/>
  </si>
  <si>
    <t>うち女</t>
    <rPh sb="2" eb="3">
      <t>オンナ</t>
    </rPh>
    <phoneticPr fontId="1"/>
  </si>
  <si>
    <t>うち少年</t>
    <rPh sb="2" eb="4">
      <t>ショウネン</t>
    </rPh>
    <phoneticPr fontId="1"/>
  </si>
  <si>
    <t>確認用</t>
    <rPh sb="0" eb="2">
      <t>カクニン</t>
    </rPh>
    <rPh sb="2" eb="3">
      <t>ヨウ</t>
    </rPh>
    <phoneticPr fontId="1"/>
  </si>
  <si>
    <t>C-c-(27) 非侵入盗その他</t>
    <rPh sb="9" eb="10">
      <t>ヒ</t>
    </rPh>
    <rPh sb="10" eb="12">
      <t>シンニュウ</t>
    </rPh>
    <rPh sb="12" eb="13">
      <t>トウ</t>
    </rPh>
    <rPh sb="15" eb="16">
      <t>タ</t>
    </rPh>
    <phoneticPr fontId="1"/>
  </si>
  <si>
    <t>C-c-(26) さい銭ねらい</t>
    <rPh sb="11" eb="12">
      <t>セン</t>
    </rPh>
    <phoneticPr fontId="1"/>
  </si>
  <si>
    <t>総数</t>
    <rPh sb="0" eb="2">
      <t>ソウスウ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</si>
  <si>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</si>
  <si>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</si>
  <si>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</si>
  <si>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</si>
  <si>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</si>
  <si>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</si>
  <si>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</si>
  <si>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</si>
  <si>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総括137</t>
    <rPh sb="0" eb="2">
      <t>ソウカツ</t>
    </rPh>
    <phoneticPr fontId="1"/>
  </si>
  <si>
    <t>総括143</t>
    <rPh sb="0" eb="2">
      <t>ソウカツ</t>
    </rPh>
    <phoneticPr fontId="1"/>
  </si>
  <si>
    <t>総括146</t>
    <rPh sb="0" eb="2">
      <t>ソウカツ</t>
    </rPh>
    <phoneticPr fontId="1"/>
  </si>
  <si>
    <t>総括147</t>
    <rPh sb="0" eb="2">
      <t>ソウカツ</t>
    </rPh>
    <phoneticPr fontId="1"/>
  </si>
  <si>
    <t>総括148</t>
    <rPh sb="0" eb="2">
      <t>ソウカツ</t>
    </rPh>
    <phoneticPr fontId="1"/>
  </si>
  <si>
    <t>総括149</t>
    <rPh sb="0" eb="2">
      <t>ソウカツ</t>
    </rPh>
    <phoneticPr fontId="1"/>
  </si>
  <si>
    <t>総括150</t>
    <rPh sb="0" eb="2">
      <t>ソウカツ</t>
    </rPh>
    <phoneticPr fontId="1"/>
  </si>
  <si>
    <t>総括151</t>
    <rPh sb="0" eb="2">
      <t>ソウカツ</t>
    </rPh>
    <phoneticPr fontId="1"/>
  </si>
  <si>
    <t>総括152</t>
    <rPh sb="0" eb="2">
      <t>ソウカツ</t>
    </rPh>
    <phoneticPr fontId="1"/>
  </si>
  <si>
    <t>総括153</t>
    <rPh sb="0" eb="2">
      <t>ソウカツ</t>
    </rPh>
    <phoneticPr fontId="1"/>
  </si>
  <si>
    <t>総括154</t>
    <rPh sb="0" eb="2">
      <t>ソウカツ</t>
    </rPh>
    <phoneticPr fontId="1"/>
  </si>
  <si>
    <t>総括155</t>
    <rPh sb="0" eb="2">
      <t>ソウカツ</t>
    </rPh>
    <phoneticPr fontId="1"/>
  </si>
  <si>
    <t>総括156</t>
    <rPh sb="0" eb="2">
      <t>ソウカツ</t>
    </rPh>
    <phoneticPr fontId="1"/>
  </si>
  <si>
    <t>総括157</t>
    <rPh sb="0" eb="2">
      <t>ソウカツ</t>
    </rPh>
    <phoneticPr fontId="1"/>
  </si>
  <si>
    <t>総括158</t>
    <rPh sb="0" eb="2">
      <t>ソウカツ</t>
    </rPh>
    <phoneticPr fontId="1"/>
  </si>
  <si>
    <t>総括159</t>
    <rPh sb="0" eb="2">
      <t>ソウカツ</t>
    </rPh>
    <phoneticPr fontId="1"/>
  </si>
  <si>
    <t>総括160</t>
    <rPh sb="0" eb="2">
      <t>ソウカツ</t>
    </rPh>
    <phoneticPr fontId="1"/>
  </si>
  <si>
    <t>総括161</t>
    <rPh sb="0" eb="2">
      <t>ソウカツ</t>
    </rPh>
    <phoneticPr fontId="1"/>
  </si>
  <si>
    <t>2012      24</t>
  </si>
  <si>
    <t>総括162</t>
    <rPh sb="0" eb="2">
      <t>ソウカツ</t>
    </rPh>
    <phoneticPr fontId="1"/>
  </si>
  <si>
    <t>総括163</t>
    <rPh sb="0" eb="2">
      <t>ソウカツ</t>
    </rPh>
    <phoneticPr fontId="1"/>
  </si>
  <si>
    <t>総括164</t>
    <rPh sb="0" eb="2">
      <t>ソウカツ</t>
    </rPh>
    <phoneticPr fontId="1"/>
  </si>
  <si>
    <t>総括165</t>
    <rPh sb="0" eb="2">
      <t>ソウカツ</t>
    </rPh>
    <phoneticPr fontId="1"/>
  </si>
  <si>
    <t>総括166</t>
    <rPh sb="0" eb="2">
      <t>ソウカツ</t>
    </rPh>
    <phoneticPr fontId="1"/>
  </si>
  <si>
    <t>2013      25</t>
  </si>
  <si>
    <t>2014      26</t>
  </si>
  <si>
    <t>2015      27</t>
  </si>
  <si>
    <t>2016      28</t>
  </si>
  <si>
    <t>2017      29</t>
  </si>
  <si>
    <t>2019  令和元年</t>
    <rPh sb="6" eb="7">
      <t>レイ</t>
    </rPh>
    <rPh sb="7" eb="8">
      <t>ワ</t>
    </rPh>
    <rPh sb="8" eb="9">
      <t>ガン</t>
    </rPh>
    <rPh sb="9" eb="10">
      <t>ネン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</si>
  <si>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</si>
  <si>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</si>
  <si>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</si>
  <si>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</si>
  <si>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</si>
  <si>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</si>
  <si>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</si>
  <si>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５　年次別　都道府県別  窃盗　手口別　認知・検挙件数及び検挙人員 （つづき）</t>
    <rPh sb="6" eb="8">
      <t>トドウ</t>
    </rPh>
    <phoneticPr fontId="1"/>
  </si>
  <si>
    <t>５　年次別　都道府県別  窃盗　手口別　認知・検挙件数及び検挙人員</t>
    <rPh sb="6" eb="8">
      <t>トドウ</t>
    </rPh>
    <phoneticPr fontId="1"/>
  </si>
  <si>
    <t>2018      30</t>
  </si>
  <si>
    <t>2020      ２</t>
    <phoneticPr fontId="1"/>
  </si>
  <si>
    <t>2011  平成23年</t>
    <rPh sb="6" eb="8">
      <t>ヘイセイ</t>
    </rPh>
    <rPh sb="10" eb="11">
      <t>ネン</t>
    </rPh>
    <phoneticPr fontId="1"/>
  </si>
  <si>
    <t>総括118</t>
    <rPh sb="0" eb="2">
      <t>ソウカツ</t>
    </rPh>
    <phoneticPr fontId="1"/>
  </si>
  <si>
    <t>総括123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</si>
</sst>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#,##0.0;[Red]\-#,##0.0;\-"/>
    <numFmt numFmtId="178" formatCode="#,##0.0;[Red]\-#,##0.0"/>
  </numFmts>
  <fonts count="9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35">
    <xf numFmtId="0" fontId="0" fillId="0" borderId="0" xfId="0"/>
    <xf numFmtId="38" fontId="0" fillId="0" borderId="0" xfId="0" applyNumberFormat="1" applyFill="1" applyAlignment="1">
      <alignment horizontal="center" vertical="center"/>
    </xf>
    <xf numFmtId="38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38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38" fontId="0" fillId="0" borderId="1" xfId="0" applyNumberFormat="1" applyFill="1" applyBorder="1" applyAlignment="1">
      <alignment horizontal="center"/>
    </xf>
    <xf numFmtId="0" fontId="0" fillId="0" borderId="0" xfId="0" applyFill="1" applyAlignment="1"/>
    <xf numFmtId="38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38" fontId="0" fillId="0" borderId="4" xfId="0" applyNumberFormat="1" applyFill="1" applyBorder="1" applyAlignment="1" applyProtection="1">
      <alignment horizontal="center" vertical="center"/>
    </xf>
    <xf numFmtId="38" fontId="0" fillId="0" borderId="0" xfId="0" applyNumberFormat="1" applyFill="1" applyBorder="1" applyAlignment="1" applyProtection="1">
      <alignment horizontal="center" vertical="center"/>
    </xf>
    <xf numFmtId="38" fontId="0" fillId="0" borderId="5" xfId="0" applyNumberFormat="1" applyFill="1" applyBorder="1" applyAlignment="1">
      <alignment vertical="center"/>
    </xf>
    <xf numFmtId="38" fontId="0" fillId="0" borderId="5" xfId="0" applyNumberFormat="1" applyFill="1" applyBorder="1" applyAlignment="1" applyProtection="1">
      <alignment horizontal="right" vertical="center"/>
    </xf>
    <xf numFmtId="38" fontId="0" fillId="0" borderId="5" xfId="0" applyNumberFormat="1" applyFill="1" applyBorder="1" applyAlignment="1" applyProtection="1">
      <alignment horizontal="left" vertical="center"/>
    </xf>
    <xf numFmtId="38" fontId="0" fillId="0" borderId="0" xfId="0" applyNumberFormat="1" applyFill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177" fontId="4" fillId="0" borderId="5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</xf>
    <xf numFmtId="177" fontId="3" fillId="0" borderId="5" xfId="0" applyNumberFormat="1" applyFont="1" applyFill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  <protection locked="0"/>
    </xf>
    <xf numFmtId="176" fontId="3" fillId="0" borderId="2" xfId="0" applyNumberFormat="1" applyFont="1" applyFill="1" applyBorder="1" applyAlignment="1" applyProtection="1">
      <alignment vertical="center"/>
    </xf>
    <xf numFmtId="176" fontId="0" fillId="0" borderId="5" xfId="0" applyNumberFormat="1" applyFill="1" applyBorder="1" applyAlignment="1" applyProtection="1">
      <alignment vertical="center"/>
      <protection locked="0"/>
    </xf>
    <xf numFmtId="38" fontId="3" fillId="0" borderId="0" xfId="0" applyNumberFormat="1" applyFont="1" applyFill="1" applyAlignment="1" applyProtection="1">
      <alignment horizontal="center" vertical="center"/>
    </xf>
    <xf numFmtId="176" fontId="0" fillId="0" borderId="5" xfId="0" quotePrefix="1" applyNumberFormat="1" applyFill="1" applyBorder="1" applyAlignment="1" applyProtection="1">
      <alignment vertical="center"/>
      <protection locked="0"/>
    </xf>
    <xf numFmtId="38" fontId="0" fillId="0" borderId="1" xfId="0" applyNumberFormat="1" applyFill="1" applyBorder="1" applyAlignment="1" applyProtection="1">
      <alignment horizontal="center" vertical="center"/>
    </xf>
    <xf numFmtId="176" fontId="0" fillId="0" borderId="6" xfId="0" applyNumberFormat="1" applyFill="1" applyBorder="1" applyAlignment="1" applyProtection="1">
      <alignment vertical="center"/>
      <protection locked="0"/>
    </xf>
    <xf numFmtId="38" fontId="7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 applyProtection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2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 applyProtection="1">
      <alignment vertical="center"/>
    </xf>
    <xf numFmtId="176" fontId="0" fillId="0" borderId="5" xfId="0" applyNumberForma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176" fontId="4" fillId="0" borderId="5" xfId="0" applyNumberFormat="1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4" fillId="0" borderId="5" xfId="0" applyNumberFormat="1" applyFont="1" applyFill="1" applyBorder="1" applyAlignment="1">
      <alignment vertical="center"/>
    </xf>
    <xf numFmtId="38" fontId="4" fillId="0" borderId="5" xfId="0" applyNumberFormat="1" applyFont="1" applyFill="1" applyBorder="1" applyAlignment="1" applyProtection="1">
      <alignment horizontal="right" vertical="center"/>
    </xf>
    <xf numFmtId="38" fontId="4" fillId="0" borderId="5" xfId="0" applyNumberFormat="1" applyFont="1" applyFill="1" applyBorder="1" applyAlignment="1" applyProtection="1">
      <alignment horizontal="left" vertical="center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2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ill="1" applyBorder="1" applyAlignment="1">
      <alignment vertical="center"/>
    </xf>
    <xf numFmtId="176" fontId="0" fillId="0" borderId="7" xfId="0" applyNumberFormat="1" applyFill="1" applyBorder="1" applyAlignment="1">
      <alignment vertical="center"/>
    </xf>
    <xf numFmtId="176" fontId="4" fillId="0" borderId="5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applyNumberFormat="1" applyFill="1" applyBorder="1" applyAlignment="1" applyProtection="1">
      <alignment vertical="center"/>
      <protection locked="0"/>
    </xf>
    <xf numFmtId="176" fontId="0" fillId="0" borderId="5" xfId="0" applyNumberFormat="1" applyFont="1" applyFill="1" applyBorder="1" applyAlignment="1" applyProtection="1">
      <alignment vertical="center"/>
    </xf>
    <xf numFmtId="177" fontId="0" fillId="0" borderId="5" xfId="0" applyNumberFormat="1" applyFont="1" applyFill="1" applyBorder="1" applyAlignment="1" applyProtection="1">
      <alignment vertical="center"/>
    </xf>
    <xf numFmtId="176" fontId="0" fillId="0" borderId="5" xfId="0" applyNumberFormat="1" applyFont="1" applyFill="1" applyBorder="1" applyAlignment="1" applyProtection="1">
      <alignment vertical="center"/>
      <protection locked="0"/>
    </xf>
    <xf numFmtId="176" fontId="0" fillId="0" borderId="6" xfId="0" applyNumberFormat="1" applyFont="1" applyFill="1" applyBorder="1" applyAlignment="1" applyProtection="1">
      <alignment vertical="center"/>
    </xf>
    <xf numFmtId="176" fontId="0" fillId="0" borderId="6" xfId="0" applyNumberFormat="1" applyFont="1" applyFill="1" applyBorder="1" applyAlignment="1" applyProtection="1">
      <alignment vertical="center"/>
      <protection locked="0"/>
    </xf>
    <xf numFmtId="176" fontId="4" fillId="0" borderId="5" xfId="0" applyNumberFormat="1" applyFont="1" applyFill="1" applyBorder="1" applyAlignment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38" fontId="3" fillId="0" borderId="5" xfId="0" applyNumberFormat="1" applyFont="1" applyFill="1" applyBorder="1" applyAlignment="1" applyProtection="1">
      <alignment vertical="center"/>
    </xf>
    <xf numFmtId="38" fontId="0" fillId="0" borderId="2" xfId="0" applyNumberFormat="1" applyFill="1" applyBorder="1" applyAlignment="1" applyProtection="1">
      <alignment vertical="center"/>
      <protection locked="0"/>
    </xf>
    <xf numFmtId="38" fontId="0" fillId="0" borderId="5" xfId="0" applyNumberFormat="1" applyFill="1" applyBorder="1" applyAlignment="1" applyProtection="1">
      <alignment vertical="center"/>
      <protection locked="0"/>
    </xf>
    <xf numFmtId="38" fontId="3" fillId="0" borderId="2" xfId="0" applyNumberFormat="1" applyFont="1" applyFill="1" applyBorder="1" applyAlignment="1" applyProtection="1">
      <alignment vertical="center"/>
      <protection locked="0"/>
    </xf>
    <xf numFmtId="38" fontId="3" fillId="0" borderId="5" xfId="0" applyNumberFormat="1" applyFont="1" applyFill="1" applyBorder="1" applyAlignment="1" applyProtection="1">
      <alignment vertical="center"/>
      <protection locked="0"/>
    </xf>
    <xf numFmtId="38" fontId="0" fillId="0" borderId="2" xfId="0" quotePrefix="1" applyNumberFormat="1" applyFill="1" applyBorder="1" applyAlignment="1" applyProtection="1">
      <alignment vertical="center"/>
      <protection locked="0"/>
    </xf>
    <xf numFmtId="38" fontId="0" fillId="0" borderId="5" xfId="0" quotePrefix="1" applyNumberFormat="1" applyFill="1" applyBorder="1" applyAlignment="1" applyProtection="1">
      <alignment vertical="center"/>
      <protection locked="0"/>
    </xf>
    <xf numFmtId="38" fontId="0" fillId="0" borderId="0" xfId="0" applyNumberFormat="1" applyFill="1" applyAlignment="1" applyProtection="1">
      <alignment vertical="center"/>
      <protection locked="0"/>
    </xf>
    <xf numFmtId="38" fontId="0" fillId="0" borderId="1" xfId="0" applyNumberFormat="1" applyFill="1" applyBorder="1" applyAlignment="1" applyProtection="1">
      <alignment vertical="center"/>
      <protection locked="0"/>
    </xf>
    <xf numFmtId="38" fontId="0" fillId="0" borderId="6" xfId="0" applyNumberForma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2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 applyProtection="1">
      <alignment horizontal="right" vertical="center"/>
    </xf>
    <xf numFmtId="38" fontId="4" fillId="0" borderId="0" xfId="0" applyNumberFormat="1" applyFont="1" applyFill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right" vertical="center"/>
    </xf>
    <xf numFmtId="38" fontId="4" fillId="0" borderId="2" xfId="0" applyNumberFormat="1" applyFont="1" applyFill="1" applyBorder="1" applyAlignment="1" applyProtection="1">
      <alignment horizontal="right" vertical="center"/>
    </xf>
    <xf numFmtId="38" fontId="0" fillId="0" borderId="2" xfId="0" applyNumberFormat="1" applyFont="1" applyFill="1" applyBorder="1" applyAlignment="1" applyProtection="1">
      <alignment vertical="center"/>
    </xf>
    <xf numFmtId="38" fontId="0" fillId="0" borderId="5" xfId="0" applyNumberFormat="1" applyFont="1" applyFill="1" applyBorder="1" applyAlignment="1" applyProtection="1">
      <alignment vertical="center"/>
    </xf>
    <xf numFmtId="38" fontId="0" fillId="0" borderId="8" xfId="0" applyNumberFormat="1" applyFont="1" applyFill="1" applyBorder="1" applyAlignment="1" applyProtection="1">
      <alignment vertical="center"/>
    </xf>
    <xf numFmtId="38" fontId="0" fillId="0" borderId="6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Border="1" applyAlignment="1" applyProtection="1">
      <alignment vertical="center"/>
      <protection locked="0"/>
    </xf>
    <xf numFmtId="38" fontId="4" fillId="0" borderId="2" xfId="0" applyNumberFormat="1" applyFont="1" applyFill="1" applyBorder="1" applyAlignment="1" applyProtection="1">
      <alignment vertical="center"/>
      <protection locked="0"/>
    </xf>
    <xf numFmtId="38" fontId="0" fillId="0" borderId="5" xfId="0" applyNumberFormat="1" applyFont="1" applyFill="1" applyBorder="1" applyAlignment="1" applyProtection="1">
      <alignment vertical="center"/>
      <protection locked="0"/>
    </xf>
    <xf numFmtId="38" fontId="0" fillId="0" borderId="5" xfId="0" quotePrefix="1" applyNumberFormat="1" applyFont="1" applyFill="1" applyBorder="1" applyAlignment="1" applyProtection="1">
      <alignment vertical="center"/>
      <protection locked="0"/>
    </xf>
    <xf numFmtId="38" fontId="0" fillId="0" borderId="6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0" fillId="0" borderId="2" xfId="0" quotePrefix="1" applyNumberFormat="1" applyFont="1" applyFill="1" applyBorder="1" applyAlignment="1" applyProtection="1">
      <alignment vertical="center"/>
      <protection locked="0"/>
    </xf>
    <xf numFmtId="38" fontId="3" fillId="0" borderId="7" xfId="0" applyNumberFormat="1" applyFont="1" applyFill="1" applyBorder="1" applyAlignment="1" applyProtection="1">
      <alignment vertical="center"/>
    </xf>
    <xf numFmtId="38" fontId="0" fillId="0" borderId="0" xfId="0" applyNumberFormat="1" applyFont="1" applyFill="1" applyAlignment="1" applyProtection="1">
      <alignment vertical="center"/>
      <protection locked="0"/>
    </xf>
    <xf numFmtId="38" fontId="0" fillId="0" borderId="7" xfId="0" applyNumberFormat="1" applyFont="1" applyFill="1" applyBorder="1" applyAlignment="1" applyProtection="1">
      <alignment vertical="center"/>
      <protection locked="0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178" fontId="4" fillId="0" borderId="5" xfId="0" applyNumberFormat="1" applyFont="1" applyFill="1" applyBorder="1" applyAlignment="1" applyProtection="1">
      <alignment vertical="center"/>
    </xf>
    <xf numFmtId="178" fontId="3" fillId="0" borderId="5" xfId="0" applyNumberFormat="1" applyFont="1" applyFill="1" applyBorder="1" applyAlignment="1" applyProtection="1">
      <alignment vertical="center"/>
    </xf>
    <xf numFmtId="178" fontId="4" fillId="0" borderId="5" xfId="0" applyNumberFormat="1" applyFont="1" applyFill="1" applyBorder="1" applyAlignment="1" applyProtection="1">
      <alignment horizontal="right" vertical="center"/>
    </xf>
    <xf numFmtId="38" fontId="3" fillId="2" borderId="0" xfId="0" applyNumberFormat="1" applyFont="1" applyFill="1" applyAlignment="1" applyProtection="1">
      <alignment vertical="center"/>
    </xf>
    <xf numFmtId="38" fontId="4" fillId="0" borderId="0" xfId="0" applyNumberFormat="1" applyFont="1" applyFill="1" applyAlignment="1" applyProtection="1">
      <alignment horizontal="right" vertical="center"/>
      <protection locked="0"/>
    </xf>
    <xf numFmtId="38" fontId="4" fillId="0" borderId="5" xfId="0" applyNumberFormat="1" applyFont="1" applyFill="1" applyBorder="1" applyAlignment="1" applyProtection="1">
      <alignment horizontal="right" vertical="center"/>
      <protection locked="0"/>
    </xf>
    <xf numFmtId="38" fontId="4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2" xfId="0" applyNumberFormat="1" applyFont="1" applyFill="1" applyBorder="1" applyAlignment="1" applyProtection="1">
      <alignment horizontal="right" vertical="center"/>
      <protection locked="0"/>
    </xf>
    <xf numFmtId="38" fontId="8" fillId="0" borderId="0" xfId="0" applyNumberFormat="1" applyFont="1" applyFill="1" applyAlignment="1" applyProtection="1">
      <alignment horizontal="center" vertical="center"/>
    </xf>
    <xf numFmtId="38" fontId="0" fillId="0" borderId="9" xfId="0" applyNumberFormat="1" applyFill="1" applyBorder="1" applyAlignment="1" applyProtection="1">
      <alignment horizontal="distributed" vertical="center" justifyLastLine="1"/>
    </xf>
    <xf numFmtId="38" fontId="0" fillId="0" borderId="10" xfId="0" applyNumberFormat="1" applyFill="1" applyBorder="1" applyAlignment="1" applyProtection="1">
      <alignment horizontal="distributed" vertical="center" justifyLastLine="1"/>
    </xf>
    <xf numFmtId="0" fontId="0" fillId="0" borderId="1" xfId="0" applyFill="1" applyBorder="1" applyAlignment="1" applyProtection="1">
      <alignment horizontal="left"/>
    </xf>
    <xf numFmtId="38" fontId="0" fillId="0" borderId="11" xfId="0" applyNumberFormat="1" applyFill="1" applyBorder="1" applyAlignment="1" applyProtection="1">
      <alignment horizontal="center" vertical="center" wrapText="1"/>
    </xf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12" xfId="0" applyNumberFormat="1" applyFill="1" applyBorder="1" applyAlignment="1" applyProtection="1">
      <alignment horizontal="center" vertical="center"/>
    </xf>
    <xf numFmtId="38" fontId="0" fillId="0" borderId="13" xfId="0" applyNumberFormat="1" applyFill="1" applyBorder="1" applyAlignment="1" applyProtection="1">
      <alignment horizontal="distributed" vertical="center" wrapText="1" justifyLastLine="1"/>
    </xf>
    <xf numFmtId="38" fontId="0" fillId="0" borderId="11" xfId="0" applyNumberFormat="1" applyFill="1" applyBorder="1" applyAlignment="1" applyProtection="1">
      <alignment horizontal="distributed" vertical="center" wrapText="1" justifyLastLine="1"/>
    </xf>
    <xf numFmtId="38" fontId="0" fillId="0" borderId="5" xfId="0" applyNumberFormat="1" applyFill="1" applyBorder="1" applyAlignment="1" applyProtection="1">
      <alignment horizontal="distributed" vertical="center" wrapText="1" justifyLastLine="1"/>
    </xf>
    <xf numFmtId="38" fontId="0" fillId="0" borderId="2" xfId="0" applyNumberFormat="1" applyFill="1" applyBorder="1" applyAlignment="1" applyProtection="1">
      <alignment horizontal="distributed" vertical="center" wrapText="1" justifyLastLine="1"/>
    </xf>
    <xf numFmtId="38" fontId="0" fillId="0" borderId="4" xfId="0" applyNumberFormat="1" applyFill="1" applyBorder="1" applyAlignment="1" applyProtection="1">
      <alignment horizontal="distributed" vertical="center" wrapText="1" justifyLastLine="1"/>
    </xf>
    <xf numFmtId="38" fontId="0" fillId="0" borderId="12" xfId="0" applyNumberFormat="1" applyFill="1" applyBorder="1" applyAlignment="1" applyProtection="1">
      <alignment horizontal="distributed" vertical="center" wrapText="1" justifyLastLine="1"/>
    </xf>
    <xf numFmtId="38" fontId="0" fillId="0" borderId="14" xfId="0" applyNumberFormat="1" applyFill="1" applyBorder="1" applyAlignment="1" applyProtection="1">
      <alignment horizontal="center" vertical="center"/>
    </xf>
    <xf numFmtId="38" fontId="0" fillId="0" borderId="7" xfId="0" applyNumberFormat="1" applyFill="1" applyBorder="1" applyAlignment="1" applyProtection="1">
      <alignment horizontal="center" vertical="center"/>
    </xf>
    <xf numFmtId="38" fontId="0" fillId="0" borderId="15" xfId="0" applyNumberFormat="1" applyFill="1" applyBorder="1" applyAlignment="1" applyProtection="1">
      <alignment horizontal="center" vertical="center"/>
    </xf>
    <xf numFmtId="38" fontId="0" fillId="0" borderId="16" xfId="0" applyNumberFormat="1" applyFill="1" applyBorder="1" applyAlignment="1" applyProtection="1">
      <alignment horizontal="distributed" vertical="center" justifyLastLine="1"/>
    </xf>
    <xf numFmtId="38" fontId="0" fillId="0" borderId="4" xfId="0" applyNumberFormat="1" applyFill="1" applyBorder="1" applyAlignment="1" applyProtection="1">
      <alignment horizontal="distributed" vertical="center" justifyLastLine="1"/>
    </xf>
    <xf numFmtId="38" fontId="0" fillId="0" borderId="16" xfId="0" applyNumberFormat="1" applyFill="1" applyBorder="1" applyAlignment="1" applyProtection="1">
      <alignment horizontal="center" vertical="center"/>
    </xf>
    <xf numFmtId="38" fontId="0" fillId="0" borderId="4" xfId="0" applyNumberFormat="1" applyFill="1" applyBorder="1" applyAlignment="1" applyProtection="1">
      <alignment horizontal="center" vertical="center"/>
    </xf>
    <xf numFmtId="38" fontId="0" fillId="0" borderId="17" xfId="0" applyNumberFormat="1" applyFill="1" applyBorder="1" applyAlignment="1" applyProtection="1">
      <alignment horizontal="center" vertical="center" wrapText="1"/>
    </xf>
    <xf numFmtId="38" fontId="0" fillId="0" borderId="0" xfId="0" applyNumberFormat="1" applyFill="1" applyBorder="1" applyAlignment="1" applyProtection="1">
      <alignment horizontal="center" vertical="center"/>
    </xf>
    <xf numFmtId="38" fontId="0" fillId="0" borderId="3" xfId="0" applyNumberForma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35">
    <tabColor indexed="9"/>
  </sheetPr>
  <dimension ref="B1:Q91"/>
  <sheetViews>
    <sheetView tabSelected="1" view="pageBreakPreview" zoomScale="115" zoomScaleNormal="100" zoomScaleSheetLayoutView="115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0" width="3" style="2" customWidth="1"/>
    <col min="11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193</v>
      </c>
    </row>
    <row r="2" spans="2:17" s="3" customFormat="1" ht="14.4" x14ac:dyDescent="0.15">
      <c r="B2" s="112" t="s">
        <v>189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57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  <c r="K6" s="9" t="s">
        <v>139</v>
      </c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  <c r="K8" s="5" t="s">
        <v>134</v>
      </c>
      <c r="L8" s="5" t="s">
        <v>135</v>
      </c>
      <c r="M8" s="5" t="s">
        <v>136</v>
      </c>
      <c r="N8" s="5" t="s">
        <v>137</v>
      </c>
      <c r="O8" s="5" t="s">
        <v>138</v>
      </c>
      <c r="P8" s="5" t="s">
        <v>137</v>
      </c>
    </row>
    <row r="9" spans="2:17" s="5" customFormat="1" x14ac:dyDescent="0.15">
      <c r="B9" s="15" t="s">
        <v>192</v>
      </c>
      <c r="C9" s="16">
        <v>126382</v>
      </c>
      <c r="D9" s="17">
        <v>51.645012739155895</v>
      </c>
      <c r="E9" s="18">
        <v>65270</v>
      </c>
      <c r="F9" s="16">
        <v>10586</v>
      </c>
      <c r="G9" s="16">
        <v>887</v>
      </c>
      <c r="H9" s="16">
        <v>2057</v>
      </c>
      <c r="I9" s="16">
        <v>101</v>
      </c>
      <c r="K9" s="18">
        <f>SUM('C-a-(1):C-a-(16)'!C9)-C9</f>
        <v>0</v>
      </c>
      <c r="L9" s="19">
        <f>SUM('C-a-(1):C-a-(16)'!E9)-'C-a'!E9</f>
        <v>0</v>
      </c>
      <c r="M9" s="19">
        <f>SUM('C-a-(1):C-a-(16)'!F9)-'C-a'!F9</f>
        <v>0</v>
      </c>
      <c r="N9" s="19">
        <f>SUM('C-a-(1):C-a-(16)'!G9)-'C-a'!G9</f>
        <v>0</v>
      </c>
      <c r="O9" s="19">
        <f>SUM('C-a-(1):C-a-(16)'!H9)-'C-a'!H9</f>
        <v>0</v>
      </c>
      <c r="P9" s="19">
        <f>SUM('C-a-(1):C-a-(16)'!I9)-'C-a'!I9</f>
        <v>0</v>
      </c>
      <c r="Q9" s="18"/>
    </row>
    <row r="10" spans="2:17" s="5" customFormat="1" x14ac:dyDescent="0.15">
      <c r="B10" s="15" t="s">
        <v>169</v>
      </c>
      <c r="C10" s="16">
        <v>115328</v>
      </c>
      <c r="D10" s="17">
        <v>54.018104883462811</v>
      </c>
      <c r="E10" s="18">
        <v>62298</v>
      </c>
      <c r="F10" s="16">
        <v>9719</v>
      </c>
      <c r="G10" s="16">
        <v>834</v>
      </c>
      <c r="H10" s="16">
        <v>1645</v>
      </c>
      <c r="I10" s="16">
        <v>89</v>
      </c>
      <c r="K10" s="18">
        <f>SUM('C-a-(1):C-a-(16)'!C10)-C10</f>
        <v>0</v>
      </c>
      <c r="L10" s="19">
        <f>SUM('C-a-(1):C-a-(16)'!E10)-'C-a'!E10</f>
        <v>0</v>
      </c>
      <c r="M10" s="19">
        <f>SUM('C-a-(1):C-a-(16)'!F10)-'C-a'!F10</f>
        <v>0</v>
      </c>
      <c r="N10" s="19">
        <f>SUM('C-a-(1):C-a-(16)'!G10)-'C-a'!G10</f>
        <v>0</v>
      </c>
      <c r="O10" s="19">
        <f>SUM('C-a-(1):C-a-(16)'!H10)-'C-a'!H10</f>
        <v>0</v>
      </c>
      <c r="P10" s="19">
        <f>SUM('C-a-(1):C-a-(16)'!I10)-'C-a'!I10</f>
        <v>0</v>
      </c>
      <c r="Q10" s="18"/>
    </row>
    <row r="11" spans="2:17" s="5" customFormat="1" x14ac:dyDescent="0.15">
      <c r="B11" s="20" t="s">
        <v>175</v>
      </c>
      <c r="C11" s="16">
        <v>107313</v>
      </c>
      <c r="D11" s="17">
        <v>50.239952289098241</v>
      </c>
      <c r="E11" s="18">
        <v>53914</v>
      </c>
      <c r="F11" s="16">
        <v>9063</v>
      </c>
      <c r="G11" s="16">
        <v>763</v>
      </c>
      <c r="H11" s="16">
        <v>1501</v>
      </c>
      <c r="I11" s="16">
        <v>114</v>
      </c>
      <c r="K11" s="18">
        <f>SUM('C-a-(1):C-a-(16)'!C11)-C11</f>
        <v>0</v>
      </c>
      <c r="L11" s="19">
        <f>SUM('C-a-(1):C-a-(16)'!E11)-'C-a'!E11</f>
        <v>0</v>
      </c>
      <c r="M11" s="19">
        <f>SUM('C-a-(1):C-a-(16)'!F11)-'C-a'!F11</f>
        <v>0</v>
      </c>
      <c r="N11" s="19">
        <f>SUM('C-a-(1):C-a-(16)'!G11)-'C-a'!G11</f>
        <v>0</v>
      </c>
      <c r="O11" s="19">
        <f>SUM('C-a-(1):C-a-(16)'!H11)-'C-a'!H11</f>
        <v>0</v>
      </c>
      <c r="P11" s="19">
        <f>SUM('C-a-(1):C-a-(16)'!I11)-'C-a'!I11</f>
        <v>0</v>
      </c>
      <c r="Q11" s="18"/>
    </row>
    <row r="12" spans="2:17" s="5" customFormat="1" x14ac:dyDescent="0.15">
      <c r="B12" s="20" t="s">
        <v>176</v>
      </c>
      <c r="C12" s="16">
        <v>93566</v>
      </c>
      <c r="D12" s="17">
        <v>53.972596883483313</v>
      </c>
      <c r="E12" s="18">
        <v>50500</v>
      </c>
      <c r="F12" s="16">
        <v>8231</v>
      </c>
      <c r="G12" s="16">
        <v>636</v>
      </c>
      <c r="H12" s="16">
        <v>1264</v>
      </c>
      <c r="I12" s="16">
        <v>78</v>
      </c>
      <c r="K12" s="18">
        <f>SUM('C-a-(1):C-a-(16)'!C12)-C12</f>
        <v>0</v>
      </c>
      <c r="L12" s="19">
        <f>SUM('C-a-(1):C-a-(16)'!E12)-'C-a'!E12</f>
        <v>0</v>
      </c>
      <c r="M12" s="19">
        <f>SUM('C-a-(1):C-a-(16)'!F12)-'C-a'!F12</f>
        <v>0</v>
      </c>
      <c r="N12" s="19">
        <f>SUM('C-a-(1):C-a-(16)'!G12)-'C-a'!G12</f>
        <v>0</v>
      </c>
      <c r="O12" s="19">
        <f>SUM('C-a-(1):C-a-(16)'!H12)-'C-a'!H12</f>
        <v>0</v>
      </c>
      <c r="P12" s="19">
        <f>SUM('C-a-(1):C-a-(16)'!I12)-'C-a'!I12</f>
        <v>0</v>
      </c>
      <c r="Q12" s="18"/>
    </row>
    <row r="13" spans="2:17" s="5" customFormat="1" x14ac:dyDescent="0.15">
      <c r="B13" s="20" t="s">
        <v>177</v>
      </c>
      <c r="C13" s="16">
        <v>86373</v>
      </c>
      <c r="D13" s="17">
        <v>54.167390272423098</v>
      </c>
      <c r="E13" s="18">
        <v>46786</v>
      </c>
      <c r="F13" s="16">
        <v>7820</v>
      </c>
      <c r="G13" s="16">
        <v>584</v>
      </c>
      <c r="H13" s="16">
        <v>1112</v>
      </c>
      <c r="I13" s="16">
        <v>59</v>
      </c>
      <c r="K13" s="18">
        <f>SUM('C-a-(1):C-a-(16)'!C13)-C13</f>
        <v>0</v>
      </c>
      <c r="L13" s="19">
        <f>SUM('C-a-(1):C-a-(16)'!E13)-'C-a'!E13</f>
        <v>0</v>
      </c>
      <c r="M13" s="19">
        <f>SUM('C-a-(1):C-a-(16)'!F13)-'C-a'!F13</f>
        <v>0</v>
      </c>
      <c r="N13" s="19">
        <f>SUM('C-a-(1):C-a-(16)'!G13)-'C-a'!G13</f>
        <v>0</v>
      </c>
      <c r="O13" s="19">
        <f>SUM('C-a-(1):C-a-(16)'!H13)-'C-a'!H13</f>
        <v>0</v>
      </c>
      <c r="P13" s="19">
        <f>SUM('C-a-(1):C-a-(16)'!I13)-'C-a'!I13</f>
        <v>0</v>
      </c>
      <c r="Q13" s="18"/>
    </row>
    <row r="14" spans="2:17" s="5" customFormat="1" x14ac:dyDescent="0.15">
      <c r="B14" s="20" t="s">
        <v>178</v>
      </c>
      <c r="C14" s="16">
        <v>76477</v>
      </c>
      <c r="D14" s="17">
        <v>57.245969376413818</v>
      </c>
      <c r="E14" s="18">
        <v>43780</v>
      </c>
      <c r="F14" s="16">
        <v>7326</v>
      </c>
      <c r="G14" s="16">
        <v>530</v>
      </c>
      <c r="H14" s="16">
        <v>925</v>
      </c>
      <c r="I14" s="16">
        <v>52</v>
      </c>
      <c r="K14" s="18">
        <f>SUM('C-a-(1):C-a-(16)'!C14)-C14</f>
        <v>0</v>
      </c>
      <c r="L14" s="19">
        <f>SUM('C-a-(1):C-a-(16)'!E14)-'C-a'!E14</f>
        <v>0</v>
      </c>
      <c r="M14" s="19">
        <f>SUM('C-a-(1):C-a-(16)'!F14)-'C-a'!F14</f>
        <v>0</v>
      </c>
      <c r="N14" s="19">
        <f>SUM('C-a-(1):C-a-(16)'!G14)-'C-a'!G14</f>
        <v>0</v>
      </c>
      <c r="O14" s="19">
        <f>SUM('C-a-(1):C-a-(16)'!H14)-'C-a'!H14</f>
        <v>0</v>
      </c>
      <c r="P14" s="19">
        <f>SUM('C-a-(1):C-a-(16)'!I14)-'C-a'!I14</f>
        <v>0</v>
      </c>
      <c r="Q14" s="18"/>
    </row>
    <row r="15" spans="2:17" s="5" customFormat="1" x14ac:dyDescent="0.15">
      <c r="B15" s="20" t="s">
        <v>179</v>
      </c>
      <c r="C15" s="16">
        <v>73122</v>
      </c>
      <c r="D15" s="17">
        <v>56.728481168458188</v>
      </c>
      <c r="E15" s="18">
        <v>41481</v>
      </c>
      <c r="F15" s="16">
        <v>7241</v>
      </c>
      <c r="G15" s="16">
        <v>544</v>
      </c>
      <c r="H15" s="16">
        <v>906</v>
      </c>
      <c r="I15" s="16">
        <v>49</v>
      </c>
      <c r="K15" s="18">
        <f>SUM('C-a-(1):C-a-(16)'!C15)-C15</f>
        <v>0</v>
      </c>
      <c r="L15" s="19">
        <f>SUM('C-a-(1):C-a-(16)'!E15)-'C-a'!E15</f>
        <v>0</v>
      </c>
      <c r="M15" s="19">
        <f>SUM('C-a-(1):C-a-(16)'!F15)-'C-a'!F15</f>
        <v>0</v>
      </c>
      <c r="N15" s="19">
        <f>SUM('C-a-(1):C-a-(16)'!G15)-'C-a'!G15</f>
        <v>0</v>
      </c>
      <c r="O15" s="19">
        <f>SUM('C-a-(1):C-a-(16)'!H15)-'C-a'!H15</f>
        <v>0</v>
      </c>
      <c r="P15" s="19">
        <f>SUM('C-a-(1):C-a-(16)'!I15)-'C-a'!I15</f>
        <v>0</v>
      </c>
      <c r="Q15" s="18"/>
    </row>
    <row r="16" spans="2:17" s="21" customFormat="1" x14ac:dyDescent="0.15">
      <c r="B16" s="15" t="s">
        <v>190</v>
      </c>
      <c r="C16" s="16">
        <v>62745</v>
      </c>
      <c r="D16" s="17">
        <v>62.534066459478844</v>
      </c>
      <c r="E16" s="18">
        <v>39237</v>
      </c>
      <c r="F16" s="16">
        <v>6561</v>
      </c>
      <c r="G16" s="16">
        <v>521</v>
      </c>
      <c r="H16" s="16">
        <v>643</v>
      </c>
      <c r="I16" s="16">
        <v>37</v>
      </c>
      <c r="K16" s="18">
        <f>SUM('C-a-(1):C-a-(16)'!C16)-C16</f>
        <v>0</v>
      </c>
      <c r="L16" s="19">
        <f>SUM('C-a-(1):C-a-(16)'!E16)-'C-a'!E16</f>
        <v>0</v>
      </c>
      <c r="M16" s="19">
        <f>SUM('C-a-(1):C-a-(16)'!F16)-'C-a'!F16</f>
        <v>0</v>
      </c>
      <c r="N16" s="19">
        <f>SUM('C-a-(1):C-a-(16)'!G16)-'C-a'!G16</f>
        <v>0</v>
      </c>
      <c r="O16" s="19">
        <f>SUM('C-a-(1):C-a-(16)'!H16)-'C-a'!H16</f>
        <v>0</v>
      </c>
      <c r="P16" s="19">
        <f>SUM('C-a-(1):C-a-(16)'!I16)-'C-a'!I16</f>
        <v>0</v>
      </c>
      <c r="Q16" s="18"/>
    </row>
    <row r="17" spans="2:17" s="21" customFormat="1" x14ac:dyDescent="0.15">
      <c r="B17" s="15" t="s">
        <v>180</v>
      </c>
      <c r="C17" s="16">
        <v>57808</v>
      </c>
      <c r="D17" s="17">
        <v>64.148560752836985</v>
      </c>
      <c r="E17" s="18">
        <v>37083</v>
      </c>
      <c r="F17" s="16">
        <v>6106</v>
      </c>
      <c r="G17" s="16">
        <v>476</v>
      </c>
      <c r="H17" s="16">
        <v>553</v>
      </c>
      <c r="I17" s="16">
        <v>38</v>
      </c>
      <c r="K17" s="18">
        <f>SUM('C-a-(1):C-a-(16)'!C17)-C17</f>
        <v>0</v>
      </c>
      <c r="L17" s="19">
        <f>SUM('C-a-(1):C-a-(16)'!E17)-'C-a'!E17</f>
        <v>0</v>
      </c>
      <c r="M17" s="19">
        <f>SUM('C-a-(1):C-a-(16)'!F17)-'C-a'!F17</f>
        <v>0</v>
      </c>
      <c r="N17" s="19">
        <f>SUM('C-a-(1):C-a-(16)'!G17)-'C-a'!G17</f>
        <v>0</v>
      </c>
      <c r="O17" s="19">
        <f>SUM('C-a-(1):C-a-(16)'!H17)-'C-a'!H17</f>
        <v>0</v>
      </c>
      <c r="P17" s="19">
        <f>SUM('C-a-(1):C-a-(16)'!I17)-'C-a'!I17</f>
        <v>0</v>
      </c>
      <c r="Q17" s="22"/>
    </row>
    <row r="18" spans="2:17" s="21" customFormat="1" x14ac:dyDescent="0.15">
      <c r="B18" s="23" t="s">
        <v>191</v>
      </c>
      <c r="C18" s="24">
        <f>SUM('C-a-(1)'!C18,'C-a-(2)'!C18,'C-a-(3)'!C18,'C-a-(4)'!C18,'C-a-(5)'!C18,'C-a-(6)'!C18,'C-a-(7)'!C18,'C-a-(8)'!C18,'C-a-(9)'!C18,'C-a-(10)'!C18,'C-a-(11)'!C18,'C-a-(12)'!C18,'C-a-(13)'!C18,'C-a-(14)'!C18,'C-a-(15)'!C18,'C-a-(16)'!C18)</f>
        <v>44093</v>
      </c>
      <c r="D18" s="25">
        <f>E18/C18*100</f>
        <v>72.201936815367517</v>
      </c>
      <c r="E18" s="22">
        <f>SUM('C-a-(1)'!E18,'C-a-(2)'!E18,'C-a-(3)'!E18,'C-a-(4)'!E18,'C-a-(5)'!E18,'C-a-(6)'!E18,'C-a-(7)'!E18,'C-a-(8)'!E18,'C-a-(9)'!E18,'C-a-(10)'!E18,'C-a-(11)'!E18,'C-a-(12)'!E18,'C-a-(13)'!E18,'C-a-(14)'!E18,'C-a-(15)'!E18,'C-a-(16)'!E18)</f>
        <v>31836</v>
      </c>
      <c r="F18" s="24">
        <f>SUM('C-a-(1)'!F18,'C-a-(2)'!F18,'C-a-(3)'!F18,'C-a-(4)'!F18,'C-a-(5)'!F18,'C-a-(6)'!F18,'C-a-(7)'!F18,'C-a-(8)'!F18,'C-a-(9)'!F18,'C-a-(10)'!F18,'C-a-(11)'!F18,'C-a-(12)'!F18,'C-a-(13)'!F18,'C-a-(14)'!F18,'C-a-(15)'!F18,'C-a-(16)'!F18)</f>
        <v>5671</v>
      </c>
      <c r="G18" s="24">
        <f>SUM('C-a-(1)'!G18,'C-a-(2)'!G18,'C-a-(3)'!G18,'C-a-(4)'!G18,'C-a-(5)'!G18,'C-a-(6)'!G18,'C-a-(7)'!G18,'C-a-(8)'!G18,'C-a-(9)'!G18,'C-a-(10)'!G18,'C-a-(11)'!G18,'C-a-(12)'!G18,'C-a-(13)'!G18,'C-a-(14)'!G18,'C-a-(15)'!G18,'C-a-(16)'!G18)</f>
        <v>451</v>
      </c>
      <c r="H18" s="24">
        <f>SUM('C-a-(1)'!H18,'C-a-(2)'!H18,'C-a-(3)'!H18,'C-a-(4)'!H18,'C-a-(5)'!H18,'C-a-(6)'!H18,'C-a-(7)'!H18,'C-a-(8)'!H18,'C-a-(9)'!H18,'C-a-(10)'!H18,'C-a-(11)'!H18,'C-a-(12)'!H18,'C-a-(13)'!H18,'C-a-(14)'!H18,'C-a-(15)'!H18,'C-a-(16)'!H18)</f>
        <v>457</v>
      </c>
      <c r="I18" s="24">
        <f>SUM('C-a-(1)'!I18,'C-a-(2)'!I18,'C-a-(3)'!I18,'C-a-(4)'!I18,'C-a-(5)'!I18,'C-a-(6)'!I18,'C-a-(7)'!I18,'C-a-(8)'!I18,'C-a-(9)'!I18,'C-a-(10)'!I18,'C-a-(11)'!I18,'C-a-(12)'!I18,'C-a-(13)'!I18,'C-a-(14)'!I18,'C-a-(15)'!I18,'C-a-(16)'!I18)</f>
        <v>26</v>
      </c>
      <c r="K18" s="18">
        <f>SUM('C-a-(1):C-a-(16)'!C18)-C18</f>
        <v>0</v>
      </c>
      <c r="L18" s="19">
        <f>SUM('C-a-(1):C-a-(16)'!E18)-'C-a'!E18</f>
        <v>0</v>
      </c>
      <c r="M18" s="19">
        <f>SUM('C-a-(1):C-a-(16)'!F18)-'C-a'!F18</f>
        <v>0</v>
      </c>
      <c r="N18" s="19">
        <f>SUM('C-a-(1):C-a-(16)'!G18)-'C-a'!G18</f>
        <v>0</v>
      </c>
      <c r="O18" s="19">
        <f>SUM('C-a-(1):C-a-(16)'!H18)-'C-a'!H18</f>
        <v>0</v>
      </c>
      <c r="P18" s="19">
        <f>SUM('C-a-(1):C-a-(16)'!I18)-'C-a'!I18</f>
        <v>0</v>
      </c>
    </row>
    <row r="19" spans="2:17" s="5" customFormat="1" x14ac:dyDescent="0.15">
      <c r="B19" s="2"/>
      <c r="C19" s="24"/>
      <c r="D19" s="25"/>
      <c r="E19" s="22"/>
      <c r="F19" s="24"/>
      <c r="G19" s="24"/>
      <c r="H19" s="24"/>
      <c r="I19" s="24"/>
      <c r="K19" s="18"/>
      <c r="L19" s="19"/>
      <c r="M19" s="19"/>
      <c r="N19" s="19"/>
      <c r="O19" s="19"/>
      <c r="P19" s="19"/>
    </row>
    <row r="20" spans="2:17" s="21" customFormat="1" x14ac:dyDescent="0.15">
      <c r="B20" s="26" t="s">
        <v>3</v>
      </c>
      <c r="C20" s="27">
        <f>SUM('C-a-(1)'!C20,'C-a-(2)'!C20,'C-a-(3)'!C20,'C-a-(4)'!C20,'C-a-(5)'!C20,'C-a-(6)'!C20,'C-a-(7)'!C20,'C-a-(8)'!C20,'C-a-(9)'!C20,'C-a-(10)'!C20,'C-a-(11)'!C20,'C-a-(12)'!C20,'C-a-(13)'!C20,'C-a-(14)'!C20,'C-a-(15)'!C20,'C-a-(16)'!C20)</f>
        <v>1356</v>
      </c>
      <c r="D20" s="28"/>
      <c r="E20" s="68">
        <f>SUM('C-a-(1)'!E20,'C-a-(2)'!E20,'C-a-(3)'!E20,'C-a-(4)'!E20,'C-a-(5)'!E20,'C-a-(6)'!E20,'C-a-(7)'!E20,'C-a-(8)'!E20,'C-a-(9)'!E20,'C-a-(10)'!E20,'C-a-(11)'!E20,'C-a-(12)'!E20,'C-a-(13)'!E20,'C-a-(14)'!E20,'C-a-(15)'!E20,'C-a-(16)'!E20)</f>
        <v>1218</v>
      </c>
      <c r="F20" s="68">
        <f>SUM('C-a-(1)'!F20,'C-a-(2)'!F20,'C-a-(3)'!F20,'C-a-(4)'!F20,'C-a-(5)'!F20,'C-a-(6)'!F20,'C-a-(7)'!F20,'C-a-(8)'!F20,'C-a-(9)'!F20,'C-a-(10)'!F20,'C-a-(11)'!F20,'C-a-(12)'!F20,'C-a-(13)'!F20,'C-a-(14)'!F20,'C-a-(15)'!F20,'C-a-(16)'!F20)</f>
        <v>224</v>
      </c>
      <c r="G20" s="68">
        <f>SUM('C-a-(1)'!G20,'C-a-(2)'!G20,'C-a-(3)'!G20,'C-a-(4)'!G20,'C-a-(5)'!G20,'C-a-(6)'!G20,'C-a-(7)'!G20,'C-a-(8)'!G20,'C-a-(9)'!G20,'C-a-(10)'!G20,'C-a-(11)'!G20,'C-a-(12)'!G20,'C-a-(13)'!G20,'C-a-(14)'!G20,'C-a-(15)'!G20,'C-a-(16)'!G20)</f>
        <v>24</v>
      </c>
      <c r="H20" s="68">
        <f>SUM('C-a-(1)'!H20,'C-a-(2)'!H20,'C-a-(3)'!H20,'C-a-(4)'!H20,'C-a-(5)'!H20,'C-a-(6)'!H20,'C-a-(7)'!H20,'C-a-(8)'!H20,'C-a-(9)'!H20,'C-a-(10)'!H20,'C-a-(11)'!H20,'C-a-(12)'!H20,'C-a-(13)'!H20,'C-a-(14)'!H20,'C-a-(15)'!H20,'C-a-(16)'!H20)</f>
        <v>30</v>
      </c>
      <c r="I20" s="69">
        <f>SUM('C-a-(1)'!I20,'C-a-(2)'!I20,'C-a-(3)'!I20,'C-a-(4)'!I20,'C-a-(5)'!I20,'C-a-(6)'!I20,'C-a-(7)'!I20,'C-a-(8)'!I20,'C-a-(9)'!I20,'C-a-(10)'!I20,'C-a-(11)'!I20,'C-a-(12)'!I20,'C-a-(13)'!I20,'C-a-(14)'!I20,'C-a-(15)'!I20,'C-a-(16)'!I20)</f>
        <v>3</v>
      </c>
      <c r="K20" s="18">
        <f>SUM('C-a-(1):C-a-(16)'!C20)-C20</f>
        <v>0</v>
      </c>
      <c r="L20" s="19">
        <f>SUM('C-a-(1):C-a-(16)'!E20)-'C-a'!E20</f>
        <v>0</v>
      </c>
      <c r="M20" s="19">
        <f>SUM('C-a-(1):C-a-(16)'!F20)-'C-a'!F20</f>
        <v>0</v>
      </c>
      <c r="N20" s="19">
        <f>SUM('C-a-(1):C-a-(16)'!G20)-'C-a'!G20</f>
        <v>0</v>
      </c>
      <c r="O20" s="19">
        <f>SUM('C-a-(1):C-a-(16)'!H20)-'C-a'!H20</f>
        <v>0</v>
      </c>
      <c r="P20" s="19">
        <f>SUM('C-a-(1):C-a-(16)'!I20)-'C-a'!I20</f>
        <v>0</v>
      </c>
    </row>
    <row r="21" spans="2:17" s="5" customFormat="1" x14ac:dyDescent="0.15">
      <c r="B21" s="4" t="s">
        <v>4</v>
      </c>
      <c r="C21" s="30">
        <f>SUM('C-a-(1)'!C21,'C-a-(2)'!C21,'C-a-(3)'!C21,'C-a-(4)'!C21,'C-a-(5)'!C21,'C-a-(6)'!C21,'C-a-(7)'!C21,'C-a-(8)'!C21,'C-a-(9)'!C21,'C-a-(10)'!C21,'C-a-(11)'!C21,'C-a-(12)'!C21,'C-a-(13)'!C21,'C-a-(14)'!C21,'C-a-(15)'!C21,'C-a-(16)'!C21)</f>
        <v>812</v>
      </c>
      <c r="D21" s="30"/>
      <c r="E21" s="70">
        <f>SUM('C-a-(1)'!E21,'C-a-(2)'!E21,'C-a-(3)'!E21,'C-a-(4)'!E21,'C-a-(5)'!E21,'C-a-(6)'!E21,'C-a-(7)'!E21,'C-a-(8)'!E21,'C-a-(9)'!E21,'C-a-(10)'!E21,'C-a-(11)'!E21,'C-a-(12)'!E21,'C-a-(13)'!E21,'C-a-(14)'!E21,'C-a-(15)'!E21,'C-a-(16)'!E21)</f>
        <v>735</v>
      </c>
      <c r="F21" s="70">
        <f>SUM('C-a-(1)'!F21,'C-a-(2)'!F21,'C-a-(3)'!F21,'C-a-(4)'!F21,'C-a-(5)'!F21,'C-a-(6)'!F21,'C-a-(7)'!F21,'C-a-(8)'!F21,'C-a-(9)'!F21,'C-a-(10)'!F21,'C-a-(11)'!F21,'C-a-(12)'!F21,'C-a-(13)'!F21,'C-a-(14)'!F21,'C-a-(15)'!F21,'C-a-(16)'!F21)</f>
        <v>136</v>
      </c>
      <c r="G21" s="70">
        <f>SUM('C-a-(1)'!G21,'C-a-(2)'!G21,'C-a-(3)'!G21,'C-a-(4)'!G21,'C-a-(5)'!G21,'C-a-(6)'!G21,'C-a-(7)'!G21,'C-a-(8)'!G21,'C-a-(9)'!G21,'C-a-(10)'!G21,'C-a-(11)'!G21,'C-a-(12)'!G21,'C-a-(13)'!G21,'C-a-(14)'!G21,'C-a-(15)'!G21,'C-a-(16)'!G21)</f>
        <v>14</v>
      </c>
      <c r="H21" s="70">
        <f>SUM('C-a-(1)'!H21,'C-a-(2)'!H21,'C-a-(3)'!H21,'C-a-(4)'!H21,'C-a-(5)'!H21,'C-a-(6)'!H21,'C-a-(7)'!H21,'C-a-(8)'!H21,'C-a-(9)'!H21,'C-a-(10)'!H21,'C-a-(11)'!H21,'C-a-(12)'!H21,'C-a-(13)'!H21,'C-a-(14)'!H21,'C-a-(15)'!H21,'C-a-(16)'!H21)</f>
        <v>21</v>
      </c>
      <c r="I21" s="71">
        <f>SUM('C-a-(1)'!I21,'C-a-(2)'!I21,'C-a-(3)'!I21,'C-a-(4)'!I21,'C-a-(5)'!I21,'C-a-(6)'!I21,'C-a-(7)'!I21,'C-a-(8)'!I21,'C-a-(9)'!I21,'C-a-(10)'!I21,'C-a-(11)'!I21,'C-a-(12)'!I21,'C-a-(13)'!I21,'C-a-(14)'!I21,'C-a-(15)'!I21,'C-a-(16)'!I21)</f>
        <v>3</v>
      </c>
      <c r="K21" s="18">
        <f>SUM('C-a-(1):C-a-(16)'!C21)-C21</f>
        <v>0</v>
      </c>
      <c r="L21" s="19">
        <f>SUM('C-a-(1):C-a-(16)'!E21)-'C-a'!E21</f>
        <v>0</v>
      </c>
      <c r="M21" s="19">
        <f>SUM('C-a-(1):C-a-(16)'!F21)-'C-a'!F21</f>
        <v>0</v>
      </c>
      <c r="N21" s="19">
        <f>SUM('C-a-(1):C-a-(16)'!G21)-'C-a'!G21</f>
        <v>0</v>
      </c>
      <c r="O21" s="19">
        <f>SUM('C-a-(1):C-a-(16)'!H21)-'C-a'!H21</f>
        <v>0</v>
      </c>
      <c r="P21" s="19">
        <f>SUM('C-a-(1):C-a-(16)'!I21)-'C-a'!I21</f>
        <v>0</v>
      </c>
    </row>
    <row r="22" spans="2:17" s="5" customFormat="1" x14ac:dyDescent="0.15">
      <c r="B22" s="4" t="s">
        <v>5</v>
      </c>
      <c r="C22" s="30">
        <f>SUM('C-a-(1)'!C22,'C-a-(2)'!C22,'C-a-(3)'!C22,'C-a-(4)'!C22,'C-a-(5)'!C22,'C-a-(6)'!C22,'C-a-(7)'!C22,'C-a-(8)'!C22,'C-a-(9)'!C22,'C-a-(10)'!C22,'C-a-(11)'!C22,'C-a-(12)'!C22,'C-a-(13)'!C22,'C-a-(14)'!C22,'C-a-(15)'!C22,'C-a-(16)'!C22)</f>
        <v>124</v>
      </c>
      <c r="D22" s="30"/>
      <c r="E22" s="70">
        <f>SUM('C-a-(1)'!E22,'C-a-(2)'!E22,'C-a-(3)'!E22,'C-a-(4)'!E22,'C-a-(5)'!E22,'C-a-(6)'!E22,'C-a-(7)'!E22,'C-a-(8)'!E22,'C-a-(9)'!E22,'C-a-(10)'!E22,'C-a-(11)'!E22,'C-a-(12)'!E22,'C-a-(13)'!E22,'C-a-(14)'!E22,'C-a-(15)'!E22,'C-a-(16)'!E22)</f>
        <v>145</v>
      </c>
      <c r="F22" s="70">
        <f>SUM('C-a-(1)'!F22,'C-a-(2)'!F22,'C-a-(3)'!F22,'C-a-(4)'!F22,'C-a-(5)'!F22,'C-a-(6)'!F22,'C-a-(7)'!F22,'C-a-(8)'!F22,'C-a-(9)'!F22,'C-a-(10)'!F22,'C-a-(11)'!F22,'C-a-(12)'!F22,'C-a-(13)'!F22,'C-a-(14)'!F22,'C-a-(15)'!F22,'C-a-(16)'!F22)</f>
        <v>21</v>
      </c>
      <c r="G22" s="70">
        <f>SUM('C-a-(1)'!G22,'C-a-(2)'!G22,'C-a-(3)'!G22,'C-a-(4)'!G22,'C-a-(5)'!G22,'C-a-(6)'!G22,'C-a-(7)'!G22,'C-a-(8)'!G22,'C-a-(9)'!G22,'C-a-(10)'!G22,'C-a-(11)'!G22,'C-a-(12)'!G22,'C-a-(13)'!G22,'C-a-(14)'!G22,'C-a-(15)'!G22,'C-a-(16)'!G22)</f>
        <v>4</v>
      </c>
      <c r="H22" s="70">
        <f>SUM('C-a-(1)'!H22,'C-a-(2)'!H22,'C-a-(3)'!H22,'C-a-(4)'!H22,'C-a-(5)'!H22,'C-a-(6)'!H22,'C-a-(7)'!H22,'C-a-(8)'!H22,'C-a-(9)'!H22,'C-a-(10)'!H22,'C-a-(11)'!H22,'C-a-(12)'!H22,'C-a-(13)'!H22,'C-a-(14)'!H22,'C-a-(15)'!H22,'C-a-(16)'!H22)</f>
        <v>1</v>
      </c>
      <c r="I22" s="71">
        <f>SUM('C-a-(1)'!I22,'C-a-(2)'!I22,'C-a-(3)'!I22,'C-a-(4)'!I22,'C-a-(5)'!I22,'C-a-(6)'!I22,'C-a-(7)'!I22,'C-a-(8)'!I22,'C-a-(9)'!I22,'C-a-(10)'!I22,'C-a-(11)'!I22,'C-a-(12)'!I22,'C-a-(13)'!I22,'C-a-(14)'!I22,'C-a-(15)'!I22,'C-a-(16)'!I22)</f>
        <v>0</v>
      </c>
      <c r="K22" s="18">
        <f>SUM('C-a-(1):C-a-(16)'!C22)-C22</f>
        <v>0</v>
      </c>
      <c r="L22" s="19">
        <f>SUM('C-a-(1):C-a-(16)'!E22)-'C-a'!E22</f>
        <v>0</v>
      </c>
      <c r="M22" s="19">
        <f>SUM('C-a-(1):C-a-(16)'!F22)-'C-a'!F22</f>
        <v>0</v>
      </c>
      <c r="N22" s="19">
        <f>SUM('C-a-(1):C-a-(16)'!G22)-'C-a'!G22</f>
        <v>0</v>
      </c>
      <c r="O22" s="19">
        <f>SUM('C-a-(1):C-a-(16)'!H22)-'C-a'!H22</f>
        <v>0</v>
      </c>
      <c r="P22" s="19">
        <f>SUM('C-a-(1):C-a-(16)'!I22)-'C-a'!I22</f>
        <v>0</v>
      </c>
    </row>
    <row r="23" spans="2:17" s="5" customFormat="1" x14ac:dyDescent="0.15">
      <c r="B23" s="4" t="s">
        <v>6</v>
      </c>
      <c r="C23" s="30">
        <f>SUM('C-a-(1)'!C23,'C-a-(2)'!C23,'C-a-(3)'!C23,'C-a-(4)'!C23,'C-a-(5)'!C23,'C-a-(6)'!C23,'C-a-(7)'!C23,'C-a-(8)'!C23,'C-a-(9)'!C23,'C-a-(10)'!C23,'C-a-(11)'!C23,'C-a-(12)'!C23,'C-a-(13)'!C23,'C-a-(14)'!C23,'C-a-(15)'!C23,'C-a-(16)'!C23)</f>
        <v>199</v>
      </c>
      <c r="D23" s="30"/>
      <c r="E23" s="70">
        <f>SUM('C-a-(1)'!E23,'C-a-(2)'!E23,'C-a-(3)'!E23,'C-a-(4)'!E23,'C-a-(5)'!E23,'C-a-(6)'!E23,'C-a-(7)'!E23,'C-a-(8)'!E23,'C-a-(9)'!E23,'C-a-(10)'!E23,'C-a-(11)'!E23,'C-a-(12)'!E23,'C-a-(13)'!E23,'C-a-(14)'!E23,'C-a-(15)'!E23,'C-a-(16)'!E23)</f>
        <v>151</v>
      </c>
      <c r="F23" s="70">
        <f>SUM('C-a-(1)'!F23,'C-a-(2)'!F23,'C-a-(3)'!F23,'C-a-(4)'!F23,'C-a-(5)'!F23,'C-a-(6)'!F23,'C-a-(7)'!F23,'C-a-(8)'!F23,'C-a-(9)'!F23,'C-a-(10)'!F23,'C-a-(11)'!F23,'C-a-(12)'!F23,'C-a-(13)'!F23,'C-a-(14)'!F23,'C-a-(15)'!F23,'C-a-(16)'!F23)</f>
        <v>28</v>
      </c>
      <c r="G23" s="70">
        <f>SUM('C-a-(1)'!G23,'C-a-(2)'!G23,'C-a-(3)'!G23,'C-a-(4)'!G23,'C-a-(5)'!G23,'C-a-(6)'!G23,'C-a-(7)'!G23,'C-a-(8)'!G23,'C-a-(9)'!G23,'C-a-(10)'!G23,'C-a-(11)'!G23,'C-a-(12)'!G23,'C-a-(13)'!G23,'C-a-(14)'!G23,'C-a-(15)'!G23,'C-a-(16)'!G23)</f>
        <v>3</v>
      </c>
      <c r="H23" s="70">
        <f>SUM('C-a-(1)'!H23,'C-a-(2)'!H23,'C-a-(3)'!H23,'C-a-(4)'!H23,'C-a-(5)'!H23,'C-a-(6)'!H23,'C-a-(7)'!H23,'C-a-(8)'!H23,'C-a-(9)'!H23,'C-a-(10)'!H23,'C-a-(11)'!H23,'C-a-(12)'!H23,'C-a-(13)'!H23,'C-a-(14)'!H23,'C-a-(15)'!H23,'C-a-(16)'!H23)</f>
        <v>2</v>
      </c>
      <c r="I23" s="71">
        <f>SUM('C-a-(1)'!I23,'C-a-(2)'!I23,'C-a-(3)'!I23,'C-a-(4)'!I23,'C-a-(5)'!I23,'C-a-(6)'!I23,'C-a-(7)'!I23,'C-a-(8)'!I23,'C-a-(9)'!I23,'C-a-(10)'!I23,'C-a-(11)'!I23,'C-a-(12)'!I23,'C-a-(13)'!I23,'C-a-(14)'!I23,'C-a-(15)'!I23,'C-a-(16)'!I23)</f>
        <v>0</v>
      </c>
      <c r="K23" s="18">
        <f>SUM('C-a-(1):C-a-(16)'!C23)-C23</f>
        <v>0</v>
      </c>
      <c r="L23" s="19">
        <f>SUM('C-a-(1):C-a-(16)'!E23)-'C-a'!E23</f>
        <v>0</v>
      </c>
      <c r="M23" s="19">
        <f>SUM('C-a-(1):C-a-(16)'!F23)-'C-a'!F23</f>
        <v>0</v>
      </c>
      <c r="N23" s="19">
        <f>SUM('C-a-(1):C-a-(16)'!G23)-'C-a'!G23</f>
        <v>0</v>
      </c>
      <c r="O23" s="19">
        <f>SUM('C-a-(1):C-a-(16)'!H23)-'C-a'!H23</f>
        <v>0</v>
      </c>
      <c r="P23" s="19">
        <f>SUM('C-a-(1):C-a-(16)'!I23)-'C-a'!I23</f>
        <v>0</v>
      </c>
    </row>
    <row r="24" spans="2:17" s="5" customFormat="1" x14ac:dyDescent="0.15">
      <c r="B24" s="4" t="s">
        <v>7</v>
      </c>
      <c r="C24" s="30">
        <f>SUM('C-a-(1)'!C24,'C-a-(2)'!C24,'C-a-(3)'!C24,'C-a-(4)'!C24,'C-a-(5)'!C24,'C-a-(6)'!C24,'C-a-(7)'!C24,'C-a-(8)'!C24,'C-a-(9)'!C24,'C-a-(10)'!C24,'C-a-(11)'!C24,'C-a-(12)'!C24,'C-a-(13)'!C24,'C-a-(14)'!C24,'C-a-(15)'!C24,'C-a-(16)'!C24)</f>
        <v>172</v>
      </c>
      <c r="D24" s="30"/>
      <c r="E24" s="70">
        <f>SUM('C-a-(1)'!E24,'C-a-(2)'!E24,'C-a-(3)'!E24,'C-a-(4)'!E24,'C-a-(5)'!E24,'C-a-(6)'!E24,'C-a-(7)'!E24,'C-a-(8)'!E24,'C-a-(9)'!E24,'C-a-(10)'!E24,'C-a-(11)'!E24,'C-a-(12)'!E24,'C-a-(13)'!E24,'C-a-(14)'!E24,'C-a-(15)'!E24,'C-a-(16)'!E24)</f>
        <v>147</v>
      </c>
      <c r="F24" s="70">
        <f>SUM('C-a-(1)'!F24,'C-a-(2)'!F24,'C-a-(3)'!F24,'C-a-(4)'!F24,'C-a-(5)'!F24,'C-a-(6)'!F24,'C-a-(7)'!F24,'C-a-(8)'!F24,'C-a-(9)'!F24,'C-a-(10)'!F24,'C-a-(11)'!F24,'C-a-(12)'!F24,'C-a-(13)'!F24,'C-a-(14)'!F24,'C-a-(15)'!F24,'C-a-(16)'!F24)</f>
        <v>28</v>
      </c>
      <c r="G24" s="70">
        <f>SUM('C-a-(1)'!G24,'C-a-(2)'!G24,'C-a-(3)'!G24,'C-a-(4)'!G24,'C-a-(5)'!G24,'C-a-(6)'!G24,'C-a-(7)'!G24,'C-a-(8)'!G24,'C-a-(9)'!G24,'C-a-(10)'!G24,'C-a-(11)'!G24,'C-a-(12)'!G24,'C-a-(13)'!G24,'C-a-(14)'!G24,'C-a-(15)'!G24,'C-a-(16)'!G24)</f>
        <v>2</v>
      </c>
      <c r="H24" s="70">
        <f>SUM('C-a-(1)'!H24,'C-a-(2)'!H24,'C-a-(3)'!H24,'C-a-(4)'!H24,'C-a-(5)'!H24,'C-a-(6)'!H24,'C-a-(7)'!H24,'C-a-(8)'!H24,'C-a-(9)'!H24,'C-a-(10)'!H24,'C-a-(11)'!H24,'C-a-(12)'!H24,'C-a-(13)'!H24,'C-a-(14)'!H24,'C-a-(15)'!H24,'C-a-(16)'!H24)</f>
        <v>6</v>
      </c>
      <c r="I24" s="71">
        <f>SUM('C-a-(1)'!I24,'C-a-(2)'!I24,'C-a-(3)'!I24,'C-a-(4)'!I24,'C-a-(5)'!I24,'C-a-(6)'!I24,'C-a-(7)'!I24,'C-a-(8)'!I24,'C-a-(9)'!I24,'C-a-(10)'!I24,'C-a-(11)'!I24,'C-a-(12)'!I24,'C-a-(13)'!I24,'C-a-(14)'!I24,'C-a-(15)'!I24,'C-a-(16)'!I24)</f>
        <v>0</v>
      </c>
      <c r="K24" s="18">
        <f>SUM('C-a-(1):C-a-(16)'!C24)-C24</f>
        <v>0</v>
      </c>
      <c r="L24" s="19">
        <f>SUM('C-a-(1):C-a-(16)'!E24)-'C-a'!E24</f>
        <v>0</v>
      </c>
      <c r="M24" s="19">
        <f>SUM('C-a-(1):C-a-(16)'!F24)-'C-a'!F24</f>
        <v>0</v>
      </c>
      <c r="N24" s="19">
        <f>SUM('C-a-(1):C-a-(16)'!G24)-'C-a'!G24</f>
        <v>0</v>
      </c>
      <c r="O24" s="19">
        <f>SUM('C-a-(1):C-a-(16)'!H24)-'C-a'!H24</f>
        <v>0</v>
      </c>
      <c r="P24" s="19">
        <f>SUM('C-a-(1):C-a-(16)'!I24)-'C-a'!I24</f>
        <v>0</v>
      </c>
    </row>
    <row r="25" spans="2:17" s="5" customFormat="1" x14ac:dyDescent="0.15">
      <c r="B25" s="4" t="s">
        <v>8</v>
      </c>
      <c r="C25" s="30">
        <f>SUM('C-a-(1)'!C25,'C-a-(2)'!C25,'C-a-(3)'!C25,'C-a-(4)'!C25,'C-a-(5)'!C25,'C-a-(6)'!C25,'C-a-(7)'!C25,'C-a-(8)'!C25,'C-a-(9)'!C25,'C-a-(10)'!C25,'C-a-(11)'!C25,'C-a-(12)'!C25,'C-a-(13)'!C25,'C-a-(14)'!C25,'C-a-(15)'!C25,'C-a-(16)'!C25)</f>
        <v>49</v>
      </c>
      <c r="D25" s="30"/>
      <c r="E25" s="70">
        <f>SUM('C-a-(1)'!E25,'C-a-(2)'!E25,'C-a-(3)'!E25,'C-a-(4)'!E25,'C-a-(5)'!E25,'C-a-(6)'!E25,'C-a-(7)'!E25,'C-a-(8)'!E25,'C-a-(9)'!E25,'C-a-(10)'!E25,'C-a-(11)'!E25,'C-a-(12)'!E25,'C-a-(13)'!E25,'C-a-(14)'!E25,'C-a-(15)'!E25,'C-a-(16)'!E25)</f>
        <v>40</v>
      </c>
      <c r="F25" s="70">
        <f>SUM('C-a-(1)'!F25,'C-a-(2)'!F25,'C-a-(3)'!F25,'C-a-(4)'!F25,'C-a-(5)'!F25,'C-a-(6)'!F25,'C-a-(7)'!F25,'C-a-(8)'!F25,'C-a-(9)'!F25,'C-a-(10)'!F25,'C-a-(11)'!F25,'C-a-(12)'!F25,'C-a-(13)'!F25,'C-a-(14)'!F25,'C-a-(15)'!F25,'C-a-(16)'!F25)</f>
        <v>11</v>
      </c>
      <c r="G25" s="70">
        <f>SUM('C-a-(1)'!G25,'C-a-(2)'!G25,'C-a-(3)'!G25,'C-a-(4)'!G25,'C-a-(5)'!G25,'C-a-(6)'!G25,'C-a-(7)'!G25,'C-a-(8)'!G25,'C-a-(9)'!G25,'C-a-(10)'!G25,'C-a-(11)'!G25,'C-a-(12)'!G25,'C-a-(13)'!G25,'C-a-(14)'!G25,'C-a-(15)'!G25,'C-a-(16)'!G25)</f>
        <v>1</v>
      </c>
      <c r="H25" s="70">
        <f>SUM('C-a-(1)'!H25,'C-a-(2)'!H25,'C-a-(3)'!H25,'C-a-(4)'!H25,'C-a-(5)'!H25,'C-a-(6)'!H25,'C-a-(7)'!H25,'C-a-(8)'!H25,'C-a-(9)'!H25,'C-a-(10)'!H25,'C-a-(11)'!H25,'C-a-(12)'!H25,'C-a-(13)'!H25,'C-a-(14)'!H25,'C-a-(15)'!H25,'C-a-(16)'!H25)</f>
        <v>0</v>
      </c>
      <c r="I25" s="71">
        <f>SUM('C-a-(1)'!I25,'C-a-(2)'!I25,'C-a-(3)'!I25,'C-a-(4)'!I25,'C-a-(5)'!I25,'C-a-(6)'!I25,'C-a-(7)'!I25,'C-a-(8)'!I25,'C-a-(9)'!I25,'C-a-(10)'!I25,'C-a-(11)'!I25,'C-a-(12)'!I25,'C-a-(13)'!I25,'C-a-(14)'!I25,'C-a-(15)'!I25,'C-a-(16)'!I25)</f>
        <v>0</v>
      </c>
      <c r="K25" s="18">
        <f>SUM('C-a-(1):C-a-(16)'!C25)-C25</f>
        <v>0</v>
      </c>
      <c r="L25" s="19">
        <f>SUM('C-a-(1):C-a-(16)'!E25)-'C-a'!E25</f>
        <v>0</v>
      </c>
      <c r="M25" s="19">
        <f>SUM('C-a-(1):C-a-(16)'!F25)-'C-a'!F25</f>
        <v>0</v>
      </c>
      <c r="N25" s="19">
        <f>SUM('C-a-(1):C-a-(16)'!G25)-'C-a'!G25</f>
        <v>0</v>
      </c>
      <c r="O25" s="19">
        <f>SUM('C-a-(1):C-a-(16)'!H25)-'C-a'!H25</f>
        <v>0</v>
      </c>
      <c r="P25" s="19">
        <f>SUM('C-a-(1):C-a-(16)'!I25)-'C-a'!I25</f>
        <v>0</v>
      </c>
    </row>
    <row r="26" spans="2:17" s="21" customFormat="1" x14ac:dyDescent="0.15">
      <c r="B26" s="31" t="s">
        <v>181</v>
      </c>
      <c r="C26" s="24">
        <f>SUM('C-a-(1)'!C26,'C-a-(2)'!C26,'C-a-(3)'!C26,'C-a-(4)'!C26,'C-a-(5)'!C26,'C-a-(6)'!C26,'C-a-(7)'!C26,'C-a-(8)'!C26,'C-a-(9)'!C26,'C-a-(10)'!C26,'C-a-(11)'!C26,'C-a-(12)'!C26,'C-a-(13)'!C26,'C-a-(14)'!C26,'C-a-(15)'!C26,'C-a-(16)'!C26)</f>
        <v>3763</v>
      </c>
      <c r="D26" s="28"/>
      <c r="E26" s="68">
        <f>SUM('C-a-(1)'!E26,'C-a-(2)'!E26,'C-a-(3)'!E26,'C-a-(4)'!E26,'C-a-(5)'!E26,'C-a-(6)'!E26,'C-a-(7)'!E26,'C-a-(8)'!E26,'C-a-(9)'!E26,'C-a-(10)'!E26,'C-a-(11)'!E26,'C-a-(12)'!E26,'C-a-(13)'!E26,'C-a-(14)'!E26,'C-a-(15)'!E26,'C-a-(16)'!E26)</f>
        <v>2795</v>
      </c>
      <c r="F26" s="68">
        <f>SUM('C-a-(1)'!F26,'C-a-(2)'!F26,'C-a-(3)'!F26,'C-a-(4)'!F26,'C-a-(5)'!F26,'C-a-(6)'!F26,'C-a-(7)'!F26,'C-a-(8)'!F26,'C-a-(9)'!F26,'C-a-(10)'!F26,'C-a-(11)'!F26,'C-a-(12)'!F26,'C-a-(13)'!F26,'C-a-(14)'!F26,'C-a-(15)'!F26,'C-a-(16)'!F26)</f>
        <v>370</v>
      </c>
      <c r="G26" s="68">
        <f>SUM('C-a-(1)'!G26,'C-a-(2)'!G26,'C-a-(3)'!G26,'C-a-(4)'!G26,'C-a-(5)'!G26,'C-a-(6)'!G26,'C-a-(7)'!G26,'C-a-(8)'!G26,'C-a-(9)'!G26,'C-a-(10)'!G26,'C-a-(11)'!G26,'C-a-(12)'!G26,'C-a-(13)'!G26,'C-a-(14)'!G26,'C-a-(15)'!G26,'C-a-(16)'!G26)</f>
        <v>22</v>
      </c>
      <c r="H26" s="68">
        <f>SUM('C-a-(1)'!H26,'C-a-(2)'!H26,'C-a-(3)'!H26,'C-a-(4)'!H26,'C-a-(5)'!H26,'C-a-(6)'!H26,'C-a-(7)'!H26,'C-a-(8)'!H26,'C-a-(9)'!H26,'C-a-(10)'!H26,'C-a-(11)'!H26,'C-a-(12)'!H26,'C-a-(13)'!H26,'C-a-(14)'!H26,'C-a-(15)'!H26,'C-a-(16)'!H26)</f>
        <v>25</v>
      </c>
      <c r="I26" s="69">
        <f>SUM('C-a-(1)'!I26,'C-a-(2)'!I26,'C-a-(3)'!I26,'C-a-(4)'!I26,'C-a-(5)'!I26,'C-a-(6)'!I26,'C-a-(7)'!I26,'C-a-(8)'!I26,'C-a-(9)'!I26,'C-a-(10)'!I26,'C-a-(11)'!I26,'C-a-(12)'!I26,'C-a-(13)'!I26,'C-a-(14)'!I26,'C-a-(15)'!I26,'C-a-(16)'!I26)</f>
        <v>0</v>
      </c>
      <c r="K26" s="18">
        <f>SUM('C-a-(1):C-a-(16)'!C26)-C26</f>
        <v>0</v>
      </c>
      <c r="L26" s="19">
        <f>SUM('C-a-(1):C-a-(16)'!E26)-'C-a'!E26</f>
        <v>0</v>
      </c>
      <c r="M26" s="19">
        <f>SUM('C-a-(1):C-a-(16)'!F26)-'C-a'!F26</f>
        <v>0</v>
      </c>
      <c r="N26" s="19">
        <f>SUM('C-a-(1):C-a-(16)'!G26)-'C-a'!G26</f>
        <v>0</v>
      </c>
      <c r="O26" s="19">
        <f>SUM('C-a-(1):C-a-(16)'!H26)-'C-a'!H26</f>
        <v>0</v>
      </c>
      <c r="P26" s="19">
        <f>SUM('C-a-(1):C-a-(16)'!I26)-'C-a'!I26</f>
        <v>0</v>
      </c>
    </row>
    <row r="27" spans="2:17" s="5" customFormat="1" x14ac:dyDescent="0.15">
      <c r="B27" s="4" t="s">
        <v>9</v>
      </c>
      <c r="C27" s="30">
        <f>SUM('C-a-(1)'!C27,'C-a-(2)'!C27,'C-a-(3)'!C27,'C-a-(4)'!C27,'C-a-(5)'!C27,'C-a-(6)'!C27,'C-a-(7)'!C27,'C-a-(8)'!C27,'C-a-(9)'!C27,'C-a-(10)'!C27,'C-a-(11)'!C27,'C-a-(12)'!C27,'C-a-(13)'!C27,'C-a-(14)'!C27,'C-a-(15)'!C27,'C-a-(16)'!C27)</f>
        <v>366</v>
      </c>
      <c r="D27" s="30"/>
      <c r="E27" s="70">
        <f>SUM('C-a-(1)'!E27,'C-a-(2)'!E27,'C-a-(3)'!E27,'C-a-(4)'!E27,'C-a-(5)'!E27,'C-a-(6)'!E27,'C-a-(7)'!E27,'C-a-(8)'!E27,'C-a-(9)'!E27,'C-a-(10)'!E27,'C-a-(11)'!E27,'C-a-(12)'!E27,'C-a-(13)'!E27,'C-a-(14)'!E27,'C-a-(15)'!E27,'C-a-(16)'!E27)</f>
        <v>358</v>
      </c>
      <c r="F27" s="70">
        <f>SUM('C-a-(1)'!F27,'C-a-(2)'!F27,'C-a-(3)'!F27,'C-a-(4)'!F27,'C-a-(5)'!F27,'C-a-(6)'!F27,'C-a-(7)'!F27,'C-a-(8)'!F27,'C-a-(9)'!F27,'C-a-(10)'!F27,'C-a-(11)'!F27,'C-a-(12)'!F27,'C-a-(13)'!F27,'C-a-(14)'!F27,'C-a-(15)'!F27,'C-a-(16)'!F27)</f>
        <v>82</v>
      </c>
      <c r="G27" s="70">
        <f>SUM('C-a-(1)'!G27,'C-a-(2)'!G27,'C-a-(3)'!G27,'C-a-(4)'!G27,'C-a-(5)'!G27,'C-a-(6)'!G27,'C-a-(7)'!G27,'C-a-(8)'!G27,'C-a-(9)'!G27,'C-a-(10)'!G27,'C-a-(11)'!G27,'C-a-(12)'!G27,'C-a-(13)'!G27,'C-a-(14)'!G27,'C-a-(15)'!G27,'C-a-(16)'!G27)</f>
        <v>5</v>
      </c>
      <c r="H27" s="70">
        <f>SUM('C-a-(1)'!H27,'C-a-(2)'!H27,'C-a-(3)'!H27,'C-a-(4)'!H27,'C-a-(5)'!H27,'C-a-(6)'!H27,'C-a-(7)'!H27,'C-a-(8)'!H27,'C-a-(9)'!H27,'C-a-(10)'!H27,'C-a-(11)'!H27,'C-a-(12)'!H27,'C-a-(13)'!H27,'C-a-(14)'!H27,'C-a-(15)'!H27,'C-a-(16)'!H27)</f>
        <v>2</v>
      </c>
      <c r="I27" s="71">
        <f>SUM('C-a-(1)'!I27,'C-a-(2)'!I27,'C-a-(3)'!I27,'C-a-(4)'!I27,'C-a-(5)'!I27,'C-a-(6)'!I27,'C-a-(7)'!I27,'C-a-(8)'!I27,'C-a-(9)'!I27,'C-a-(10)'!I27,'C-a-(11)'!I27,'C-a-(12)'!I27,'C-a-(13)'!I27,'C-a-(14)'!I27,'C-a-(15)'!I27,'C-a-(16)'!I27)</f>
        <v>0</v>
      </c>
      <c r="K27" s="18">
        <f>SUM('C-a-(1):C-a-(16)'!C27)-C27</f>
        <v>0</v>
      </c>
      <c r="L27" s="19">
        <f>SUM('C-a-(1):C-a-(16)'!E27)-'C-a'!E27</f>
        <v>0</v>
      </c>
      <c r="M27" s="19">
        <f>SUM('C-a-(1):C-a-(16)'!F27)-'C-a'!F27</f>
        <v>0</v>
      </c>
      <c r="N27" s="19">
        <f>SUM('C-a-(1):C-a-(16)'!G27)-'C-a'!G27</f>
        <v>0</v>
      </c>
      <c r="O27" s="19">
        <f>SUM('C-a-(1):C-a-(16)'!H27)-'C-a'!H27</f>
        <v>0</v>
      </c>
      <c r="P27" s="19">
        <f>SUM('C-a-(1):C-a-(16)'!I27)-'C-a'!I27</f>
        <v>0</v>
      </c>
    </row>
    <row r="28" spans="2:17" s="5" customFormat="1" x14ac:dyDescent="0.15">
      <c r="B28" s="4" t="s">
        <v>10</v>
      </c>
      <c r="C28" s="30">
        <f>SUM('C-a-(1)'!C28,'C-a-(2)'!C28,'C-a-(3)'!C28,'C-a-(4)'!C28,'C-a-(5)'!C28,'C-a-(6)'!C28,'C-a-(7)'!C28,'C-a-(8)'!C28,'C-a-(9)'!C28,'C-a-(10)'!C28,'C-a-(11)'!C28,'C-a-(12)'!C28,'C-a-(13)'!C28,'C-a-(14)'!C28,'C-a-(15)'!C28,'C-a-(16)'!C28)</f>
        <v>225</v>
      </c>
      <c r="D28" s="30"/>
      <c r="E28" s="70">
        <f>SUM('C-a-(1)'!E28,'C-a-(2)'!E28,'C-a-(3)'!E28,'C-a-(4)'!E28,'C-a-(5)'!E28,'C-a-(6)'!E28,'C-a-(7)'!E28,'C-a-(8)'!E28,'C-a-(9)'!E28,'C-a-(10)'!E28,'C-a-(11)'!E28,'C-a-(12)'!E28,'C-a-(13)'!E28,'C-a-(14)'!E28,'C-a-(15)'!E28,'C-a-(16)'!E28)</f>
        <v>164</v>
      </c>
      <c r="F28" s="70">
        <f>SUM('C-a-(1)'!F28,'C-a-(2)'!F28,'C-a-(3)'!F28,'C-a-(4)'!F28,'C-a-(5)'!F28,'C-a-(6)'!F28,'C-a-(7)'!F28,'C-a-(8)'!F28,'C-a-(9)'!F28,'C-a-(10)'!F28,'C-a-(11)'!F28,'C-a-(12)'!F28,'C-a-(13)'!F28,'C-a-(14)'!F28,'C-a-(15)'!F28,'C-a-(16)'!F28)</f>
        <v>44</v>
      </c>
      <c r="G28" s="70">
        <f>SUM('C-a-(1)'!G28,'C-a-(2)'!G28,'C-a-(3)'!G28,'C-a-(4)'!G28,'C-a-(5)'!G28,'C-a-(6)'!G28,'C-a-(7)'!G28,'C-a-(8)'!G28,'C-a-(9)'!G28,'C-a-(10)'!G28,'C-a-(11)'!G28,'C-a-(12)'!G28,'C-a-(13)'!G28,'C-a-(14)'!G28,'C-a-(15)'!G28,'C-a-(16)'!G28)</f>
        <v>5</v>
      </c>
      <c r="H28" s="70">
        <f>SUM('C-a-(1)'!H28,'C-a-(2)'!H28,'C-a-(3)'!H28,'C-a-(4)'!H28,'C-a-(5)'!H28,'C-a-(6)'!H28,'C-a-(7)'!H28,'C-a-(8)'!H28,'C-a-(9)'!H28,'C-a-(10)'!H28,'C-a-(11)'!H28,'C-a-(12)'!H28,'C-a-(13)'!H28,'C-a-(14)'!H28,'C-a-(15)'!H28,'C-a-(16)'!H28)</f>
        <v>4</v>
      </c>
      <c r="I28" s="71">
        <f>SUM('C-a-(1)'!I28,'C-a-(2)'!I28,'C-a-(3)'!I28,'C-a-(4)'!I28,'C-a-(5)'!I28,'C-a-(6)'!I28,'C-a-(7)'!I28,'C-a-(8)'!I28,'C-a-(9)'!I28,'C-a-(10)'!I28,'C-a-(11)'!I28,'C-a-(12)'!I28,'C-a-(13)'!I28,'C-a-(14)'!I28,'C-a-(15)'!I28,'C-a-(16)'!I28)</f>
        <v>0</v>
      </c>
      <c r="K28" s="18">
        <f>SUM('C-a-(1):C-a-(16)'!C28)-C28</f>
        <v>0</v>
      </c>
      <c r="L28" s="19">
        <f>SUM('C-a-(1):C-a-(16)'!E28)-'C-a'!E28</f>
        <v>0</v>
      </c>
      <c r="M28" s="19">
        <f>SUM('C-a-(1):C-a-(16)'!F28)-'C-a'!F28</f>
        <v>0</v>
      </c>
      <c r="N28" s="19">
        <f>SUM('C-a-(1):C-a-(16)'!G28)-'C-a'!G28</f>
        <v>0</v>
      </c>
      <c r="O28" s="19">
        <f>SUM('C-a-(1):C-a-(16)'!H28)-'C-a'!H28</f>
        <v>0</v>
      </c>
      <c r="P28" s="19">
        <f>SUM('C-a-(1):C-a-(16)'!I28)-'C-a'!I28</f>
        <v>0</v>
      </c>
    </row>
    <row r="29" spans="2:17" s="5" customFormat="1" x14ac:dyDescent="0.15">
      <c r="B29" s="4" t="s">
        <v>11</v>
      </c>
      <c r="C29" s="30">
        <f>SUM('C-a-(1)'!C29,'C-a-(2)'!C29,'C-a-(3)'!C29,'C-a-(4)'!C29,'C-a-(5)'!C29,'C-a-(6)'!C29,'C-a-(7)'!C29,'C-a-(8)'!C29,'C-a-(9)'!C29,'C-a-(10)'!C29,'C-a-(11)'!C29,'C-a-(12)'!C29,'C-a-(13)'!C29,'C-a-(14)'!C29,'C-a-(15)'!C29,'C-a-(16)'!C29)</f>
        <v>1165</v>
      </c>
      <c r="D29" s="30"/>
      <c r="E29" s="70">
        <f>SUM('C-a-(1)'!E29,'C-a-(2)'!E29,'C-a-(3)'!E29,'C-a-(4)'!E29,'C-a-(5)'!E29,'C-a-(6)'!E29,'C-a-(7)'!E29,'C-a-(8)'!E29,'C-a-(9)'!E29,'C-a-(10)'!E29,'C-a-(11)'!E29,'C-a-(12)'!E29,'C-a-(13)'!E29,'C-a-(14)'!E29,'C-a-(15)'!E29,'C-a-(16)'!E29)</f>
        <v>702</v>
      </c>
      <c r="F29" s="70">
        <f>SUM('C-a-(1)'!F29,'C-a-(2)'!F29,'C-a-(3)'!F29,'C-a-(4)'!F29,'C-a-(5)'!F29,'C-a-(6)'!F29,'C-a-(7)'!F29,'C-a-(8)'!F29,'C-a-(9)'!F29,'C-a-(10)'!F29,'C-a-(11)'!F29,'C-a-(12)'!F29,'C-a-(13)'!F29,'C-a-(14)'!F29,'C-a-(15)'!F29,'C-a-(16)'!F29)</f>
        <v>108</v>
      </c>
      <c r="G29" s="70">
        <f>SUM('C-a-(1)'!G29,'C-a-(2)'!G29,'C-a-(3)'!G29,'C-a-(4)'!G29,'C-a-(5)'!G29,'C-a-(6)'!G29,'C-a-(7)'!G29,'C-a-(8)'!G29,'C-a-(9)'!G29,'C-a-(10)'!G29,'C-a-(11)'!G29,'C-a-(12)'!G29,'C-a-(13)'!G29,'C-a-(14)'!G29,'C-a-(15)'!G29,'C-a-(16)'!G29)</f>
        <v>6</v>
      </c>
      <c r="H29" s="70">
        <f>SUM('C-a-(1)'!H29,'C-a-(2)'!H29,'C-a-(3)'!H29,'C-a-(4)'!H29,'C-a-(5)'!H29,'C-a-(6)'!H29,'C-a-(7)'!H29,'C-a-(8)'!H29,'C-a-(9)'!H29,'C-a-(10)'!H29,'C-a-(11)'!H29,'C-a-(12)'!H29,'C-a-(13)'!H29,'C-a-(14)'!H29,'C-a-(15)'!H29,'C-a-(16)'!H29)</f>
        <v>8</v>
      </c>
      <c r="I29" s="71">
        <f>SUM('C-a-(1)'!I29,'C-a-(2)'!I29,'C-a-(3)'!I29,'C-a-(4)'!I29,'C-a-(5)'!I29,'C-a-(6)'!I29,'C-a-(7)'!I29,'C-a-(8)'!I29,'C-a-(9)'!I29,'C-a-(10)'!I29,'C-a-(11)'!I29,'C-a-(12)'!I29,'C-a-(13)'!I29,'C-a-(14)'!I29,'C-a-(15)'!I29,'C-a-(16)'!I29)</f>
        <v>0</v>
      </c>
      <c r="K29" s="18">
        <f>SUM('C-a-(1):C-a-(16)'!C29)-C29</f>
        <v>0</v>
      </c>
      <c r="L29" s="19">
        <f>SUM('C-a-(1):C-a-(16)'!E29)-'C-a'!E29</f>
        <v>0</v>
      </c>
      <c r="M29" s="19">
        <f>SUM('C-a-(1):C-a-(16)'!F29)-'C-a'!F29</f>
        <v>0</v>
      </c>
      <c r="N29" s="19">
        <f>SUM('C-a-(1):C-a-(16)'!G29)-'C-a'!G29</f>
        <v>0</v>
      </c>
      <c r="O29" s="19">
        <f>SUM('C-a-(1):C-a-(16)'!H29)-'C-a'!H29</f>
        <v>0</v>
      </c>
      <c r="P29" s="19">
        <f>SUM('C-a-(1):C-a-(16)'!I29)-'C-a'!I29</f>
        <v>0</v>
      </c>
    </row>
    <row r="30" spans="2:17" s="5" customFormat="1" x14ac:dyDescent="0.15">
      <c r="B30" s="4" t="s">
        <v>12</v>
      </c>
      <c r="C30" s="30">
        <f>SUM('C-a-(1)'!C30,'C-a-(2)'!C30,'C-a-(3)'!C30,'C-a-(4)'!C30,'C-a-(5)'!C30,'C-a-(6)'!C30,'C-a-(7)'!C30,'C-a-(8)'!C30,'C-a-(9)'!C30,'C-a-(10)'!C30,'C-a-(11)'!C30,'C-a-(12)'!C30,'C-a-(13)'!C30,'C-a-(14)'!C30,'C-a-(15)'!C30,'C-a-(16)'!C30)</f>
        <v>229</v>
      </c>
      <c r="D30" s="30"/>
      <c r="E30" s="70">
        <f>SUM('C-a-(1)'!E30,'C-a-(2)'!E30,'C-a-(3)'!E30,'C-a-(4)'!E30,'C-a-(5)'!E30,'C-a-(6)'!E30,'C-a-(7)'!E30,'C-a-(8)'!E30,'C-a-(9)'!E30,'C-a-(10)'!E30,'C-a-(11)'!E30,'C-a-(12)'!E30,'C-a-(13)'!E30,'C-a-(14)'!E30,'C-a-(15)'!E30,'C-a-(16)'!E30)</f>
        <v>179</v>
      </c>
      <c r="F30" s="70">
        <f>SUM('C-a-(1)'!F30,'C-a-(2)'!F30,'C-a-(3)'!F30,'C-a-(4)'!F30,'C-a-(5)'!F30,'C-a-(6)'!F30,'C-a-(7)'!F30,'C-a-(8)'!F30,'C-a-(9)'!F30,'C-a-(10)'!F30,'C-a-(11)'!F30,'C-a-(12)'!F30,'C-a-(13)'!F30,'C-a-(14)'!F30,'C-a-(15)'!F30,'C-a-(16)'!F30)</f>
        <v>28</v>
      </c>
      <c r="G30" s="70">
        <f>SUM('C-a-(1)'!G30,'C-a-(2)'!G30,'C-a-(3)'!G30,'C-a-(4)'!G30,'C-a-(5)'!G30,'C-a-(6)'!G30,'C-a-(7)'!G30,'C-a-(8)'!G30,'C-a-(9)'!G30,'C-a-(10)'!G30,'C-a-(11)'!G30,'C-a-(12)'!G30,'C-a-(13)'!G30,'C-a-(14)'!G30,'C-a-(15)'!G30,'C-a-(16)'!G30)</f>
        <v>1</v>
      </c>
      <c r="H30" s="70">
        <f>SUM('C-a-(1)'!H30,'C-a-(2)'!H30,'C-a-(3)'!H30,'C-a-(4)'!H30,'C-a-(5)'!H30,'C-a-(6)'!H30,'C-a-(7)'!H30,'C-a-(8)'!H30,'C-a-(9)'!H30,'C-a-(10)'!H30,'C-a-(11)'!H30,'C-a-(12)'!H30,'C-a-(13)'!H30,'C-a-(14)'!H30,'C-a-(15)'!H30,'C-a-(16)'!H30)</f>
        <v>4</v>
      </c>
      <c r="I30" s="71">
        <f>SUM('C-a-(1)'!I30,'C-a-(2)'!I30,'C-a-(3)'!I30,'C-a-(4)'!I30,'C-a-(5)'!I30,'C-a-(6)'!I30,'C-a-(7)'!I30,'C-a-(8)'!I30,'C-a-(9)'!I30,'C-a-(10)'!I30,'C-a-(11)'!I30,'C-a-(12)'!I30,'C-a-(13)'!I30,'C-a-(14)'!I30,'C-a-(15)'!I30,'C-a-(16)'!I30)</f>
        <v>0</v>
      </c>
      <c r="K30" s="18">
        <f>SUM('C-a-(1):C-a-(16)'!C30)-C30</f>
        <v>0</v>
      </c>
      <c r="L30" s="19">
        <f>SUM('C-a-(1):C-a-(16)'!E30)-'C-a'!E30</f>
        <v>0</v>
      </c>
      <c r="M30" s="19">
        <f>SUM('C-a-(1):C-a-(16)'!F30)-'C-a'!F30</f>
        <v>0</v>
      </c>
      <c r="N30" s="19">
        <f>SUM('C-a-(1):C-a-(16)'!G30)-'C-a'!G30</f>
        <v>0</v>
      </c>
      <c r="O30" s="19">
        <f>SUM('C-a-(1):C-a-(16)'!H30)-'C-a'!H30</f>
        <v>0</v>
      </c>
      <c r="P30" s="19">
        <f>SUM('C-a-(1):C-a-(16)'!I30)-'C-a'!I30</f>
        <v>0</v>
      </c>
    </row>
    <row r="31" spans="2:17" s="5" customFormat="1" x14ac:dyDescent="0.15">
      <c r="B31" s="4" t="s">
        <v>13</v>
      </c>
      <c r="C31" s="30">
        <f>SUM('C-a-(1)'!C31,'C-a-(2)'!C31,'C-a-(3)'!C31,'C-a-(4)'!C31,'C-a-(5)'!C31,'C-a-(6)'!C31,'C-a-(7)'!C31,'C-a-(8)'!C31,'C-a-(9)'!C31,'C-a-(10)'!C31,'C-a-(11)'!C31,'C-a-(12)'!C31,'C-a-(13)'!C31,'C-a-(14)'!C31,'C-a-(15)'!C31,'C-a-(16)'!C31)</f>
        <v>420</v>
      </c>
      <c r="D31" s="30"/>
      <c r="E31" s="70">
        <f>SUM('C-a-(1)'!E31,'C-a-(2)'!E31,'C-a-(3)'!E31,'C-a-(4)'!E31,'C-a-(5)'!E31,'C-a-(6)'!E31,'C-a-(7)'!E31,'C-a-(8)'!E31,'C-a-(9)'!E31,'C-a-(10)'!E31,'C-a-(11)'!E31,'C-a-(12)'!E31,'C-a-(13)'!E31,'C-a-(14)'!E31,'C-a-(15)'!E31,'C-a-(16)'!E31)</f>
        <v>412</v>
      </c>
      <c r="F31" s="70">
        <f>SUM('C-a-(1)'!F31,'C-a-(2)'!F31,'C-a-(3)'!F31,'C-a-(4)'!F31,'C-a-(5)'!F31,'C-a-(6)'!F31,'C-a-(7)'!F31,'C-a-(8)'!F31,'C-a-(9)'!F31,'C-a-(10)'!F31,'C-a-(11)'!F31,'C-a-(12)'!F31,'C-a-(13)'!F31,'C-a-(14)'!F31,'C-a-(15)'!F31,'C-a-(16)'!F31)</f>
        <v>48</v>
      </c>
      <c r="G31" s="70">
        <f>SUM('C-a-(1)'!G31,'C-a-(2)'!G31,'C-a-(3)'!G31,'C-a-(4)'!G31,'C-a-(5)'!G31,'C-a-(6)'!G31,'C-a-(7)'!G31,'C-a-(8)'!G31,'C-a-(9)'!G31,'C-a-(10)'!G31,'C-a-(11)'!G31,'C-a-(12)'!G31,'C-a-(13)'!G31,'C-a-(14)'!G31,'C-a-(15)'!G31,'C-a-(16)'!G31)</f>
        <v>2</v>
      </c>
      <c r="H31" s="70">
        <f>SUM('C-a-(1)'!H31,'C-a-(2)'!H31,'C-a-(3)'!H31,'C-a-(4)'!H31,'C-a-(5)'!H31,'C-a-(6)'!H31,'C-a-(7)'!H31,'C-a-(8)'!H31,'C-a-(9)'!H31,'C-a-(10)'!H31,'C-a-(11)'!H31,'C-a-(12)'!H31,'C-a-(13)'!H31,'C-a-(14)'!H31,'C-a-(15)'!H31,'C-a-(16)'!H31)</f>
        <v>3</v>
      </c>
      <c r="I31" s="71">
        <f>SUM('C-a-(1)'!I31,'C-a-(2)'!I31,'C-a-(3)'!I31,'C-a-(4)'!I31,'C-a-(5)'!I31,'C-a-(6)'!I31,'C-a-(7)'!I31,'C-a-(8)'!I31,'C-a-(9)'!I31,'C-a-(10)'!I31,'C-a-(11)'!I31,'C-a-(12)'!I31,'C-a-(13)'!I31,'C-a-(14)'!I31,'C-a-(15)'!I31,'C-a-(16)'!I31)</f>
        <v>0</v>
      </c>
      <c r="K31" s="18">
        <f>SUM('C-a-(1):C-a-(16)'!C31)-C31</f>
        <v>0</v>
      </c>
      <c r="L31" s="19">
        <f>SUM('C-a-(1):C-a-(16)'!E31)-'C-a'!E31</f>
        <v>0</v>
      </c>
      <c r="M31" s="19">
        <f>SUM('C-a-(1):C-a-(16)'!F31)-'C-a'!F31</f>
        <v>0</v>
      </c>
      <c r="N31" s="19">
        <f>SUM('C-a-(1):C-a-(16)'!G31)-'C-a'!G31</f>
        <v>0</v>
      </c>
      <c r="O31" s="19">
        <f>SUM('C-a-(1):C-a-(16)'!H31)-'C-a'!H31</f>
        <v>0</v>
      </c>
      <c r="P31" s="19">
        <f>SUM('C-a-(1):C-a-(16)'!I31)-'C-a'!I31</f>
        <v>0</v>
      </c>
    </row>
    <row r="32" spans="2:17" s="5" customFormat="1" x14ac:dyDescent="0.15">
      <c r="B32" s="4" t="s">
        <v>14</v>
      </c>
      <c r="C32" s="30">
        <f>SUM('C-a-(1)'!C32,'C-a-(2)'!C32,'C-a-(3)'!C32,'C-a-(4)'!C32,'C-a-(5)'!C32,'C-a-(6)'!C32,'C-a-(7)'!C32,'C-a-(8)'!C32,'C-a-(9)'!C32,'C-a-(10)'!C32,'C-a-(11)'!C32,'C-a-(12)'!C32,'C-a-(13)'!C32,'C-a-(14)'!C32,'C-a-(15)'!C32,'C-a-(16)'!C32)</f>
        <v>1358</v>
      </c>
      <c r="D32" s="30"/>
      <c r="E32" s="70">
        <f>SUM('C-a-(1)'!E32,'C-a-(2)'!E32,'C-a-(3)'!E32,'C-a-(4)'!E32,'C-a-(5)'!E32,'C-a-(6)'!E32,'C-a-(7)'!E32,'C-a-(8)'!E32,'C-a-(9)'!E32,'C-a-(10)'!E32,'C-a-(11)'!E32,'C-a-(12)'!E32,'C-a-(13)'!E32,'C-a-(14)'!E32,'C-a-(15)'!E32,'C-a-(16)'!E32)</f>
        <v>980</v>
      </c>
      <c r="F32" s="70">
        <f>SUM('C-a-(1)'!F32,'C-a-(2)'!F32,'C-a-(3)'!F32,'C-a-(4)'!F32,'C-a-(5)'!F32,'C-a-(6)'!F32,'C-a-(7)'!F32,'C-a-(8)'!F32,'C-a-(9)'!F32,'C-a-(10)'!F32,'C-a-(11)'!F32,'C-a-(12)'!F32,'C-a-(13)'!F32,'C-a-(14)'!F32,'C-a-(15)'!F32,'C-a-(16)'!F32)</f>
        <v>60</v>
      </c>
      <c r="G32" s="70">
        <f>SUM('C-a-(1)'!G32,'C-a-(2)'!G32,'C-a-(3)'!G32,'C-a-(4)'!G32,'C-a-(5)'!G32,'C-a-(6)'!G32,'C-a-(7)'!G32,'C-a-(8)'!G32,'C-a-(9)'!G32,'C-a-(10)'!G32,'C-a-(11)'!G32,'C-a-(12)'!G32,'C-a-(13)'!G32,'C-a-(14)'!G32,'C-a-(15)'!G32,'C-a-(16)'!G32)</f>
        <v>3</v>
      </c>
      <c r="H32" s="70">
        <f>SUM('C-a-(1)'!H32,'C-a-(2)'!H32,'C-a-(3)'!H32,'C-a-(4)'!H32,'C-a-(5)'!H32,'C-a-(6)'!H32,'C-a-(7)'!H32,'C-a-(8)'!H32,'C-a-(9)'!H32,'C-a-(10)'!H32,'C-a-(11)'!H32,'C-a-(12)'!H32,'C-a-(13)'!H32,'C-a-(14)'!H32,'C-a-(15)'!H32,'C-a-(16)'!H32)</f>
        <v>4</v>
      </c>
      <c r="I32" s="71">
        <f>SUM('C-a-(1)'!I32,'C-a-(2)'!I32,'C-a-(3)'!I32,'C-a-(4)'!I32,'C-a-(5)'!I32,'C-a-(6)'!I32,'C-a-(7)'!I32,'C-a-(8)'!I32,'C-a-(9)'!I32,'C-a-(10)'!I32,'C-a-(11)'!I32,'C-a-(12)'!I32,'C-a-(13)'!I32,'C-a-(14)'!I32,'C-a-(15)'!I32,'C-a-(16)'!I32)</f>
        <v>0</v>
      </c>
      <c r="K32" s="18">
        <f>SUM('C-a-(1):C-a-(16)'!C32)-C32</f>
        <v>0</v>
      </c>
      <c r="L32" s="19">
        <f>SUM('C-a-(1):C-a-(16)'!E32)-'C-a'!E32</f>
        <v>0</v>
      </c>
      <c r="M32" s="19">
        <f>SUM('C-a-(1):C-a-(16)'!F32)-'C-a'!F32</f>
        <v>0</v>
      </c>
      <c r="N32" s="19">
        <f>SUM('C-a-(1):C-a-(16)'!G32)-'C-a'!G32</f>
        <v>0</v>
      </c>
      <c r="O32" s="19">
        <f>SUM('C-a-(1):C-a-(16)'!H32)-'C-a'!H32</f>
        <v>0</v>
      </c>
      <c r="P32" s="19">
        <f>SUM('C-a-(1):C-a-(16)'!I32)-'C-a'!I32</f>
        <v>0</v>
      </c>
    </row>
    <row r="33" spans="2:16" s="21" customFormat="1" x14ac:dyDescent="0.15">
      <c r="B33" s="31" t="s">
        <v>15</v>
      </c>
      <c r="C33" s="28">
        <f>SUM('C-a-(1)'!C33,'C-a-(2)'!C33,'C-a-(3)'!C33,'C-a-(4)'!C33,'C-a-(5)'!C33,'C-a-(6)'!C33,'C-a-(7)'!C33,'C-a-(8)'!C33,'C-a-(9)'!C33,'C-a-(10)'!C33,'C-a-(11)'!C33,'C-a-(12)'!C33,'C-a-(13)'!C33,'C-a-(14)'!C33,'C-a-(15)'!C33,'C-a-(16)'!C33)</f>
        <v>3149</v>
      </c>
      <c r="D33" s="28"/>
      <c r="E33" s="72">
        <f>SUM('C-a-(1)'!E33,'C-a-(2)'!E33,'C-a-(3)'!E33,'C-a-(4)'!E33,'C-a-(5)'!E33,'C-a-(6)'!E33,'C-a-(7)'!E33,'C-a-(8)'!E33,'C-a-(9)'!E33,'C-a-(10)'!E33,'C-a-(11)'!E33,'C-a-(12)'!E33,'C-a-(13)'!E33,'C-a-(14)'!E33,'C-a-(15)'!E33,'C-a-(16)'!E33)</f>
        <v>3762</v>
      </c>
      <c r="F33" s="72">
        <f>SUM('C-a-(1)'!F33,'C-a-(2)'!F33,'C-a-(3)'!F33,'C-a-(4)'!F33,'C-a-(5)'!F33,'C-a-(6)'!F33,'C-a-(7)'!F33,'C-a-(8)'!F33,'C-a-(9)'!F33,'C-a-(10)'!F33,'C-a-(11)'!F33,'C-a-(12)'!F33,'C-a-(13)'!F33,'C-a-(14)'!F33,'C-a-(15)'!F33,'C-a-(16)'!F33)</f>
        <v>752</v>
      </c>
      <c r="G33" s="72">
        <f>SUM('C-a-(1)'!G33,'C-a-(2)'!G33,'C-a-(3)'!G33,'C-a-(4)'!G33,'C-a-(5)'!G33,'C-a-(6)'!G33,'C-a-(7)'!G33,'C-a-(8)'!G33,'C-a-(9)'!G33,'C-a-(10)'!G33,'C-a-(11)'!G33,'C-a-(12)'!G33,'C-a-(13)'!G33,'C-a-(14)'!G33,'C-a-(15)'!G33,'C-a-(16)'!G33)</f>
        <v>81</v>
      </c>
      <c r="H33" s="72">
        <f>SUM('C-a-(1)'!H33,'C-a-(2)'!H33,'C-a-(3)'!H33,'C-a-(4)'!H33,'C-a-(5)'!H33,'C-a-(6)'!H33,'C-a-(7)'!H33,'C-a-(8)'!H33,'C-a-(9)'!H33,'C-a-(10)'!H33,'C-a-(11)'!H33,'C-a-(12)'!H33,'C-a-(13)'!H33,'C-a-(14)'!H33,'C-a-(15)'!H33,'C-a-(16)'!H33)</f>
        <v>41</v>
      </c>
      <c r="I33" s="73">
        <f>SUM('C-a-(1)'!I33,'C-a-(2)'!I33,'C-a-(3)'!I33,'C-a-(4)'!I33,'C-a-(5)'!I33,'C-a-(6)'!I33,'C-a-(7)'!I33,'C-a-(8)'!I33,'C-a-(9)'!I33,'C-a-(10)'!I33,'C-a-(11)'!I33,'C-a-(12)'!I33,'C-a-(13)'!I33,'C-a-(14)'!I33,'C-a-(15)'!I33,'C-a-(16)'!I33)</f>
        <v>3</v>
      </c>
      <c r="K33" s="18">
        <f>SUM('C-a-(1):C-a-(16)'!C33)-C33</f>
        <v>0</v>
      </c>
      <c r="L33" s="19">
        <f>SUM('C-a-(1):C-a-(16)'!E33)-'C-a'!E33</f>
        <v>0</v>
      </c>
      <c r="M33" s="19">
        <f>SUM('C-a-(1):C-a-(16)'!F33)-'C-a'!F33</f>
        <v>0</v>
      </c>
      <c r="N33" s="19">
        <f>SUM('C-a-(1):C-a-(16)'!G33)-'C-a'!G33</f>
        <v>0</v>
      </c>
      <c r="O33" s="19">
        <f>SUM('C-a-(1):C-a-(16)'!H33)-'C-a'!H33</f>
        <v>0</v>
      </c>
      <c r="P33" s="19">
        <f>SUM('C-a-(1):C-a-(16)'!I33)-'C-a'!I33</f>
        <v>0</v>
      </c>
    </row>
    <row r="34" spans="2:16" s="21" customFormat="1" x14ac:dyDescent="0.15">
      <c r="B34" s="31" t="s">
        <v>182</v>
      </c>
      <c r="C34" s="24">
        <f>SUM('C-a-(1)'!C34,'C-a-(2)'!C34,'C-a-(3)'!C34,'C-a-(4)'!C34,'C-a-(5)'!C34,'C-a-(6)'!C34,'C-a-(7)'!C34,'C-a-(8)'!C34,'C-a-(9)'!C34,'C-a-(10)'!C34,'C-a-(11)'!C34,'C-a-(12)'!C34,'C-a-(13)'!C34,'C-a-(14)'!C34,'C-a-(15)'!C34,'C-a-(16)'!C34)</f>
        <v>16968</v>
      </c>
      <c r="D34" s="28"/>
      <c r="E34" s="68">
        <f>SUM('C-a-(1)'!E34,'C-a-(2)'!E34,'C-a-(3)'!E34,'C-a-(4)'!E34,'C-a-(5)'!E34,'C-a-(6)'!E34,'C-a-(7)'!E34,'C-a-(8)'!E34,'C-a-(9)'!E34,'C-a-(10)'!E34,'C-a-(11)'!E34,'C-a-(12)'!E34,'C-a-(13)'!E34,'C-a-(14)'!E34,'C-a-(15)'!E34,'C-a-(16)'!E34)</f>
        <v>10129</v>
      </c>
      <c r="F34" s="68">
        <f>SUM('C-a-(1)'!F34,'C-a-(2)'!F34,'C-a-(3)'!F34,'C-a-(4)'!F34,'C-a-(5)'!F34,'C-a-(6)'!F34,'C-a-(7)'!F34,'C-a-(8)'!F34,'C-a-(9)'!F34,'C-a-(10)'!F34,'C-a-(11)'!F34,'C-a-(12)'!F34,'C-a-(13)'!F34,'C-a-(14)'!F34,'C-a-(15)'!F34,'C-a-(16)'!F34)</f>
        <v>1223</v>
      </c>
      <c r="G34" s="68">
        <f>SUM('C-a-(1)'!G34,'C-a-(2)'!G34,'C-a-(3)'!G34,'C-a-(4)'!G34,'C-a-(5)'!G34,'C-a-(6)'!G34,'C-a-(7)'!G34,'C-a-(8)'!G34,'C-a-(9)'!G34,'C-a-(10)'!G34,'C-a-(11)'!G34,'C-a-(12)'!G34,'C-a-(13)'!G34,'C-a-(14)'!G34,'C-a-(15)'!G34,'C-a-(16)'!G34)</f>
        <v>78</v>
      </c>
      <c r="H34" s="68">
        <f>SUM('C-a-(1)'!H34,'C-a-(2)'!H34,'C-a-(3)'!H34,'C-a-(4)'!H34,'C-a-(5)'!H34,'C-a-(6)'!H34,'C-a-(7)'!H34,'C-a-(8)'!H34,'C-a-(9)'!H34,'C-a-(10)'!H34,'C-a-(11)'!H34,'C-a-(12)'!H34,'C-a-(13)'!H34,'C-a-(14)'!H34,'C-a-(15)'!H34,'C-a-(16)'!H34)</f>
        <v>77</v>
      </c>
      <c r="I34" s="69">
        <f>SUM('C-a-(1)'!I34,'C-a-(2)'!I34,'C-a-(3)'!I34,'C-a-(4)'!I34,'C-a-(5)'!I34,'C-a-(6)'!I34,'C-a-(7)'!I34,'C-a-(8)'!I34,'C-a-(9)'!I34,'C-a-(10)'!I34,'C-a-(11)'!I34,'C-a-(12)'!I34,'C-a-(13)'!I34,'C-a-(14)'!I34,'C-a-(15)'!I34,'C-a-(16)'!I34)</f>
        <v>3</v>
      </c>
      <c r="K34" s="18">
        <f>SUM('C-a-(1):C-a-(16)'!C34)-C34</f>
        <v>0</v>
      </c>
      <c r="L34" s="19">
        <f>SUM('C-a-(1):C-a-(16)'!E34)-'C-a'!E34</f>
        <v>0</v>
      </c>
      <c r="M34" s="19">
        <f>SUM('C-a-(1):C-a-(16)'!F34)-'C-a'!F34</f>
        <v>0</v>
      </c>
      <c r="N34" s="19">
        <f>SUM('C-a-(1):C-a-(16)'!G34)-'C-a'!G34</f>
        <v>0</v>
      </c>
      <c r="O34" s="19">
        <f>SUM('C-a-(1):C-a-(16)'!H34)-'C-a'!H34</f>
        <v>0</v>
      </c>
      <c r="P34" s="19">
        <f>SUM('C-a-(1):C-a-(16)'!I34)-'C-a'!I34</f>
        <v>0</v>
      </c>
    </row>
    <row r="35" spans="2:16" s="5" customFormat="1" x14ac:dyDescent="0.15">
      <c r="B35" s="4" t="s">
        <v>16</v>
      </c>
      <c r="C35" s="30">
        <f>SUM('C-a-(1)'!C35,'C-a-(2)'!C35,'C-a-(3)'!C35,'C-a-(4)'!C35,'C-a-(5)'!C35,'C-a-(6)'!C35,'C-a-(7)'!C35,'C-a-(8)'!C35,'C-a-(9)'!C35,'C-a-(10)'!C35,'C-a-(11)'!C35,'C-a-(12)'!C35,'C-a-(13)'!C35,'C-a-(14)'!C35,'C-a-(15)'!C35,'C-a-(16)'!C35)</f>
        <v>2273</v>
      </c>
      <c r="D35" s="30"/>
      <c r="E35" s="70">
        <f>SUM('C-a-(1)'!E35,'C-a-(2)'!E35,'C-a-(3)'!E35,'C-a-(4)'!E35,'C-a-(5)'!E35,'C-a-(6)'!E35,'C-a-(7)'!E35,'C-a-(8)'!E35,'C-a-(9)'!E35,'C-a-(10)'!E35,'C-a-(11)'!E35,'C-a-(12)'!E35,'C-a-(13)'!E35,'C-a-(14)'!E35,'C-a-(15)'!E35,'C-a-(16)'!E35)</f>
        <v>1000</v>
      </c>
      <c r="F35" s="70">
        <f>SUM('C-a-(1)'!F35,'C-a-(2)'!F35,'C-a-(3)'!F35,'C-a-(4)'!F35,'C-a-(5)'!F35,'C-a-(6)'!F35,'C-a-(7)'!F35,'C-a-(8)'!F35,'C-a-(9)'!F35,'C-a-(10)'!F35,'C-a-(11)'!F35,'C-a-(12)'!F35,'C-a-(13)'!F35,'C-a-(14)'!F35,'C-a-(15)'!F35,'C-a-(16)'!F35)</f>
        <v>99</v>
      </c>
      <c r="G35" s="70">
        <f>SUM('C-a-(1)'!G35,'C-a-(2)'!G35,'C-a-(3)'!G35,'C-a-(4)'!G35,'C-a-(5)'!G35,'C-a-(6)'!G35,'C-a-(7)'!G35,'C-a-(8)'!G35,'C-a-(9)'!G35,'C-a-(10)'!G35,'C-a-(11)'!G35,'C-a-(12)'!G35,'C-a-(13)'!G35,'C-a-(14)'!G35,'C-a-(15)'!G35,'C-a-(16)'!G35)</f>
        <v>5</v>
      </c>
      <c r="H35" s="70">
        <f>SUM('C-a-(1)'!H35,'C-a-(2)'!H35,'C-a-(3)'!H35,'C-a-(4)'!H35,'C-a-(5)'!H35,'C-a-(6)'!H35,'C-a-(7)'!H35,'C-a-(8)'!H35,'C-a-(9)'!H35,'C-a-(10)'!H35,'C-a-(11)'!H35,'C-a-(12)'!H35,'C-a-(13)'!H35,'C-a-(14)'!H35,'C-a-(15)'!H35,'C-a-(16)'!H35)</f>
        <v>11</v>
      </c>
      <c r="I35" s="71">
        <f>SUM('C-a-(1)'!I35,'C-a-(2)'!I35,'C-a-(3)'!I35,'C-a-(4)'!I35,'C-a-(5)'!I35,'C-a-(6)'!I35,'C-a-(7)'!I35,'C-a-(8)'!I35,'C-a-(9)'!I35,'C-a-(10)'!I35,'C-a-(11)'!I35,'C-a-(12)'!I35,'C-a-(13)'!I35,'C-a-(14)'!I35,'C-a-(15)'!I35,'C-a-(16)'!I35)</f>
        <v>0</v>
      </c>
      <c r="K35" s="18">
        <f>SUM('C-a-(1):C-a-(16)'!C35)-C35</f>
        <v>0</v>
      </c>
      <c r="L35" s="19">
        <f>SUM('C-a-(1):C-a-(16)'!E35)-'C-a'!E35</f>
        <v>0</v>
      </c>
      <c r="M35" s="19">
        <f>SUM('C-a-(1):C-a-(16)'!F35)-'C-a'!F35</f>
        <v>0</v>
      </c>
      <c r="N35" s="19">
        <f>SUM('C-a-(1):C-a-(16)'!G35)-'C-a'!G35</f>
        <v>0</v>
      </c>
      <c r="O35" s="19">
        <f>SUM('C-a-(1):C-a-(16)'!H35)-'C-a'!H35</f>
        <v>0</v>
      </c>
      <c r="P35" s="19">
        <f>SUM('C-a-(1):C-a-(16)'!I35)-'C-a'!I35</f>
        <v>0</v>
      </c>
    </row>
    <row r="36" spans="2:16" s="5" customFormat="1" x14ac:dyDescent="0.15">
      <c r="B36" s="4" t="s">
        <v>17</v>
      </c>
      <c r="C36" s="30">
        <f>SUM('C-a-(1)'!C36,'C-a-(2)'!C36,'C-a-(3)'!C36,'C-a-(4)'!C36,'C-a-(5)'!C36,'C-a-(6)'!C36,'C-a-(7)'!C36,'C-a-(8)'!C36,'C-a-(9)'!C36,'C-a-(10)'!C36,'C-a-(11)'!C36,'C-a-(12)'!C36,'C-a-(13)'!C36,'C-a-(14)'!C36,'C-a-(15)'!C36,'C-a-(16)'!C36)</f>
        <v>1159</v>
      </c>
      <c r="D36" s="30"/>
      <c r="E36" s="70">
        <f>SUM('C-a-(1)'!E36,'C-a-(2)'!E36,'C-a-(3)'!E36,'C-a-(4)'!E36,'C-a-(5)'!E36,'C-a-(6)'!E36,'C-a-(7)'!E36,'C-a-(8)'!E36,'C-a-(9)'!E36,'C-a-(10)'!E36,'C-a-(11)'!E36,'C-a-(12)'!E36,'C-a-(13)'!E36,'C-a-(14)'!E36,'C-a-(15)'!E36,'C-a-(16)'!E36)</f>
        <v>731</v>
      </c>
      <c r="F36" s="70">
        <f>SUM('C-a-(1)'!F36,'C-a-(2)'!F36,'C-a-(3)'!F36,'C-a-(4)'!F36,'C-a-(5)'!F36,'C-a-(6)'!F36,'C-a-(7)'!F36,'C-a-(8)'!F36,'C-a-(9)'!F36,'C-a-(10)'!F36,'C-a-(11)'!F36,'C-a-(12)'!F36,'C-a-(13)'!F36,'C-a-(14)'!F36,'C-a-(15)'!F36,'C-a-(16)'!F36)</f>
        <v>54</v>
      </c>
      <c r="G36" s="70">
        <f>SUM('C-a-(1)'!G36,'C-a-(2)'!G36,'C-a-(3)'!G36,'C-a-(4)'!G36,'C-a-(5)'!G36,'C-a-(6)'!G36,'C-a-(7)'!G36,'C-a-(8)'!G36,'C-a-(9)'!G36,'C-a-(10)'!G36,'C-a-(11)'!G36,'C-a-(12)'!G36,'C-a-(13)'!G36,'C-a-(14)'!G36,'C-a-(15)'!G36,'C-a-(16)'!G36)</f>
        <v>6</v>
      </c>
      <c r="H36" s="70">
        <f>SUM('C-a-(1)'!H36,'C-a-(2)'!H36,'C-a-(3)'!H36,'C-a-(4)'!H36,'C-a-(5)'!H36,'C-a-(6)'!H36,'C-a-(7)'!H36,'C-a-(8)'!H36,'C-a-(9)'!H36,'C-a-(10)'!H36,'C-a-(11)'!H36,'C-a-(12)'!H36,'C-a-(13)'!H36,'C-a-(14)'!H36,'C-a-(15)'!H36,'C-a-(16)'!H36)</f>
        <v>4</v>
      </c>
      <c r="I36" s="71">
        <f>SUM('C-a-(1)'!I36,'C-a-(2)'!I36,'C-a-(3)'!I36,'C-a-(4)'!I36,'C-a-(5)'!I36,'C-a-(6)'!I36,'C-a-(7)'!I36,'C-a-(8)'!I36,'C-a-(9)'!I36,'C-a-(10)'!I36,'C-a-(11)'!I36,'C-a-(12)'!I36,'C-a-(13)'!I36,'C-a-(14)'!I36,'C-a-(15)'!I36,'C-a-(16)'!I36)</f>
        <v>0</v>
      </c>
      <c r="K36" s="18">
        <f>SUM('C-a-(1):C-a-(16)'!C36)-C36</f>
        <v>0</v>
      </c>
      <c r="L36" s="19">
        <f>SUM('C-a-(1):C-a-(16)'!E36)-'C-a'!E36</f>
        <v>0</v>
      </c>
      <c r="M36" s="19">
        <f>SUM('C-a-(1):C-a-(16)'!F36)-'C-a'!F36</f>
        <v>0</v>
      </c>
      <c r="N36" s="19">
        <f>SUM('C-a-(1):C-a-(16)'!G36)-'C-a'!G36</f>
        <v>0</v>
      </c>
      <c r="O36" s="19">
        <f>SUM('C-a-(1):C-a-(16)'!H36)-'C-a'!H36</f>
        <v>0</v>
      </c>
      <c r="P36" s="19">
        <f>SUM('C-a-(1):C-a-(16)'!I36)-'C-a'!I36</f>
        <v>0</v>
      </c>
    </row>
    <row r="37" spans="2:16" s="5" customFormat="1" x14ac:dyDescent="0.15">
      <c r="B37" s="4" t="s">
        <v>18</v>
      </c>
      <c r="C37" s="30">
        <f>SUM('C-a-(1)'!C37,'C-a-(2)'!C37,'C-a-(3)'!C37,'C-a-(4)'!C37,'C-a-(5)'!C37,'C-a-(6)'!C37,'C-a-(7)'!C37,'C-a-(8)'!C37,'C-a-(9)'!C37,'C-a-(10)'!C37,'C-a-(11)'!C37,'C-a-(12)'!C37,'C-a-(13)'!C37,'C-a-(14)'!C37,'C-a-(15)'!C37,'C-a-(16)'!C37)</f>
        <v>1228</v>
      </c>
      <c r="D37" s="30"/>
      <c r="E37" s="70">
        <f>SUM('C-a-(1)'!E37,'C-a-(2)'!E37,'C-a-(3)'!E37,'C-a-(4)'!E37,'C-a-(5)'!E37,'C-a-(6)'!E37,'C-a-(7)'!E37,'C-a-(8)'!E37,'C-a-(9)'!E37,'C-a-(10)'!E37,'C-a-(11)'!E37,'C-a-(12)'!E37,'C-a-(13)'!E37,'C-a-(14)'!E37,'C-a-(15)'!E37,'C-a-(16)'!E37)</f>
        <v>798</v>
      </c>
      <c r="F37" s="70">
        <f>SUM('C-a-(1)'!F37,'C-a-(2)'!F37,'C-a-(3)'!F37,'C-a-(4)'!F37,'C-a-(5)'!F37,'C-a-(6)'!F37,'C-a-(7)'!F37,'C-a-(8)'!F37,'C-a-(9)'!F37,'C-a-(10)'!F37,'C-a-(11)'!F37,'C-a-(12)'!F37,'C-a-(13)'!F37,'C-a-(14)'!F37,'C-a-(15)'!F37,'C-a-(16)'!F37)</f>
        <v>86</v>
      </c>
      <c r="G37" s="70">
        <f>SUM('C-a-(1)'!G37,'C-a-(2)'!G37,'C-a-(3)'!G37,'C-a-(4)'!G37,'C-a-(5)'!G37,'C-a-(6)'!G37,'C-a-(7)'!G37,'C-a-(8)'!G37,'C-a-(9)'!G37,'C-a-(10)'!G37,'C-a-(11)'!G37,'C-a-(12)'!G37,'C-a-(13)'!G37,'C-a-(14)'!G37,'C-a-(15)'!G37,'C-a-(16)'!G37)</f>
        <v>2</v>
      </c>
      <c r="H37" s="70">
        <f>SUM('C-a-(1)'!H37,'C-a-(2)'!H37,'C-a-(3)'!H37,'C-a-(4)'!H37,'C-a-(5)'!H37,'C-a-(6)'!H37,'C-a-(7)'!H37,'C-a-(8)'!H37,'C-a-(9)'!H37,'C-a-(10)'!H37,'C-a-(11)'!H37,'C-a-(12)'!H37,'C-a-(13)'!H37,'C-a-(14)'!H37,'C-a-(15)'!H37,'C-a-(16)'!H37)</f>
        <v>0</v>
      </c>
      <c r="I37" s="71">
        <f>SUM('C-a-(1)'!I37,'C-a-(2)'!I37,'C-a-(3)'!I37,'C-a-(4)'!I37,'C-a-(5)'!I37,'C-a-(6)'!I37,'C-a-(7)'!I37,'C-a-(8)'!I37,'C-a-(9)'!I37,'C-a-(10)'!I37,'C-a-(11)'!I37,'C-a-(12)'!I37,'C-a-(13)'!I37,'C-a-(14)'!I37,'C-a-(15)'!I37,'C-a-(16)'!I37)</f>
        <v>0</v>
      </c>
      <c r="K37" s="18">
        <f>SUM('C-a-(1):C-a-(16)'!C37)-C37</f>
        <v>0</v>
      </c>
      <c r="L37" s="19">
        <f>SUM('C-a-(1):C-a-(16)'!E37)-'C-a'!E37</f>
        <v>0</v>
      </c>
      <c r="M37" s="19">
        <f>SUM('C-a-(1):C-a-(16)'!F37)-'C-a'!F37</f>
        <v>0</v>
      </c>
      <c r="N37" s="19">
        <f>SUM('C-a-(1):C-a-(16)'!G37)-'C-a'!G37</f>
        <v>0</v>
      </c>
      <c r="O37" s="19">
        <f>SUM('C-a-(1):C-a-(16)'!H37)-'C-a'!H37</f>
        <v>0</v>
      </c>
      <c r="P37" s="19">
        <f>SUM('C-a-(1):C-a-(16)'!I37)-'C-a'!I37</f>
        <v>0</v>
      </c>
    </row>
    <row r="38" spans="2:16" s="5" customFormat="1" x14ac:dyDescent="0.15">
      <c r="B38" s="4" t="s">
        <v>19</v>
      </c>
      <c r="C38" s="30">
        <f>SUM('C-a-(1)'!C38,'C-a-(2)'!C38,'C-a-(3)'!C38,'C-a-(4)'!C38,'C-a-(5)'!C38,'C-a-(6)'!C38,'C-a-(7)'!C38,'C-a-(8)'!C38,'C-a-(9)'!C38,'C-a-(10)'!C38,'C-a-(11)'!C38,'C-a-(12)'!C38,'C-a-(13)'!C38,'C-a-(14)'!C38,'C-a-(15)'!C38,'C-a-(16)'!C38)</f>
        <v>3637</v>
      </c>
      <c r="D38" s="30"/>
      <c r="E38" s="70">
        <f>SUM('C-a-(1)'!E38,'C-a-(2)'!E38,'C-a-(3)'!E38,'C-a-(4)'!E38,'C-a-(5)'!E38,'C-a-(6)'!E38,'C-a-(7)'!E38,'C-a-(8)'!E38,'C-a-(9)'!E38,'C-a-(10)'!E38,'C-a-(11)'!E38,'C-a-(12)'!E38,'C-a-(13)'!E38,'C-a-(14)'!E38,'C-a-(15)'!E38,'C-a-(16)'!E38)</f>
        <v>2394</v>
      </c>
      <c r="F38" s="70">
        <f>SUM('C-a-(1)'!F38,'C-a-(2)'!F38,'C-a-(3)'!F38,'C-a-(4)'!F38,'C-a-(5)'!F38,'C-a-(6)'!F38,'C-a-(7)'!F38,'C-a-(8)'!F38,'C-a-(9)'!F38,'C-a-(10)'!F38,'C-a-(11)'!F38,'C-a-(12)'!F38,'C-a-(13)'!F38,'C-a-(14)'!F38,'C-a-(15)'!F38,'C-a-(16)'!F38)</f>
        <v>296</v>
      </c>
      <c r="G38" s="70">
        <f>SUM('C-a-(1)'!G38,'C-a-(2)'!G38,'C-a-(3)'!G38,'C-a-(4)'!G38,'C-a-(5)'!G38,'C-a-(6)'!G38,'C-a-(7)'!G38,'C-a-(8)'!G38,'C-a-(9)'!G38,'C-a-(10)'!G38,'C-a-(11)'!G38,'C-a-(12)'!G38,'C-a-(13)'!G38,'C-a-(14)'!G38,'C-a-(15)'!G38,'C-a-(16)'!G38)</f>
        <v>23</v>
      </c>
      <c r="H38" s="70">
        <f>SUM('C-a-(1)'!H38,'C-a-(2)'!H38,'C-a-(3)'!H38,'C-a-(4)'!H38,'C-a-(5)'!H38,'C-a-(6)'!H38,'C-a-(7)'!H38,'C-a-(8)'!H38,'C-a-(9)'!H38,'C-a-(10)'!H38,'C-a-(11)'!H38,'C-a-(12)'!H38,'C-a-(13)'!H38,'C-a-(14)'!H38,'C-a-(15)'!H38,'C-a-(16)'!H38)</f>
        <v>19</v>
      </c>
      <c r="I38" s="71">
        <f>SUM('C-a-(1)'!I38,'C-a-(2)'!I38,'C-a-(3)'!I38,'C-a-(4)'!I38,'C-a-(5)'!I38,'C-a-(6)'!I38,'C-a-(7)'!I38,'C-a-(8)'!I38,'C-a-(9)'!I38,'C-a-(10)'!I38,'C-a-(11)'!I38,'C-a-(12)'!I38,'C-a-(13)'!I38,'C-a-(14)'!I38,'C-a-(15)'!I38,'C-a-(16)'!I38)</f>
        <v>0</v>
      </c>
      <c r="K38" s="18">
        <f>SUM('C-a-(1):C-a-(16)'!C38)-C38</f>
        <v>0</v>
      </c>
      <c r="L38" s="19">
        <f>SUM('C-a-(1):C-a-(16)'!E38)-'C-a'!E38</f>
        <v>0</v>
      </c>
      <c r="M38" s="19">
        <f>SUM('C-a-(1):C-a-(16)'!F38)-'C-a'!F38</f>
        <v>0</v>
      </c>
      <c r="N38" s="19">
        <f>SUM('C-a-(1):C-a-(16)'!G38)-'C-a'!G38</f>
        <v>0</v>
      </c>
      <c r="O38" s="19">
        <f>SUM('C-a-(1):C-a-(16)'!H38)-'C-a'!H38</f>
        <v>0</v>
      </c>
      <c r="P38" s="19">
        <f>SUM('C-a-(1):C-a-(16)'!I38)-'C-a'!I38</f>
        <v>0</v>
      </c>
    </row>
    <row r="39" spans="2:16" s="5" customFormat="1" x14ac:dyDescent="0.15">
      <c r="B39" s="4" t="s">
        <v>20</v>
      </c>
      <c r="C39" s="30">
        <f>SUM('C-a-(1)'!C39,'C-a-(2)'!C39,'C-a-(3)'!C39,'C-a-(4)'!C39,'C-a-(5)'!C39,'C-a-(6)'!C39,'C-a-(7)'!C39,'C-a-(8)'!C39,'C-a-(9)'!C39,'C-a-(10)'!C39,'C-a-(11)'!C39,'C-a-(12)'!C39,'C-a-(13)'!C39,'C-a-(14)'!C39,'C-a-(15)'!C39,'C-a-(16)'!C39)</f>
        <v>3122</v>
      </c>
      <c r="D39" s="30"/>
      <c r="E39" s="70">
        <f>SUM('C-a-(1)'!E39,'C-a-(2)'!E39,'C-a-(3)'!E39,'C-a-(4)'!E39,'C-a-(5)'!E39,'C-a-(6)'!E39,'C-a-(7)'!E39,'C-a-(8)'!E39,'C-a-(9)'!E39,'C-a-(10)'!E39,'C-a-(11)'!E39,'C-a-(12)'!E39,'C-a-(13)'!E39,'C-a-(14)'!E39,'C-a-(15)'!E39,'C-a-(16)'!E39)</f>
        <v>1435</v>
      </c>
      <c r="F39" s="70">
        <f>SUM('C-a-(1)'!F39,'C-a-(2)'!F39,'C-a-(3)'!F39,'C-a-(4)'!F39,'C-a-(5)'!F39,'C-a-(6)'!F39,'C-a-(7)'!F39,'C-a-(8)'!F39,'C-a-(9)'!F39,'C-a-(10)'!F39,'C-a-(11)'!F39,'C-a-(12)'!F39,'C-a-(13)'!F39,'C-a-(14)'!F39,'C-a-(15)'!F39,'C-a-(16)'!F39)</f>
        <v>214</v>
      </c>
      <c r="G39" s="70">
        <f>SUM('C-a-(1)'!G39,'C-a-(2)'!G39,'C-a-(3)'!G39,'C-a-(4)'!G39,'C-a-(5)'!G39,'C-a-(6)'!G39,'C-a-(7)'!G39,'C-a-(8)'!G39,'C-a-(9)'!G39,'C-a-(10)'!G39,'C-a-(11)'!G39,'C-a-(12)'!G39,'C-a-(13)'!G39,'C-a-(14)'!G39,'C-a-(15)'!G39,'C-a-(16)'!G39)</f>
        <v>20</v>
      </c>
      <c r="H39" s="70">
        <f>SUM('C-a-(1)'!H39,'C-a-(2)'!H39,'C-a-(3)'!H39,'C-a-(4)'!H39,'C-a-(5)'!H39,'C-a-(6)'!H39,'C-a-(7)'!H39,'C-a-(8)'!H39,'C-a-(9)'!H39,'C-a-(10)'!H39,'C-a-(11)'!H39,'C-a-(12)'!H39,'C-a-(13)'!H39,'C-a-(14)'!H39,'C-a-(15)'!H39,'C-a-(16)'!H39)</f>
        <v>7</v>
      </c>
      <c r="I39" s="71">
        <f>SUM('C-a-(1)'!I39,'C-a-(2)'!I39,'C-a-(3)'!I39,'C-a-(4)'!I39,'C-a-(5)'!I39,'C-a-(6)'!I39,'C-a-(7)'!I39,'C-a-(8)'!I39,'C-a-(9)'!I39,'C-a-(10)'!I39,'C-a-(11)'!I39,'C-a-(12)'!I39,'C-a-(13)'!I39,'C-a-(14)'!I39,'C-a-(15)'!I39,'C-a-(16)'!I39)</f>
        <v>1</v>
      </c>
      <c r="K39" s="18">
        <f>SUM('C-a-(1):C-a-(16)'!C39)-C39</f>
        <v>0</v>
      </c>
      <c r="L39" s="19">
        <f>SUM('C-a-(1):C-a-(16)'!E39)-'C-a'!E39</f>
        <v>0</v>
      </c>
      <c r="M39" s="19">
        <f>SUM('C-a-(1):C-a-(16)'!F39)-'C-a'!F39</f>
        <v>0</v>
      </c>
      <c r="N39" s="19">
        <f>SUM('C-a-(1):C-a-(16)'!G39)-'C-a'!G39</f>
        <v>0</v>
      </c>
      <c r="O39" s="19">
        <f>SUM('C-a-(1):C-a-(16)'!H39)-'C-a'!H39</f>
        <v>0</v>
      </c>
      <c r="P39" s="19">
        <f>SUM('C-a-(1):C-a-(16)'!I39)-'C-a'!I39</f>
        <v>0</v>
      </c>
    </row>
    <row r="40" spans="2:16" s="5" customFormat="1" x14ac:dyDescent="0.15">
      <c r="B40" s="4" t="s">
        <v>21</v>
      </c>
      <c r="C40" s="30">
        <f>SUM('C-a-(1)'!C40,'C-a-(2)'!C40,'C-a-(3)'!C40,'C-a-(4)'!C40,'C-a-(5)'!C40,'C-a-(6)'!C40,'C-a-(7)'!C40,'C-a-(8)'!C40,'C-a-(9)'!C40,'C-a-(10)'!C40,'C-a-(11)'!C40,'C-a-(12)'!C40,'C-a-(13)'!C40,'C-a-(14)'!C40,'C-a-(15)'!C40,'C-a-(16)'!C40)</f>
        <v>2575</v>
      </c>
      <c r="D40" s="30"/>
      <c r="E40" s="70">
        <f>SUM('C-a-(1)'!E40,'C-a-(2)'!E40,'C-a-(3)'!E40,'C-a-(4)'!E40,'C-a-(5)'!E40,'C-a-(6)'!E40,'C-a-(7)'!E40,'C-a-(8)'!E40,'C-a-(9)'!E40,'C-a-(10)'!E40,'C-a-(11)'!E40,'C-a-(12)'!E40,'C-a-(13)'!E40,'C-a-(14)'!E40,'C-a-(15)'!E40,'C-a-(16)'!E40)</f>
        <v>1710</v>
      </c>
      <c r="F40" s="70">
        <f>SUM('C-a-(1)'!F40,'C-a-(2)'!F40,'C-a-(3)'!F40,'C-a-(4)'!F40,'C-a-(5)'!F40,'C-a-(6)'!F40,'C-a-(7)'!F40,'C-a-(8)'!F40,'C-a-(9)'!F40,'C-a-(10)'!F40,'C-a-(11)'!F40,'C-a-(12)'!F40,'C-a-(13)'!F40,'C-a-(14)'!F40,'C-a-(15)'!F40,'C-a-(16)'!F40)</f>
        <v>193</v>
      </c>
      <c r="G40" s="70">
        <f>SUM('C-a-(1)'!G40,'C-a-(2)'!G40,'C-a-(3)'!G40,'C-a-(4)'!G40,'C-a-(5)'!G40,'C-a-(6)'!G40,'C-a-(7)'!G40,'C-a-(8)'!G40,'C-a-(9)'!G40,'C-a-(10)'!G40,'C-a-(11)'!G40,'C-a-(12)'!G40,'C-a-(13)'!G40,'C-a-(14)'!G40,'C-a-(15)'!G40,'C-a-(16)'!G40)</f>
        <v>11</v>
      </c>
      <c r="H40" s="70">
        <f>SUM('C-a-(1)'!H40,'C-a-(2)'!H40,'C-a-(3)'!H40,'C-a-(4)'!H40,'C-a-(5)'!H40,'C-a-(6)'!H40,'C-a-(7)'!H40,'C-a-(8)'!H40,'C-a-(9)'!H40,'C-a-(10)'!H40,'C-a-(11)'!H40,'C-a-(12)'!H40,'C-a-(13)'!H40,'C-a-(14)'!H40,'C-a-(15)'!H40,'C-a-(16)'!H40)</f>
        <v>17</v>
      </c>
      <c r="I40" s="71">
        <f>SUM('C-a-(1)'!I40,'C-a-(2)'!I40,'C-a-(3)'!I40,'C-a-(4)'!I40,'C-a-(5)'!I40,'C-a-(6)'!I40,'C-a-(7)'!I40,'C-a-(8)'!I40,'C-a-(9)'!I40,'C-a-(10)'!I40,'C-a-(11)'!I40,'C-a-(12)'!I40,'C-a-(13)'!I40,'C-a-(14)'!I40,'C-a-(15)'!I40,'C-a-(16)'!I40)</f>
        <v>1</v>
      </c>
      <c r="K40" s="18">
        <f>SUM('C-a-(1):C-a-(16)'!C40)-C40</f>
        <v>0</v>
      </c>
      <c r="L40" s="19">
        <f>SUM('C-a-(1):C-a-(16)'!E40)-'C-a'!E40</f>
        <v>0</v>
      </c>
      <c r="M40" s="19">
        <f>SUM('C-a-(1):C-a-(16)'!F40)-'C-a'!F40</f>
        <v>0</v>
      </c>
      <c r="N40" s="19">
        <f>SUM('C-a-(1):C-a-(16)'!G40)-'C-a'!G40</f>
        <v>0</v>
      </c>
      <c r="O40" s="19">
        <f>SUM('C-a-(1):C-a-(16)'!H40)-'C-a'!H40</f>
        <v>0</v>
      </c>
      <c r="P40" s="19">
        <f>SUM('C-a-(1):C-a-(16)'!I40)-'C-a'!I40</f>
        <v>0</v>
      </c>
    </row>
    <row r="41" spans="2:16" s="5" customFormat="1" x14ac:dyDescent="0.15">
      <c r="B41" s="4" t="s">
        <v>22</v>
      </c>
      <c r="C41" s="30">
        <f>SUM('C-a-(1)'!C41,'C-a-(2)'!C41,'C-a-(3)'!C41,'C-a-(4)'!C41,'C-a-(5)'!C41,'C-a-(6)'!C41,'C-a-(7)'!C41,'C-a-(8)'!C41,'C-a-(9)'!C41,'C-a-(10)'!C41,'C-a-(11)'!C41,'C-a-(12)'!C41,'C-a-(13)'!C41,'C-a-(14)'!C41,'C-a-(15)'!C41,'C-a-(16)'!C41)</f>
        <v>715</v>
      </c>
      <c r="D41" s="30"/>
      <c r="E41" s="70">
        <f>SUM('C-a-(1)'!E41,'C-a-(2)'!E41,'C-a-(3)'!E41,'C-a-(4)'!E41,'C-a-(5)'!E41,'C-a-(6)'!E41,'C-a-(7)'!E41,'C-a-(8)'!E41,'C-a-(9)'!E41,'C-a-(10)'!E41,'C-a-(11)'!E41,'C-a-(12)'!E41,'C-a-(13)'!E41,'C-a-(14)'!E41,'C-a-(15)'!E41,'C-a-(16)'!E41)</f>
        <v>577</v>
      </c>
      <c r="F41" s="70">
        <f>SUM('C-a-(1)'!F41,'C-a-(2)'!F41,'C-a-(3)'!F41,'C-a-(4)'!F41,'C-a-(5)'!F41,'C-a-(6)'!F41,'C-a-(7)'!F41,'C-a-(8)'!F41,'C-a-(9)'!F41,'C-a-(10)'!F41,'C-a-(11)'!F41,'C-a-(12)'!F41,'C-a-(13)'!F41,'C-a-(14)'!F41,'C-a-(15)'!F41,'C-a-(16)'!F41)</f>
        <v>94</v>
      </c>
      <c r="G41" s="70">
        <f>SUM('C-a-(1)'!G41,'C-a-(2)'!G41,'C-a-(3)'!G41,'C-a-(4)'!G41,'C-a-(5)'!G41,'C-a-(6)'!G41,'C-a-(7)'!G41,'C-a-(8)'!G41,'C-a-(9)'!G41,'C-a-(10)'!G41,'C-a-(11)'!G41,'C-a-(12)'!G41,'C-a-(13)'!G41,'C-a-(14)'!G41,'C-a-(15)'!G41,'C-a-(16)'!G41)</f>
        <v>5</v>
      </c>
      <c r="H41" s="70">
        <f>SUM('C-a-(1)'!H41,'C-a-(2)'!H41,'C-a-(3)'!H41,'C-a-(4)'!H41,'C-a-(5)'!H41,'C-a-(6)'!H41,'C-a-(7)'!H41,'C-a-(8)'!H41,'C-a-(9)'!H41,'C-a-(10)'!H41,'C-a-(11)'!H41,'C-a-(12)'!H41,'C-a-(13)'!H41,'C-a-(14)'!H41,'C-a-(15)'!H41,'C-a-(16)'!H41)</f>
        <v>7</v>
      </c>
      <c r="I41" s="71">
        <f>SUM('C-a-(1)'!I41,'C-a-(2)'!I41,'C-a-(3)'!I41,'C-a-(4)'!I41,'C-a-(5)'!I41,'C-a-(6)'!I41,'C-a-(7)'!I41,'C-a-(8)'!I41,'C-a-(9)'!I41,'C-a-(10)'!I41,'C-a-(11)'!I41,'C-a-(12)'!I41,'C-a-(13)'!I41,'C-a-(14)'!I41,'C-a-(15)'!I41,'C-a-(16)'!I41)</f>
        <v>0</v>
      </c>
      <c r="K41" s="18">
        <f>SUM('C-a-(1):C-a-(16)'!C41)-C41</f>
        <v>0</v>
      </c>
      <c r="L41" s="19">
        <f>SUM('C-a-(1):C-a-(16)'!E41)-'C-a'!E41</f>
        <v>0</v>
      </c>
      <c r="M41" s="19">
        <f>SUM('C-a-(1):C-a-(16)'!F41)-'C-a'!F41</f>
        <v>0</v>
      </c>
      <c r="N41" s="19">
        <f>SUM('C-a-(1):C-a-(16)'!G41)-'C-a'!G41</f>
        <v>0</v>
      </c>
      <c r="O41" s="19">
        <f>SUM('C-a-(1):C-a-(16)'!H41)-'C-a'!H41</f>
        <v>0</v>
      </c>
      <c r="P41" s="19">
        <f>SUM('C-a-(1):C-a-(16)'!I41)-'C-a'!I41</f>
        <v>0</v>
      </c>
    </row>
    <row r="42" spans="2:16" s="5" customFormat="1" x14ac:dyDescent="0.15">
      <c r="B42" s="4" t="s">
        <v>23</v>
      </c>
      <c r="C42" s="32">
        <f>SUM('C-a-(1)'!C42,'C-a-(2)'!C42,'C-a-(3)'!C42,'C-a-(4)'!C42,'C-a-(5)'!C42,'C-a-(6)'!C42,'C-a-(7)'!C42,'C-a-(8)'!C42,'C-a-(9)'!C42,'C-a-(10)'!C42,'C-a-(11)'!C42,'C-a-(12)'!C42,'C-a-(13)'!C42,'C-a-(14)'!C42,'C-a-(15)'!C42,'C-a-(16)'!C42)</f>
        <v>384</v>
      </c>
      <c r="D42" s="30"/>
      <c r="E42" s="74">
        <f>SUM('C-a-(1)'!E42,'C-a-(2)'!E42,'C-a-(3)'!E42,'C-a-(4)'!E42,'C-a-(5)'!E42,'C-a-(6)'!E42,'C-a-(7)'!E42,'C-a-(8)'!E42,'C-a-(9)'!E42,'C-a-(10)'!E42,'C-a-(11)'!E42,'C-a-(12)'!E42,'C-a-(13)'!E42,'C-a-(14)'!E42,'C-a-(15)'!E42,'C-a-(16)'!E42)</f>
        <v>214</v>
      </c>
      <c r="F42" s="74">
        <f>SUM('C-a-(1)'!F42,'C-a-(2)'!F42,'C-a-(3)'!F42,'C-a-(4)'!F42,'C-a-(5)'!F42,'C-a-(6)'!F42,'C-a-(7)'!F42,'C-a-(8)'!F42,'C-a-(9)'!F42,'C-a-(10)'!F42,'C-a-(11)'!F42,'C-a-(12)'!F42,'C-a-(13)'!F42,'C-a-(14)'!F42,'C-a-(15)'!F42,'C-a-(16)'!F42)</f>
        <v>26</v>
      </c>
      <c r="G42" s="74">
        <f>SUM('C-a-(1)'!G42,'C-a-(2)'!G42,'C-a-(3)'!G42,'C-a-(4)'!G42,'C-a-(5)'!G42,'C-a-(6)'!G42,'C-a-(7)'!G42,'C-a-(8)'!G42,'C-a-(9)'!G42,'C-a-(10)'!G42,'C-a-(11)'!G42,'C-a-(12)'!G42,'C-a-(13)'!G42,'C-a-(14)'!G42,'C-a-(15)'!G42,'C-a-(16)'!G42)</f>
        <v>0</v>
      </c>
      <c r="H42" s="74">
        <f>SUM('C-a-(1)'!H42,'C-a-(2)'!H42,'C-a-(3)'!H42,'C-a-(4)'!H42,'C-a-(5)'!H42,'C-a-(6)'!H42,'C-a-(7)'!H42,'C-a-(8)'!H42,'C-a-(9)'!H42,'C-a-(10)'!H42,'C-a-(11)'!H42,'C-a-(12)'!H42,'C-a-(13)'!H42,'C-a-(14)'!H42,'C-a-(15)'!H42,'C-a-(16)'!H42)</f>
        <v>1</v>
      </c>
      <c r="I42" s="75">
        <f>SUM('C-a-(1)'!I42,'C-a-(2)'!I42,'C-a-(3)'!I42,'C-a-(4)'!I42,'C-a-(5)'!I42,'C-a-(6)'!I42,'C-a-(7)'!I42,'C-a-(8)'!I42,'C-a-(9)'!I42,'C-a-(10)'!I42,'C-a-(11)'!I42,'C-a-(12)'!I42,'C-a-(13)'!I42,'C-a-(14)'!I42,'C-a-(15)'!I42,'C-a-(16)'!I42)</f>
        <v>0</v>
      </c>
      <c r="K42" s="18">
        <f>SUM('C-a-(1):C-a-(16)'!C42)-C42</f>
        <v>0</v>
      </c>
      <c r="L42" s="19">
        <f>SUM('C-a-(1):C-a-(16)'!E42)-'C-a'!E42</f>
        <v>0</v>
      </c>
      <c r="M42" s="19">
        <f>SUM('C-a-(1):C-a-(16)'!F42)-'C-a'!F42</f>
        <v>0</v>
      </c>
      <c r="N42" s="19">
        <f>SUM('C-a-(1):C-a-(16)'!G42)-'C-a'!G42</f>
        <v>0</v>
      </c>
      <c r="O42" s="19">
        <f>SUM('C-a-(1):C-a-(16)'!H42)-'C-a'!H42</f>
        <v>0</v>
      </c>
      <c r="P42" s="19">
        <f>SUM('C-a-(1):C-a-(16)'!I42)-'C-a'!I42</f>
        <v>0</v>
      </c>
    </row>
    <row r="43" spans="2:16" s="5" customFormat="1" x14ac:dyDescent="0.15">
      <c r="B43" s="4" t="s">
        <v>24</v>
      </c>
      <c r="C43" s="30">
        <f>SUM('C-a-(1)'!C43,'C-a-(2)'!C43,'C-a-(3)'!C43,'C-a-(4)'!C43,'C-a-(5)'!C43,'C-a-(6)'!C43,'C-a-(7)'!C43,'C-a-(8)'!C43,'C-a-(9)'!C43,'C-a-(10)'!C43,'C-a-(11)'!C43,'C-a-(12)'!C43,'C-a-(13)'!C43,'C-a-(14)'!C43,'C-a-(15)'!C43,'C-a-(16)'!C43)</f>
        <v>823</v>
      </c>
      <c r="D43" s="30"/>
      <c r="E43" s="70">
        <f>SUM('C-a-(1)'!E43,'C-a-(2)'!E43,'C-a-(3)'!E43,'C-a-(4)'!E43,'C-a-(5)'!E43,'C-a-(6)'!E43,'C-a-(7)'!E43,'C-a-(8)'!E43,'C-a-(9)'!E43,'C-a-(10)'!E43,'C-a-(11)'!E43,'C-a-(12)'!E43,'C-a-(13)'!E43,'C-a-(14)'!E43,'C-a-(15)'!E43,'C-a-(16)'!E43)</f>
        <v>560</v>
      </c>
      <c r="F43" s="70">
        <f>SUM('C-a-(1)'!F43,'C-a-(2)'!F43,'C-a-(3)'!F43,'C-a-(4)'!F43,'C-a-(5)'!F43,'C-a-(6)'!F43,'C-a-(7)'!F43,'C-a-(8)'!F43,'C-a-(9)'!F43,'C-a-(10)'!F43,'C-a-(11)'!F43,'C-a-(12)'!F43,'C-a-(13)'!F43,'C-a-(14)'!F43,'C-a-(15)'!F43,'C-a-(16)'!F43)</f>
        <v>46</v>
      </c>
      <c r="G43" s="70">
        <f>SUM('C-a-(1)'!G43,'C-a-(2)'!G43,'C-a-(3)'!G43,'C-a-(4)'!G43,'C-a-(5)'!G43,'C-a-(6)'!G43,'C-a-(7)'!G43,'C-a-(8)'!G43,'C-a-(9)'!G43,'C-a-(10)'!G43,'C-a-(11)'!G43,'C-a-(12)'!G43,'C-a-(13)'!G43,'C-a-(14)'!G43,'C-a-(15)'!G43,'C-a-(16)'!G43)</f>
        <v>3</v>
      </c>
      <c r="H43" s="70">
        <f>SUM('C-a-(1)'!H43,'C-a-(2)'!H43,'C-a-(3)'!H43,'C-a-(4)'!H43,'C-a-(5)'!H43,'C-a-(6)'!H43,'C-a-(7)'!H43,'C-a-(8)'!H43,'C-a-(9)'!H43,'C-a-(10)'!H43,'C-a-(11)'!H43,'C-a-(12)'!H43,'C-a-(13)'!H43,'C-a-(14)'!H43,'C-a-(15)'!H43,'C-a-(16)'!H43)</f>
        <v>3</v>
      </c>
      <c r="I43" s="71">
        <f>SUM('C-a-(1)'!I43,'C-a-(2)'!I43,'C-a-(3)'!I43,'C-a-(4)'!I43,'C-a-(5)'!I43,'C-a-(6)'!I43,'C-a-(7)'!I43,'C-a-(8)'!I43,'C-a-(9)'!I43,'C-a-(10)'!I43,'C-a-(11)'!I43,'C-a-(12)'!I43,'C-a-(13)'!I43,'C-a-(14)'!I43,'C-a-(15)'!I43,'C-a-(16)'!I43)</f>
        <v>0</v>
      </c>
      <c r="K43" s="18">
        <f>SUM('C-a-(1):C-a-(16)'!C43)-C43</f>
        <v>0</v>
      </c>
      <c r="L43" s="19">
        <f>SUM('C-a-(1):C-a-(16)'!E43)-'C-a'!E43</f>
        <v>0</v>
      </c>
      <c r="M43" s="19">
        <f>SUM('C-a-(1):C-a-(16)'!F43)-'C-a'!F43</f>
        <v>0</v>
      </c>
      <c r="N43" s="19">
        <f>SUM('C-a-(1):C-a-(16)'!G43)-'C-a'!G43</f>
        <v>0</v>
      </c>
      <c r="O43" s="19">
        <f>SUM('C-a-(1):C-a-(16)'!H43)-'C-a'!H43</f>
        <v>0</v>
      </c>
      <c r="P43" s="19">
        <f>SUM('C-a-(1):C-a-(16)'!I43)-'C-a'!I43</f>
        <v>0</v>
      </c>
    </row>
    <row r="44" spans="2:16" s="5" customFormat="1" x14ac:dyDescent="0.15">
      <c r="B44" s="4" t="s">
        <v>25</v>
      </c>
      <c r="C44" s="30">
        <f>SUM('C-a-(1)'!C44,'C-a-(2)'!C44,'C-a-(3)'!C44,'C-a-(4)'!C44,'C-a-(5)'!C44,'C-a-(6)'!C44,'C-a-(7)'!C44,'C-a-(8)'!C44,'C-a-(9)'!C44,'C-a-(10)'!C44,'C-a-(11)'!C44,'C-a-(12)'!C44,'C-a-(13)'!C44,'C-a-(14)'!C44,'C-a-(15)'!C44,'C-a-(16)'!C44)</f>
        <v>1052</v>
      </c>
      <c r="D44" s="30"/>
      <c r="E44" s="70">
        <f>SUM('C-a-(1)'!E44,'C-a-(2)'!E44,'C-a-(3)'!E44,'C-a-(4)'!E44,'C-a-(5)'!E44,'C-a-(6)'!E44,'C-a-(7)'!E44,'C-a-(8)'!E44,'C-a-(9)'!E44,'C-a-(10)'!E44,'C-a-(11)'!E44,'C-a-(12)'!E44,'C-a-(13)'!E44,'C-a-(14)'!E44,'C-a-(15)'!E44,'C-a-(16)'!E44)</f>
        <v>710</v>
      </c>
      <c r="F44" s="70">
        <f>SUM('C-a-(1)'!F44,'C-a-(2)'!F44,'C-a-(3)'!F44,'C-a-(4)'!F44,'C-a-(5)'!F44,'C-a-(6)'!F44,'C-a-(7)'!F44,'C-a-(8)'!F44,'C-a-(9)'!F44,'C-a-(10)'!F44,'C-a-(11)'!F44,'C-a-(12)'!F44,'C-a-(13)'!F44,'C-a-(14)'!F44,'C-a-(15)'!F44,'C-a-(16)'!F44)</f>
        <v>115</v>
      </c>
      <c r="G44" s="70">
        <f>SUM('C-a-(1)'!G44,'C-a-(2)'!G44,'C-a-(3)'!G44,'C-a-(4)'!G44,'C-a-(5)'!G44,'C-a-(6)'!G44,'C-a-(7)'!G44,'C-a-(8)'!G44,'C-a-(9)'!G44,'C-a-(10)'!G44,'C-a-(11)'!G44,'C-a-(12)'!G44,'C-a-(13)'!G44,'C-a-(14)'!G44,'C-a-(15)'!G44,'C-a-(16)'!G44)</f>
        <v>3</v>
      </c>
      <c r="H44" s="70">
        <f>SUM('C-a-(1)'!H44,'C-a-(2)'!H44,'C-a-(3)'!H44,'C-a-(4)'!H44,'C-a-(5)'!H44,'C-a-(6)'!H44,'C-a-(7)'!H44,'C-a-(8)'!H44,'C-a-(9)'!H44,'C-a-(10)'!H44,'C-a-(11)'!H44,'C-a-(12)'!H44,'C-a-(13)'!H44,'C-a-(14)'!H44,'C-a-(15)'!H44,'C-a-(16)'!H44)</f>
        <v>8</v>
      </c>
      <c r="I44" s="71">
        <f>SUM('C-a-(1)'!I44,'C-a-(2)'!I44,'C-a-(3)'!I44,'C-a-(4)'!I44,'C-a-(5)'!I44,'C-a-(6)'!I44,'C-a-(7)'!I44,'C-a-(8)'!I44,'C-a-(9)'!I44,'C-a-(10)'!I44,'C-a-(11)'!I44,'C-a-(12)'!I44,'C-a-(13)'!I44,'C-a-(14)'!I44,'C-a-(15)'!I44,'C-a-(16)'!I44)</f>
        <v>1</v>
      </c>
      <c r="K44" s="18">
        <f>SUM('C-a-(1):C-a-(16)'!C44)-C44</f>
        <v>0</v>
      </c>
      <c r="L44" s="19">
        <f>SUM('C-a-(1):C-a-(16)'!E44)-'C-a'!E44</f>
        <v>0</v>
      </c>
      <c r="M44" s="19">
        <f>SUM('C-a-(1):C-a-(16)'!F44)-'C-a'!F44</f>
        <v>0</v>
      </c>
      <c r="N44" s="19">
        <f>SUM('C-a-(1):C-a-(16)'!G44)-'C-a'!G44</f>
        <v>0</v>
      </c>
      <c r="O44" s="19">
        <f>SUM('C-a-(1):C-a-(16)'!H44)-'C-a'!H44</f>
        <v>0</v>
      </c>
      <c r="P44" s="19">
        <f>SUM('C-a-(1):C-a-(16)'!I44)-'C-a'!I44</f>
        <v>0</v>
      </c>
    </row>
    <row r="45" spans="2:16" s="21" customFormat="1" x14ac:dyDescent="0.15">
      <c r="B45" s="31" t="s">
        <v>183</v>
      </c>
      <c r="C45" s="24">
        <f>SUM('C-a-(1)'!C45,'C-a-(2)'!C45,'C-a-(3)'!C45,'C-a-(4)'!C45,'C-a-(5)'!C45,'C-a-(6)'!C45,'C-a-(7)'!C45,'C-a-(8)'!C45,'C-a-(9)'!C45,'C-a-(10)'!C45,'C-a-(11)'!C45,'C-a-(12)'!C45,'C-a-(13)'!C45,'C-a-(14)'!C45,'C-a-(15)'!C45,'C-a-(16)'!C45)</f>
        <v>5652</v>
      </c>
      <c r="D45" s="28"/>
      <c r="E45" s="68">
        <f>SUM('C-a-(1)'!E45,'C-a-(2)'!E45,'C-a-(3)'!E45,'C-a-(4)'!E45,'C-a-(5)'!E45,'C-a-(6)'!E45,'C-a-(7)'!E45,'C-a-(8)'!E45,'C-a-(9)'!E45,'C-a-(10)'!E45,'C-a-(11)'!E45,'C-a-(12)'!E45,'C-a-(13)'!E45,'C-a-(14)'!E45,'C-a-(15)'!E45,'C-a-(16)'!E45)</f>
        <v>3152</v>
      </c>
      <c r="F45" s="68">
        <f>SUM('C-a-(1)'!F45,'C-a-(2)'!F45,'C-a-(3)'!F45,'C-a-(4)'!F45,'C-a-(5)'!F45,'C-a-(6)'!F45,'C-a-(7)'!F45,'C-a-(8)'!F45,'C-a-(9)'!F45,'C-a-(10)'!F45,'C-a-(11)'!F45,'C-a-(12)'!F45,'C-a-(13)'!F45,'C-a-(14)'!F45,'C-a-(15)'!F45,'C-a-(16)'!F45)</f>
        <v>701</v>
      </c>
      <c r="G45" s="68">
        <f>SUM('C-a-(1)'!G45,'C-a-(2)'!G45,'C-a-(3)'!G45,'C-a-(4)'!G45,'C-a-(5)'!G45,'C-a-(6)'!G45,'C-a-(7)'!G45,'C-a-(8)'!G45,'C-a-(9)'!G45,'C-a-(10)'!G45,'C-a-(11)'!G45,'C-a-(12)'!G45,'C-a-(13)'!G45,'C-a-(14)'!G45,'C-a-(15)'!G45,'C-a-(16)'!G45)</f>
        <v>46</v>
      </c>
      <c r="H45" s="68">
        <f>SUM('C-a-(1)'!H45,'C-a-(2)'!H45,'C-a-(3)'!H45,'C-a-(4)'!H45,'C-a-(5)'!H45,'C-a-(6)'!H45,'C-a-(7)'!H45,'C-a-(8)'!H45,'C-a-(9)'!H45,'C-a-(10)'!H45,'C-a-(11)'!H45,'C-a-(12)'!H45,'C-a-(13)'!H45,'C-a-(14)'!H45,'C-a-(15)'!H45,'C-a-(16)'!H45)</f>
        <v>63</v>
      </c>
      <c r="I45" s="69">
        <f>SUM('C-a-(1)'!I45,'C-a-(2)'!I45,'C-a-(3)'!I45,'C-a-(4)'!I45,'C-a-(5)'!I45,'C-a-(6)'!I45,'C-a-(7)'!I45,'C-a-(8)'!I45,'C-a-(9)'!I45,'C-a-(10)'!I45,'C-a-(11)'!I45,'C-a-(12)'!I45,'C-a-(13)'!I45,'C-a-(14)'!I45,'C-a-(15)'!I45,'C-a-(16)'!I45)</f>
        <v>5</v>
      </c>
      <c r="K45" s="18">
        <f>SUM('C-a-(1):C-a-(16)'!C45)-C45</f>
        <v>0</v>
      </c>
      <c r="L45" s="19">
        <f>SUM('C-a-(1):C-a-(16)'!E45)-'C-a'!E45</f>
        <v>0</v>
      </c>
      <c r="M45" s="19">
        <f>SUM('C-a-(1):C-a-(16)'!F45)-'C-a'!F45</f>
        <v>0</v>
      </c>
      <c r="N45" s="19">
        <f>SUM('C-a-(1):C-a-(16)'!G45)-'C-a'!G45</f>
        <v>0</v>
      </c>
      <c r="O45" s="19">
        <f>SUM('C-a-(1):C-a-(16)'!H45)-'C-a'!H45</f>
        <v>0</v>
      </c>
      <c r="P45" s="19">
        <f>SUM('C-a-(1):C-a-(16)'!I45)-'C-a'!I45</f>
        <v>0</v>
      </c>
    </row>
    <row r="46" spans="2:16" s="5" customFormat="1" x14ac:dyDescent="0.15">
      <c r="B46" s="4" t="s">
        <v>26</v>
      </c>
      <c r="C46" s="30">
        <f>SUM('C-a-(1)'!C46,'C-a-(2)'!C46,'C-a-(3)'!C46,'C-a-(4)'!C46,'C-a-(5)'!C46,'C-a-(6)'!C46,'C-a-(7)'!C46,'C-a-(8)'!C46,'C-a-(9)'!C46,'C-a-(10)'!C46,'C-a-(11)'!C46,'C-a-(12)'!C46,'C-a-(13)'!C46,'C-a-(14)'!C46,'C-a-(15)'!C46,'C-a-(16)'!C46)</f>
        <v>352</v>
      </c>
      <c r="D46" s="30"/>
      <c r="E46" s="70">
        <f>SUM('C-a-(1)'!E46,'C-a-(2)'!E46,'C-a-(3)'!E46,'C-a-(4)'!E46,'C-a-(5)'!E46,'C-a-(6)'!E46,'C-a-(7)'!E46,'C-a-(8)'!E46,'C-a-(9)'!E46,'C-a-(10)'!E46,'C-a-(11)'!E46,'C-a-(12)'!E46,'C-a-(13)'!E46,'C-a-(14)'!E46,'C-a-(15)'!E46,'C-a-(16)'!E46)</f>
        <v>189</v>
      </c>
      <c r="F46" s="70">
        <f>SUM('C-a-(1)'!F46,'C-a-(2)'!F46,'C-a-(3)'!F46,'C-a-(4)'!F46,'C-a-(5)'!F46,'C-a-(6)'!F46,'C-a-(7)'!F46,'C-a-(8)'!F46,'C-a-(9)'!F46,'C-a-(10)'!F46,'C-a-(11)'!F46,'C-a-(12)'!F46,'C-a-(13)'!F46,'C-a-(14)'!F46,'C-a-(15)'!F46,'C-a-(16)'!F46)</f>
        <v>49</v>
      </c>
      <c r="G46" s="70">
        <f>SUM('C-a-(1)'!G46,'C-a-(2)'!G46,'C-a-(3)'!G46,'C-a-(4)'!G46,'C-a-(5)'!G46,'C-a-(6)'!G46,'C-a-(7)'!G46,'C-a-(8)'!G46,'C-a-(9)'!G46,'C-a-(10)'!G46,'C-a-(11)'!G46,'C-a-(12)'!G46,'C-a-(13)'!G46,'C-a-(14)'!G46,'C-a-(15)'!G46,'C-a-(16)'!G46)</f>
        <v>4</v>
      </c>
      <c r="H46" s="70">
        <f>SUM('C-a-(1)'!H46,'C-a-(2)'!H46,'C-a-(3)'!H46,'C-a-(4)'!H46,'C-a-(5)'!H46,'C-a-(6)'!H46,'C-a-(7)'!H46,'C-a-(8)'!H46,'C-a-(9)'!H46,'C-a-(10)'!H46,'C-a-(11)'!H46,'C-a-(12)'!H46,'C-a-(13)'!H46,'C-a-(14)'!H46,'C-a-(15)'!H46,'C-a-(16)'!H46)</f>
        <v>10</v>
      </c>
      <c r="I46" s="71">
        <f>SUM('C-a-(1)'!I46,'C-a-(2)'!I46,'C-a-(3)'!I46,'C-a-(4)'!I46,'C-a-(5)'!I46,'C-a-(6)'!I46,'C-a-(7)'!I46,'C-a-(8)'!I46,'C-a-(9)'!I46,'C-a-(10)'!I46,'C-a-(11)'!I46,'C-a-(12)'!I46,'C-a-(13)'!I46,'C-a-(14)'!I46,'C-a-(15)'!I46,'C-a-(16)'!I46)</f>
        <v>1</v>
      </c>
      <c r="K46" s="18">
        <f>SUM('C-a-(1):C-a-(16)'!C46)-C46</f>
        <v>0</v>
      </c>
      <c r="L46" s="19">
        <f>SUM('C-a-(1):C-a-(16)'!E46)-'C-a'!E46</f>
        <v>0</v>
      </c>
      <c r="M46" s="19">
        <f>SUM('C-a-(1):C-a-(16)'!F46)-'C-a'!F46</f>
        <v>0</v>
      </c>
      <c r="N46" s="19">
        <f>SUM('C-a-(1):C-a-(16)'!G46)-'C-a'!G46</f>
        <v>0</v>
      </c>
      <c r="O46" s="19">
        <f>SUM('C-a-(1):C-a-(16)'!H46)-'C-a'!H46</f>
        <v>0</v>
      </c>
      <c r="P46" s="19">
        <f>SUM('C-a-(1):C-a-(16)'!I46)-'C-a'!I46</f>
        <v>0</v>
      </c>
    </row>
    <row r="47" spans="2:16" s="5" customFormat="1" x14ac:dyDescent="0.15">
      <c r="B47" s="4" t="s">
        <v>27</v>
      </c>
      <c r="C47" s="30">
        <f>SUM('C-a-(1)'!C47,'C-a-(2)'!C47,'C-a-(3)'!C47,'C-a-(4)'!C47,'C-a-(5)'!C47,'C-a-(6)'!C47,'C-a-(7)'!C47,'C-a-(8)'!C47,'C-a-(9)'!C47,'C-a-(10)'!C47,'C-a-(11)'!C47,'C-a-(12)'!C47,'C-a-(13)'!C47,'C-a-(14)'!C47,'C-a-(15)'!C47,'C-a-(16)'!C47)</f>
        <v>425</v>
      </c>
      <c r="D47" s="30"/>
      <c r="E47" s="70">
        <f>SUM('C-a-(1)'!E47,'C-a-(2)'!E47,'C-a-(3)'!E47,'C-a-(4)'!E47,'C-a-(5)'!E47,'C-a-(6)'!E47,'C-a-(7)'!E47,'C-a-(8)'!E47,'C-a-(9)'!E47,'C-a-(10)'!E47,'C-a-(11)'!E47,'C-a-(12)'!E47,'C-a-(13)'!E47,'C-a-(14)'!E47,'C-a-(15)'!E47,'C-a-(16)'!E47)</f>
        <v>513</v>
      </c>
      <c r="F47" s="70">
        <f>SUM('C-a-(1)'!F47,'C-a-(2)'!F47,'C-a-(3)'!F47,'C-a-(4)'!F47,'C-a-(5)'!F47,'C-a-(6)'!F47,'C-a-(7)'!F47,'C-a-(8)'!F47,'C-a-(9)'!F47,'C-a-(10)'!F47,'C-a-(11)'!F47,'C-a-(12)'!F47,'C-a-(13)'!F47,'C-a-(14)'!F47,'C-a-(15)'!F47,'C-a-(16)'!F47)</f>
        <v>81</v>
      </c>
      <c r="G47" s="70">
        <f>SUM('C-a-(1)'!G47,'C-a-(2)'!G47,'C-a-(3)'!G47,'C-a-(4)'!G47,'C-a-(5)'!G47,'C-a-(6)'!G47,'C-a-(7)'!G47,'C-a-(8)'!G47,'C-a-(9)'!G47,'C-a-(10)'!G47,'C-a-(11)'!G47,'C-a-(12)'!G47,'C-a-(13)'!G47,'C-a-(14)'!G47,'C-a-(15)'!G47,'C-a-(16)'!G47)</f>
        <v>7</v>
      </c>
      <c r="H47" s="70">
        <f>SUM('C-a-(1)'!H47,'C-a-(2)'!H47,'C-a-(3)'!H47,'C-a-(4)'!H47,'C-a-(5)'!H47,'C-a-(6)'!H47,'C-a-(7)'!H47,'C-a-(8)'!H47,'C-a-(9)'!H47,'C-a-(10)'!H47,'C-a-(11)'!H47,'C-a-(12)'!H47,'C-a-(13)'!H47,'C-a-(14)'!H47,'C-a-(15)'!H47,'C-a-(16)'!H47)</f>
        <v>10</v>
      </c>
      <c r="I47" s="71">
        <f>SUM('C-a-(1)'!I47,'C-a-(2)'!I47,'C-a-(3)'!I47,'C-a-(4)'!I47,'C-a-(5)'!I47,'C-a-(6)'!I47,'C-a-(7)'!I47,'C-a-(8)'!I47,'C-a-(9)'!I47,'C-a-(10)'!I47,'C-a-(11)'!I47,'C-a-(12)'!I47,'C-a-(13)'!I47,'C-a-(14)'!I47,'C-a-(15)'!I47,'C-a-(16)'!I47)</f>
        <v>0</v>
      </c>
      <c r="K47" s="18">
        <f>SUM('C-a-(1):C-a-(16)'!C47)-C47</f>
        <v>0</v>
      </c>
      <c r="L47" s="19">
        <f>SUM('C-a-(1):C-a-(16)'!E47)-'C-a'!E47</f>
        <v>0</v>
      </c>
      <c r="M47" s="19">
        <f>SUM('C-a-(1):C-a-(16)'!F47)-'C-a'!F47</f>
        <v>0</v>
      </c>
      <c r="N47" s="19">
        <f>SUM('C-a-(1):C-a-(16)'!G47)-'C-a'!G47</f>
        <v>0</v>
      </c>
      <c r="O47" s="19">
        <f>SUM('C-a-(1):C-a-(16)'!H47)-'C-a'!H47</f>
        <v>0</v>
      </c>
      <c r="P47" s="19">
        <f>SUM('C-a-(1):C-a-(16)'!I47)-'C-a'!I47</f>
        <v>0</v>
      </c>
    </row>
    <row r="48" spans="2:16" s="5" customFormat="1" x14ac:dyDescent="0.15">
      <c r="B48" s="4" t="s">
        <v>28</v>
      </c>
      <c r="C48" s="30">
        <f>SUM('C-a-(1)'!C48,'C-a-(2)'!C48,'C-a-(3)'!C48,'C-a-(4)'!C48,'C-a-(5)'!C48,'C-a-(6)'!C48,'C-a-(7)'!C48,'C-a-(8)'!C48,'C-a-(9)'!C48,'C-a-(10)'!C48,'C-a-(11)'!C48,'C-a-(12)'!C48,'C-a-(13)'!C48,'C-a-(14)'!C48,'C-a-(15)'!C48,'C-a-(16)'!C48)</f>
        <v>237</v>
      </c>
      <c r="D48" s="30"/>
      <c r="E48" s="70">
        <f>SUM('C-a-(1)'!E48,'C-a-(2)'!E48,'C-a-(3)'!E48,'C-a-(4)'!E48,'C-a-(5)'!E48,'C-a-(6)'!E48,'C-a-(7)'!E48,'C-a-(8)'!E48,'C-a-(9)'!E48,'C-a-(10)'!E48,'C-a-(11)'!E48,'C-a-(12)'!E48,'C-a-(13)'!E48,'C-a-(14)'!E48,'C-a-(15)'!E48,'C-a-(16)'!E48)</f>
        <v>155</v>
      </c>
      <c r="F48" s="70">
        <f>SUM('C-a-(1)'!F48,'C-a-(2)'!F48,'C-a-(3)'!F48,'C-a-(4)'!F48,'C-a-(5)'!F48,'C-a-(6)'!F48,'C-a-(7)'!F48,'C-a-(8)'!F48,'C-a-(9)'!F48,'C-a-(10)'!F48,'C-a-(11)'!F48,'C-a-(12)'!F48,'C-a-(13)'!F48,'C-a-(14)'!F48,'C-a-(15)'!F48,'C-a-(16)'!F48)</f>
        <v>33</v>
      </c>
      <c r="G48" s="70">
        <f>SUM('C-a-(1)'!G48,'C-a-(2)'!G48,'C-a-(3)'!G48,'C-a-(4)'!G48,'C-a-(5)'!G48,'C-a-(6)'!G48,'C-a-(7)'!G48,'C-a-(8)'!G48,'C-a-(9)'!G48,'C-a-(10)'!G48,'C-a-(11)'!G48,'C-a-(12)'!G48,'C-a-(13)'!G48,'C-a-(14)'!G48,'C-a-(15)'!G48,'C-a-(16)'!G48)</f>
        <v>4</v>
      </c>
      <c r="H48" s="70">
        <f>SUM('C-a-(1)'!H48,'C-a-(2)'!H48,'C-a-(3)'!H48,'C-a-(4)'!H48,'C-a-(5)'!H48,'C-a-(6)'!H48,'C-a-(7)'!H48,'C-a-(8)'!H48,'C-a-(9)'!H48,'C-a-(10)'!H48,'C-a-(11)'!H48,'C-a-(12)'!H48,'C-a-(13)'!H48,'C-a-(14)'!H48,'C-a-(15)'!H48,'C-a-(16)'!H48)</f>
        <v>2</v>
      </c>
      <c r="I48" s="71">
        <f>SUM('C-a-(1)'!I48,'C-a-(2)'!I48,'C-a-(3)'!I48,'C-a-(4)'!I48,'C-a-(5)'!I48,'C-a-(6)'!I48,'C-a-(7)'!I48,'C-a-(8)'!I48,'C-a-(9)'!I48,'C-a-(10)'!I48,'C-a-(11)'!I48,'C-a-(12)'!I48,'C-a-(13)'!I48,'C-a-(14)'!I48,'C-a-(15)'!I48,'C-a-(16)'!I48)</f>
        <v>1</v>
      </c>
      <c r="K48" s="18">
        <f>SUM('C-a-(1):C-a-(16)'!C48)-C48</f>
        <v>0</v>
      </c>
      <c r="L48" s="19">
        <f>SUM('C-a-(1):C-a-(16)'!E48)-'C-a'!E48</f>
        <v>0</v>
      </c>
      <c r="M48" s="19">
        <f>SUM('C-a-(1):C-a-(16)'!F48)-'C-a'!F48</f>
        <v>0</v>
      </c>
      <c r="N48" s="19">
        <f>SUM('C-a-(1):C-a-(16)'!G48)-'C-a'!G48</f>
        <v>0</v>
      </c>
      <c r="O48" s="19">
        <f>SUM('C-a-(1):C-a-(16)'!H48)-'C-a'!H48</f>
        <v>0</v>
      </c>
      <c r="P48" s="19">
        <f>SUM('C-a-(1):C-a-(16)'!I48)-'C-a'!I48</f>
        <v>0</v>
      </c>
    </row>
    <row r="49" spans="2:16" s="5" customFormat="1" x14ac:dyDescent="0.15">
      <c r="B49" s="4" t="s">
        <v>29</v>
      </c>
      <c r="C49" s="30">
        <f>SUM('C-a-(1)'!C49,'C-a-(2)'!C49,'C-a-(3)'!C49,'C-a-(4)'!C49,'C-a-(5)'!C49,'C-a-(6)'!C49,'C-a-(7)'!C49,'C-a-(8)'!C49,'C-a-(9)'!C49,'C-a-(10)'!C49,'C-a-(11)'!C49,'C-a-(12)'!C49,'C-a-(13)'!C49,'C-a-(14)'!C49,'C-a-(15)'!C49,'C-a-(16)'!C49)</f>
        <v>1033</v>
      </c>
      <c r="D49" s="30"/>
      <c r="E49" s="70">
        <f>SUM('C-a-(1)'!E49,'C-a-(2)'!E49,'C-a-(3)'!E49,'C-a-(4)'!E49,'C-a-(5)'!E49,'C-a-(6)'!E49,'C-a-(7)'!E49,'C-a-(8)'!E49,'C-a-(9)'!E49,'C-a-(10)'!E49,'C-a-(11)'!E49,'C-a-(12)'!E49,'C-a-(13)'!E49,'C-a-(14)'!E49,'C-a-(15)'!E49,'C-a-(16)'!E49)</f>
        <v>583</v>
      </c>
      <c r="F49" s="70">
        <f>SUM('C-a-(1)'!F49,'C-a-(2)'!F49,'C-a-(3)'!F49,'C-a-(4)'!F49,'C-a-(5)'!F49,'C-a-(6)'!F49,'C-a-(7)'!F49,'C-a-(8)'!F49,'C-a-(9)'!F49,'C-a-(10)'!F49,'C-a-(11)'!F49,'C-a-(12)'!F49,'C-a-(13)'!F49,'C-a-(14)'!F49,'C-a-(15)'!F49,'C-a-(16)'!F49)</f>
        <v>101</v>
      </c>
      <c r="G49" s="70">
        <f>SUM('C-a-(1)'!G49,'C-a-(2)'!G49,'C-a-(3)'!G49,'C-a-(4)'!G49,'C-a-(5)'!G49,'C-a-(6)'!G49,'C-a-(7)'!G49,'C-a-(8)'!G49,'C-a-(9)'!G49,'C-a-(10)'!G49,'C-a-(11)'!G49,'C-a-(12)'!G49,'C-a-(13)'!G49,'C-a-(14)'!G49,'C-a-(15)'!G49,'C-a-(16)'!G49)</f>
        <v>3</v>
      </c>
      <c r="H49" s="70">
        <f>SUM('C-a-(1)'!H49,'C-a-(2)'!H49,'C-a-(3)'!H49,'C-a-(4)'!H49,'C-a-(5)'!H49,'C-a-(6)'!H49,'C-a-(7)'!H49,'C-a-(8)'!H49,'C-a-(9)'!H49,'C-a-(10)'!H49,'C-a-(11)'!H49,'C-a-(12)'!H49,'C-a-(13)'!H49,'C-a-(14)'!H49,'C-a-(15)'!H49,'C-a-(16)'!H49)</f>
        <v>3</v>
      </c>
      <c r="I49" s="71">
        <f>SUM('C-a-(1)'!I49,'C-a-(2)'!I49,'C-a-(3)'!I49,'C-a-(4)'!I49,'C-a-(5)'!I49,'C-a-(6)'!I49,'C-a-(7)'!I49,'C-a-(8)'!I49,'C-a-(9)'!I49,'C-a-(10)'!I49,'C-a-(11)'!I49,'C-a-(12)'!I49,'C-a-(13)'!I49,'C-a-(14)'!I49,'C-a-(15)'!I49,'C-a-(16)'!I49)</f>
        <v>0</v>
      </c>
      <c r="K49" s="18">
        <f>SUM('C-a-(1):C-a-(16)'!C49)-C49</f>
        <v>0</v>
      </c>
      <c r="L49" s="19">
        <f>SUM('C-a-(1):C-a-(16)'!E49)-'C-a'!E49</f>
        <v>0</v>
      </c>
      <c r="M49" s="19">
        <f>SUM('C-a-(1):C-a-(16)'!F49)-'C-a'!F49</f>
        <v>0</v>
      </c>
      <c r="N49" s="19">
        <f>SUM('C-a-(1):C-a-(16)'!G49)-'C-a'!G49</f>
        <v>0</v>
      </c>
      <c r="O49" s="19">
        <f>SUM('C-a-(1):C-a-(16)'!H49)-'C-a'!H49</f>
        <v>0</v>
      </c>
      <c r="P49" s="19">
        <f>SUM('C-a-(1):C-a-(16)'!I49)-'C-a'!I49</f>
        <v>0</v>
      </c>
    </row>
    <row r="50" spans="2:16" s="5" customFormat="1" x14ac:dyDescent="0.15">
      <c r="B50" s="4" t="s">
        <v>30</v>
      </c>
      <c r="C50" s="30">
        <f>SUM('C-a-(1)'!C50,'C-a-(2)'!C50,'C-a-(3)'!C50,'C-a-(4)'!C50,'C-a-(5)'!C50,'C-a-(6)'!C50,'C-a-(7)'!C50,'C-a-(8)'!C50,'C-a-(9)'!C50,'C-a-(10)'!C50,'C-a-(11)'!C50,'C-a-(12)'!C50,'C-a-(13)'!C50,'C-a-(14)'!C50,'C-a-(15)'!C50,'C-a-(16)'!C50)</f>
        <v>2648</v>
      </c>
      <c r="D50" s="30"/>
      <c r="E50" s="70">
        <f>SUM('C-a-(1)'!E50,'C-a-(2)'!E50,'C-a-(3)'!E50,'C-a-(4)'!E50,'C-a-(5)'!E50,'C-a-(6)'!E50,'C-a-(7)'!E50,'C-a-(8)'!E50,'C-a-(9)'!E50,'C-a-(10)'!E50,'C-a-(11)'!E50,'C-a-(12)'!E50,'C-a-(13)'!E50,'C-a-(14)'!E50,'C-a-(15)'!E50,'C-a-(16)'!E50)</f>
        <v>1163</v>
      </c>
      <c r="F50" s="70">
        <f>SUM('C-a-(1)'!F50,'C-a-(2)'!F50,'C-a-(3)'!F50,'C-a-(4)'!F50,'C-a-(5)'!F50,'C-a-(6)'!F50,'C-a-(7)'!F50,'C-a-(8)'!F50,'C-a-(9)'!F50,'C-a-(10)'!F50,'C-a-(11)'!F50,'C-a-(12)'!F50,'C-a-(13)'!F50,'C-a-(14)'!F50,'C-a-(15)'!F50,'C-a-(16)'!F50)</f>
        <v>368</v>
      </c>
      <c r="G50" s="70">
        <f>SUM('C-a-(1)'!G50,'C-a-(2)'!G50,'C-a-(3)'!G50,'C-a-(4)'!G50,'C-a-(5)'!G50,'C-a-(6)'!G50,'C-a-(7)'!G50,'C-a-(8)'!G50,'C-a-(9)'!G50,'C-a-(10)'!G50,'C-a-(11)'!G50,'C-a-(12)'!G50,'C-a-(13)'!G50,'C-a-(14)'!G50,'C-a-(15)'!G50,'C-a-(16)'!G50)</f>
        <v>27</v>
      </c>
      <c r="H50" s="70">
        <f>SUM('C-a-(1)'!H50,'C-a-(2)'!H50,'C-a-(3)'!H50,'C-a-(4)'!H50,'C-a-(5)'!H50,'C-a-(6)'!H50,'C-a-(7)'!H50,'C-a-(8)'!H50,'C-a-(9)'!H50,'C-a-(10)'!H50,'C-a-(11)'!H50,'C-a-(12)'!H50,'C-a-(13)'!H50,'C-a-(14)'!H50,'C-a-(15)'!H50,'C-a-(16)'!H50)</f>
        <v>32</v>
      </c>
      <c r="I50" s="71">
        <f>SUM('C-a-(1)'!I50,'C-a-(2)'!I50,'C-a-(3)'!I50,'C-a-(4)'!I50,'C-a-(5)'!I50,'C-a-(6)'!I50,'C-a-(7)'!I50,'C-a-(8)'!I50,'C-a-(9)'!I50,'C-a-(10)'!I50,'C-a-(11)'!I50,'C-a-(12)'!I50,'C-a-(13)'!I50,'C-a-(14)'!I50,'C-a-(15)'!I50,'C-a-(16)'!I50)</f>
        <v>3</v>
      </c>
      <c r="K50" s="18">
        <f>SUM('C-a-(1):C-a-(16)'!C50)-C50</f>
        <v>0</v>
      </c>
      <c r="L50" s="19">
        <f>SUM('C-a-(1):C-a-(16)'!E50)-'C-a'!E50</f>
        <v>0</v>
      </c>
      <c r="M50" s="19">
        <f>SUM('C-a-(1):C-a-(16)'!F50)-'C-a'!F50</f>
        <v>0</v>
      </c>
      <c r="N50" s="19">
        <f>SUM('C-a-(1):C-a-(16)'!G50)-'C-a'!G50</f>
        <v>0</v>
      </c>
      <c r="O50" s="19">
        <f>SUM('C-a-(1):C-a-(16)'!H50)-'C-a'!H50</f>
        <v>0</v>
      </c>
      <c r="P50" s="19">
        <f>SUM('C-a-(1):C-a-(16)'!I50)-'C-a'!I50</f>
        <v>0</v>
      </c>
    </row>
    <row r="51" spans="2:16" s="5" customFormat="1" x14ac:dyDescent="0.15">
      <c r="B51" s="4" t="s">
        <v>31</v>
      </c>
      <c r="C51" s="30">
        <f>SUM('C-a-(1)'!C51,'C-a-(2)'!C51,'C-a-(3)'!C51,'C-a-(4)'!C51,'C-a-(5)'!C51,'C-a-(6)'!C51,'C-a-(7)'!C51,'C-a-(8)'!C51,'C-a-(9)'!C51,'C-a-(10)'!C51,'C-a-(11)'!C51,'C-a-(12)'!C51,'C-a-(13)'!C51,'C-a-(14)'!C51,'C-a-(15)'!C51,'C-a-(16)'!C51)</f>
        <v>957</v>
      </c>
      <c r="D51" s="30"/>
      <c r="E51" s="70">
        <f>SUM('C-a-(1)'!E51,'C-a-(2)'!E51,'C-a-(3)'!E51,'C-a-(4)'!E51,'C-a-(5)'!E51,'C-a-(6)'!E51,'C-a-(7)'!E51,'C-a-(8)'!E51,'C-a-(9)'!E51,'C-a-(10)'!E51,'C-a-(11)'!E51,'C-a-(12)'!E51,'C-a-(13)'!E51,'C-a-(14)'!E51,'C-a-(15)'!E51,'C-a-(16)'!E51)</f>
        <v>549</v>
      </c>
      <c r="F51" s="70">
        <f>SUM('C-a-(1)'!F51,'C-a-(2)'!F51,'C-a-(3)'!F51,'C-a-(4)'!F51,'C-a-(5)'!F51,'C-a-(6)'!F51,'C-a-(7)'!F51,'C-a-(8)'!F51,'C-a-(9)'!F51,'C-a-(10)'!F51,'C-a-(11)'!F51,'C-a-(12)'!F51,'C-a-(13)'!F51,'C-a-(14)'!F51,'C-a-(15)'!F51,'C-a-(16)'!F51)</f>
        <v>69</v>
      </c>
      <c r="G51" s="70">
        <f>SUM('C-a-(1)'!G51,'C-a-(2)'!G51,'C-a-(3)'!G51,'C-a-(4)'!G51,'C-a-(5)'!G51,'C-a-(6)'!G51,'C-a-(7)'!G51,'C-a-(8)'!G51,'C-a-(9)'!G51,'C-a-(10)'!G51,'C-a-(11)'!G51,'C-a-(12)'!G51,'C-a-(13)'!G51,'C-a-(14)'!G51,'C-a-(15)'!G51,'C-a-(16)'!G51)</f>
        <v>1</v>
      </c>
      <c r="H51" s="70">
        <f>SUM('C-a-(1)'!H51,'C-a-(2)'!H51,'C-a-(3)'!H51,'C-a-(4)'!H51,'C-a-(5)'!H51,'C-a-(6)'!H51,'C-a-(7)'!H51,'C-a-(8)'!H51,'C-a-(9)'!H51,'C-a-(10)'!H51,'C-a-(11)'!H51,'C-a-(12)'!H51,'C-a-(13)'!H51,'C-a-(14)'!H51,'C-a-(15)'!H51,'C-a-(16)'!H51)</f>
        <v>6</v>
      </c>
      <c r="I51" s="71">
        <f>SUM('C-a-(1)'!I51,'C-a-(2)'!I51,'C-a-(3)'!I51,'C-a-(4)'!I51,'C-a-(5)'!I51,'C-a-(6)'!I51,'C-a-(7)'!I51,'C-a-(8)'!I51,'C-a-(9)'!I51,'C-a-(10)'!I51,'C-a-(11)'!I51,'C-a-(12)'!I51,'C-a-(13)'!I51,'C-a-(14)'!I51,'C-a-(15)'!I51,'C-a-(16)'!I51)</f>
        <v>0</v>
      </c>
      <c r="K51" s="18">
        <f>SUM('C-a-(1):C-a-(16)'!C51)-C51</f>
        <v>0</v>
      </c>
      <c r="L51" s="19">
        <f>SUM('C-a-(1):C-a-(16)'!E51)-'C-a'!E51</f>
        <v>0</v>
      </c>
      <c r="M51" s="19">
        <f>SUM('C-a-(1):C-a-(16)'!F51)-'C-a'!F51</f>
        <v>0</v>
      </c>
      <c r="N51" s="19">
        <f>SUM('C-a-(1):C-a-(16)'!G51)-'C-a'!G51</f>
        <v>0</v>
      </c>
      <c r="O51" s="19">
        <f>SUM('C-a-(1):C-a-(16)'!H51)-'C-a'!H51</f>
        <v>0</v>
      </c>
      <c r="P51" s="19">
        <f>SUM('C-a-(1):C-a-(16)'!I51)-'C-a'!I51</f>
        <v>0</v>
      </c>
    </row>
    <row r="52" spans="2:16" s="21" customFormat="1" x14ac:dyDescent="0.15">
      <c r="B52" s="31" t="s">
        <v>184</v>
      </c>
      <c r="C52" s="24">
        <f>SUM('C-a-(1)'!C52,'C-a-(2)'!C52,'C-a-(3)'!C52,'C-a-(4)'!C52,'C-a-(5)'!C52,'C-a-(6)'!C52,'C-a-(7)'!C52,'C-a-(8)'!C52,'C-a-(9)'!C52,'C-a-(10)'!C52,'C-a-(11)'!C52,'C-a-(12)'!C52,'C-a-(13)'!C52,'C-a-(14)'!C52,'C-a-(15)'!C52,'C-a-(16)'!C52)</f>
        <v>5462</v>
      </c>
      <c r="D52" s="28"/>
      <c r="E52" s="68">
        <f>SUM('C-a-(1)'!E52,'C-a-(2)'!E52,'C-a-(3)'!E52,'C-a-(4)'!E52,'C-a-(5)'!E52,'C-a-(6)'!E52,'C-a-(7)'!E52,'C-a-(8)'!E52,'C-a-(9)'!E52,'C-a-(10)'!E52,'C-a-(11)'!E52,'C-a-(12)'!E52,'C-a-(13)'!E52,'C-a-(14)'!E52,'C-a-(15)'!E52,'C-a-(16)'!E52)</f>
        <v>3958</v>
      </c>
      <c r="F52" s="68">
        <f>SUM('C-a-(1)'!F52,'C-a-(2)'!F52,'C-a-(3)'!F52,'C-a-(4)'!F52,'C-a-(5)'!F52,'C-a-(6)'!F52,'C-a-(7)'!F52,'C-a-(8)'!F52,'C-a-(9)'!F52,'C-a-(10)'!F52,'C-a-(11)'!F52,'C-a-(12)'!F52,'C-a-(13)'!F52,'C-a-(14)'!F52,'C-a-(15)'!F52,'C-a-(16)'!F52)</f>
        <v>1144</v>
      </c>
      <c r="G52" s="68">
        <f>SUM('C-a-(1)'!G52,'C-a-(2)'!G52,'C-a-(3)'!G52,'C-a-(4)'!G52,'C-a-(5)'!G52,'C-a-(6)'!G52,'C-a-(7)'!G52,'C-a-(8)'!G52,'C-a-(9)'!G52,'C-a-(10)'!G52,'C-a-(11)'!G52,'C-a-(12)'!G52,'C-a-(13)'!G52,'C-a-(14)'!G52,'C-a-(15)'!G52,'C-a-(16)'!G52)</f>
        <v>124</v>
      </c>
      <c r="H52" s="68">
        <f>SUM('C-a-(1)'!H52,'C-a-(2)'!H52,'C-a-(3)'!H52,'C-a-(4)'!H52,'C-a-(5)'!H52,'C-a-(6)'!H52,'C-a-(7)'!H52,'C-a-(8)'!H52,'C-a-(9)'!H52,'C-a-(10)'!H52,'C-a-(11)'!H52,'C-a-(12)'!H52,'C-a-(13)'!H52,'C-a-(14)'!H52,'C-a-(15)'!H52,'C-a-(16)'!H52)</f>
        <v>101</v>
      </c>
      <c r="I52" s="69">
        <f>SUM('C-a-(1)'!I52,'C-a-(2)'!I52,'C-a-(3)'!I52,'C-a-(4)'!I52,'C-a-(5)'!I52,'C-a-(6)'!I52,'C-a-(7)'!I52,'C-a-(8)'!I52,'C-a-(9)'!I52,'C-a-(10)'!I52,'C-a-(11)'!I52,'C-a-(12)'!I52,'C-a-(13)'!I52,'C-a-(14)'!I52,'C-a-(15)'!I52,'C-a-(16)'!I52)</f>
        <v>10</v>
      </c>
      <c r="K52" s="18">
        <f>SUM('C-a-(1):C-a-(16)'!C52)-C52</f>
        <v>0</v>
      </c>
      <c r="L52" s="19">
        <f>SUM('C-a-(1):C-a-(16)'!E52)-'C-a'!E52</f>
        <v>0</v>
      </c>
      <c r="M52" s="19">
        <f>SUM('C-a-(1):C-a-(16)'!F52)-'C-a'!F52</f>
        <v>0</v>
      </c>
      <c r="N52" s="19">
        <f>SUM('C-a-(1):C-a-(16)'!G52)-'C-a'!G52</f>
        <v>0</v>
      </c>
      <c r="O52" s="19">
        <f>SUM('C-a-(1):C-a-(16)'!H52)-'C-a'!H52</f>
        <v>0</v>
      </c>
      <c r="P52" s="19">
        <f>SUM('C-a-(1):C-a-(16)'!I52)-'C-a'!I52</f>
        <v>0</v>
      </c>
    </row>
    <row r="53" spans="2:16" s="5" customFormat="1" x14ac:dyDescent="0.15">
      <c r="B53" s="4" t="s">
        <v>32</v>
      </c>
      <c r="C53" s="30">
        <f>SUM('C-a-(1)'!C53,'C-a-(2)'!C53,'C-a-(3)'!C53,'C-a-(4)'!C53,'C-a-(5)'!C53,'C-a-(6)'!C53,'C-a-(7)'!C53,'C-a-(8)'!C53,'C-a-(9)'!C53,'C-a-(10)'!C53,'C-a-(11)'!C53,'C-a-(12)'!C53,'C-a-(13)'!C53,'C-a-(14)'!C53,'C-a-(15)'!C53,'C-a-(16)'!C53)</f>
        <v>434</v>
      </c>
      <c r="D53" s="30"/>
      <c r="E53" s="70">
        <f>SUM('C-a-(1)'!E53,'C-a-(2)'!E53,'C-a-(3)'!E53,'C-a-(4)'!E53,'C-a-(5)'!E53,'C-a-(6)'!E53,'C-a-(7)'!E53,'C-a-(8)'!E53,'C-a-(9)'!E53,'C-a-(10)'!E53,'C-a-(11)'!E53,'C-a-(12)'!E53,'C-a-(13)'!E53,'C-a-(14)'!E53,'C-a-(15)'!E53,'C-a-(16)'!E53)</f>
        <v>233</v>
      </c>
      <c r="F53" s="70">
        <f>SUM('C-a-(1)'!F53,'C-a-(2)'!F53,'C-a-(3)'!F53,'C-a-(4)'!F53,'C-a-(5)'!F53,'C-a-(6)'!F53,'C-a-(7)'!F53,'C-a-(8)'!F53,'C-a-(9)'!F53,'C-a-(10)'!F53,'C-a-(11)'!F53,'C-a-(12)'!F53,'C-a-(13)'!F53,'C-a-(14)'!F53,'C-a-(15)'!F53,'C-a-(16)'!F53)</f>
        <v>107</v>
      </c>
      <c r="G53" s="70">
        <f>SUM('C-a-(1)'!G53,'C-a-(2)'!G53,'C-a-(3)'!G53,'C-a-(4)'!G53,'C-a-(5)'!G53,'C-a-(6)'!G53,'C-a-(7)'!G53,'C-a-(8)'!G53,'C-a-(9)'!G53,'C-a-(10)'!G53,'C-a-(11)'!G53,'C-a-(12)'!G53,'C-a-(13)'!G53,'C-a-(14)'!G53,'C-a-(15)'!G53,'C-a-(16)'!G53)</f>
        <v>8</v>
      </c>
      <c r="H53" s="70">
        <f>SUM('C-a-(1)'!H53,'C-a-(2)'!H53,'C-a-(3)'!H53,'C-a-(4)'!H53,'C-a-(5)'!H53,'C-a-(6)'!H53,'C-a-(7)'!H53,'C-a-(8)'!H53,'C-a-(9)'!H53,'C-a-(10)'!H53,'C-a-(11)'!H53,'C-a-(12)'!H53,'C-a-(13)'!H53,'C-a-(14)'!H53,'C-a-(15)'!H53,'C-a-(16)'!H53)</f>
        <v>9</v>
      </c>
      <c r="I53" s="71">
        <f>SUM('C-a-(1)'!I53,'C-a-(2)'!I53,'C-a-(3)'!I53,'C-a-(4)'!I53,'C-a-(5)'!I53,'C-a-(6)'!I53,'C-a-(7)'!I53,'C-a-(8)'!I53,'C-a-(9)'!I53,'C-a-(10)'!I53,'C-a-(11)'!I53,'C-a-(12)'!I53,'C-a-(13)'!I53,'C-a-(14)'!I53,'C-a-(15)'!I53,'C-a-(16)'!I53)</f>
        <v>0</v>
      </c>
      <c r="K53" s="18">
        <f>SUM('C-a-(1):C-a-(16)'!C53)-C53</f>
        <v>0</v>
      </c>
      <c r="L53" s="19">
        <f>SUM('C-a-(1):C-a-(16)'!E53)-'C-a'!E53</f>
        <v>0</v>
      </c>
      <c r="M53" s="19">
        <f>SUM('C-a-(1):C-a-(16)'!F53)-'C-a'!F53</f>
        <v>0</v>
      </c>
      <c r="N53" s="19">
        <f>SUM('C-a-(1):C-a-(16)'!G53)-'C-a'!G53</f>
        <v>0</v>
      </c>
      <c r="O53" s="19">
        <f>SUM('C-a-(1):C-a-(16)'!H53)-'C-a'!H53</f>
        <v>0</v>
      </c>
      <c r="P53" s="19">
        <f>SUM('C-a-(1):C-a-(16)'!I53)-'C-a'!I53</f>
        <v>0</v>
      </c>
    </row>
    <row r="54" spans="2:16" s="5" customFormat="1" x14ac:dyDescent="0.15">
      <c r="B54" s="4" t="s">
        <v>33</v>
      </c>
      <c r="C54" s="30">
        <f>SUM('C-a-(1)'!C54,'C-a-(2)'!C54,'C-a-(3)'!C54,'C-a-(4)'!C54,'C-a-(5)'!C54,'C-a-(6)'!C54,'C-a-(7)'!C54,'C-a-(8)'!C54,'C-a-(9)'!C54,'C-a-(10)'!C54,'C-a-(11)'!C54,'C-a-(12)'!C54,'C-a-(13)'!C54,'C-a-(14)'!C54,'C-a-(15)'!C54,'C-a-(16)'!C54)</f>
        <v>475</v>
      </c>
      <c r="D54" s="30"/>
      <c r="E54" s="70">
        <f>SUM('C-a-(1)'!E54,'C-a-(2)'!E54,'C-a-(3)'!E54,'C-a-(4)'!E54,'C-a-(5)'!E54,'C-a-(6)'!E54,'C-a-(7)'!E54,'C-a-(8)'!E54,'C-a-(9)'!E54,'C-a-(10)'!E54,'C-a-(11)'!E54,'C-a-(12)'!E54,'C-a-(13)'!E54,'C-a-(14)'!E54,'C-a-(15)'!E54,'C-a-(16)'!E54)</f>
        <v>590</v>
      </c>
      <c r="F54" s="70">
        <f>SUM('C-a-(1)'!F54,'C-a-(2)'!F54,'C-a-(3)'!F54,'C-a-(4)'!F54,'C-a-(5)'!F54,'C-a-(6)'!F54,'C-a-(7)'!F54,'C-a-(8)'!F54,'C-a-(9)'!F54,'C-a-(10)'!F54,'C-a-(11)'!F54,'C-a-(12)'!F54,'C-a-(13)'!F54,'C-a-(14)'!F54,'C-a-(15)'!F54,'C-a-(16)'!F54)</f>
        <v>104</v>
      </c>
      <c r="G54" s="70">
        <f>SUM('C-a-(1)'!G54,'C-a-(2)'!G54,'C-a-(3)'!G54,'C-a-(4)'!G54,'C-a-(5)'!G54,'C-a-(6)'!G54,'C-a-(7)'!G54,'C-a-(8)'!G54,'C-a-(9)'!G54,'C-a-(10)'!G54,'C-a-(11)'!G54,'C-a-(12)'!G54,'C-a-(13)'!G54,'C-a-(14)'!G54,'C-a-(15)'!G54,'C-a-(16)'!G54)</f>
        <v>6</v>
      </c>
      <c r="H54" s="70">
        <f>SUM('C-a-(1)'!H54,'C-a-(2)'!H54,'C-a-(3)'!H54,'C-a-(4)'!H54,'C-a-(5)'!H54,'C-a-(6)'!H54,'C-a-(7)'!H54,'C-a-(8)'!H54,'C-a-(9)'!H54,'C-a-(10)'!H54,'C-a-(11)'!H54,'C-a-(12)'!H54,'C-a-(13)'!H54,'C-a-(14)'!H54,'C-a-(15)'!H54,'C-a-(16)'!H54)</f>
        <v>7</v>
      </c>
      <c r="I54" s="71">
        <f>SUM('C-a-(1)'!I54,'C-a-(2)'!I54,'C-a-(3)'!I54,'C-a-(4)'!I54,'C-a-(5)'!I54,'C-a-(6)'!I54,'C-a-(7)'!I54,'C-a-(8)'!I54,'C-a-(9)'!I54,'C-a-(10)'!I54,'C-a-(11)'!I54,'C-a-(12)'!I54,'C-a-(13)'!I54,'C-a-(14)'!I54,'C-a-(15)'!I54,'C-a-(16)'!I54)</f>
        <v>1</v>
      </c>
      <c r="K54" s="18">
        <f>SUM('C-a-(1):C-a-(16)'!C54)-C54</f>
        <v>0</v>
      </c>
      <c r="L54" s="19">
        <f>SUM('C-a-(1):C-a-(16)'!E54)-'C-a'!E54</f>
        <v>0</v>
      </c>
      <c r="M54" s="19">
        <f>SUM('C-a-(1):C-a-(16)'!F54)-'C-a'!F54</f>
        <v>0</v>
      </c>
      <c r="N54" s="19">
        <f>SUM('C-a-(1):C-a-(16)'!G54)-'C-a'!G54</f>
        <v>0</v>
      </c>
      <c r="O54" s="19">
        <f>SUM('C-a-(1):C-a-(16)'!H54)-'C-a'!H54</f>
        <v>0</v>
      </c>
      <c r="P54" s="19">
        <f>SUM('C-a-(1):C-a-(16)'!I54)-'C-a'!I54</f>
        <v>0</v>
      </c>
    </row>
    <row r="55" spans="2:16" s="5" customFormat="1" x14ac:dyDescent="0.15">
      <c r="B55" s="4" t="s">
        <v>34</v>
      </c>
      <c r="C55" s="30">
        <f>SUM('C-a-(1)'!C55,'C-a-(2)'!C55,'C-a-(3)'!C55,'C-a-(4)'!C55,'C-a-(5)'!C55,'C-a-(6)'!C55,'C-a-(7)'!C55,'C-a-(8)'!C55,'C-a-(9)'!C55,'C-a-(10)'!C55,'C-a-(11)'!C55,'C-a-(12)'!C55,'C-a-(13)'!C55,'C-a-(14)'!C55,'C-a-(15)'!C55,'C-a-(16)'!C55)</f>
        <v>2123</v>
      </c>
      <c r="D55" s="30"/>
      <c r="E55" s="70">
        <f>SUM('C-a-(1)'!E55,'C-a-(2)'!E55,'C-a-(3)'!E55,'C-a-(4)'!E55,'C-a-(5)'!E55,'C-a-(6)'!E55,'C-a-(7)'!E55,'C-a-(8)'!E55,'C-a-(9)'!E55,'C-a-(10)'!E55,'C-a-(11)'!E55,'C-a-(12)'!E55,'C-a-(13)'!E55,'C-a-(14)'!E55,'C-a-(15)'!E55,'C-a-(16)'!E55)</f>
        <v>1122</v>
      </c>
      <c r="F55" s="70">
        <f>SUM('C-a-(1)'!F55,'C-a-(2)'!F55,'C-a-(3)'!F55,'C-a-(4)'!F55,'C-a-(5)'!F55,'C-a-(6)'!F55,'C-a-(7)'!F55,'C-a-(8)'!F55,'C-a-(9)'!F55,'C-a-(10)'!F55,'C-a-(11)'!F55,'C-a-(12)'!F55,'C-a-(13)'!F55,'C-a-(14)'!F55,'C-a-(15)'!F55,'C-a-(16)'!F55)</f>
        <v>505</v>
      </c>
      <c r="G55" s="70">
        <f>SUM('C-a-(1)'!G55,'C-a-(2)'!G55,'C-a-(3)'!G55,'C-a-(4)'!G55,'C-a-(5)'!G55,'C-a-(6)'!G55,'C-a-(7)'!G55,'C-a-(8)'!G55,'C-a-(9)'!G55,'C-a-(10)'!G55,'C-a-(11)'!G55,'C-a-(12)'!G55,'C-a-(13)'!G55,'C-a-(14)'!G55,'C-a-(15)'!G55,'C-a-(16)'!G55)</f>
        <v>58</v>
      </c>
      <c r="H55" s="70">
        <f>SUM('C-a-(1)'!H55,'C-a-(2)'!H55,'C-a-(3)'!H55,'C-a-(4)'!H55,'C-a-(5)'!H55,'C-a-(6)'!H55,'C-a-(7)'!H55,'C-a-(8)'!H55,'C-a-(9)'!H55,'C-a-(10)'!H55,'C-a-(11)'!H55,'C-a-(12)'!H55,'C-a-(13)'!H55,'C-a-(14)'!H55,'C-a-(15)'!H55,'C-a-(16)'!H55)</f>
        <v>54</v>
      </c>
      <c r="I55" s="71">
        <f>SUM('C-a-(1)'!I55,'C-a-(2)'!I55,'C-a-(3)'!I55,'C-a-(4)'!I55,'C-a-(5)'!I55,'C-a-(6)'!I55,'C-a-(7)'!I55,'C-a-(8)'!I55,'C-a-(9)'!I55,'C-a-(10)'!I55,'C-a-(11)'!I55,'C-a-(12)'!I55,'C-a-(13)'!I55,'C-a-(14)'!I55,'C-a-(15)'!I55,'C-a-(16)'!I55)</f>
        <v>4</v>
      </c>
      <c r="K55" s="18">
        <f>SUM('C-a-(1):C-a-(16)'!C55)-C55</f>
        <v>0</v>
      </c>
      <c r="L55" s="19">
        <f>SUM('C-a-(1):C-a-(16)'!E55)-'C-a'!E55</f>
        <v>0</v>
      </c>
      <c r="M55" s="19">
        <f>SUM('C-a-(1):C-a-(16)'!F55)-'C-a'!F55</f>
        <v>0</v>
      </c>
      <c r="N55" s="19">
        <f>SUM('C-a-(1):C-a-(16)'!G55)-'C-a'!G55</f>
        <v>0</v>
      </c>
      <c r="O55" s="19">
        <f>SUM('C-a-(1):C-a-(16)'!H55)-'C-a'!H55</f>
        <v>0</v>
      </c>
      <c r="P55" s="19">
        <f>SUM('C-a-(1):C-a-(16)'!I55)-'C-a'!I55</f>
        <v>0</v>
      </c>
    </row>
    <row r="56" spans="2:16" s="5" customFormat="1" x14ac:dyDescent="0.15">
      <c r="B56" s="4" t="s">
        <v>35</v>
      </c>
      <c r="C56" s="30">
        <f>SUM('C-a-(1)'!C56,'C-a-(2)'!C56,'C-a-(3)'!C56,'C-a-(4)'!C56,'C-a-(5)'!C56,'C-a-(6)'!C56,'C-a-(7)'!C56,'C-a-(8)'!C56,'C-a-(9)'!C56,'C-a-(10)'!C56,'C-a-(11)'!C56,'C-a-(12)'!C56,'C-a-(13)'!C56,'C-a-(14)'!C56,'C-a-(15)'!C56,'C-a-(16)'!C56)</f>
        <v>1689</v>
      </c>
      <c r="D56" s="30"/>
      <c r="E56" s="70">
        <f>SUM('C-a-(1)'!E56,'C-a-(2)'!E56,'C-a-(3)'!E56,'C-a-(4)'!E56,'C-a-(5)'!E56,'C-a-(6)'!E56,'C-a-(7)'!E56,'C-a-(8)'!E56,'C-a-(9)'!E56,'C-a-(10)'!E56,'C-a-(11)'!E56,'C-a-(12)'!E56,'C-a-(13)'!E56,'C-a-(14)'!E56,'C-a-(15)'!E56,'C-a-(16)'!E56)</f>
        <v>1451</v>
      </c>
      <c r="F56" s="70">
        <f>SUM('C-a-(1)'!F56,'C-a-(2)'!F56,'C-a-(3)'!F56,'C-a-(4)'!F56,'C-a-(5)'!F56,'C-a-(6)'!F56,'C-a-(7)'!F56,'C-a-(8)'!F56,'C-a-(9)'!F56,'C-a-(10)'!F56,'C-a-(11)'!F56,'C-a-(12)'!F56,'C-a-(13)'!F56,'C-a-(14)'!F56,'C-a-(15)'!F56,'C-a-(16)'!F56)</f>
        <v>323</v>
      </c>
      <c r="G56" s="70">
        <f>SUM('C-a-(1)'!G56,'C-a-(2)'!G56,'C-a-(3)'!G56,'C-a-(4)'!G56,'C-a-(5)'!G56,'C-a-(6)'!G56,'C-a-(7)'!G56,'C-a-(8)'!G56,'C-a-(9)'!G56,'C-a-(10)'!G56,'C-a-(11)'!G56,'C-a-(12)'!G56,'C-a-(13)'!G56,'C-a-(14)'!G56,'C-a-(15)'!G56,'C-a-(16)'!G56)</f>
        <v>43</v>
      </c>
      <c r="H56" s="70">
        <f>SUM('C-a-(1)'!H56,'C-a-(2)'!H56,'C-a-(3)'!H56,'C-a-(4)'!H56,'C-a-(5)'!H56,'C-a-(6)'!H56,'C-a-(7)'!H56,'C-a-(8)'!H56,'C-a-(9)'!H56,'C-a-(10)'!H56,'C-a-(11)'!H56,'C-a-(12)'!H56,'C-a-(13)'!H56,'C-a-(14)'!H56,'C-a-(15)'!H56,'C-a-(16)'!H56)</f>
        <v>26</v>
      </c>
      <c r="I56" s="71">
        <f>SUM('C-a-(1)'!I56,'C-a-(2)'!I56,'C-a-(3)'!I56,'C-a-(4)'!I56,'C-a-(5)'!I56,'C-a-(6)'!I56,'C-a-(7)'!I56,'C-a-(8)'!I56,'C-a-(9)'!I56,'C-a-(10)'!I56,'C-a-(11)'!I56,'C-a-(12)'!I56,'C-a-(13)'!I56,'C-a-(14)'!I56,'C-a-(15)'!I56,'C-a-(16)'!I56)</f>
        <v>5</v>
      </c>
      <c r="K56" s="18">
        <f>SUM('C-a-(1):C-a-(16)'!C56)-C56</f>
        <v>0</v>
      </c>
      <c r="L56" s="19">
        <f>SUM('C-a-(1):C-a-(16)'!E56)-'C-a'!E56</f>
        <v>0</v>
      </c>
      <c r="M56" s="19">
        <f>SUM('C-a-(1):C-a-(16)'!F56)-'C-a'!F56</f>
        <v>0</v>
      </c>
      <c r="N56" s="19">
        <f>SUM('C-a-(1):C-a-(16)'!G56)-'C-a'!G56</f>
        <v>0</v>
      </c>
      <c r="O56" s="19">
        <f>SUM('C-a-(1):C-a-(16)'!H56)-'C-a'!H56</f>
        <v>0</v>
      </c>
      <c r="P56" s="19">
        <f>SUM('C-a-(1):C-a-(16)'!I56)-'C-a'!I56</f>
        <v>0</v>
      </c>
    </row>
    <row r="57" spans="2:16" s="5" customFormat="1" x14ac:dyDescent="0.15">
      <c r="B57" s="4" t="s">
        <v>36</v>
      </c>
      <c r="C57" s="30">
        <f>SUM('C-a-(1)'!C57,'C-a-(2)'!C57,'C-a-(3)'!C57,'C-a-(4)'!C57,'C-a-(5)'!C57,'C-a-(6)'!C57,'C-a-(7)'!C57,'C-a-(8)'!C57,'C-a-(9)'!C57,'C-a-(10)'!C57,'C-a-(11)'!C57,'C-a-(12)'!C57,'C-a-(13)'!C57,'C-a-(14)'!C57,'C-a-(15)'!C57,'C-a-(16)'!C57)</f>
        <v>458</v>
      </c>
      <c r="D57" s="30"/>
      <c r="E57" s="70">
        <f>SUM('C-a-(1)'!E57,'C-a-(2)'!E57,'C-a-(3)'!E57,'C-a-(4)'!E57,'C-a-(5)'!E57,'C-a-(6)'!E57,'C-a-(7)'!E57,'C-a-(8)'!E57,'C-a-(9)'!E57,'C-a-(10)'!E57,'C-a-(11)'!E57,'C-a-(12)'!E57,'C-a-(13)'!E57,'C-a-(14)'!E57,'C-a-(15)'!E57,'C-a-(16)'!E57)</f>
        <v>364</v>
      </c>
      <c r="F57" s="70">
        <f>SUM('C-a-(1)'!F57,'C-a-(2)'!F57,'C-a-(3)'!F57,'C-a-(4)'!F57,'C-a-(5)'!F57,'C-a-(6)'!F57,'C-a-(7)'!F57,'C-a-(8)'!F57,'C-a-(9)'!F57,'C-a-(10)'!F57,'C-a-(11)'!F57,'C-a-(12)'!F57,'C-a-(13)'!F57,'C-a-(14)'!F57,'C-a-(15)'!F57,'C-a-(16)'!F57)</f>
        <v>61</v>
      </c>
      <c r="G57" s="70">
        <f>SUM('C-a-(1)'!G57,'C-a-(2)'!G57,'C-a-(3)'!G57,'C-a-(4)'!G57,'C-a-(5)'!G57,'C-a-(6)'!G57,'C-a-(7)'!G57,'C-a-(8)'!G57,'C-a-(9)'!G57,'C-a-(10)'!G57,'C-a-(11)'!G57,'C-a-(12)'!G57,'C-a-(13)'!G57,'C-a-(14)'!G57,'C-a-(15)'!G57,'C-a-(16)'!G57)</f>
        <v>6</v>
      </c>
      <c r="H57" s="70">
        <f>SUM('C-a-(1)'!H57,'C-a-(2)'!H57,'C-a-(3)'!H57,'C-a-(4)'!H57,'C-a-(5)'!H57,'C-a-(6)'!H57,'C-a-(7)'!H57,'C-a-(8)'!H57,'C-a-(9)'!H57,'C-a-(10)'!H57,'C-a-(11)'!H57,'C-a-(12)'!H57,'C-a-(13)'!H57,'C-a-(14)'!H57,'C-a-(15)'!H57,'C-a-(16)'!H57)</f>
        <v>3</v>
      </c>
      <c r="I57" s="71">
        <f>SUM('C-a-(1)'!I57,'C-a-(2)'!I57,'C-a-(3)'!I57,'C-a-(4)'!I57,'C-a-(5)'!I57,'C-a-(6)'!I57,'C-a-(7)'!I57,'C-a-(8)'!I57,'C-a-(9)'!I57,'C-a-(10)'!I57,'C-a-(11)'!I57,'C-a-(12)'!I57,'C-a-(13)'!I57,'C-a-(14)'!I57,'C-a-(15)'!I57,'C-a-(16)'!I57)</f>
        <v>0</v>
      </c>
      <c r="K57" s="18">
        <f>SUM('C-a-(1):C-a-(16)'!C57)-C57</f>
        <v>0</v>
      </c>
      <c r="L57" s="19">
        <f>SUM('C-a-(1):C-a-(16)'!E57)-'C-a'!E57</f>
        <v>0</v>
      </c>
      <c r="M57" s="19">
        <f>SUM('C-a-(1):C-a-(16)'!F57)-'C-a'!F57</f>
        <v>0</v>
      </c>
      <c r="N57" s="19">
        <f>SUM('C-a-(1):C-a-(16)'!G57)-'C-a'!G57</f>
        <v>0</v>
      </c>
      <c r="O57" s="19">
        <f>SUM('C-a-(1):C-a-(16)'!H57)-'C-a'!H57</f>
        <v>0</v>
      </c>
      <c r="P57" s="19">
        <f>SUM('C-a-(1):C-a-(16)'!I57)-'C-a'!I57</f>
        <v>0</v>
      </c>
    </row>
    <row r="58" spans="2:16" s="5" customFormat="1" x14ac:dyDescent="0.15">
      <c r="B58" s="4" t="s">
        <v>37</v>
      </c>
      <c r="C58" s="30">
        <f>SUM('C-a-(1)'!C58,'C-a-(2)'!C58,'C-a-(3)'!C58,'C-a-(4)'!C58,'C-a-(5)'!C58,'C-a-(6)'!C58,'C-a-(7)'!C58,'C-a-(8)'!C58,'C-a-(9)'!C58,'C-a-(10)'!C58,'C-a-(11)'!C58,'C-a-(12)'!C58,'C-a-(13)'!C58,'C-a-(14)'!C58,'C-a-(15)'!C58,'C-a-(16)'!C58)</f>
        <v>283</v>
      </c>
      <c r="D58" s="30"/>
      <c r="E58" s="70">
        <f>SUM('C-a-(1)'!E58,'C-a-(2)'!E58,'C-a-(3)'!E58,'C-a-(4)'!E58,'C-a-(5)'!E58,'C-a-(6)'!E58,'C-a-(7)'!E58,'C-a-(8)'!E58,'C-a-(9)'!E58,'C-a-(10)'!E58,'C-a-(11)'!E58,'C-a-(12)'!E58,'C-a-(13)'!E58,'C-a-(14)'!E58,'C-a-(15)'!E58,'C-a-(16)'!E58)</f>
        <v>198</v>
      </c>
      <c r="F58" s="70">
        <f>SUM('C-a-(1)'!F58,'C-a-(2)'!F58,'C-a-(3)'!F58,'C-a-(4)'!F58,'C-a-(5)'!F58,'C-a-(6)'!F58,'C-a-(7)'!F58,'C-a-(8)'!F58,'C-a-(9)'!F58,'C-a-(10)'!F58,'C-a-(11)'!F58,'C-a-(12)'!F58,'C-a-(13)'!F58,'C-a-(14)'!F58,'C-a-(15)'!F58,'C-a-(16)'!F58)</f>
        <v>44</v>
      </c>
      <c r="G58" s="70">
        <f>SUM('C-a-(1)'!G58,'C-a-(2)'!G58,'C-a-(3)'!G58,'C-a-(4)'!G58,'C-a-(5)'!G58,'C-a-(6)'!G58,'C-a-(7)'!G58,'C-a-(8)'!G58,'C-a-(9)'!G58,'C-a-(10)'!G58,'C-a-(11)'!G58,'C-a-(12)'!G58,'C-a-(13)'!G58,'C-a-(14)'!G58,'C-a-(15)'!G58,'C-a-(16)'!G58)</f>
        <v>3</v>
      </c>
      <c r="H58" s="70">
        <f>SUM('C-a-(1)'!H58,'C-a-(2)'!H58,'C-a-(3)'!H58,'C-a-(4)'!H58,'C-a-(5)'!H58,'C-a-(6)'!H58,'C-a-(7)'!H58,'C-a-(8)'!H58,'C-a-(9)'!H58,'C-a-(10)'!H58,'C-a-(11)'!H58,'C-a-(12)'!H58,'C-a-(13)'!H58,'C-a-(14)'!H58,'C-a-(15)'!H58,'C-a-(16)'!H58)</f>
        <v>2</v>
      </c>
      <c r="I58" s="71">
        <f>SUM('C-a-(1)'!I58,'C-a-(2)'!I58,'C-a-(3)'!I58,'C-a-(4)'!I58,'C-a-(5)'!I58,'C-a-(6)'!I58,'C-a-(7)'!I58,'C-a-(8)'!I58,'C-a-(9)'!I58,'C-a-(10)'!I58,'C-a-(11)'!I58,'C-a-(12)'!I58,'C-a-(13)'!I58,'C-a-(14)'!I58,'C-a-(15)'!I58,'C-a-(16)'!I58)</f>
        <v>0</v>
      </c>
      <c r="K58" s="18">
        <f>SUM('C-a-(1):C-a-(16)'!C58)-C58</f>
        <v>0</v>
      </c>
      <c r="L58" s="19">
        <f>SUM('C-a-(1):C-a-(16)'!E58)-'C-a'!E58</f>
        <v>0</v>
      </c>
      <c r="M58" s="19">
        <f>SUM('C-a-(1):C-a-(16)'!F58)-'C-a'!F58</f>
        <v>0</v>
      </c>
      <c r="N58" s="19">
        <f>SUM('C-a-(1):C-a-(16)'!G58)-'C-a'!G58</f>
        <v>0</v>
      </c>
      <c r="O58" s="19">
        <f>SUM('C-a-(1):C-a-(16)'!H58)-'C-a'!H58</f>
        <v>0</v>
      </c>
      <c r="P58" s="19">
        <f>SUM('C-a-(1):C-a-(16)'!I58)-'C-a'!I58</f>
        <v>0</v>
      </c>
    </row>
    <row r="59" spans="2:16" s="21" customFormat="1" x14ac:dyDescent="0.15">
      <c r="B59" s="31" t="s">
        <v>185</v>
      </c>
      <c r="C59" s="24">
        <f>SUM('C-a-(1)'!C59,'C-a-(2)'!C59,'C-a-(3)'!C59,'C-a-(4)'!C59,'C-a-(5)'!C59,'C-a-(6)'!C59,'C-a-(7)'!C59,'C-a-(8)'!C59,'C-a-(9)'!C59,'C-a-(10)'!C59,'C-a-(11)'!C59,'C-a-(12)'!C59,'C-a-(13)'!C59,'C-a-(14)'!C59,'C-a-(15)'!C59,'C-a-(16)'!C59)</f>
        <v>1715</v>
      </c>
      <c r="D59" s="28"/>
      <c r="E59" s="68">
        <f>SUM('C-a-(1)'!E59,'C-a-(2)'!E59,'C-a-(3)'!E59,'C-a-(4)'!E59,'C-a-(5)'!E59,'C-a-(6)'!E59,'C-a-(7)'!E59,'C-a-(8)'!E59,'C-a-(9)'!E59,'C-a-(10)'!E59,'C-a-(11)'!E59,'C-a-(12)'!E59,'C-a-(13)'!E59,'C-a-(14)'!E59,'C-a-(15)'!E59,'C-a-(16)'!E59)</f>
        <v>1445</v>
      </c>
      <c r="F59" s="68">
        <f>SUM('C-a-(1)'!F59,'C-a-(2)'!F59,'C-a-(3)'!F59,'C-a-(4)'!F59,'C-a-(5)'!F59,'C-a-(6)'!F59,'C-a-(7)'!F59,'C-a-(8)'!F59,'C-a-(9)'!F59,'C-a-(10)'!F59,'C-a-(11)'!F59,'C-a-(12)'!F59,'C-a-(13)'!F59,'C-a-(14)'!F59,'C-a-(15)'!F59,'C-a-(16)'!F59)</f>
        <v>367</v>
      </c>
      <c r="G59" s="68">
        <f>SUM('C-a-(1)'!G59,'C-a-(2)'!G59,'C-a-(3)'!G59,'C-a-(4)'!G59,'C-a-(5)'!G59,'C-a-(6)'!G59,'C-a-(7)'!G59,'C-a-(8)'!G59,'C-a-(9)'!G59,'C-a-(10)'!G59,'C-a-(11)'!G59,'C-a-(12)'!G59,'C-a-(13)'!G59,'C-a-(14)'!G59,'C-a-(15)'!G59,'C-a-(16)'!G59)</f>
        <v>24</v>
      </c>
      <c r="H59" s="68">
        <f>SUM('C-a-(1)'!H59,'C-a-(2)'!H59,'C-a-(3)'!H59,'C-a-(4)'!H59,'C-a-(5)'!H59,'C-a-(6)'!H59,'C-a-(7)'!H59,'C-a-(8)'!H59,'C-a-(9)'!H59,'C-a-(10)'!H59,'C-a-(11)'!H59,'C-a-(12)'!H59,'C-a-(13)'!H59,'C-a-(14)'!H59,'C-a-(15)'!H59,'C-a-(16)'!H59)</f>
        <v>25</v>
      </c>
      <c r="I59" s="69">
        <f>SUM('C-a-(1)'!I59,'C-a-(2)'!I59,'C-a-(3)'!I59,'C-a-(4)'!I59,'C-a-(5)'!I59,'C-a-(6)'!I59,'C-a-(7)'!I59,'C-a-(8)'!I59,'C-a-(9)'!I59,'C-a-(10)'!I59,'C-a-(11)'!I59,'C-a-(12)'!I59,'C-a-(13)'!I59,'C-a-(14)'!I59,'C-a-(15)'!I59,'C-a-(16)'!I59)</f>
        <v>0</v>
      </c>
      <c r="K59" s="18">
        <f>SUM('C-a-(1):C-a-(16)'!C59)-C59</f>
        <v>0</v>
      </c>
      <c r="L59" s="19">
        <f>SUM('C-a-(1):C-a-(16)'!E59)-'C-a'!E59</f>
        <v>0</v>
      </c>
      <c r="M59" s="19">
        <f>SUM('C-a-(1):C-a-(16)'!F59)-'C-a'!F59</f>
        <v>0</v>
      </c>
      <c r="N59" s="19">
        <f>SUM('C-a-(1):C-a-(16)'!G59)-'C-a'!G59</f>
        <v>0</v>
      </c>
      <c r="O59" s="19">
        <f>SUM('C-a-(1):C-a-(16)'!H59)-'C-a'!H59</f>
        <v>0</v>
      </c>
      <c r="P59" s="19">
        <f>SUM('C-a-(1):C-a-(16)'!I59)-'C-a'!I59</f>
        <v>0</v>
      </c>
    </row>
    <row r="60" spans="2:16" s="5" customFormat="1" x14ac:dyDescent="0.15">
      <c r="B60" s="4" t="s">
        <v>38</v>
      </c>
      <c r="C60" s="30">
        <f>SUM('C-a-(1)'!C60,'C-a-(2)'!C60,'C-a-(3)'!C60,'C-a-(4)'!C60,'C-a-(5)'!C60,'C-a-(6)'!C60,'C-a-(7)'!C60,'C-a-(8)'!C60,'C-a-(9)'!C60,'C-a-(10)'!C60,'C-a-(11)'!C60,'C-a-(12)'!C60,'C-a-(13)'!C60,'C-a-(14)'!C60,'C-a-(15)'!C60,'C-a-(16)'!C60)</f>
        <v>154</v>
      </c>
      <c r="D60" s="30"/>
      <c r="E60" s="70">
        <f>SUM('C-a-(1)'!E60,'C-a-(2)'!E60,'C-a-(3)'!E60,'C-a-(4)'!E60,'C-a-(5)'!E60,'C-a-(6)'!E60,'C-a-(7)'!E60,'C-a-(8)'!E60,'C-a-(9)'!E60,'C-a-(10)'!E60,'C-a-(11)'!E60,'C-a-(12)'!E60,'C-a-(13)'!E60,'C-a-(14)'!E60,'C-a-(15)'!E60,'C-a-(16)'!E60)</f>
        <v>126</v>
      </c>
      <c r="F60" s="70">
        <f>SUM('C-a-(1)'!F60,'C-a-(2)'!F60,'C-a-(3)'!F60,'C-a-(4)'!F60,'C-a-(5)'!F60,'C-a-(6)'!F60,'C-a-(7)'!F60,'C-a-(8)'!F60,'C-a-(9)'!F60,'C-a-(10)'!F60,'C-a-(11)'!F60,'C-a-(12)'!F60,'C-a-(13)'!F60,'C-a-(14)'!F60,'C-a-(15)'!F60,'C-a-(16)'!F60)</f>
        <v>26</v>
      </c>
      <c r="G60" s="70">
        <f>SUM('C-a-(1)'!G60,'C-a-(2)'!G60,'C-a-(3)'!G60,'C-a-(4)'!G60,'C-a-(5)'!G60,'C-a-(6)'!G60,'C-a-(7)'!G60,'C-a-(8)'!G60,'C-a-(9)'!G60,'C-a-(10)'!G60,'C-a-(11)'!G60,'C-a-(12)'!G60,'C-a-(13)'!G60,'C-a-(14)'!G60,'C-a-(15)'!G60,'C-a-(16)'!G60)</f>
        <v>1</v>
      </c>
      <c r="H60" s="70">
        <f>SUM('C-a-(1)'!H60,'C-a-(2)'!H60,'C-a-(3)'!H60,'C-a-(4)'!H60,'C-a-(5)'!H60,'C-a-(6)'!H60,'C-a-(7)'!H60,'C-a-(8)'!H60,'C-a-(9)'!H60,'C-a-(10)'!H60,'C-a-(11)'!H60,'C-a-(12)'!H60,'C-a-(13)'!H60,'C-a-(14)'!H60,'C-a-(15)'!H60,'C-a-(16)'!H60)</f>
        <v>2</v>
      </c>
      <c r="I60" s="71">
        <f>SUM('C-a-(1)'!I60,'C-a-(2)'!I60,'C-a-(3)'!I60,'C-a-(4)'!I60,'C-a-(5)'!I60,'C-a-(6)'!I60,'C-a-(7)'!I60,'C-a-(8)'!I60,'C-a-(9)'!I60,'C-a-(10)'!I60,'C-a-(11)'!I60,'C-a-(12)'!I60,'C-a-(13)'!I60,'C-a-(14)'!I60,'C-a-(15)'!I60,'C-a-(16)'!I60)</f>
        <v>0</v>
      </c>
      <c r="K60" s="18">
        <f>SUM('C-a-(1):C-a-(16)'!C60)-C60</f>
        <v>0</v>
      </c>
      <c r="L60" s="19">
        <f>SUM('C-a-(1):C-a-(16)'!E60)-'C-a'!E60</f>
        <v>0</v>
      </c>
      <c r="M60" s="19">
        <f>SUM('C-a-(1):C-a-(16)'!F60)-'C-a'!F60</f>
        <v>0</v>
      </c>
      <c r="N60" s="19">
        <f>SUM('C-a-(1):C-a-(16)'!G60)-'C-a'!G60</f>
        <v>0</v>
      </c>
      <c r="O60" s="19">
        <f>SUM('C-a-(1):C-a-(16)'!H60)-'C-a'!H60</f>
        <v>0</v>
      </c>
      <c r="P60" s="19">
        <f>SUM('C-a-(1):C-a-(16)'!I60)-'C-a'!I60</f>
        <v>0</v>
      </c>
    </row>
    <row r="61" spans="2:16" s="5" customFormat="1" x14ac:dyDescent="0.15">
      <c r="B61" s="4" t="s">
        <v>39</v>
      </c>
      <c r="C61" s="30">
        <f>SUM('C-a-(1)'!C61,'C-a-(2)'!C61,'C-a-(3)'!C61,'C-a-(4)'!C61,'C-a-(5)'!C61,'C-a-(6)'!C61,'C-a-(7)'!C61,'C-a-(8)'!C61,'C-a-(9)'!C61,'C-a-(10)'!C61,'C-a-(11)'!C61,'C-a-(12)'!C61,'C-a-(13)'!C61,'C-a-(14)'!C61,'C-a-(15)'!C61,'C-a-(16)'!C61)</f>
        <v>200</v>
      </c>
      <c r="D61" s="30"/>
      <c r="E61" s="70">
        <f>SUM('C-a-(1)'!E61,'C-a-(2)'!E61,'C-a-(3)'!E61,'C-a-(4)'!E61,'C-a-(5)'!E61,'C-a-(6)'!E61,'C-a-(7)'!E61,'C-a-(8)'!E61,'C-a-(9)'!E61,'C-a-(10)'!E61,'C-a-(11)'!E61,'C-a-(12)'!E61,'C-a-(13)'!E61,'C-a-(14)'!E61,'C-a-(15)'!E61,'C-a-(16)'!E61)</f>
        <v>146</v>
      </c>
      <c r="F61" s="70">
        <f>SUM('C-a-(1)'!F61,'C-a-(2)'!F61,'C-a-(3)'!F61,'C-a-(4)'!F61,'C-a-(5)'!F61,'C-a-(6)'!F61,'C-a-(7)'!F61,'C-a-(8)'!F61,'C-a-(9)'!F61,'C-a-(10)'!F61,'C-a-(11)'!F61,'C-a-(12)'!F61,'C-a-(13)'!F61,'C-a-(14)'!F61,'C-a-(15)'!F61,'C-a-(16)'!F61)</f>
        <v>26</v>
      </c>
      <c r="G61" s="70">
        <f>SUM('C-a-(1)'!G61,'C-a-(2)'!G61,'C-a-(3)'!G61,'C-a-(4)'!G61,'C-a-(5)'!G61,'C-a-(6)'!G61,'C-a-(7)'!G61,'C-a-(8)'!G61,'C-a-(9)'!G61,'C-a-(10)'!G61,'C-a-(11)'!G61,'C-a-(12)'!G61,'C-a-(13)'!G61,'C-a-(14)'!G61,'C-a-(15)'!G61,'C-a-(16)'!G61)</f>
        <v>2</v>
      </c>
      <c r="H61" s="70">
        <f>SUM('C-a-(1)'!H61,'C-a-(2)'!H61,'C-a-(3)'!H61,'C-a-(4)'!H61,'C-a-(5)'!H61,'C-a-(6)'!H61,'C-a-(7)'!H61,'C-a-(8)'!H61,'C-a-(9)'!H61,'C-a-(10)'!H61,'C-a-(11)'!H61,'C-a-(12)'!H61,'C-a-(13)'!H61,'C-a-(14)'!H61,'C-a-(15)'!H61,'C-a-(16)'!H61)</f>
        <v>2</v>
      </c>
      <c r="I61" s="71">
        <f>SUM('C-a-(1)'!I61,'C-a-(2)'!I61,'C-a-(3)'!I61,'C-a-(4)'!I61,'C-a-(5)'!I61,'C-a-(6)'!I61,'C-a-(7)'!I61,'C-a-(8)'!I61,'C-a-(9)'!I61,'C-a-(10)'!I61,'C-a-(11)'!I61,'C-a-(12)'!I61,'C-a-(13)'!I61,'C-a-(14)'!I61,'C-a-(15)'!I61,'C-a-(16)'!I61)</f>
        <v>0</v>
      </c>
      <c r="K61" s="18">
        <f>SUM('C-a-(1):C-a-(16)'!C61)-C61</f>
        <v>0</v>
      </c>
      <c r="L61" s="19">
        <f>SUM('C-a-(1):C-a-(16)'!E61)-'C-a'!E61</f>
        <v>0</v>
      </c>
      <c r="M61" s="19">
        <f>SUM('C-a-(1):C-a-(16)'!F61)-'C-a'!F61</f>
        <v>0</v>
      </c>
      <c r="N61" s="19">
        <f>SUM('C-a-(1):C-a-(16)'!G61)-'C-a'!G61</f>
        <v>0</v>
      </c>
      <c r="O61" s="19">
        <f>SUM('C-a-(1):C-a-(16)'!H61)-'C-a'!H61</f>
        <v>0</v>
      </c>
      <c r="P61" s="19">
        <f>SUM('C-a-(1):C-a-(16)'!I61)-'C-a'!I61</f>
        <v>0</v>
      </c>
    </row>
    <row r="62" spans="2:16" s="5" customFormat="1" x14ac:dyDescent="0.15">
      <c r="B62" s="4" t="s">
        <v>40</v>
      </c>
      <c r="C62" s="30">
        <f>SUM('C-a-(1)'!C62,'C-a-(2)'!C62,'C-a-(3)'!C62,'C-a-(4)'!C62,'C-a-(5)'!C62,'C-a-(6)'!C62,'C-a-(7)'!C62,'C-a-(8)'!C62,'C-a-(9)'!C62,'C-a-(10)'!C62,'C-a-(11)'!C62,'C-a-(12)'!C62,'C-a-(13)'!C62,'C-a-(14)'!C62,'C-a-(15)'!C62,'C-a-(16)'!C62)</f>
        <v>453</v>
      </c>
      <c r="D62" s="30"/>
      <c r="E62" s="70">
        <f>SUM('C-a-(1)'!E62,'C-a-(2)'!E62,'C-a-(3)'!E62,'C-a-(4)'!E62,'C-a-(5)'!E62,'C-a-(6)'!E62,'C-a-(7)'!E62,'C-a-(8)'!E62,'C-a-(9)'!E62,'C-a-(10)'!E62,'C-a-(11)'!E62,'C-a-(12)'!E62,'C-a-(13)'!E62,'C-a-(14)'!E62,'C-a-(15)'!E62,'C-a-(16)'!E62)</f>
        <v>365</v>
      </c>
      <c r="F62" s="70">
        <f>SUM('C-a-(1)'!F62,'C-a-(2)'!F62,'C-a-(3)'!F62,'C-a-(4)'!F62,'C-a-(5)'!F62,'C-a-(6)'!F62,'C-a-(7)'!F62,'C-a-(8)'!F62,'C-a-(9)'!F62,'C-a-(10)'!F62,'C-a-(11)'!F62,'C-a-(12)'!F62,'C-a-(13)'!F62,'C-a-(14)'!F62,'C-a-(15)'!F62,'C-a-(16)'!F62)</f>
        <v>80</v>
      </c>
      <c r="G62" s="70">
        <f>SUM('C-a-(1)'!G62,'C-a-(2)'!G62,'C-a-(3)'!G62,'C-a-(4)'!G62,'C-a-(5)'!G62,'C-a-(6)'!G62,'C-a-(7)'!G62,'C-a-(8)'!G62,'C-a-(9)'!G62,'C-a-(10)'!G62,'C-a-(11)'!G62,'C-a-(12)'!G62,'C-a-(13)'!G62,'C-a-(14)'!G62,'C-a-(15)'!G62,'C-a-(16)'!G62)</f>
        <v>7</v>
      </c>
      <c r="H62" s="70">
        <f>SUM('C-a-(1)'!H62,'C-a-(2)'!H62,'C-a-(3)'!H62,'C-a-(4)'!H62,'C-a-(5)'!H62,'C-a-(6)'!H62,'C-a-(7)'!H62,'C-a-(8)'!H62,'C-a-(9)'!H62,'C-a-(10)'!H62,'C-a-(11)'!H62,'C-a-(12)'!H62,'C-a-(13)'!H62,'C-a-(14)'!H62,'C-a-(15)'!H62,'C-a-(16)'!H62)</f>
        <v>6</v>
      </c>
      <c r="I62" s="71">
        <f>SUM('C-a-(1)'!I62,'C-a-(2)'!I62,'C-a-(3)'!I62,'C-a-(4)'!I62,'C-a-(5)'!I62,'C-a-(6)'!I62,'C-a-(7)'!I62,'C-a-(8)'!I62,'C-a-(9)'!I62,'C-a-(10)'!I62,'C-a-(11)'!I62,'C-a-(12)'!I62,'C-a-(13)'!I62,'C-a-(14)'!I62,'C-a-(15)'!I62,'C-a-(16)'!I62)</f>
        <v>0</v>
      </c>
      <c r="K62" s="18">
        <f>SUM('C-a-(1):C-a-(16)'!C62)-C62</f>
        <v>0</v>
      </c>
      <c r="L62" s="19">
        <f>SUM('C-a-(1):C-a-(16)'!E62)-'C-a'!E62</f>
        <v>0</v>
      </c>
      <c r="M62" s="19">
        <f>SUM('C-a-(1):C-a-(16)'!F62)-'C-a'!F62</f>
        <v>0</v>
      </c>
      <c r="N62" s="19">
        <f>SUM('C-a-(1):C-a-(16)'!G62)-'C-a'!G62</f>
        <v>0</v>
      </c>
      <c r="O62" s="19">
        <f>SUM('C-a-(1):C-a-(16)'!H62)-'C-a'!H62</f>
        <v>0</v>
      </c>
      <c r="P62" s="19">
        <f>SUM('C-a-(1):C-a-(16)'!I62)-'C-a'!I62</f>
        <v>0</v>
      </c>
    </row>
    <row r="63" spans="2:16" s="5" customFormat="1" x14ac:dyDescent="0.15">
      <c r="B63" s="4" t="s">
        <v>41</v>
      </c>
      <c r="C63" s="30">
        <f>SUM('C-a-(1)'!C63,'C-a-(2)'!C63,'C-a-(3)'!C63,'C-a-(4)'!C63,'C-a-(5)'!C63,'C-a-(6)'!C63,'C-a-(7)'!C63,'C-a-(8)'!C63,'C-a-(9)'!C63,'C-a-(10)'!C63,'C-a-(11)'!C63,'C-a-(12)'!C63,'C-a-(13)'!C63,'C-a-(14)'!C63,'C-a-(15)'!C63,'C-a-(16)'!C63)</f>
        <v>561</v>
      </c>
      <c r="D63" s="30"/>
      <c r="E63" s="70">
        <f>SUM('C-a-(1)'!E63,'C-a-(2)'!E63,'C-a-(3)'!E63,'C-a-(4)'!E63,'C-a-(5)'!E63,'C-a-(6)'!E63,'C-a-(7)'!E63,'C-a-(8)'!E63,'C-a-(9)'!E63,'C-a-(10)'!E63,'C-a-(11)'!E63,'C-a-(12)'!E63,'C-a-(13)'!E63,'C-a-(14)'!E63,'C-a-(15)'!E63,'C-a-(16)'!E63)</f>
        <v>481</v>
      </c>
      <c r="F63" s="70">
        <f>SUM('C-a-(1)'!F63,'C-a-(2)'!F63,'C-a-(3)'!F63,'C-a-(4)'!F63,'C-a-(5)'!F63,'C-a-(6)'!F63,'C-a-(7)'!F63,'C-a-(8)'!F63,'C-a-(9)'!F63,'C-a-(10)'!F63,'C-a-(11)'!F63,'C-a-(12)'!F63,'C-a-(13)'!F63,'C-a-(14)'!F63,'C-a-(15)'!F63,'C-a-(16)'!F63)</f>
        <v>130</v>
      </c>
      <c r="G63" s="70">
        <f>SUM('C-a-(1)'!G63,'C-a-(2)'!G63,'C-a-(3)'!G63,'C-a-(4)'!G63,'C-a-(5)'!G63,'C-a-(6)'!G63,'C-a-(7)'!G63,'C-a-(8)'!G63,'C-a-(9)'!G63,'C-a-(10)'!G63,'C-a-(11)'!G63,'C-a-(12)'!G63,'C-a-(13)'!G63,'C-a-(14)'!G63,'C-a-(15)'!G63,'C-a-(16)'!G63)</f>
        <v>5</v>
      </c>
      <c r="H63" s="70">
        <f>SUM('C-a-(1)'!H63,'C-a-(2)'!H63,'C-a-(3)'!H63,'C-a-(4)'!H63,'C-a-(5)'!H63,'C-a-(6)'!H63,'C-a-(7)'!H63,'C-a-(8)'!H63,'C-a-(9)'!H63,'C-a-(10)'!H63,'C-a-(11)'!H63,'C-a-(12)'!H63,'C-a-(13)'!H63,'C-a-(14)'!H63,'C-a-(15)'!H63,'C-a-(16)'!H63)</f>
        <v>12</v>
      </c>
      <c r="I63" s="71">
        <f>SUM('C-a-(1)'!I63,'C-a-(2)'!I63,'C-a-(3)'!I63,'C-a-(4)'!I63,'C-a-(5)'!I63,'C-a-(6)'!I63,'C-a-(7)'!I63,'C-a-(8)'!I63,'C-a-(9)'!I63,'C-a-(10)'!I63,'C-a-(11)'!I63,'C-a-(12)'!I63,'C-a-(13)'!I63,'C-a-(14)'!I63,'C-a-(15)'!I63,'C-a-(16)'!I63)</f>
        <v>0</v>
      </c>
      <c r="K63" s="18">
        <f>SUM('C-a-(1):C-a-(16)'!C63)-C63</f>
        <v>0</v>
      </c>
      <c r="L63" s="19">
        <f>SUM('C-a-(1):C-a-(16)'!E63)-'C-a'!E63</f>
        <v>0</v>
      </c>
      <c r="M63" s="19">
        <f>SUM('C-a-(1):C-a-(16)'!F63)-'C-a'!F63</f>
        <v>0</v>
      </c>
      <c r="N63" s="19">
        <f>SUM('C-a-(1):C-a-(16)'!G63)-'C-a'!G63</f>
        <v>0</v>
      </c>
      <c r="O63" s="19">
        <f>SUM('C-a-(1):C-a-(16)'!H63)-'C-a'!H63</f>
        <v>0</v>
      </c>
      <c r="P63" s="19">
        <f>SUM('C-a-(1):C-a-(16)'!I63)-'C-a'!I63</f>
        <v>0</v>
      </c>
    </row>
    <row r="64" spans="2:16" s="5" customFormat="1" x14ac:dyDescent="0.15">
      <c r="B64" s="4" t="s">
        <v>42</v>
      </c>
      <c r="C64" s="30">
        <f>SUM('C-a-(1)'!C64,'C-a-(2)'!C64,'C-a-(3)'!C64,'C-a-(4)'!C64,'C-a-(5)'!C64,'C-a-(6)'!C64,'C-a-(7)'!C64,'C-a-(8)'!C64,'C-a-(9)'!C64,'C-a-(10)'!C64,'C-a-(11)'!C64,'C-a-(12)'!C64,'C-a-(13)'!C64,'C-a-(14)'!C64,'C-a-(15)'!C64,'C-a-(16)'!C64)</f>
        <v>347</v>
      </c>
      <c r="D64" s="30"/>
      <c r="E64" s="70">
        <f>SUM('C-a-(1)'!E64,'C-a-(2)'!E64,'C-a-(3)'!E64,'C-a-(4)'!E64,'C-a-(5)'!E64,'C-a-(6)'!E64,'C-a-(7)'!E64,'C-a-(8)'!E64,'C-a-(9)'!E64,'C-a-(10)'!E64,'C-a-(11)'!E64,'C-a-(12)'!E64,'C-a-(13)'!E64,'C-a-(14)'!E64,'C-a-(15)'!E64,'C-a-(16)'!E64)</f>
        <v>327</v>
      </c>
      <c r="F64" s="70">
        <f>SUM('C-a-(1)'!F64,'C-a-(2)'!F64,'C-a-(3)'!F64,'C-a-(4)'!F64,'C-a-(5)'!F64,'C-a-(6)'!F64,'C-a-(7)'!F64,'C-a-(8)'!F64,'C-a-(9)'!F64,'C-a-(10)'!F64,'C-a-(11)'!F64,'C-a-(12)'!F64,'C-a-(13)'!F64,'C-a-(14)'!F64,'C-a-(15)'!F64,'C-a-(16)'!F64)</f>
        <v>105</v>
      </c>
      <c r="G64" s="70">
        <f>SUM('C-a-(1)'!G64,'C-a-(2)'!G64,'C-a-(3)'!G64,'C-a-(4)'!G64,'C-a-(5)'!G64,'C-a-(6)'!G64,'C-a-(7)'!G64,'C-a-(8)'!G64,'C-a-(9)'!G64,'C-a-(10)'!G64,'C-a-(11)'!G64,'C-a-(12)'!G64,'C-a-(13)'!G64,'C-a-(14)'!G64,'C-a-(15)'!G64,'C-a-(16)'!G64)</f>
        <v>9</v>
      </c>
      <c r="H64" s="70">
        <f>SUM('C-a-(1)'!H64,'C-a-(2)'!H64,'C-a-(3)'!H64,'C-a-(4)'!H64,'C-a-(5)'!H64,'C-a-(6)'!H64,'C-a-(7)'!H64,'C-a-(8)'!H64,'C-a-(9)'!H64,'C-a-(10)'!H64,'C-a-(11)'!H64,'C-a-(12)'!H64,'C-a-(13)'!H64,'C-a-(14)'!H64,'C-a-(15)'!H64,'C-a-(16)'!H64)</f>
        <v>3</v>
      </c>
      <c r="I64" s="71">
        <f>SUM('C-a-(1)'!I64,'C-a-(2)'!I64,'C-a-(3)'!I64,'C-a-(4)'!I64,'C-a-(5)'!I64,'C-a-(6)'!I64,'C-a-(7)'!I64,'C-a-(8)'!I64,'C-a-(9)'!I64,'C-a-(10)'!I64,'C-a-(11)'!I64,'C-a-(12)'!I64,'C-a-(13)'!I64,'C-a-(14)'!I64,'C-a-(15)'!I64,'C-a-(16)'!I64)</f>
        <v>0</v>
      </c>
      <c r="K64" s="18">
        <f>SUM('C-a-(1):C-a-(16)'!C64)-C64</f>
        <v>0</v>
      </c>
      <c r="L64" s="19">
        <f>SUM('C-a-(1):C-a-(16)'!E64)-'C-a'!E64</f>
        <v>0</v>
      </c>
      <c r="M64" s="19">
        <f>SUM('C-a-(1):C-a-(16)'!F64)-'C-a'!F64</f>
        <v>0</v>
      </c>
      <c r="N64" s="19">
        <f>SUM('C-a-(1):C-a-(16)'!G64)-'C-a'!G64</f>
        <v>0</v>
      </c>
      <c r="O64" s="19">
        <f>SUM('C-a-(1):C-a-(16)'!H64)-'C-a'!H64</f>
        <v>0</v>
      </c>
      <c r="P64" s="19">
        <f>SUM('C-a-(1):C-a-(16)'!I64)-'C-a'!I64</f>
        <v>0</v>
      </c>
    </row>
    <row r="65" spans="2:16" s="21" customFormat="1" x14ac:dyDescent="0.15">
      <c r="B65" s="31" t="s">
        <v>186</v>
      </c>
      <c r="C65" s="24">
        <f>SUM('C-a-(1)'!C65,'C-a-(2)'!C65,'C-a-(3)'!C65,'C-a-(4)'!C65,'C-a-(5)'!C65,'C-a-(6)'!C65,'C-a-(7)'!C65,'C-a-(8)'!C65,'C-a-(9)'!C65,'C-a-(10)'!C65,'C-a-(11)'!C65,'C-a-(12)'!C65,'C-a-(13)'!C65,'C-a-(14)'!C65,'C-a-(15)'!C65,'C-a-(16)'!C65)</f>
        <v>1338</v>
      </c>
      <c r="D65" s="28"/>
      <c r="E65" s="68">
        <f>SUM('C-a-(1)'!E65,'C-a-(2)'!E65,'C-a-(3)'!E65,'C-a-(4)'!E65,'C-a-(5)'!E65,'C-a-(6)'!E65,'C-a-(7)'!E65,'C-a-(8)'!E65,'C-a-(9)'!E65,'C-a-(10)'!E65,'C-a-(11)'!E65,'C-a-(12)'!E65,'C-a-(13)'!E65,'C-a-(14)'!E65,'C-a-(15)'!E65,'C-a-(16)'!E65)</f>
        <v>1115</v>
      </c>
      <c r="F65" s="68">
        <f>SUM('C-a-(1)'!F65,'C-a-(2)'!F65,'C-a-(3)'!F65,'C-a-(4)'!F65,'C-a-(5)'!F65,'C-a-(6)'!F65,'C-a-(7)'!F65,'C-a-(8)'!F65,'C-a-(9)'!F65,'C-a-(10)'!F65,'C-a-(11)'!F65,'C-a-(12)'!F65,'C-a-(13)'!F65,'C-a-(14)'!F65,'C-a-(15)'!F65,'C-a-(16)'!F65)</f>
        <v>198</v>
      </c>
      <c r="G65" s="68">
        <f>SUM('C-a-(1)'!G65,'C-a-(2)'!G65,'C-a-(3)'!G65,'C-a-(4)'!G65,'C-a-(5)'!G65,'C-a-(6)'!G65,'C-a-(7)'!G65,'C-a-(8)'!G65,'C-a-(9)'!G65,'C-a-(10)'!G65,'C-a-(11)'!G65,'C-a-(12)'!G65,'C-a-(13)'!G65,'C-a-(14)'!G65,'C-a-(15)'!G65,'C-a-(16)'!G65)</f>
        <v>10</v>
      </c>
      <c r="H65" s="68">
        <f>SUM('C-a-(1)'!H65,'C-a-(2)'!H65,'C-a-(3)'!H65,'C-a-(4)'!H65,'C-a-(5)'!H65,'C-a-(6)'!H65,'C-a-(7)'!H65,'C-a-(8)'!H65,'C-a-(9)'!H65,'C-a-(10)'!H65,'C-a-(11)'!H65,'C-a-(12)'!H65,'C-a-(13)'!H65,'C-a-(14)'!H65,'C-a-(15)'!H65,'C-a-(16)'!H65)</f>
        <v>18</v>
      </c>
      <c r="I65" s="69">
        <f>SUM('C-a-(1)'!I65,'C-a-(2)'!I65,'C-a-(3)'!I65,'C-a-(4)'!I65,'C-a-(5)'!I65,'C-a-(6)'!I65,'C-a-(7)'!I65,'C-a-(8)'!I65,'C-a-(9)'!I65,'C-a-(10)'!I65,'C-a-(11)'!I65,'C-a-(12)'!I65,'C-a-(13)'!I65,'C-a-(14)'!I65,'C-a-(15)'!I65,'C-a-(16)'!I65)</f>
        <v>0</v>
      </c>
      <c r="K65" s="18">
        <f>SUM('C-a-(1):C-a-(16)'!C65)-C65</f>
        <v>0</v>
      </c>
      <c r="L65" s="19">
        <f>SUM('C-a-(1):C-a-(16)'!E65)-'C-a'!E65</f>
        <v>0</v>
      </c>
      <c r="M65" s="19">
        <f>SUM('C-a-(1):C-a-(16)'!F65)-'C-a'!F65</f>
        <v>0</v>
      </c>
      <c r="N65" s="19">
        <f>SUM('C-a-(1):C-a-(16)'!G65)-'C-a'!G65</f>
        <v>0</v>
      </c>
      <c r="O65" s="19">
        <f>SUM('C-a-(1):C-a-(16)'!H65)-'C-a'!H65</f>
        <v>0</v>
      </c>
      <c r="P65" s="19">
        <f>SUM('C-a-(1):C-a-(16)'!I65)-'C-a'!I65</f>
        <v>0</v>
      </c>
    </row>
    <row r="66" spans="2:16" s="5" customFormat="1" x14ac:dyDescent="0.15">
      <c r="B66" s="4" t="s">
        <v>43</v>
      </c>
      <c r="C66" s="30">
        <f>SUM('C-a-(1)'!C66,'C-a-(2)'!C66,'C-a-(3)'!C66,'C-a-(4)'!C66,'C-a-(5)'!C66,'C-a-(6)'!C66,'C-a-(7)'!C66,'C-a-(8)'!C66,'C-a-(9)'!C66,'C-a-(10)'!C66,'C-a-(11)'!C66,'C-a-(12)'!C66,'C-a-(13)'!C66,'C-a-(14)'!C66,'C-a-(15)'!C66,'C-a-(16)'!C66)</f>
        <v>219</v>
      </c>
      <c r="D66" s="30"/>
      <c r="E66" s="70">
        <f>SUM('C-a-(1)'!E66,'C-a-(2)'!E66,'C-a-(3)'!E66,'C-a-(4)'!E66,'C-a-(5)'!E66,'C-a-(6)'!E66,'C-a-(7)'!E66,'C-a-(8)'!E66,'C-a-(9)'!E66,'C-a-(10)'!E66,'C-a-(11)'!E66,'C-a-(12)'!E66,'C-a-(13)'!E66,'C-a-(14)'!E66,'C-a-(15)'!E66,'C-a-(16)'!E66)</f>
        <v>170</v>
      </c>
      <c r="F66" s="70">
        <f>SUM('C-a-(1)'!F66,'C-a-(2)'!F66,'C-a-(3)'!F66,'C-a-(4)'!F66,'C-a-(5)'!F66,'C-a-(6)'!F66,'C-a-(7)'!F66,'C-a-(8)'!F66,'C-a-(9)'!F66,'C-a-(10)'!F66,'C-a-(11)'!F66,'C-a-(12)'!F66,'C-a-(13)'!F66,'C-a-(14)'!F66,'C-a-(15)'!F66,'C-a-(16)'!F66)</f>
        <v>18</v>
      </c>
      <c r="G66" s="70">
        <f>SUM('C-a-(1)'!G66,'C-a-(2)'!G66,'C-a-(3)'!G66,'C-a-(4)'!G66,'C-a-(5)'!G66,'C-a-(6)'!G66,'C-a-(7)'!G66,'C-a-(8)'!G66,'C-a-(9)'!G66,'C-a-(10)'!G66,'C-a-(11)'!G66,'C-a-(12)'!G66,'C-a-(13)'!G66,'C-a-(14)'!G66,'C-a-(15)'!G66,'C-a-(16)'!G66)</f>
        <v>0</v>
      </c>
      <c r="H66" s="70">
        <f>SUM('C-a-(1)'!H66,'C-a-(2)'!H66,'C-a-(3)'!H66,'C-a-(4)'!H66,'C-a-(5)'!H66,'C-a-(6)'!H66,'C-a-(7)'!H66,'C-a-(8)'!H66,'C-a-(9)'!H66,'C-a-(10)'!H66,'C-a-(11)'!H66,'C-a-(12)'!H66,'C-a-(13)'!H66,'C-a-(14)'!H66,'C-a-(15)'!H66,'C-a-(16)'!H66)</f>
        <v>0</v>
      </c>
      <c r="I66" s="71">
        <f>SUM('C-a-(1)'!I66,'C-a-(2)'!I66,'C-a-(3)'!I66,'C-a-(4)'!I66,'C-a-(5)'!I66,'C-a-(6)'!I66,'C-a-(7)'!I66,'C-a-(8)'!I66,'C-a-(9)'!I66,'C-a-(10)'!I66,'C-a-(11)'!I66,'C-a-(12)'!I66,'C-a-(13)'!I66,'C-a-(14)'!I66,'C-a-(15)'!I66,'C-a-(16)'!I66)</f>
        <v>0</v>
      </c>
      <c r="K66" s="18">
        <f>SUM('C-a-(1):C-a-(16)'!C66)-C66</f>
        <v>0</v>
      </c>
      <c r="L66" s="19">
        <f>SUM('C-a-(1):C-a-(16)'!E66)-'C-a'!E66</f>
        <v>0</v>
      </c>
      <c r="M66" s="19">
        <f>SUM('C-a-(1):C-a-(16)'!F66)-'C-a'!F66</f>
        <v>0</v>
      </c>
      <c r="N66" s="19">
        <f>SUM('C-a-(1):C-a-(16)'!G66)-'C-a'!G66</f>
        <v>0</v>
      </c>
      <c r="O66" s="19">
        <f>SUM('C-a-(1):C-a-(16)'!H66)-'C-a'!H66</f>
        <v>0</v>
      </c>
      <c r="P66" s="19">
        <f>SUM('C-a-(1):C-a-(16)'!I66)-'C-a'!I66</f>
        <v>0</v>
      </c>
    </row>
    <row r="67" spans="2:16" s="5" customFormat="1" x14ac:dyDescent="0.15">
      <c r="B67" s="4" t="s">
        <v>44</v>
      </c>
      <c r="C67" s="30">
        <f>SUM('C-a-(1)'!C67,'C-a-(2)'!C67,'C-a-(3)'!C67,'C-a-(4)'!C67,'C-a-(5)'!C67,'C-a-(6)'!C67,'C-a-(7)'!C67,'C-a-(8)'!C67,'C-a-(9)'!C67,'C-a-(10)'!C67,'C-a-(11)'!C67,'C-a-(12)'!C67,'C-a-(13)'!C67,'C-a-(14)'!C67,'C-a-(15)'!C67,'C-a-(16)'!C67)</f>
        <v>372</v>
      </c>
      <c r="D67" s="30"/>
      <c r="E67" s="70">
        <f>SUM('C-a-(1)'!E67,'C-a-(2)'!E67,'C-a-(3)'!E67,'C-a-(4)'!E67,'C-a-(5)'!E67,'C-a-(6)'!E67,'C-a-(7)'!E67,'C-a-(8)'!E67,'C-a-(9)'!E67,'C-a-(10)'!E67,'C-a-(11)'!E67,'C-a-(12)'!E67,'C-a-(13)'!E67,'C-a-(14)'!E67,'C-a-(15)'!E67,'C-a-(16)'!E67)</f>
        <v>302</v>
      </c>
      <c r="F67" s="70">
        <f>SUM('C-a-(1)'!F67,'C-a-(2)'!F67,'C-a-(3)'!F67,'C-a-(4)'!F67,'C-a-(5)'!F67,'C-a-(6)'!F67,'C-a-(7)'!F67,'C-a-(8)'!F67,'C-a-(9)'!F67,'C-a-(10)'!F67,'C-a-(11)'!F67,'C-a-(12)'!F67,'C-a-(13)'!F67,'C-a-(14)'!F67,'C-a-(15)'!F67,'C-a-(16)'!F67)</f>
        <v>50</v>
      </c>
      <c r="G67" s="70">
        <f>SUM('C-a-(1)'!G67,'C-a-(2)'!G67,'C-a-(3)'!G67,'C-a-(4)'!G67,'C-a-(5)'!G67,'C-a-(6)'!G67,'C-a-(7)'!G67,'C-a-(8)'!G67,'C-a-(9)'!G67,'C-a-(10)'!G67,'C-a-(11)'!G67,'C-a-(12)'!G67,'C-a-(13)'!G67,'C-a-(14)'!G67,'C-a-(15)'!G67,'C-a-(16)'!G67)</f>
        <v>4</v>
      </c>
      <c r="H67" s="70">
        <f>SUM('C-a-(1)'!H67,'C-a-(2)'!H67,'C-a-(3)'!H67,'C-a-(4)'!H67,'C-a-(5)'!H67,'C-a-(6)'!H67,'C-a-(7)'!H67,'C-a-(8)'!H67,'C-a-(9)'!H67,'C-a-(10)'!H67,'C-a-(11)'!H67,'C-a-(12)'!H67,'C-a-(13)'!H67,'C-a-(14)'!H67,'C-a-(15)'!H67,'C-a-(16)'!H67)</f>
        <v>6</v>
      </c>
      <c r="I67" s="71">
        <f>SUM('C-a-(1)'!I67,'C-a-(2)'!I67,'C-a-(3)'!I67,'C-a-(4)'!I67,'C-a-(5)'!I67,'C-a-(6)'!I67,'C-a-(7)'!I67,'C-a-(8)'!I67,'C-a-(9)'!I67,'C-a-(10)'!I67,'C-a-(11)'!I67,'C-a-(12)'!I67,'C-a-(13)'!I67,'C-a-(14)'!I67,'C-a-(15)'!I67,'C-a-(16)'!I67)</f>
        <v>0</v>
      </c>
      <c r="K67" s="18">
        <f>SUM('C-a-(1):C-a-(16)'!C67)-C67</f>
        <v>0</v>
      </c>
      <c r="L67" s="19">
        <f>SUM('C-a-(1):C-a-(16)'!E67)-'C-a'!E67</f>
        <v>0</v>
      </c>
      <c r="M67" s="19">
        <f>SUM('C-a-(1):C-a-(16)'!F67)-'C-a'!F67</f>
        <v>0</v>
      </c>
      <c r="N67" s="19">
        <f>SUM('C-a-(1):C-a-(16)'!G67)-'C-a'!G67</f>
        <v>0</v>
      </c>
      <c r="O67" s="19">
        <f>SUM('C-a-(1):C-a-(16)'!H67)-'C-a'!H67</f>
        <v>0</v>
      </c>
      <c r="P67" s="19">
        <f>SUM('C-a-(1):C-a-(16)'!I67)-'C-a'!I67</f>
        <v>0</v>
      </c>
    </row>
    <row r="68" spans="2:16" s="5" customFormat="1" x14ac:dyDescent="0.15">
      <c r="B68" s="4" t="s">
        <v>45</v>
      </c>
      <c r="C68" s="30">
        <f>SUM('C-a-(1)'!C68,'C-a-(2)'!C68,'C-a-(3)'!C68,'C-a-(4)'!C68,'C-a-(5)'!C68,'C-a-(6)'!C68,'C-a-(7)'!C68,'C-a-(8)'!C68,'C-a-(9)'!C68,'C-a-(10)'!C68,'C-a-(11)'!C68,'C-a-(12)'!C68,'C-a-(13)'!C68,'C-a-(14)'!C68,'C-a-(15)'!C68,'C-a-(16)'!C68)</f>
        <v>501</v>
      </c>
      <c r="D68" s="30"/>
      <c r="E68" s="70">
        <f>SUM('C-a-(1)'!E68,'C-a-(2)'!E68,'C-a-(3)'!E68,'C-a-(4)'!E68,'C-a-(5)'!E68,'C-a-(6)'!E68,'C-a-(7)'!E68,'C-a-(8)'!E68,'C-a-(9)'!E68,'C-a-(10)'!E68,'C-a-(11)'!E68,'C-a-(12)'!E68,'C-a-(13)'!E68,'C-a-(14)'!E68,'C-a-(15)'!E68,'C-a-(16)'!E68)</f>
        <v>355</v>
      </c>
      <c r="F68" s="70">
        <f>SUM('C-a-(1)'!F68,'C-a-(2)'!F68,'C-a-(3)'!F68,'C-a-(4)'!F68,'C-a-(5)'!F68,'C-a-(6)'!F68,'C-a-(7)'!F68,'C-a-(8)'!F68,'C-a-(9)'!F68,'C-a-(10)'!F68,'C-a-(11)'!F68,'C-a-(12)'!F68,'C-a-(13)'!F68,'C-a-(14)'!F68,'C-a-(15)'!F68,'C-a-(16)'!F68)</f>
        <v>93</v>
      </c>
      <c r="G68" s="70">
        <f>SUM('C-a-(1)'!G68,'C-a-(2)'!G68,'C-a-(3)'!G68,'C-a-(4)'!G68,'C-a-(5)'!G68,'C-a-(6)'!G68,'C-a-(7)'!G68,'C-a-(8)'!G68,'C-a-(9)'!G68,'C-a-(10)'!G68,'C-a-(11)'!G68,'C-a-(12)'!G68,'C-a-(13)'!G68,'C-a-(14)'!G68,'C-a-(15)'!G68,'C-a-(16)'!G68)</f>
        <v>5</v>
      </c>
      <c r="H68" s="70">
        <f>SUM('C-a-(1)'!H68,'C-a-(2)'!H68,'C-a-(3)'!H68,'C-a-(4)'!H68,'C-a-(5)'!H68,'C-a-(6)'!H68,'C-a-(7)'!H68,'C-a-(8)'!H68,'C-a-(9)'!H68,'C-a-(10)'!H68,'C-a-(11)'!H68,'C-a-(12)'!H68,'C-a-(13)'!H68,'C-a-(14)'!H68,'C-a-(15)'!H68,'C-a-(16)'!H68)</f>
        <v>8</v>
      </c>
      <c r="I68" s="71">
        <f>SUM('C-a-(1)'!I68,'C-a-(2)'!I68,'C-a-(3)'!I68,'C-a-(4)'!I68,'C-a-(5)'!I68,'C-a-(6)'!I68,'C-a-(7)'!I68,'C-a-(8)'!I68,'C-a-(9)'!I68,'C-a-(10)'!I68,'C-a-(11)'!I68,'C-a-(12)'!I68,'C-a-(13)'!I68,'C-a-(14)'!I68,'C-a-(15)'!I68,'C-a-(16)'!I68)</f>
        <v>0</v>
      </c>
      <c r="K68" s="18">
        <f>SUM('C-a-(1):C-a-(16)'!C68)-C68</f>
        <v>0</v>
      </c>
      <c r="L68" s="19">
        <f>SUM('C-a-(1):C-a-(16)'!E68)-'C-a'!E68</f>
        <v>0</v>
      </c>
      <c r="M68" s="19">
        <f>SUM('C-a-(1):C-a-(16)'!F68)-'C-a'!F68</f>
        <v>0</v>
      </c>
      <c r="N68" s="19">
        <f>SUM('C-a-(1):C-a-(16)'!G68)-'C-a'!G68</f>
        <v>0</v>
      </c>
      <c r="O68" s="19">
        <f>SUM('C-a-(1):C-a-(16)'!H68)-'C-a'!H68</f>
        <v>0</v>
      </c>
      <c r="P68" s="19">
        <f>SUM('C-a-(1):C-a-(16)'!I68)-'C-a'!I68</f>
        <v>0</v>
      </c>
    </row>
    <row r="69" spans="2:16" s="5" customFormat="1" x14ac:dyDescent="0.15">
      <c r="B69" s="4" t="s">
        <v>46</v>
      </c>
      <c r="C69" s="30">
        <f>SUM('C-a-(1)'!C69,'C-a-(2)'!C69,'C-a-(3)'!C69,'C-a-(4)'!C69,'C-a-(5)'!C69,'C-a-(6)'!C69,'C-a-(7)'!C69,'C-a-(8)'!C69,'C-a-(9)'!C69,'C-a-(10)'!C69,'C-a-(11)'!C69,'C-a-(12)'!C69,'C-a-(13)'!C69,'C-a-(14)'!C69,'C-a-(15)'!C69,'C-a-(16)'!C69)</f>
        <v>246</v>
      </c>
      <c r="D69" s="30"/>
      <c r="E69" s="70">
        <f>SUM('C-a-(1)'!E69,'C-a-(2)'!E69,'C-a-(3)'!E69,'C-a-(4)'!E69,'C-a-(5)'!E69,'C-a-(6)'!E69,'C-a-(7)'!E69,'C-a-(8)'!E69,'C-a-(9)'!E69,'C-a-(10)'!E69,'C-a-(11)'!E69,'C-a-(12)'!E69,'C-a-(13)'!E69,'C-a-(14)'!E69,'C-a-(15)'!E69,'C-a-(16)'!E69)</f>
        <v>288</v>
      </c>
      <c r="F69" s="70">
        <f>SUM('C-a-(1)'!F69,'C-a-(2)'!F69,'C-a-(3)'!F69,'C-a-(4)'!F69,'C-a-(5)'!F69,'C-a-(6)'!F69,'C-a-(7)'!F69,'C-a-(8)'!F69,'C-a-(9)'!F69,'C-a-(10)'!F69,'C-a-(11)'!F69,'C-a-(12)'!F69,'C-a-(13)'!F69,'C-a-(14)'!F69,'C-a-(15)'!F69,'C-a-(16)'!F69)</f>
        <v>37</v>
      </c>
      <c r="G69" s="70">
        <f>SUM('C-a-(1)'!G69,'C-a-(2)'!G69,'C-a-(3)'!G69,'C-a-(4)'!G69,'C-a-(5)'!G69,'C-a-(6)'!G69,'C-a-(7)'!G69,'C-a-(8)'!G69,'C-a-(9)'!G69,'C-a-(10)'!G69,'C-a-(11)'!G69,'C-a-(12)'!G69,'C-a-(13)'!G69,'C-a-(14)'!G69,'C-a-(15)'!G69,'C-a-(16)'!G69)</f>
        <v>1</v>
      </c>
      <c r="H69" s="70">
        <f>SUM('C-a-(1)'!H69,'C-a-(2)'!H69,'C-a-(3)'!H69,'C-a-(4)'!H69,'C-a-(5)'!H69,'C-a-(6)'!H69,'C-a-(7)'!H69,'C-a-(8)'!H69,'C-a-(9)'!H69,'C-a-(10)'!H69,'C-a-(11)'!H69,'C-a-(12)'!H69,'C-a-(13)'!H69,'C-a-(14)'!H69,'C-a-(15)'!H69,'C-a-(16)'!H69)</f>
        <v>4</v>
      </c>
      <c r="I69" s="71">
        <f>SUM('C-a-(1)'!I69,'C-a-(2)'!I69,'C-a-(3)'!I69,'C-a-(4)'!I69,'C-a-(5)'!I69,'C-a-(6)'!I69,'C-a-(7)'!I69,'C-a-(8)'!I69,'C-a-(9)'!I69,'C-a-(10)'!I69,'C-a-(11)'!I69,'C-a-(12)'!I69,'C-a-(13)'!I69,'C-a-(14)'!I69,'C-a-(15)'!I69,'C-a-(16)'!I69)</f>
        <v>0</v>
      </c>
      <c r="K69" s="18">
        <f>SUM('C-a-(1):C-a-(16)'!C69)-C69</f>
        <v>0</v>
      </c>
      <c r="L69" s="19">
        <f>SUM('C-a-(1):C-a-(16)'!E69)-'C-a'!E69</f>
        <v>0</v>
      </c>
      <c r="M69" s="19">
        <f>SUM('C-a-(1):C-a-(16)'!F69)-'C-a'!F69</f>
        <v>0</v>
      </c>
      <c r="N69" s="19">
        <f>SUM('C-a-(1):C-a-(16)'!G69)-'C-a'!G69</f>
        <v>0</v>
      </c>
      <c r="O69" s="19">
        <f>SUM('C-a-(1):C-a-(16)'!H69)-'C-a'!H69</f>
        <v>0</v>
      </c>
      <c r="P69" s="19">
        <f>SUM('C-a-(1):C-a-(16)'!I69)-'C-a'!I69</f>
        <v>0</v>
      </c>
    </row>
    <row r="70" spans="2:16" s="21" customFormat="1" x14ac:dyDescent="0.15">
      <c r="B70" s="31" t="s">
        <v>187</v>
      </c>
      <c r="C70" s="24">
        <f>SUM('C-a-(1)'!C70,'C-a-(2)'!C70,'C-a-(3)'!C70,'C-a-(4)'!C70,'C-a-(5)'!C70,'C-a-(6)'!C70,'C-a-(7)'!C70,'C-a-(8)'!C70,'C-a-(9)'!C70,'C-a-(10)'!C70,'C-a-(11)'!C70,'C-a-(12)'!C70,'C-a-(13)'!C70,'C-a-(14)'!C70,'C-a-(15)'!C70,'C-a-(16)'!C70)</f>
        <v>4690</v>
      </c>
      <c r="D70" s="28"/>
      <c r="E70" s="68">
        <f>SUM('C-a-(1)'!E70,'C-a-(2)'!E70,'C-a-(3)'!E70,'C-a-(4)'!E70,'C-a-(5)'!E70,'C-a-(6)'!E70,'C-a-(7)'!E70,'C-a-(8)'!E70,'C-a-(9)'!E70,'C-a-(10)'!E70,'C-a-(11)'!E70,'C-a-(12)'!E70,'C-a-(13)'!E70,'C-a-(14)'!E70,'C-a-(15)'!E70,'C-a-(16)'!E70)</f>
        <v>4262</v>
      </c>
      <c r="F70" s="68">
        <f>SUM('C-a-(1)'!F70,'C-a-(2)'!F70,'C-a-(3)'!F70,'C-a-(4)'!F70,'C-a-(5)'!F70,'C-a-(6)'!F70,'C-a-(7)'!F70,'C-a-(8)'!F70,'C-a-(9)'!F70,'C-a-(10)'!F70,'C-a-(11)'!F70,'C-a-(12)'!F70,'C-a-(13)'!F70,'C-a-(14)'!F70,'C-a-(15)'!F70,'C-a-(16)'!F70)</f>
        <v>692</v>
      </c>
      <c r="G70" s="68">
        <f>SUM('C-a-(1)'!G70,'C-a-(2)'!G70,'C-a-(3)'!G70,'C-a-(4)'!G70,'C-a-(5)'!G70,'C-a-(6)'!G70,'C-a-(7)'!G70,'C-a-(8)'!G70,'C-a-(9)'!G70,'C-a-(10)'!G70,'C-a-(11)'!G70,'C-a-(12)'!G70,'C-a-(13)'!G70,'C-a-(14)'!G70,'C-a-(15)'!G70,'C-a-(16)'!G70)</f>
        <v>42</v>
      </c>
      <c r="H70" s="68">
        <f>SUM('C-a-(1)'!H70,'C-a-(2)'!H70,'C-a-(3)'!H70,'C-a-(4)'!H70,'C-a-(5)'!H70,'C-a-(6)'!H70,'C-a-(7)'!H70,'C-a-(8)'!H70,'C-a-(9)'!H70,'C-a-(10)'!H70,'C-a-(11)'!H70,'C-a-(12)'!H70,'C-a-(13)'!H70,'C-a-(14)'!H70,'C-a-(15)'!H70,'C-a-(16)'!H70)</f>
        <v>77</v>
      </c>
      <c r="I70" s="69">
        <f>SUM('C-a-(1)'!I70,'C-a-(2)'!I70,'C-a-(3)'!I70,'C-a-(4)'!I70,'C-a-(5)'!I70,'C-a-(6)'!I70,'C-a-(7)'!I70,'C-a-(8)'!I70,'C-a-(9)'!I70,'C-a-(10)'!I70,'C-a-(11)'!I70,'C-a-(12)'!I70,'C-a-(13)'!I70,'C-a-(14)'!I70,'C-a-(15)'!I70,'C-a-(16)'!I70)</f>
        <v>2</v>
      </c>
      <c r="K70" s="18">
        <f>SUM('C-a-(1):C-a-(16)'!C70)-C70</f>
        <v>0</v>
      </c>
      <c r="L70" s="19">
        <f>SUM('C-a-(1):C-a-(16)'!E70)-'C-a'!E70</f>
        <v>0</v>
      </c>
      <c r="M70" s="19">
        <f>SUM('C-a-(1):C-a-(16)'!F70)-'C-a'!F70</f>
        <v>0</v>
      </c>
      <c r="N70" s="19">
        <f>SUM('C-a-(1):C-a-(16)'!G70)-'C-a'!G70</f>
        <v>0</v>
      </c>
      <c r="O70" s="19">
        <f>SUM('C-a-(1):C-a-(16)'!H70)-'C-a'!H70</f>
        <v>0</v>
      </c>
      <c r="P70" s="19">
        <f>SUM('C-a-(1):C-a-(16)'!I70)-'C-a'!I70</f>
        <v>0</v>
      </c>
    </row>
    <row r="71" spans="2:16" s="5" customFormat="1" x14ac:dyDescent="0.15">
      <c r="B71" s="4" t="s">
        <v>47</v>
      </c>
      <c r="C71" s="30">
        <f>SUM('C-a-(1)'!C71,'C-a-(2)'!C71,'C-a-(3)'!C71,'C-a-(4)'!C71,'C-a-(5)'!C71,'C-a-(6)'!C71,'C-a-(7)'!C71,'C-a-(8)'!C71,'C-a-(9)'!C71,'C-a-(10)'!C71,'C-a-(11)'!C71,'C-a-(12)'!C71,'C-a-(13)'!C71,'C-a-(14)'!C71,'C-a-(15)'!C71,'C-a-(16)'!C71)</f>
        <v>2525</v>
      </c>
      <c r="D71" s="30"/>
      <c r="E71" s="76">
        <f>SUM('C-a-(1)'!E71,'C-a-(2)'!E71,'C-a-(3)'!E71,'C-a-(4)'!E71,'C-a-(5)'!E71,'C-a-(6)'!E71,'C-a-(7)'!E71,'C-a-(8)'!E71,'C-a-(9)'!E71,'C-a-(10)'!E71,'C-a-(11)'!E71,'C-a-(12)'!E71,'C-a-(13)'!E71,'C-a-(14)'!E71,'C-a-(15)'!E71,'C-a-(16)'!E71)</f>
        <v>2788</v>
      </c>
      <c r="F71" s="71">
        <f>SUM('C-a-(1)'!F71,'C-a-(2)'!F71,'C-a-(3)'!F71,'C-a-(4)'!F71,'C-a-(5)'!F71,'C-a-(6)'!F71,'C-a-(7)'!F71,'C-a-(8)'!F71,'C-a-(9)'!F71,'C-a-(10)'!F71,'C-a-(11)'!F71,'C-a-(12)'!F71,'C-a-(13)'!F71,'C-a-(14)'!F71,'C-a-(15)'!F71,'C-a-(16)'!F71)</f>
        <v>274</v>
      </c>
      <c r="G71" s="71">
        <f>SUM('C-a-(1)'!G71,'C-a-(2)'!G71,'C-a-(3)'!G71,'C-a-(4)'!G71,'C-a-(5)'!G71,'C-a-(6)'!G71,'C-a-(7)'!G71,'C-a-(8)'!G71,'C-a-(9)'!G71,'C-a-(10)'!G71,'C-a-(11)'!G71,'C-a-(12)'!G71,'C-a-(13)'!G71,'C-a-(14)'!G71,'C-a-(15)'!G71,'C-a-(16)'!G71)</f>
        <v>17</v>
      </c>
      <c r="H71" s="71">
        <f>SUM('C-a-(1)'!H71,'C-a-(2)'!H71,'C-a-(3)'!H71,'C-a-(4)'!H71,'C-a-(5)'!H71,'C-a-(6)'!H71,'C-a-(7)'!H71,'C-a-(8)'!H71,'C-a-(9)'!H71,'C-a-(10)'!H71,'C-a-(11)'!H71,'C-a-(12)'!H71,'C-a-(13)'!H71,'C-a-(14)'!H71,'C-a-(15)'!H71,'C-a-(16)'!H71)</f>
        <v>30</v>
      </c>
      <c r="I71" s="71">
        <f>SUM('C-a-(1)'!I71,'C-a-(2)'!I71,'C-a-(3)'!I71,'C-a-(4)'!I71,'C-a-(5)'!I71,'C-a-(6)'!I71,'C-a-(7)'!I71,'C-a-(8)'!I71,'C-a-(9)'!I71,'C-a-(10)'!I71,'C-a-(11)'!I71,'C-a-(12)'!I71,'C-a-(13)'!I71,'C-a-(14)'!I71,'C-a-(15)'!I71,'C-a-(16)'!I71)</f>
        <v>2</v>
      </c>
      <c r="K71" s="18">
        <f>SUM('C-a-(1):C-a-(16)'!C71)-C71</f>
        <v>0</v>
      </c>
      <c r="L71" s="19">
        <f>SUM('C-a-(1):C-a-(16)'!E71)-'C-a'!E71</f>
        <v>0</v>
      </c>
      <c r="M71" s="19">
        <f>SUM('C-a-(1):C-a-(16)'!F71)-'C-a'!F71</f>
        <v>0</v>
      </c>
      <c r="N71" s="19">
        <f>SUM('C-a-(1):C-a-(16)'!G71)-'C-a'!G71</f>
        <v>0</v>
      </c>
      <c r="O71" s="19">
        <f>SUM('C-a-(1):C-a-(16)'!H71)-'C-a'!H71</f>
        <v>0</v>
      </c>
      <c r="P71" s="19">
        <f>SUM('C-a-(1):C-a-(16)'!I71)-'C-a'!I71</f>
        <v>0</v>
      </c>
    </row>
    <row r="72" spans="2:16" s="5" customFormat="1" x14ac:dyDescent="0.15">
      <c r="B72" s="4" t="s">
        <v>48</v>
      </c>
      <c r="C72" s="30">
        <f>SUM('C-a-(1)'!C72,'C-a-(2)'!C72,'C-a-(3)'!C72,'C-a-(4)'!C72,'C-a-(5)'!C72,'C-a-(6)'!C72,'C-a-(7)'!C72,'C-a-(8)'!C72,'C-a-(9)'!C72,'C-a-(10)'!C72,'C-a-(11)'!C72,'C-a-(12)'!C72,'C-a-(13)'!C72,'C-a-(14)'!C72,'C-a-(15)'!C72,'C-a-(16)'!C72)</f>
        <v>297</v>
      </c>
      <c r="D72" s="30"/>
      <c r="E72" s="76">
        <f>SUM('C-a-(1)'!E72,'C-a-(2)'!E72,'C-a-(3)'!E72,'C-a-(4)'!E72,'C-a-(5)'!E72,'C-a-(6)'!E72,'C-a-(7)'!E72,'C-a-(8)'!E72,'C-a-(9)'!E72,'C-a-(10)'!E72,'C-a-(11)'!E72,'C-a-(12)'!E72,'C-a-(13)'!E72,'C-a-(14)'!E72,'C-a-(15)'!E72,'C-a-(16)'!E72)</f>
        <v>208</v>
      </c>
      <c r="F72" s="71">
        <f>SUM('C-a-(1)'!F72,'C-a-(2)'!F72,'C-a-(3)'!F72,'C-a-(4)'!F72,'C-a-(5)'!F72,'C-a-(6)'!F72,'C-a-(7)'!F72,'C-a-(8)'!F72,'C-a-(9)'!F72,'C-a-(10)'!F72,'C-a-(11)'!F72,'C-a-(12)'!F72,'C-a-(13)'!F72,'C-a-(14)'!F72,'C-a-(15)'!F72,'C-a-(16)'!F72)</f>
        <v>25</v>
      </c>
      <c r="G72" s="71">
        <f>SUM('C-a-(1)'!G72,'C-a-(2)'!G72,'C-a-(3)'!G72,'C-a-(4)'!G72,'C-a-(5)'!G72,'C-a-(6)'!G72,'C-a-(7)'!G72,'C-a-(8)'!G72,'C-a-(9)'!G72,'C-a-(10)'!G72,'C-a-(11)'!G72,'C-a-(12)'!G72,'C-a-(13)'!G72,'C-a-(14)'!G72,'C-a-(15)'!G72,'C-a-(16)'!G72)</f>
        <v>0</v>
      </c>
      <c r="H72" s="71">
        <f>SUM('C-a-(1)'!H72,'C-a-(2)'!H72,'C-a-(3)'!H72,'C-a-(4)'!H72,'C-a-(5)'!H72,'C-a-(6)'!H72,'C-a-(7)'!H72,'C-a-(8)'!H72,'C-a-(9)'!H72,'C-a-(10)'!H72,'C-a-(11)'!H72,'C-a-(12)'!H72,'C-a-(13)'!H72,'C-a-(14)'!H72,'C-a-(15)'!H72,'C-a-(16)'!H72)</f>
        <v>3</v>
      </c>
      <c r="I72" s="71">
        <f>SUM('C-a-(1)'!I72,'C-a-(2)'!I72,'C-a-(3)'!I72,'C-a-(4)'!I72,'C-a-(5)'!I72,'C-a-(6)'!I72,'C-a-(7)'!I72,'C-a-(8)'!I72,'C-a-(9)'!I72,'C-a-(10)'!I72,'C-a-(11)'!I72,'C-a-(12)'!I72,'C-a-(13)'!I72,'C-a-(14)'!I72,'C-a-(15)'!I72,'C-a-(16)'!I72)</f>
        <v>0</v>
      </c>
      <c r="K72" s="18">
        <f>SUM('C-a-(1):C-a-(16)'!C72)-C72</f>
        <v>0</v>
      </c>
      <c r="L72" s="19">
        <f>SUM('C-a-(1):C-a-(16)'!E72)-'C-a'!E72</f>
        <v>0</v>
      </c>
      <c r="M72" s="19">
        <f>SUM('C-a-(1):C-a-(16)'!F72)-'C-a'!F72</f>
        <v>0</v>
      </c>
      <c r="N72" s="19">
        <f>SUM('C-a-(1):C-a-(16)'!G72)-'C-a'!G72</f>
        <v>0</v>
      </c>
      <c r="O72" s="19">
        <f>SUM('C-a-(1):C-a-(16)'!H72)-'C-a'!H72</f>
        <v>0</v>
      </c>
      <c r="P72" s="19">
        <f>SUM('C-a-(1):C-a-(16)'!I72)-'C-a'!I72</f>
        <v>0</v>
      </c>
    </row>
    <row r="73" spans="2:16" s="5" customFormat="1" x14ac:dyDescent="0.15">
      <c r="B73" s="4" t="s">
        <v>49</v>
      </c>
      <c r="C73" s="30">
        <f>SUM('C-a-(1)'!C73,'C-a-(2)'!C73,'C-a-(3)'!C73,'C-a-(4)'!C73,'C-a-(5)'!C73,'C-a-(6)'!C73,'C-a-(7)'!C73,'C-a-(8)'!C73,'C-a-(9)'!C73,'C-a-(10)'!C73,'C-a-(11)'!C73,'C-a-(12)'!C73,'C-a-(13)'!C73,'C-a-(14)'!C73,'C-a-(15)'!C73,'C-a-(16)'!C73)</f>
        <v>185</v>
      </c>
      <c r="D73" s="30"/>
      <c r="E73" s="76">
        <f>SUM('C-a-(1)'!E73,'C-a-(2)'!E73,'C-a-(3)'!E73,'C-a-(4)'!E73,'C-a-(5)'!E73,'C-a-(6)'!E73,'C-a-(7)'!E73,'C-a-(8)'!E73,'C-a-(9)'!E73,'C-a-(10)'!E73,'C-a-(11)'!E73,'C-a-(12)'!E73,'C-a-(13)'!E73,'C-a-(14)'!E73,'C-a-(15)'!E73,'C-a-(16)'!E73)</f>
        <v>158</v>
      </c>
      <c r="F73" s="71">
        <f>SUM('C-a-(1)'!F73,'C-a-(2)'!F73,'C-a-(3)'!F73,'C-a-(4)'!F73,'C-a-(5)'!F73,'C-a-(6)'!F73,'C-a-(7)'!F73,'C-a-(8)'!F73,'C-a-(9)'!F73,'C-a-(10)'!F73,'C-a-(11)'!F73,'C-a-(12)'!F73,'C-a-(13)'!F73,'C-a-(14)'!F73,'C-a-(15)'!F73,'C-a-(16)'!F73)</f>
        <v>49</v>
      </c>
      <c r="G73" s="71">
        <f>SUM('C-a-(1)'!G73,'C-a-(2)'!G73,'C-a-(3)'!G73,'C-a-(4)'!G73,'C-a-(5)'!G73,'C-a-(6)'!G73,'C-a-(7)'!G73,'C-a-(8)'!G73,'C-a-(9)'!G73,'C-a-(10)'!G73,'C-a-(11)'!G73,'C-a-(12)'!G73,'C-a-(13)'!G73,'C-a-(14)'!G73,'C-a-(15)'!G73,'C-a-(16)'!G73)</f>
        <v>1</v>
      </c>
      <c r="H73" s="71">
        <f>SUM('C-a-(1)'!H73,'C-a-(2)'!H73,'C-a-(3)'!H73,'C-a-(4)'!H73,'C-a-(5)'!H73,'C-a-(6)'!H73,'C-a-(7)'!H73,'C-a-(8)'!H73,'C-a-(9)'!H73,'C-a-(10)'!H73,'C-a-(11)'!H73,'C-a-(12)'!H73,'C-a-(13)'!H73,'C-a-(14)'!H73,'C-a-(15)'!H73,'C-a-(16)'!H73)</f>
        <v>2</v>
      </c>
      <c r="I73" s="71">
        <f>SUM('C-a-(1)'!I73,'C-a-(2)'!I73,'C-a-(3)'!I73,'C-a-(4)'!I73,'C-a-(5)'!I73,'C-a-(6)'!I73,'C-a-(7)'!I73,'C-a-(8)'!I73,'C-a-(9)'!I73,'C-a-(10)'!I73,'C-a-(11)'!I73,'C-a-(12)'!I73,'C-a-(13)'!I73,'C-a-(14)'!I73,'C-a-(15)'!I73,'C-a-(16)'!I73)</f>
        <v>0</v>
      </c>
      <c r="K73" s="18">
        <f>SUM('C-a-(1):C-a-(16)'!C73)-C73</f>
        <v>0</v>
      </c>
      <c r="L73" s="19">
        <f>SUM('C-a-(1):C-a-(16)'!E73)-'C-a'!E73</f>
        <v>0</v>
      </c>
      <c r="M73" s="19">
        <f>SUM('C-a-(1):C-a-(16)'!F73)-'C-a'!F73</f>
        <v>0</v>
      </c>
      <c r="N73" s="19">
        <f>SUM('C-a-(1):C-a-(16)'!G73)-'C-a'!G73</f>
        <v>0</v>
      </c>
      <c r="O73" s="19">
        <f>SUM('C-a-(1):C-a-(16)'!H73)-'C-a'!H73</f>
        <v>0</v>
      </c>
      <c r="P73" s="19">
        <f>SUM('C-a-(1):C-a-(16)'!I73)-'C-a'!I73</f>
        <v>0</v>
      </c>
    </row>
    <row r="74" spans="2:16" s="5" customFormat="1" x14ac:dyDescent="0.15">
      <c r="B74" s="4" t="s">
        <v>50</v>
      </c>
      <c r="C74" s="30">
        <f>SUM('C-a-(1)'!C74,'C-a-(2)'!C74,'C-a-(3)'!C74,'C-a-(4)'!C74,'C-a-(5)'!C74,'C-a-(6)'!C74,'C-a-(7)'!C74,'C-a-(8)'!C74,'C-a-(9)'!C74,'C-a-(10)'!C74,'C-a-(11)'!C74,'C-a-(12)'!C74,'C-a-(13)'!C74,'C-a-(14)'!C74,'C-a-(15)'!C74,'C-a-(16)'!C74)</f>
        <v>363</v>
      </c>
      <c r="D74" s="30"/>
      <c r="E74" s="76">
        <f>SUM('C-a-(1)'!E74,'C-a-(2)'!E74,'C-a-(3)'!E74,'C-a-(4)'!E74,'C-a-(5)'!E74,'C-a-(6)'!E74,'C-a-(7)'!E74,'C-a-(8)'!E74,'C-a-(9)'!E74,'C-a-(10)'!E74,'C-a-(11)'!E74,'C-a-(12)'!E74,'C-a-(13)'!E74,'C-a-(14)'!E74,'C-a-(15)'!E74,'C-a-(16)'!E74)</f>
        <v>201</v>
      </c>
      <c r="F74" s="71">
        <f>SUM('C-a-(1)'!F74,'C-a-(2)'!F74,'C-a-(3)'!F74,'C-a-(4)'!F74,'C-a-(5)'!F74,'C-a-(6)'!F74,'C-a-(7)'!F74,'C-a-(8)'!F74,'C-a-(9)'!F74,'C-a-(10)'!F74,'C-a-(11)'!F74,'C-a-(12)'!F74,'C-a-(13)'!F74,'C-a-(14)'!F74,'C-a-(15)'!F74,'C-a-(16)'!F74)</f>
        <v>98</v>
      </c>
      <c r="G74" s="71">
        <f>SUM('C-a-(1)'!G74,'C-a-(2)'!G74,'C-a-(3)'!G74,'C-a-(4)'!G74,'C-a-(5)'!G74,'C-a-(6)'!G74,'C-a-(7)'!G74,'C-a-(8)'!G74,'C-a-(9)'!G74,'C-a-(10)'!G74,'C-a-(11)'!G74,'C-a-(12)'!G74,'C-a-(13)'!G74,'C-a-(14)'!G74,'C-a-(15)'!G74,'C-a-(16)'!G74)</f>
        <v>3</v>
      </c>
      <c r="H74" s="71">
        <f>SUM('C-a-(1)'!H74,'C-a-(2)'!H74,'C-a-(3)'!H74,'C-a-(4)'!H74,'C-a-(5)'!H74,'C-a-(6)'!H74,'C-a-(7)'!H74,'C-a-(8)'!H74,'C-a-(9)'!H74,'C-a-(10)'!H74,'C-a-(11)'!H74,'C-a-(12)'!H74,'C-a-(13)'!H74,'C-a-(14)'!H74,'C-a-(15)'!H74,'C-a-(16)'!H74)</f>
        <v>8</v>
      </c>
      <c r="I74" s="71">
        <f>SUM('C-a-(1)'!I74,'C-a-(2)'!I74,'C-a-(3)'!I74,'C-a-(4)'!I74,'C-a-(5)'!I74,'C-a-(6)'!I74,'C-a-(7)'!I74,'C-a-(8)'!I74,'C-a-(9)'!I74,'C-a-(10)'!I74,'C-a-(11)'!I74,'C-a-(12)'!I74,'C-a-(13)'!I74,'C-a-(14)'!I74,'C-a-(15)'!I74,'C-a-(16)'!I74)</f>
        <v>0</v>
      </c>
      <c r="K74" s="18">
        <f>SUM('C-a-(1):C-a-(16)'!C74)-C74</f>
        <v>0</v>
      </c>
      <c r="L74" s="19">
        <f>SUM('C-a-(1):C-a-(16)'!E74)-'C-a'!E74</f>
        <v>0</v>
      </c>
      <c r="M74" s="19">
        <f>SUM('C-a-(1):C-a-(16)'!F74)-'C-a'!F74</f>
        <v>0</v>
      </c>
      <c r="N74" s="19">
        <f>SUM('C-a-(1):C-a-(16)'!G74)-'C-a'!G74</f>
        <v>0</v>
      </c>
      <c r="O74" s="19">
        <f>SUM('C-a-(1):C-a-(16)'!H74)-'C-a'!H74</f>
        <v>0</v>
      </c>
      <c r="P74" s="19">
        <f>SUM('C-a-(1):C-a-(16)'!I74)-'C-a'!I74</f>
        <v>0</v>
      </c>
    </row>
    <row r="75" spans="2:16" s="5" customFormat="1" x14ac:dyDescent="0.15">
      <c r="B75" s="4" t="s">
        <v>51</v>
      </c>
      <c r="C75" s="30">
        <f>SUM('C-a-(1)'!C75,'C-a-(2)'!C75,'C-a-(3)'!C75,'C-a-(4)'!C75,'C-a-(5)'!C75,'C-a-(6)'!C75,'C-a-(7)'!C75,'C-a-(8)'!C75,'C-a-(9)'!C75,'C-a-(10)'!C75,'C-a-(11)'!C75,'C-a-(12)'!C75,'C-a-(13)'!C75,'C-a-(14)'!C75,'C-a-(15)'!C75,'C-a-(16)'!C75)</f>
        <v>202</v>
      </c>
      <c r="D75" s="30"/>
      <c r="E75" s="76">
        <f>SUM('C-a-(1)'!E75,'C-a-(2)'!E75,'C-a-(3)'!E75,'C-a-(4)'!E75,'C-a-(5)'!E75,'C-a-(6)'!E75,'C-a-(7)'!E75,'C-a-(8)'!E75,'C-a-(9)'!E75,'C-a-(10)'!E75,'C-a-(11)'!E75,'C-a-(12)'!E75,'C-a-(13)'!E75,'C-a-(14)'!E75,'C-a-(15)'!E75,'C-a-(16)'!E75)</f>
        <v>160</v>
      </c>
      <c r="F75" s="71">
        <f>SUM('C-a-(1)'!F75,'C-a-(2)'!F75,'C-a-(3)'!F75,'C-a-(4)'!F75,'C-a-(5)'!F75,'C-a-(6)'!F75,'C-a-(7)'!F75,'C-a-(8)'!F75,'C-a-(9)'!F75,'C-a-(10)'!F75,'C-a-(11)'!F75,'C-a-(12)'!F75,'C-a-(13)'!F75,'C-a-(14)'!F75,'C-a-(15)'!F75,'C-a-(16)'!F75)</f>
        <v>49</v>
      </c>
      <c r="G75" s="71">
        <f>SUM('C-a-(1)'!G75,'C-a-(2)'!G75,'C-a-(3)'!G75,'C-a-(4)'!G75,'C-a-(5)'!G75,'C-a-(6)'!G75,'C-a-(7)'!G75,'C-a-(8)'!G75,'C-a-(9)'!G75,'C-a-(10)'!G75,'C-a-(11)'!G75,'C-a-(12)'!G75,'C-a-(13)'!G75,'C-a-(14)'!G75,'C-a-(15)'!G75,'C-a-(16)'!G75)</f>
        <v>4</v>
      </c>
      <c r="H75" s="71">
        <f>SUM('C-a-(1)'!H75,'C-a-(2)'!H75,'C-a-(3)'!H75,'C-a-(4)'!H75,'C-a-(5)'!H75,'C-a-(6)'!H75,'C-a-(7)'!H75,'C-a-(8)'!H75,'C-a-(9)'!H75,'C-a-(10)'!H75,'C-a-(11)'!H75,'C-a-(12)'!H75,'C-a-(13)'!H75,'C-a-(14)'!H75,'C-a-(15)'!H75,'C-a-(16)'!H75)</f>
        <v>9</v>
      </c>
      <c r="I75" s="71">
        <f>SUM('C-a-(1)'!I75,'C-a-(2)'!I75,'C-a-(3)'!I75,'C-a-(4)'!I75,'C-a-(5)'!I75,'C-a-(6)'!I75,'C-a-(7)'!I75,'C-a-(8)'!I75,'C-a-(9)'!I75,'C-a-(10)'!I75,'C-a-(11)'!I75,'C-a-(12)'!I75,'C-a-(13)'!I75,'C-a-(14)'!I75,'C-a-(15)'!I75,'C-a-(16)'!I75)</f>
        <v>0</v>
      </c>
      <c r="K75" s="18">
        <f>SUM('C-a-(1):C-a-(16)'!C75)-C75</f>
        <v>0</v>
      </c>
      <c r="L75" s="19">
        <f>SUM('C-a-(1):C-a-(16)'!E75)-'C-a'!E75</f>
        <v>0</v>
      </c>
      <c r="M75" s="19">
        <f>SUM('C-a-(1):C-a-(16)'!F75)-'C-a'!F75</f>
        <v>0</v>
      </c>
      <c r="N75" s="19">
        <f>SUM('C-a-(1):C-a-(16)'!G75)-'C-a'!G75</f>
        <v>0</v>
      </c>
      <c r="O75" s="19">
        <f>SUM('C-a-(1):C-a-(16)'!H75)-'C-a'!H75</f>
        <v>0</v>
      </c>
      <c r="P75" s="19">
        <f>SUM('C-a-(1):C-a-(16)'!I75)-'C-a'!I75</f>
        <v>0</v>
      </c>
    </row>
    <row r="76" spans="2:16" s="5" customFormat="1" x14ac:dyDescent="0.15">
      <c r="B76" s="4" t="s">
        <v>52</v>
      </c>
      <c r="C76" s="30">
        <f>SUM('C-a-(1)'!C76,'C-a-(2)'!C76,'C-a-(3)'!C76,'C-a-(4)'!C76,'C-a-(5)'!C76,'C-a-(6)'!C76,'C-a-(7)'!C76,'C-a-(8)'!C76,'C-a-(9)'!C76,'C-a-(10)'!C76,'C-a-(11)'!C76,'C-a-(12)'!C76,'C-a-(13)'!C76,'C-a-(14)'!C76,'C-a-(15)'!C76,'C-a-(16)'!C76)</f>
        <v>334</v>
      </c>
      <c r="D76" s="30"/>
      <c r="E76" s="76">
        <f>SUM('C-a-(1)'!E76,'C-a-(2)'!E76,'C-a-(3)'!E76,'C-a-(4)'!E76,'C-a-(5)'!E76,'C-a-(6)'!E76,'C-a-(7)'!E76,'C-a-(8)'!E76,'C-a-(9)'!E76,'C-a-(10)'!E76,'C-a-(11)'!E76,'C-a-(12)'!E76,'C-a-(13)'!E76,'C-a-(14)'!E76,'C-a-(15)'!E76,'C-a-(16)'!E76)</f>
        <v>286</v>
      </c>
      <c r="F76" s="71">
        <f>SUM('C-a-(1)'!F76,'C-a-(2)'!F76,'C-a-(3)'!F76,'C-a-(4)'!F76,'C-a-(5)'!F76,'C-a-(6)'!F76,'C-a-(7)'!F76,'C-a-(8)'!F76,'C-a-(9)'!F76,'C-a-(10)'!F76,'C-a-(11)'!F76,'C-a-(12)'!F76,'C-a-(13)'!F76,'C-a-(14)'!F76,'C-a-(15)'!F76,'C-a-(16)'!F76)</f>
        <v>43</v>
      </c>
      <c r="G76" s="71">
        <f>SUM('C-a-(1)'!G76,'C-a-(2)'!G76,'C-a-(3)'!G76,'C-a-(4)'!G76,'C-a-(5)'!G76,'C-a-(6)'!G76,'C-a-(7)'!G76,'C-a-(8)'!G76,'C-a-(9)'!G76,'C-a-(10)'!G76,'C-a-(11)'!G76,'C-a-(12)'!G76,'C-a-(13)'!G76,'C-a-(14)'!G76,'C-a-(15)'!G76,'C-a-(16)'!G76)</f>
        <v>4</v>
      </c>
      <c r="H76" s="71">
        <f>SUM('C-a-(1)'!H76,'C-a-(2)'!H76,'C-a-(3)'!H76,'C-a-(4)'!H76,'C-a-(5)'!H76,'C-a-(6)'!H76,'C-a-(7)'!H76,'C-a-(8)'!H76,'C-a-(9)'!H76,'C-a-(10)'!H76,'C-a-(11)'!H76,'C-a-(12)'!H76,'C-a-(13)'!H76,'C-a-(14)'!H76,'C-a-(15)'!H76,'C-a-(16)'!H76)</f>
        <v>6</v>
      </c>
      <c r="I76" s="71">
        <f>SUM('C-a-(1)'!I76,'C-a-(2)'!I76,'C-a-(3)'!I76,'C-a-(4)'!I76,'C-a-(5)'!I76,'C-a-(6)'!I76,'C-a-(7)'!I76,'C-a-(8)'!I76,'C-a-(9)'!I76,'C-a-(10)'!I76,'C-a-(11)'!I76,'C-a-(12)'!I76,'C-a-(13)'!I76,'C-a-(14)'!I76,'C-a-(15)'!I76,'C-a-(16)'!I76)</f>
        <v>0</v>
      </c>
      <c r="K76" s="18">
        <f>SUM('C-a-(1):C-a-(16)'!C76)-C76</f>
        <v>0</v>
      </c>
      <c r="L76" s="19">
        <f>SUM('C-a-(1):C-a-(16)'!E76)-'C-a'!E76</f>
        <v>0</v>
      </c>
      <c r="M76" s="19">
        <f>SUM('C-a-(1):C-a-(16)'!F76)-'C-a'!F76</f>
        <v>0</v>
      </c>
      <c r="N76" s="19">
        <f>SUM('C-a-(1):C-a-(16)'!G76)-'C-a'!G76</f>
        <v>0</v>
      </c>
      <c r="O76" s="19">
        <f>SUM('C-a-(1):C-a-(16)'!H76)-'C-a'!H76</f>
        <v>0</v>
      </c>
      <c r="P76" s="19">
        <f>SUM('C-a-(1):C-a-(16)'!I76)-'C-a'!I76</f>
        <v>0</v>
      </c>
    </row>
    <row r="77" spans="2:16" s="5" customFormat="1" x14ac:dyDescent="0.15">
      <c r="B77" s="4" t="s">
        <v>53</v>
      </c>
      <c r="C77" s="30">
        <f>SUM('C-a-(1)'!C77,'C-a-(2)'!C77,'C-a-(3)'!C77,'C-a-(4)'!C77,'C-a-(5)'!C77,'C-a-(6)'!C77,'C-a-(7)'!C77,'C-a-(8)'!C77,'C-a-(9)'!C77,'C-a-(10)'!C77,'C-a-(11)'!C77,'C-a-(12)'!C77,'C-a-(13)'!C77,'C-a-(14)'!C77,'C-a-(15)'!C77,'C-a-(16)'!C77)</f>
        <v>414</v>
      </c>
      <c r="D77" s="30"/>
      <c r="E77" s="76">
        <f>SUM('C-a-(1)'!E77,'C-a-(2)'!E77,'C-a-(3)'!E77,'C-a-(4)'!E77,'C-a-(5)'!E77,'C-a-(6)'!E77,'C-a-(7)'!E77,'C-a-(8)'!E77,'C-a-(9)'!E77,'C-a-(10)'!E77,'C-a-(11)'!E77,'C-a-(12)'!E77,'C-a-(13)'!E77,'C-a-(14)'!E77,'C-a-(15)'!E77,'C-a-(16)'!E77)</f>
        <v>227</v>
      </c>
      <c r="F77" s="71">
        <f>SUM('C-a-(1)'!F77,'C-a-(2)'!F77,'C-a-(3)'!F77,'C-a-(4)'!F77,'C-a-(5)'!F77,'C-a-(6)'!F77,'C-a-(7)'!F77,'C-a-(8)'!F77,'C-a-(9)'!F77,'C-a-(10)'!F77,'C-a-(11)'!F77,'C-a-(12)'!F77,'C-a-(13)'!F77,'C-a-(14)'!F77,'C-a-(15)'!F77,'C-a-(16)'!F77)</f>
        <v>65</v>
      </c>
      <c r="G77" s="71">
        <f>SUM('C-a-(1)'!G77,'C-a-(2)'!G77,'C-a-(3)'!G77,'C-a-(4)'!G77,'C-a-(5)'!G77,'C-a-(6)'!G77,'C-a-(7)'!G77,'C-a-(8)'!G77,'C-a-(9)'!G77,'C-a-(10)'!G77,'C-a-(11)'!G77,'C-a-(12)'!G77,'C-a-(13)'!G77,'C-a-(14)'!G77,'C-a-(15)'!G77,'C-a-(16)'!G77)</f>
        <v>5</v>
      </c>
      <c r="H77" s="71">
        <f>SUM('C-a-(1)'!H77,'C-a-(2)'!H77,'C-a-(3)'!H77,'C-a-(4)'!H77,'C-a-(5)'!H77,'C-a-(6)'!H77,'C-a-(7)'!H77,'C-a-(8)'!H77,'C-a-(9)'!H77,'C-a-(10)'!H77,'C-a-(11)'!H77,'C-a-(12)'!H77,'C-a-(13)'!H77,'C-a-(14)'!H77,'C-a-(15)'!H77,'C-a-(16)'!H77)</f>
        <v>9</v>
      </c>
      <c r="I77" s="71">
        <f>SUM('C-a-(1)'!I77,'C-a-(2)'!I77,'C-a-(3)'!I77,'C-a-(4)'!I77,'C-a-(5)'!I77,'C-a-(6)'!I77,'C-a-(7)'!I77,'C-a-(8)'!I77,'C-a-(9)'!I77,'C-a-(10)'!I77,'C-a-(11)'!I77,'C-a-(12)'!I77,'C-a-(13)'!I77,'C-a-(14)'!I77,'C-a-(15)'!I77,'C-a-(16)'!I77)</f>
        <v>0</v>
      </c>
      <c r="K77" s="18">
        <f>SUM('C-a-(1):C-a-(16)'!C77)-C77</f>
        <v>0</v>
      </c>
      <c r="L77" s="19">
        <f>SUM('C-a-(1):C-a-(16)'!E77)-'C-a'!E77</f>
        <v>0</v>
      </c>
      <c r="M77" s="19">
        <f>SUM('C-a-(1):C-a-(16)'!F77)-'C-a'!F77</f>
        <v>0</v>
      </c>
      <c r="N77" s="19">
        <f>SUM('C-a-(1):C-a-(16)'!G77)-'C-a'!G77</f>
        <v>0</v>
      </c>
      <c r="O77" s="19">
        <f>SUM('C-a-(1):C-a-(16)'!H77)-'C-a'!H77</f>
        <v>0</v>
      </c>
      <c r="P77" s="19">
        <f>SUM('C-a-(1):C-a-(16)'!I77)-'C-a'!I77</f>
        <v>0</v>
      </c>
    </row>
    <row r="78" spans="2:16" s="5" customFormat="1" ht="10.199999999999999" thickBot="1" x14ac:dyDescent="0.2">
      <c r="B78" s="33" t="s">
        <v>54</v>
      </c>
      <c r="C78" s="34">
        <f>SUM('C-a-(1)'!C78,'C-a-(2)'!C78,'C-a-(3)'!C78,'C-a-(4)'!C78,'C-a-(5)'!C78,'C-a-(6)'!C78,'C-a-(7)'!C78,'C-a-(8)'!C78,'C-a-(9)'!C78,'C-a-(10)'!C78,'C-a-(11)'!C78,'C-a-(12)'!C78,'C-a-(13)'!C78,'C-a-(14)'!C78,'C-a-(15)'!C78,'C-a-(16)'!C78)</f>
        <v>370</v>
      </c>
      <c r="D78" s="34"/>
      <c r="E78" s="77">
        <f>SUM('C-a-(1)'!E78,'C-a-(2)'!E78,'C-a-(3)'!E78,'C-a-(4)'!E78,'C-a-(5)'!E78,'C-a-(6)'!E78,'C-a-(7)'!E78,'C-a-(8)'!E78,'C-a-(9)'!E78,'C-a-(10)'!E78,'C-a-(11)'!E78,'C-a-(12)'!E78,'C-a-(13)'!E78,'C-a-(14)'!E78,'C-a-(15)'!E78,'C-a-(16)'!E78)</f>
        <v>234</v>
      </c>
      <c r="F78" s="78">
        <f>SUM('C-a-(1)'!F78,'C-a-(2)'!F78,'C-a-(3)'!F78,'C-a-(4)'!F78,'C-a-(5)'!F78,'C-a-(6)'!F78,'C-a-(7)'!F78,'C-a-(8)'!F78,'C-a-(9)'!F78,'C-a-(10)'!F78,'C-a-(11)'!F78,'C-a-(12)'!F78,'C-a-(13)'!F78,'C-a-(14)'!F78,'C-a-(15)'!F78,'C-a-(16)'!F78)</f>
        <v>89</v>
      </c>
      <c r="G78" s="78">
        <f>SUM('C-a-(1)'!G78,'C-a-(2)'!G78,'C-a-(3)'!G78,'C-a-(4)'!G78,'C-a-(5)'!G78,'C-a-(6)'!G78,'C-a-(7)'!G78,'C-a-(8)'!G78,'C-a-(9)'!G78,'C-a-(10)'!G78,'C-a-(11)'!G78,'C-a-(12)'!G78,'C-a-(13)'!G78,'C-a-(14)'!G78,'C-a-(15)'!G78,'C-a-(16)'!G78)</f>
        <v>8</v>
      </c>
      <c r="H78" s="78">
        <f>SUM('C-a-(1)'!H78,'C-a-(2)'!H78,'C-a-(3)'!H78,'C-a-(4)'!H78,'C-a-(5)'!H78,'C-a-(6)'!H78,'C-a-(7)'!H78,'C-a-(8)'!H78,'C-a-(9)'!H78,'C-a-(10)'!H78,'C-a-(11)'!H78,'C-a-(12)'!H78,'C-a-(13)'!H78,'C-a-(14)'!H78,'C-a-(15)'!H78,'C-a-(16)'!H78)</f>
        <v>10</v>
      </c>
      <c r="I78" s="78">
        <f>SUM('C-a-(1)'!I78,'C-a-(2)'!I78,'C-a-(3)'!I78,'C-a-(4)'!I78,'C-a-(5)'!I78,'C-a-(6)'!I78,'C-a-(7)'!I78,'C-a-(8)'!I78,'C-a-(9)'!I78,'C-a-(10)'!I78,'C-a-(11)'!I78,'C-a-(12)'!I78,'C-a-(13)'!I78,'C-a-(14)'!I78,'C-a-(15)'!I78,'C-a-(16)'!I78)</f>
        <v>0</v>
      </c>
      <c r="K78" s="18">
        <f>SUM('C-a-(1):C-a-(16)'!C78)-C78</f>
        <v>0</v>
      </c>
      <c r="L78" s="19">
        <f>SUM('C-a-(1):C-a-(16)'!E78)-'C-a'!E78</f>
        <v>0</v>
      </c>
      <c r="M78" s="19">
        <f>SUM('C-a-(1):C-a-(16)'!F78)-'C-a'!F78</f>
        <v>0</v>
      </c>
      <c r="N78" s="19">
        <f>SUM('C-a-(1):C-a-(16)'!G78)-'C-a'!G78</f>
        <v>0</v>
      </c>
      <c r="O78" s="19">
        <f>SUM('C-a-(1):C-a-(16)'!H78)-'C-a'!H78</f>
        <v>0</v>
      </c>
      <c r="P78" s="19">
        <f>SUM('C-a-(1):C-a-(16)'!I78)-'C-a'!I78</f>
        <v>0</v>
      </c>
    </row>
    <row r="79" spans="2:16" s="5" customFormat="1" x14ac:dyDescent="0.15">
      <c r="B79" s="5" t="s">
        <v>139</v>
      </c>
    </row>
    <row r="80" spans="2:16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35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35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44">
    <tabColor indexed="10"/>
  </sheetPr>
  <dimension ref="B1:Q91"/>
  <sheetViews>
    <sheetView view="pageBreakPreview" zoomScale="115" zoomScaleNormal="100" zoomScaleSheetLayoutView="115" workbookViewId="0">
      <pane xSplit="2" ySplit="7" topLeftCell="C9" activePane="bottomRight" state="frozen"/>
      <selection activeCell="K3" sqref="K3"/>
      <selection pane="topRight" activeCell="K3" sqref="K3"/>
      <selection pane="bottomLeft" activeCell="K3" sqref="K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77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99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'C-a-(8)'!B9</f>
        <v>2011  平成23年</v>
      </c>
      <c r="C9" s="16">
        <v>1740</v>
      </c>
      <c r="D9" s="17">
        <v>48.620689655172413</v>
      </c>
      <c r="E9" s="20">
        <v>846</v>
      </c>
      <c r="F9" s="79">
        <v>119</v>
      </c>
      <c r="G9" s="79">
        <v>27</v>
      </c>
      <c r="H9" s="79">
        <v>4</v>
      </c>
      <c r="I9" s="79">
        <v>0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'C-a-(8)'!B10</f>
        <v>2012      24</v>
      </c>
      <c r="C10" s="16">
        <v>1342</v>
      </c>
      <c r="D10" s="17">
        <v>64.903129657228021</v>
      </c>
      <c r="E10" s="20">
        <v>871</v>
      </c>
      <c r="F10" s="79">
        <v>98</v>
      </c>
      <c r="G10" s="79">
        <v>29</v>
      </c>
      <c r="H10" s="79">
        <v>1</v>
      </c>
      <c r="I10" s="79">
        <v>1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'C-a-(8)'!B11</f>
        <v>2013      25</v>
      </c>
      <c r="C11" s="16">
        <v>1101</v>
      </c>
      <c r="D11" s="17">
        <v>63.578564940962757</v>
      </c>
      <c r="E11" s="20">
        <v>700</v>
      </c>
      <c r="F11" s="79">
        <v>82</v>
      </c>
      <c r="G11" s="79">
        <v>13</v>
      </c>
      <c r="H11" s="79">
        <v>4</v>
      </c>
      <c r="I11" s="79">
        <v>1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'C-a-(8)'!B12</f>
        <v>2014      26</v>
      </c>
      <c r="C12" s="16">
        <v>977</v>
      </c>
      <c r="D12" s="17">
        <v>80.552712384851588</v>
      </c>
      <c r="E12" s="20">
        <v>787</v>
      </c>
      <c r="F12" s="79">
        <v>78</v>
      </c>
      <c r="G12" s="79">
        <v>17</v>
      </c>
      <c r="H12" s="79">
        <v>3</v>
      </c>
      <c r="I12" s="79">
        <v>2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'C-a-(8)'!B13</f>
        <v>2015      27</v>
      </c>
      <c r="C13" s="67">
        <v>898</v>
      </c>
      <c r="D13" s="17">
        <v>46.325167037861917</v>
      </c>
      <c r="E13" s="80">
        <v>416</v>
      </c>
      <c r="F13" s="79">
        <v>81</v>
      </c>
      <c r="G13" s="79">
        <v>24</v>
      </c>
      <c r="H13" s="79">
        <v>3</v>
      </c>
      <c r="I13" s="79">
        <v>1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'C-a-(8)'!B14</f>
        <v>2016      28</v>
      </c>
      <c r="C14" s="67">
        <v>719</v>
      </c>
      <c r="D14" s="17">
        <v>61.752433936022257</v>
      </c>
      <c r="E14" s="80">
        <v>444</v>
      </c>
      <c r="F14" s="79">
        <v>76</v>
      </c>
      <c r="G14" s="79">
        <v>19</v>
      </c>
      <c r="H14" s="79">
        <v>5</v>
      </c>
      <c r="I14" s="79">
        <v>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'C-a-(8)'!B15</f>
        <v>2017      29</v>
      </c>
      <c r="C15" s="16">
        <v>718</v>
      </c>
      <c r="D15" s="17">
        <v>71.030640668523688</v>
      </c>
      <c r="E15" s="81">
        <v>510</v>
      </c>
      <c r="F15" s="79">
        <v>72</v>
      </c>
      <c r="G15" s="79">
        <v>14</v>
      </c>
      <c r="H15" s="79">
        <v>3</v>
      </c>
      <c r="I15" s="79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'C-a-(8)'!B16</f>
        <v>2018      30</v>
      </c>
      <c r="C16" s="16">
        <v>659</v>
      </c>
      <c r="D16" s="17">
        <v>78.452200303490145</v>
      </c>
      <c r="E16" s="82">
        <v>517</v>
      </c>
      <c r="F16" s="82">
        <v>67</v>
      </c>
      <c r="G16" s="82">
        <v>21</v>
      </c>
      <c r="H16" s="82">
        <v>3</v>
      </c>
      <c r="I16" s="81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'C-a-(8)'!B17</f>
        <v>2019  令和元年</v>
      </c>
      <c r="C17" s="16">
        <v>496</v>
      </c>
      <c r="D17" s="17">
        <v>104.63709677419355</v>
      </c>
      <c r="E17" s="82">
        <v>519</v>
      </c>
      <c r="F17" s="82">
        <v>47</v>
      </c>
      <c r="G17" s="82">
        <v>15</v>
      </c>
      <c r="H17" s="82">
        <v>1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'C-a-(8)'!B18</f>
        <v>2020      ２</v>
      </c>
      <c r="C18" s="24">
        <f>SUM(C20,C26,C33,C34,C45,C52,C59,C65,C70)</f>
        <v>462</v>
      </c>
      <c r="D18" s="25">
        <f>E18/C18*100</f>
        <v>50.865800865800871</v>
      </c>
      <c r="E18" s="68">
        <f>SUM(E20,E26,E33,E34,E45,E52,E59,E65,E70)</f>
        <v>235</v>
      </c>
      <c r="F18" s="69">
        <f>SUM(F20,F26,F33,F34,F45,F52,F59,F65,F70)</f>
        <v>45</v>
      </c>
      <c r="G18" s="69">
        <f>SUM(G20,G26,G33,G34,G45,G52,G59,G65,G70)</f>
        <v>8</v>
      </c>
      <c r="H18" s="69">
        <f>SUM(H20,H26,H33,H34,H45,H52,H59,H65,H70)</f>
        <v>0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23</v>
      </c>
      <c r="D20" s="28"/>
      <c r="E20" s="68">
        <v>3</v>
      </c>
      <c r="F20" s="68">
        <v>2</v>
      </c>
      <c r="G20" s="68">
        <v>2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21</v>
      </c>
      <c r="D21" s="30"/>
      <c r="E21" s="70">
        <v>2</v>
      </c>
      <c r="F21" s="70">
        <v>1</v>
      </c>
      <c r="G21" s="70">
        <v>1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2</v>
      </c>
      <c r="D23" s="30"/>
      <c r="E23" s="70">
        <v>1</v>
      </c>
      <c r="F23" s="70">
        <v>1</v>
      </c>
      <c r="G23" s="70">
        <v>1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12</v>
      </c>
      <c r="D26" s="28"/>
      <c r="E26" s="68">
        <v>3</v>
      </c>
      <c r="F26" s="68">
        <v>1</v>
      </c>
      <c r="G26" s="68">
        <v>1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1</v>
      </c>
      <c r="G28" s="70">
        <v>1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3</v>
      </c>
      <c r="D29" s="30"/>
      <c r="E29" s="70">
        <v>0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1</v>
      </c>
      <c r="D30" s="30"/>
      <c r="E30" s="70">
        <v>1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8</v>
      </c>
      <c r="D32" s="30"/>
      <c r="E32" s="70">
        <v>2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39</v>
      </c>
      <c r="D33" s="28"/>
      <c r="E33" s="72">
        <v>40</v>
      </c>
      <c r="F33" s="72">
        <v>10</v>
      </c>
      <c r="G33" s="72">
        <v>2</v>
      </c>
      <c r="H33" s="72">
        <v>0</v>
      </c>
      <c r="I33" s="73">
        <v>0</v>
      </c>
    </row>
    <row r="34" spans="2:9" s="21" customFormat="1" x14ac:dyDescent="0.15">
      <c r="B34" s="31" t="s">
        <v>182</v>
      </c>
      <c r="C34" s="69">
        <v>217</v>
      </c>
      <c r="D34" s="28"/>
      <c r="E34" s="68">
        <v>66</v>
      </c>
      <c r="F34" s="68">
        <v>12</v>
      </c>
      <c r="G34" s="68">
        <v>1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21</v>
      </c>
      <c r="D35" s="30"/>
      <c r="E35" s="70">
        <v>8</v>
      </c>
      <c r="F35" s="70">
        <v>2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7</v>
      </c>
      <c r="D36" s="30"/>
      <c r="E36" s="70">
        <v>4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7</v>
      </c>
      <c r="D37" s="30"/>
      <c r="E37" s="70">
        <v>3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41</v>
      </c>
      <c r="D38" s="30"/>
      <c r="E38" s="70">
        <v>2</v>
      </c>
      <c r="F38" s="70">
        <v>2</v>
      </c>
      <c r="G38" s="70">
        <v>1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90</v>
      </c>
      <c r="D39" s="30"/>
      <c r="E39" s="70">
        <v>22</v>
      </c>
      <c r="F39" s="70">
        <v>1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39</v>
      </c>
      <c r="D40" s="30"/>
      <c r="E40" s="70">
        <v>16</v>
      </c>
      <c r="F40" s="70">
        <v>5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1</v>
      </c>
      <c r="D41" s="30"/>
      <c r="E41" s="70">
        <v>2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0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3</v>
      </c>
      <c r="D43" s="30"/>
      <c r="E43" s="70">
        <v>2</v>
      </c>
      <c r="F43" s="70">
        <v>1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8</v>
      </c>
      <c r="D44" s="30"/>
      <c r="E44" s="70">
        <v>7</v>
      </c>
      <c r="F44" s="70">
        <v>1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47</v>
      </c>
      <c r="D45" s="28"/>
      <c r="E45" s="68">
        <v>32</v>
      </c>
      <c r="F45" s="68">
        <v>6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3</v>
      </c>
      <c r="D46" s="30"/>
      <c r="E46" s="70">
        <v>3</v>
      </c>
      <c r="F46" s="70">
        <v>1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1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8</v>
      </c>
      <c r="D49" s="30"/>
      <c r="E49" s="70">
        <v>11</v>
      </c>
      <c r="F49" s="70">
        <v>1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30</v>
      </c>
      <c r="D50" s="30"/>
      <c r="E50" s="70">
        <v>14</v>
      </c>
      <c r="F50" s="70">
        <v>4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5</v>
      </c>
      <c r="D51" s="30"/>
      <c r="E51" s="70">
        <v>4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91</v>
      </c>
      <c r="D52" s="28"/>
      <c r="E52" s="68">
        <v>66</v>
      </c>
      <c r="F52" s="68">
        <v>8</v>
      </c>
      <c r="G52" s="68">
        <v>2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4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4</v>
      </c>
      <c r="D54" s="30"/>
      <c r="E54" s="70">
        <v>2</v>
      </c>
      <c r="F54" s="70">
        <v>2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22</v>
      </c>
      <c r="D55" s="30"/>
      <c r="E55" s="70">
        <v>17</v>
      </c>
      <c r="F55" s="70">
        <v>4</v>
      </c>
      <c r="G55" s="70">
        <v>1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56</v>
      </c>
      <c r="D56" s="30"/>
      <c r="E56" s="70">
        <v>46</v>
      </c>
      <c r="F56" s="70">
        <v>2</v>
      </c>
      <c r="G56" s="70">
        <v>1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3</v>
      </c>
      <c r="D57" s="30"/>
      <c r="E57" s="70">
        <v>1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2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4</v>
      </c>
      <c r="D59" s="28"/>
      <c r="E59" s="68">
        <v>8</v>
      </c>
      <c r="F59" s="68">
        <v>2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2</v>
      </c>
      <c r="D62" s="30"/>
      <c r="E62" s="70">
        <v>2</v>
      </c>
      <c r="F62" s="70">
        <v>1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1</v>
      </c>
      <c r="D63" s="30"/>
      <c r="E63" s="70">
        <v>0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1</v>
      </c>
      <c r="D64" s="30"/>
      <c r="E64" s="70">
        <v>6</v>
      </c>
      <c r="F64" s="70">
        <v>1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5</v>
      </c>
      <c r="D65" s="28"/>
      <c r="E65" s="68">
        <v>3</v>
      </c>
      <c r="F65" s="68">
        <v>1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1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1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2</v>
      </c>
      <c r="D68" s="30"/>
      <c r="E68" s="70">
        <v>1</v>
      </c>
      <c r="F68" s="70">
        <v>1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1</v>
      </c>
      <c r="D69" s="30"/>
      <c r="E69" s="70">
        <v>2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24</v>
      </c>
      <c r="D70" s="28"/>
      <c r="E70" s="68">
        <v>14</v>
      </c>
      <c r="F70" s="68">
        <v>3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13</v>
      </c>
      <c r="D71" s="30"/>
      <c r="E71" s="76">
        <v>3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1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1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5</v>
      </c>
      <c r="D74" s="30"/>
      <c r="E74" s="76">
        <v>7</v>
      </c>
      <c r="F74" s="71">
        <v>1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0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1</v>
      </c>
      <c r="D77" s="30"/>
      <c r="E77" s="76">
        <v>1</v>
      </c>
      <c r="F77" s="71">
        <v>1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4</v>
      </c>
      <c r="D78" s="34"/>
      <c r="E78" s="77">
        <v>2</v>
      </c>
      <c r="F78" s="78">
        <v>1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45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78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100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'C-a-(9)'!B9</f>
        <v>2011  平成23年</v>
      </c>
      <c r="C9" s="16">
        <v>598</v>
      </c>
      <c r="D9" s="17">
        <v>85.618729096989966</v>
      </c>
      <c r="E9" s="20">
        <v>512</v>
      </c>
      <c r="F9" s="79">
        <v>36</v>
      </c>
      <c r="G9" s="79">
        <v>1</v>
      </c>
      <c r="H9" s="79">
        <v>11</v>
      </c>
      <c r="I9" s="79">
        <v>0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'C-a-(9)'!B10</f>
        <v>2012      24</v>
      </c>
      <c r="C10" s="16">
        <v>617</v>
      </c>
      <c r="D10" s="17">
        <v>51.539708265802261</v>
      </c>
      <c r="E10" s="20">
        <v>318</v>
      </c>
      <c r="F10" s="79">
        <v>30</v>
      </c>
      <c r="G10" s="79">
        <v>2</v>
      </c>
      <c r="H10" s="79">
        <v>8</v>
      </c>
      <c r="I10" s="79">
        <v>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'C-a-(9)'!B11</f>
        <v>2013      25</v>
      </c>
      <c r="C11" s="16">
        <v>327</v>
      </c>
      <c r="D11" s="17">
        <v>50.458715596330272</v>
      </c>
      <c r="E11" s="20">
        <v>165</v>
      </c>
      <c r="F11" s="79">
        <v>36</v>
      </c>
      <c r="G11" s="79">
        <v>0</v>
      </c>
      <c r="H11" s="79">
        <v>6</v>
      </c>
      <c r="I11" s="79">
        <v>0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'C-a-(9)'!B12</f>
        <v>2014      26</v>
      </c>
      <c r="C12" s="16">
        <v>356</v>
      </c>
      <c r="D12" s="17">
        <v>55.056179775280903</v>
      </c>
      <c r="E12" s="20">
        <v>196</v>
      </c>
      <c r="F12" s="79">
        <v>24</v>
      </c>
      <c r="G12" s="79">
        <v>0</v>
      </c>
      <c r="H12" s="79">
        <v>5</v>
      </c>
      <c r="I12" s="79">
        <v>0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'C-a-(9)'!B13</f>
        <v>2015      27</v>
      </c>
      <c r="C13" s="67">
        <v>310</v>
      </c>
      <c r="D13" s="17">
        <v>51.612903225806448</v>
      </c>
      <c r="E13" s="80">
        <v>160</v>
      </c>
      <c r="F13" s="79">
        <v>16</v>
      </c>
      <c r="G13" s="79">
        <v>1</v>
      </c>
      <c r="H13" s="79">
        <v>4</v>
      </c>
      <c r="I13" s="79">
        <v>1</v>
      </c>
      <c r="K13" s="37"/>
      <c r="L13" s="19"/>
      <c r="M13" s="37"/>
      <c r="N13" s="18"/>
      <c r="O13" s="18" t="s">
        <v>133</v>
      </c>
      <c r="P13" s="18"/>
      <c r="Q13" s="18"/>
    </row>
    <row r="14" spans="2:17" s="5" customFormat="1" x14ac:dyDescent="0.15">
      <c r="B14" s="20" t="str">
        <f>'C-a-(9)'!B14</f>
        <v>2016      28</v>
      </c>
      <c r="C14" s="67">
        <v>233</v>
      </c>
      <c r="D14" s="17">
        <v>45.064377682403432</v>
      </c>
      <c r="E14" s="80">
        <v>105</v>
      </c>
      <c r="F14" s="79">
        <v>17</v>
      </c>
      <c r="G14" s="79">
        <v>1</v>
      </c>
      <c r="H14" s="79">
        <v>0</v>
      </c>
      <c r="I14" s="79">
        <v>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'C-a-(9)'!B15</f>
        <v>2017      29</v>
      </c>
      <c r="C15" s="16">
        <v>221</v>
      </c>
      <c r="D15" s="17">
        <v>59.728506787330318</v>
      </c>
      <c r="E15" s="81">
        <v>132</v>
      </c>
      <c r="F15" s="79">
        <v>17</v>
      </c>
      <c r="G15" s="79">
        <v>1</v>
      </c>
      <c r="H15" s="79">
        <v>4</v>
      </c>
      <c r="I15" s="79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'C-a-(9)'!B16</f>
        <v>2018      30</v>
      </c>
      <c r="C16" s="16">
        <v>293</v>
      </c>
      <c r="D16" s="17">
        <v>36.860068259385663</v>
      </c>
      <c r="E16" s="82">
        <v>108</v>
      </c>
      <c r="F16" s="82">
        <v>24</v>
      </c>
      <c r="G16" s="82">
        <v>1</v>
      </c>
      <c r="H16" s="82">
        <v>4</v>
      </c>
      <c r="I16" s="81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'C-a-(9)'!B17</f>
        <v>2019  令和元年</v>
      </c>
      <c r="C17" s="16">
        <v>188</v>
      </c>
      <c r="D17" s="17">
        <v>94.680851063829792</v>
      </c>
      <c r="E17" s="82">
        <v>178</v>
      </c>
      <c r="F17" s="82">
        <v>12</v>
      </c>
      <c r="G17" s="82">
        <v>0</v>
      </c>
      <c r="H17" s="82">
        <v>1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'C-a-(9)'!B18</f>
        <v>2020      ２</v>
      </c>
      <c r="C18" s="24">
        <f>SUM(C20,C26,C33,C34,C45,C52,C59,C65,C70)</f>
        <v>99</v>
      </c>
      <c r="D18" s="25">
        <f>E18/C18*100</f>
        <v>85.858585858585855</v>
      </c>
      <c r="E18" s="68">
        <f>SUM(E20,E26,E33,E34,E45,E52,E59,E65,E70)</f>
        <v>85</v>
      </c>
      <c r="F18" s="69">
        <f>SUM(F20,F26,F33,F34,F45,F52,F59,F65,F70)</f>
        <v>11</v>
      </c>
      <c r="G18" s="69">
        <f>SUM(G20,G26,G33,G34,G45,G52,G59,G65,G70)</f>
        <v>0</v>
      </c>
      <c r="H18" s="69">
        <f>SUM(H20,H26,H33,H34,H45,H52,H59,H65,H70)</f>
        <v>0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2</v>
      </c>
      <c r="D20" s="28"/>
      <c r="E20" s="68">
        <v>17</v>
      </c>
      <c r="F20" s="68">
        <v>1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2</v>
      </c>
      <c r="D21" s="30"/>
      <c r="E21" s="70">
        <v>11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1</v>
      </c>
      <c r="F22" s="70">
        <v>1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5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6</v>
      </c>
      <c r="D26" s="28"/>
      <c r="E26" s="68">
        <v>1</v>
      </c>
      <c r="F26" s="68">
        <v>1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4</v>
      </c>
      <c r="D29" s="30"/>
      <c r="E29" s="70">
        <v>1</v>
      </c>
      <c r="F29" s="70">
        <v>1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2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2</v>
      </c>
      <c r="D33" s="28"/>
      <c r="E33" s="72">
        <v>1</v>
      </c>
      <c r="F33" s="72">
        <v>1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182</v>
      </c>
      <c r="C34" s="69">
        <v>45</v>
      </c>
      <c r="D34" s="28"/>
      <c r="E34" s="68">
        <v>31</v>
      </c>
      <c r="F34" s="68">
        <v>3</v>
      </c>
      <c r="G34" s="68">
        <v>0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2</v>
      </c>
      <c r="D35" s="30"/>
      <c r="E35" s="70">
        <v>1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18</v>
      </c>
      <c r="D36" s="30"/>
      <c r="E36" s="70">
        <v>14</v>
      </c>
      <c r="F36" s="70">
        <v>1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10</v>
      </c>
      <c r="D37" s="30"/>
      <c r="E37" s="70">
        <v>6</v>
      </c>
      <c r="F37" s="70">
        <v>1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2</v>
      </c>
      <c r="D38" s="30"/>
      <c r="E38" s="70">
        <v>0</v>
      </c>
      <c r="F38" s="70">
        <v>0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1</v>
      </c>
      <c r="D39" s="30"/>
      <c r="E39" s="70">
        <v>3</v>
      </c>
      <c r="F39" s="70">
        <v>0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1</v>
      </c>
      <c r="D40" s="30"/>
      <c r="E40" s="70">
        <v>1</v>
      </c>
      <c r="F40" s="70">
        <v>0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0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0</v>
      </c>
      <c r="D42" s="30"/>
      <c r="E42" s="74">
        <v>1</v>
      </c>
      <c r="F42" s="74">
        <v>1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3</v>
      </c>
      <c r="D43" s="30"/>
      <c r="E43" s="70">
        <v>3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8</v>
      </c>
      <c r="D44" s="30"/>
      <c r="E44" s="70">
        <v>2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16</v>
      </c>
      <c r="D45" s="28"/>
      <c r="E45" s="68">
        <v>5</v>
      </c>
      <c r="F45" s="68">
        <v>2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1</v>
      </c>
      <c r="D46" s="30"/>
      <c r="E46" s="70">
        <v>1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1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5</v>
      </c>
      <c r="D49" s="30"/>
      <c r="E49" s="70">
        <v>2</v>
      </c>
      <c r="F49" s="70">
        <v>2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5</v>
      </c>
      <c r="D50" s="30"/>
      <c r="E50" s="70">
        <v>1</v>
      </c>
      <c r="F50" s="70">
        <v>0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4</v>
      </c>
      <c r="D51" s="30"/>
      <c r="E51" s="70">
        <v>1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20</v>
      </c>
      <c r="D52" s="28"/>
      <c r="E52" s="68">
        <v>26</v>
      </c>
      <c r="F52" s="68">
        <v>2</v>
      </c>
      <c r="G52" s="68">
        <v>0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1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0</v>
      </c>
      <c r="D54" s="30"/>
      <c r="E54" s="70">
        <v>6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6</v>
      </c>
      <c r="D55" s="30"/>
      <c r="E55" s="70">
        <v>7</v>
      </c>
      <c r="F55" s="70">
        <v>0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8</v>
      </c>
      <c r="D56" s="30"/>
      <c r="E56" s="70">
        <v>7</v>
      </c>
      <c r="F56" s="70">
        <v>1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3</v>
      </c>
      <c r="D57" s="30"/>
      <c r="E57" s="70">
        <v>3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2</v>
      </c>
      <c r="D58" s="30"/>
      <c r="E58" s="70">
        <v>3</v>
      </c>
      <c r="F58" s="70">
        <v>1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1</v>
      </c>
      <c r="D59" s="28"/>
      <c r="E59" s="68">
        <v>2</v>
      </c>
      <c r="F59" s="68">
        <v>1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1</v>
      </c>
      <c r="D62" s="30"/>
      <c r="E62" s="70">
        <v>1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0</v>
      </c>
      <c r="D63" s="30"/>
      <c r="E63" s="70">
        <v>1</v>
      </c>
      <c r="F63" s="70">
        <v>1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0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3</v>
      </c>
      <c r="D65" s="28"/>
      <c r="E65" s="68">
        <v>1</v>
      </c>
      <c r="F65" s="68">
        <v>0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2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0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1</v>
      </c>
      <c r="D68" s="30"/>
      <c r="E68" s="70">
        <v>1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4</v>
      </c>
      <c r="D70" s="28"/>
      <c r="E70" s="68">
        <v>1</v>
      </c>
      <c r="F70" s="68">
        <v>0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2</v>
      </c>
      <c r="D71" s="30"/>
      <c r="E71" s="76">
        <v>0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0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1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0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1</v>
      </c>
      <c r="D78" s="34"/>
      <c r="E78" s="77">
        <v>1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46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79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101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'C-a-(10)'!B9</f>
        <v>2011  平成23年</v>
      </c>
      <c r="C9" s="16">
        <v>13363</v>
      </c>
      <c r="D9" s="17">
        <v>47.676419965576592</v>
      </c>
      <c r="E9" s="20">
        <v>6371</v>
      </c>
      <c r="F9" s="79">
        <v>897</v>
      </c>
      <c r="G9" s="79">
        <v>50</v>
      </c>
      <c r="H9" s="79">
        <v>80</v>
      </c>
      <c r="I9" s="79">
        <v>4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'C-a-(10)'!B10</f>
        <v>2012      24</v>
      </c>
      <c r="C10" s="16">
        <v>12383</v>
      </c>
      <c r="D10" s="17">
        <v>61.326011467334254</v>
      </c>
      <c r="E10" s="20">
        <v>7594</v>
      </c>
      <c r="F10" s="79">
        <v>858</v>
      </c>
      <c r="G10" s="79">
        <v>57</v>
      </c>
      <c r="H10" s="79">
        <v>106</v>
      </c>
      <c r="I10" s="79">
        <v>4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'C-a-(10)'!B11</f>
        <v>2013      25</v>
      </c>
      <c r="C11" s="16">
        <v>10804</v>
      </c>
      <c r="D11" s="17">
        <v>51.601258793039619</v>
      </c>
      <c r="E11" s="20">
        <v>5575</v>
      </c>
      <c r="F11" s="79">
        <v>807</v>
      </c>
      <c r="G11" s="79">
        <v>40</v>
      </c>
      <c r="H11" s="79">
        <v>96</v>
      </c>
      <c r="I11" s="79">
        <v>9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'C-a-(10)'!B12</f>
        <v>2014      26</v>
      </c>
      <c r="C12" s="16">
        <v>9146</v>
      </c>
      <c r="D12" s="17">
        <v>55.641810627596769</v>
      </c>
      <c r="E12" s="20">
        <v>5089</v>
      </c>
      <c r="F12" s="79">
        <v>782</v>
      </c>
      <c r="G12" s="79">
        <v>41</v>
      </c>
      <c r="H12" s="79">
        <v>88</v>
      </c>
      <c r="I12" s="79">
        <v>2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'C-a-(10)'!B13</f>
        <v>2015      27</v>
      </c>
      <c r="C13" s="67">
        <v>8279</v>
      </c>
      <c r="D13" s="17">
        <v>49.909409348955187</v>
      </c>
      <c r="E13" s="80">
        <v>4132</v>
      </c>
      <c r="F13" s="79">
        <v>732</v>
      </c>
      <c r="G13" s="79">
        <v>42</v>
      </c>
      <c r="H13" s="79">
        <v>68</v>
      </c>
      <c r="I13" s="79">
        <v>0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'C-a-(10)'!B14</f>
        <v>2016      28</v>
      </c>
      <c r="C14" s="67">
        <v>7254</v>
      </c>
      <c r="D14" s="17">
        <v>59.01571546732837</v>
      </c>
      <c r="E14" s="80">
        <v>4281</v>
      </c>
      <c r="F14" s="79">
        <v>679</v>
      </c>
      <c r="G14" s="79">
        <v>40</v>
      </c>
      <c r="H14" s="79">
        <v>78</v>
      </c>
      <c r="I14" s="79">
        <v>6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'C-a-(10)'!B15</f>
        <v>2017      29</v>
      </c>
      <c r="C15" s="16">
        <v>6864</v>
      </c>
      <c r="D15" s="17">
        <v>58.668414918414925</v>
      </c>
      <c r="E15" s="81">
        <v>4027</v>
      </c>
      <c r="F15" s="79">
        <v>702</v>
      </c>
      <c r="G15" s="79">
        <v>44</v>
      </c>
      <c r="H15" s="79">
        <v>61</v>
      </c>
      <c r="I15" s="79">
        <v>2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'C-a-(10)'!B16</f>
        <v>2018      30</v>
      </c>
      <c r="C16" s="16">
        <v>5629</v>
      </c>
      <c r="D16" s="17">
        <v>65.304672233078691</v>
      </c>
      <c r="E16" s="82">
        <v>3676</v>
      </c>
      <c r="F16" s="82">
        <v>603</v>
      </c>
      <c r="G16" s="82">
        <v>32</v>
      </c>
      <c r="H16" s="82">
        <v>52</v>
      </c>
      <c r="I16" s="81">
        <v>2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'C-a-(10)'!B17</f>
        <v>2019  令和元年</v>
      </c>
      <c r="C17" s="16">
        <v>5349</v>
      </c>
      <c r="D17" s="17">
        <v>63.656758272574308</v>
      </c>
      <c r="E17" s="82">
        <v>3405</v>
      </c>
      <c r="F17" s="82">
        <v>535</v>
      </c>
      <c r="G17" s="82">
        <v>35</v>
      </c>
      <c r="H17" s="82">
        <v>31</v>
      </c>
      <c r="I17" s="81">
        <v>2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'C-a-(10)'!B18</f>
        <v>2020      ２</v>
      </c>
      <c r="C18" s="24">
        <f>SUM(C20,C26,C33,C34,C45,C52,C59,C65,C70)</f>
        <v>3766</v>
      </c>
      <c r="D18" s="25">
        <f>E18/C18*100</f>
        <v>69.198088157195969</v>
      </c>
      <c r="E18" s="68">
        <f>SUM(E20,E26,E33,E34,E45,E52,E59,E65,E70)</f>
        <v>2606</v>
      </c>
      <c r="F18" s="69">
        <f>SUM(F20,F26,F33,F34,F45,F52,F59,F65,F70)</f>
        <v>513</v>
      </c>
      <c r="G18" s="69">
        <f>SUM(G20,G26,G33,G34,G45,G52,G59,G65,G70)</f>
        <v>30</v>
      </c>
      <c r="H18" s="69">
        <f>SUM(H20,H26,H33,H34,H45,H52,H59,H65,H70)</f>
        <v>43</v>
      </c>
      <c r="I18" s="69">
        <f>SUM(I20,I26,I33,I34,I45,I52,I59,I65,I70)</f>
        <v>3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196</v>
      </c>
      <c r="D20" s="28"/>
      <c r="E20" s="68">
        <v>161</v>
      </c>
      <c r="F20" s="68">
        <v>24</v>
      </c>
      <c r="G20" s="68">
        <v>0</v>
      </c>
      <c r="H20" s="68">
        <v>4</v>
      </c>
      <c r="I20" s="69">
        <v>0</v>
      </c>
      <c r="K20" s="5"/>
    </row>
    <row r="21" spans="2:17" s="5" customFormat="1" x14ac:dyDescent="0.15">
      <c r="B21" s="4" t="s">
        <v>4</v>
      </c>
      <c r="C21" s="30">
        <v>148</v>
      </c>
      <c r="D21" s="30"/>
      <c r="E21" s="70">
        <v>117</v>
      </c>
      <c r="F21" s="70">
        <v>17</v>
      </c>
      <c r="G21" s="70">
        <v>0</v>
      </c>
      <c r="H21" s="70">
        <v>4</v>
      </c>
      <c r="I21" s="71">
        <v>0</v>
      </c>
    </row>
    <row r="22" spans="2:17" s="5" customFormat="1" x14ac:dyDescent="0.15">
      <c r="B22" s="4" t="s">
        <v>5</v>
      </c>
      <c r="C22" s="30">
        <v>5</v>
      </c>
      <c r="D22" s="30"/>
      <c r="E22" s="70">
        <v>3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16</v>
      </c>
      <c r="D23" s="30"/>
      <c r="E23" s="70">
        <v>16</v>
      </c>
      <c r="F23" s="70">
        <v>3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17</v>
      </c>
      <c r="D24" s="30"/>
      <c r="E24" s="70">
        <v>15</v>
      </c>
      <c r="F24" s="70">
        <v>1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30">
        <v>10</v>
      </c>
      <c r="D25" s="30"/>
      <c r="E25" s="70">
        <v>10</v>
      </c>
      <c r="F25" s="70">
        <v>3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24">
        <v>276</v>
      </c>
      <c r="D26" s="28"/>
      <c r="E26" s="68">
        <v>209</v>
      </c>
      <c r="F26" s="68">
        <v>25</v>
      </c>
      <c r="G26" s="68">
        <v>2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30">
        <v>15</v>
      </c>
      <c r="D27" s="30"/>
      <c r="E27" s="70">
        <v>8</v>
      </c>
      <c r="F27" s="70">
        <v>6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30">
        <v>19</v>
      </c>
      <c r="D28" s="30"/>
      <c r="E28" s="70">
        <v>4</v>
      </c>
      <c r="F28" s="70">
        <v>2</v>
      </c>
      <c r="G28" s="70">
        <v>1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121</v>
      </c>
      <c r="D29" s="30"/>
      <c r="E29" s="70">
        <v>71</v>
      </c>
      <c r="F29" s="70">
        <v>6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30">
        <v>12</v>
      </c>
      <c r="D30" s="30"/>
      <c r="E30" s="70">
        <v>9</v>
      </c>
      <c r="F30" s="70">
        <v>3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27</v>
      </c>
      <c r="D31" s="30"/>
      <c r="E31" s="70">
        <v>13</v>
      </c>
      <c r="F31" s="70">
        <v>2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30">
        <v>82</v>
      </c>
      <c r="D32" s="30"/>
      <c r="E32" s="70">
        <v>104</v>
      </c>
      <c r="F32" s="70">
        <v>6</v>
      </c>
      <c r="G32" s="70">
        <v>1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28">
        <v>220</v>
      </c>
      <c r="D33" s="28"/>
      <c r="E33" s="72">
        <v>239</v>
      </c>
      <c r="F33" s="72">
        <v>58</v>
      </c>
      <c r="G33" s="72">
        <v>5</v>
      </c>
      <c r="H33" s="72">
        <v>9</v>
      </c>
      <c r="I33" s="73">
        <v>0</v>
      </c>
    </row>
    <row r="34" spans="2:9" s="21" customFormat="1" x14ac:dyDescent="0.15">
      <c r="B34" s="31" t="s">
        <v>182</v>
      </c>
      <c r="C34" s="24">
        <v>1429</v>
      </c>
      <c r="D34" s="28"/>
      <c r="E34" s="68">
        <v>791</v>
      </c>
      <c r="F34" s="68">
        <v>96</v>
      </c>
      <c r="G34" s="68">
        <v>6</v>
      </c>
      <c r="H34" s="68">
        <v>2</v>
      </c>
      <c r="I34" s="69">
        <v>0</v>
      </c>
    </row>
    <row r="35" spans="2:9" s="5" customFormat="1" x14ac:dyDescent="0.15">
      <c r="B35" s="4" t="s">
        <v>16</v>
      </c>
      <c r="C35" s="30">
        <v>185</v>
      </c>
      <c r="D35" s="30"/>
      <c r="E35" s="70">
        <v>59</v>
      </c>
      <c r="F35" s="70">
        <v>6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30">
        <v>110</v>
      </c>
      <c r="D36" s="30"/>
      <c r="E36" s="70">
        <v>143</v>
      </c>
      <c r="F36" s="70">
        <v>5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30">
        <v>98</v>
      </c>
      <c r="D37" s="30"/>
      <c r="E37" s="70">
        <v>58</v>
      </c>
      <c r="F37" s="70">
        <v>8</v>
      </c>
      <c r="G37" s="70">
        <v>1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30">
        <v>389</v>
      </c>
      <c r="D38" s="30"/>
      <c r="E38" s="70">
        <v>149</v>
      </c>
      <c r="F38" s="70">
        <v>29</v>
      </c>
      <c r="G38" s="70">
        <v>1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30">
        <v>202</v>
      </c>
      <c r="D39" s="30"/>
      <c r="E39" s="70">
        <v>118</v>
      </c>
      <c r="F39" s="70">
        <v>10</v>
      </c>
      <c r="G39" s="70">
        <v>1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30">
        <v>172</v>
      </c>
      <c r="D40" s="30"/>
      <c r="E40" s="70">
        <v>105</v>
      </c>
      <c r="F40" s="70">
        <v>21</v>
      </c>
      <c r="G40" s="70">
        <v>2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30">
        <v>71</v>
      </c>
      <c r="D41" s="30"/>
      <c r="E41" s="70">
        <v>34</v>
      </c>
      <c r="F41" s="70">
        <v>5</v>
      </c>
      <c r="G41" s="70">
        <v>0</v>
      </c>
      <c r="H41" s="70">
        <v>1</v>
      </c>
      <c r="I41" s="71">
        <v>0</v>
      </c>
    </row>
    <row r="42" spans="2:9" s="5" customFormat="1" x14ac:dyDescent="0.15">
      <c r="B42" s="4" t="s">
        <v>23</v>
      </c>
      <c r="C42" s="32">
        <v>15</v>
      </c>
      <c r="D42" s="30"/>
      <c r="E42" s="74">
        <v>18</v>
      </c>
      <c r="F42" s="74">
        <v>1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30">
        <v>68</v>
      </c>
      <c r="D43" s="30"/>
      <c r="E43" s="70">
        <v>29</v>
      </c>
      <c r="F43" s="70">
        <v>4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30">
        <v>119</v>
      </c>
      <c r="D44" s="30"/>
      <c r="E44" s="70">
        <v>78</v>
      </c>
      <c r="F44" s="70">
        <v>7</v>
      </c>
      <c r="G44" s="70">
        <v>1</v>
      </c>
      <c r="H44" s="70">
        <v>1</v>
      </c>
      <c r="I44" s="71">
        <v>0</v>
      </c>
    </row>
    <row r="45" spans="2:9" s="21" customFormat="1" x14ac:dyDescent="0.15">
      <c r="B45" s="31" t="s">
        <v>183</v>
      </c>
      <c r="C45" s="24">
        <v>578</v>
      </c>
      <c r="D45" s="28"/>
      <c r="E45" s="68">
        <v>316</v>
      </c>
      <c r="F45" s="68">
        <v>65</v>
      </c>
      <c r="G45" s="68">
        <v>1</v>
      </c>
      <c r="H45" s="68">
        <v>7</v>
      </c>
      <c r="I45" s="69">
        <v>0</v>
      </c>
    </row>
    <row r="46" spans="2:9" s="5" customFormat="1" x14ac:dyDescent="0.15">
      <c r="B46" s="4" t="s">
        <v>26</v>
      </c>
      <c r="C46" s="30">
        <v>26</v>
      </c>
      <c r="D46" s="30"/>
      <c r="E46" s="70">
        <v>11</v>
      </c>
      <c r="F46" s="70">
        <v>1</v>
      </c>
      <c r="G46" s="70">
        <v>0</v>
      </c>
      <c r="H46" s="70">
        <v>1</v>
      </c>
      <c r="I46" s="71">
        <v>0</v>
      </c>
    </row>
    <row r="47" spans="2:9" s="5" customFormat="1" x14ac:dyDescent="0.15">
      <c r="B47" s="4" t="s">
        <v>27</v>
      </c>
      <c r="C47" s="30">
        <v>32</v>
      </c>
      <c r="D47" s="30"/>
      <c r="E47" s="70">
        <v>62</v>
      </c>
      <c r="F47" s="70">
        <v>14</v>
      </c>
      <c r="G47" s="70">
        <v>0</v>
      </c>
      <c r="H47" s="70">
        <v>1</v>
      </c>
      <c r="I47" s="71">
        <v>0</v>
      </c>
    </row>
    <row r="48" spans="2:9" s="5" customFormat="1" x14ac:dyDescent="0.15">
      <c r="B48" s="4" t="s">
        <v>28</v>
      </c>
      <c r="C48" s="30">
        <v>15</v>
      </c>
      <c r="D48" s="30"/>
      <c r="E48" s="70">
        <v>3</v>
      </c>
      <c r="F48" s="70">
        <v>2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30">
        <v>117</v>
      </c>
      <c r="D49" s="30"/>
      <c r="E49" s="70">
        <v>41</v>
      </c>
      <c r="F49" s="70">
        <v>3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30">
        <v>283</v>
      </c>
      <c r="D50" s="30"/>
      <c r="E50" s="70">
        <v>97</v>
      </c>
      <c r="F50" s="70">
        <v>44</v>
      </c>
      <c r="G50" s="70">
        <v>1</v>
      </c>
      <c r="H50" s="70">
        <v>5</v>
      </c>
      <c r="I50" s="71">
        <v>0</v>
      </c>
    </row>
    <row r="51" spans="2:9" s="5" customFormat="1" x14ac:dyDescent="0.15">
      <c r="B51" s="4" t="s">
        <v>31</v>
      </c>
      <c r="C51" s="30">
        <v>105</v>
      </c>
      <c r="D51" s="30"/>
      <c r="E51" s="70">
        <v>102</v>
      </c>
      <c r="F51" s="70">
        <v>1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24">
        <v>592</v>
      </c>
      <c r="D52" s="28"/>
      <c r="E52" s="68">
        <v>313</v>
      </c>
      <c r="F52" s="68">
        <v>119</v>
      </c>
      <c r="G52" s="68">
        <v>10</v>
      </c>
      <c r="H52" s="68">
        <v>12</v>
      </c>
      <c r="I52" s="69">
        <v>2</v>
      </c>
    </row>
    <row r="53" spans="2:9" s="5" customFormat="1" x14ac:dyDescent="0.15">
      <c r="B53" s="4" t="s">
        <v>32</v>
      </c>
      <c r="C53" s="30">
        <v>26</v>
      </c>
      <c r="D53" s="30"/>
      <c r="E53" s="70">
        <v>12</v>
      </c>
      <c r="F53" s="70">
        <v>6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30">
        <v>48</v>
      </c>
      <c r="D54" s="30"/>
      <c r="E54" s="70">
        <v>26</v>
      </c>
      <c r="F54" s="70">
        <v>8</v>
      </c>
      <c r="G54" s="70">
        <v>1</v>
      </c>
      <c r="H54" s="70">
        <v>1</v>
      </c>
      <c r="I54" s="71">
        <v>0</v>
      </c>
    </row>
    <row r="55" spans="2:9" s="5" customFormat="1" x14ac:dyDescent="0.15">
      <c r="B55" s="4" t="s">
        <v>34</v>
      </c>
      <c r="C55" s="30">
        <v>268</v>
      </c>
      <c r="D55" s="30"/>
      <c r="E55" s="70">
        <v>113</v>
      </c>
      <c r="F55" s="70">
        <v>68</v>
      </c>
      <c r="G55" s="70">
        <v>8</v>
      </c>
      <c r="H55" s="70">
        <v>7</v>
      </c>
      <c r="I55" s="71">
        <v>2</v>
      </c>
    </row>
    <row r="56" spans="2:9" s="5" customFormat="1" x14ac:dyDescent="0.15">
      <c r="B56" s="4" t="s">
        <v>35</v>
      </c>
      <c r="C56" s="30">
        <v>195</v>
      </c>
      <c r="D56" s="30"/>
      <c r="E56" s="70">
        <v>137</v>
      </c>
      <c r="F56" s="70">
        <v>30</v>
      </c>
      <c r="G56" s="70">
        <v>0</v>
      </c>
      <c r="H56" s="70">
        <v>4</v>
      </c>
      <c r="I56" s="71">
        <v>0</v>
      </c>
    </row>
    <row r="57" spans="2:9" s="5" customFormat="1" x14ac:dyDescent="0.15">
      <c r="B57" s="4" t="s">
        <v>36</v>
      </c>
      <c r="C57" s="30">
        <v>39</v>
      </c>
      <c r="D57" s="30"/>
      <c r="E57" s="70">
        <v>17</v>
      </c>
      <c r="F57" s="70">
        <v>5</v>
      </c>
      <c r="G57" s="70">
        <v>1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30">
        <v>16</v>
      </c>
      <c r="D58" s="30"/>
      <c r="E58" s="70">
        <v>8</v>
      </c>
      <c r="F58" s="70">
        <v>2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24">
        <v>150</v>
      </c>
      <c r="D59" s="28"/>
      <c r="E59" s="68">
        <v>166</v>
      </c>
      <c r="F59" s="68">
        <v>36</v>
      </c>
      <c r="G59" s="68">
        <v>1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30">
        <v>22</v>
      </c>
      <c r="D60" s="30"/>
      <c r="E60" s="70">
        <v>22</v>
      </c>
      <c r="F60" s="70">
        <v>5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30">
        <v>12</v>
      </c>
      <c r="D61" s="30"/>
      <c r="E61" s="70">
        <v>8</v>
      </c>
      <c r="F61" s="70">
        <v>1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42</v>
      </c>
      <c r="D62" s="30"/>
      <c r="E62" s="70">
        <v>52</v>
      </c>
      <c r="F62" s="70">
        <v>8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30">
        <v>46</v>
      </c>
      <c r="D63" s="30"/>
      <c r="E63" s="70">
        <v>48</v>
      </c>
      <c r="F63" s="70">
        <v>11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30">
        <v>28</v>
      </c>
      <c r="D64" s="30"/>
      <c r="E64" s="70">
        <v>36</v>
      </c>
      <c r="F64" s="70">
        <v>11</v>
      </c>
      <c r="G64" s="70">
        <v>1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24">
        <v>59</v>
      </c>
      <c r="D65" s="28"/>
      <c r="E65" s="68">
        <v>58</v>
      </c>
      <c r="F65" s="68">
        <v>15</v>
      </c>
      <c r="G65" s="68">
        <v>0</v>
      </c>
      <c r="H65" s="68">
        <v>1</v>
      </c>
      <c r="I65" s="69">
        <v>0</v>
      </c>
    </row>
    <row r="66" spans="2:9" s="5" customFormat="1" x14ac:dyDescent="0.15">
      <c r="B66" s="4" t="s">
        <v>43</v>
      </c>
      <c r="C66" s="30">
        <v>7</v>
      </c>
      <c r="D66" s="30"/>
      <c r="E66" s="70">
        <v>1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13</v>
      </c>
      <c r="D67" s="30"/>
      <c r="E67" s="70">
        <v>11</v>
      </c>
      <c r="F67" s="70">
        <v>5</v>
      </c>
      <c r="G67" s="70">
        <v>0</v>
      </c>
      <c r="H67" s="70">
        <v>1</v>
      </c>
      <c r="I67" s="71">
        <v>0</v>
      </c>
    </row>
    <row r="68" spans="2:9" s="5" customFormat="1" x14ac:dyDescent="0.15">
      <c r="B68" s="4" t="s">
        <v>45</v>
      </c>
      <c r="C68" s="30">
        <v>25</v>
      </c>
      <c r="D68" s="30"/>
      <c r="E68" s="70">
        <v>20</v>
      </c>
      <c r="F68" s="70">
        <v>8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30">
        <v>14</v>
      </c>
      <c r="D69" s="30"/>
      <c r="E69" s="70">
        <v>26</v>
      </c>
      <c r="F69" s="70">
        <v>2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24">
        <v>266</v>
      </c>
      <c r="D70" s="28"/>
      <c r="E70" s="68">
        <v>353</v>
      </c>
      <c r="F70" s="68">
        <v>75</v>
      </c>
      <c r="G70" s="68">
        <v>5</v>
      </c>
      <c r="H70" s="68">
        <v>8</v>
      </c>
      <c r="I70" s="69">
        <v>1</v>
      </c>
    </row>
    <row r="71" spans="2:9" s="5" customFormat="1" x14ac:dyDescent="0.15">
      <c r="B71" s="4" t="s">
        <v>47</v>
      </c>
      <c r="C71" s="30">
        <v>97</v>
      </c>
      <c r="D71" s="30"/>
      <c r="E71" s="76">
        <v>204</v>
      </c>
      <c r="F71" s="71">
        <v>22</v>
      </c>
      <c r="G71" s="71">
        <v>2</v>
      </c>
      <c r="H71" s="71">
        <v>4</v>
      </c>
      <c r="I71" s="71">
        <v>1</v>
      </c>
    </row>
    <row r="72" spans="2:9" s="5" customFormat="1" x14ac:dyDescent="0.15">
      <c r="B72" s="4" t="s">
        <v>48</v>
      </c>
      <c r="C72" s="30">
        <v>23</v>
      </c>
      <c r="D72" s="30"/>
      <c r="E72" s="76">
        <v>23</v>
      </c>
      <c r="F72" s="71">
        <v>3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30">
        <v>30</v>
      </c>
      <c r="D73" s="30"/>
      <c r="E73" s="76">
        <v>28</v>
      </c>
      <c r="F73" s="71">
        <v>8</v>
      </c>
      <c r="G73" s="71">
        <v>0</v>
      </c>
      <c r="H73" s="71">
        <v>1</v>
      </c>
      <c r="I73" s="71">
        <v>0</v>
      </c>
    </row>
    <row r="74" spans="2:9" s="5" customFormat="1" x14ac:dyDescent="0.15">
      <c r="B74" s="4" t="s">
        <v>50</v>
      </c>
      <c r="C74" s="30">
        <v>22</v>
      </c>
      <c r="D74" s="30"/>
      <c r="E74" s="76">
        <v>13</v>
      </c>
      <c r="F74" s="71">
        <v>12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30">
        <v>20</v>
      </c>
      <c r="D75" s="30"/>
      <c r="E75" s="76">
        <v>14</v>
      </c>
      <c r="F75" s="71">
        <v>5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30">
        <v>22</v>
      </c>
      <c r="D76" s="30"/>
      <c r="E76" s="76">
        <v>31</v>
      </c>
      <c r="F76" s="71">
        <v>6</v>
      </c>
      <c r="G76" s="71">
        <v>2</v>
      </c>
      <c r="H76" s="71">
        <v>1</v>
      </c>
      <c r="I76" s="71">
        <v>0</v>
      </c>
    </row>
    <row r="77" spans="2:9" s="5" customFormat="1" x14ac:dyDescent="0.15">
      <c r="B77" s="4" t="s">
        <v>53</v>
      </c>
      <c r="C77" s="30">
        <v>13</v>
      </c>
      <c r="D77" s="30"/>
      <c r="E77" s="76">
        <v>7</v>
      </c>
      <c r="F77" s="71">
        <v>3</v>
      </c>
      <c r="G77" s="71">
        <v>0</v>
      </c>
      <c r="H77" s="71">
        <v>1</v>
      </c>
      <c r="I77" s="71">
        <v>0</v>
      </c>
    </row>
    <row r="78" spans="2:9" s="5" customFormat="1" ht="10.199999999999999" thickBot="1" x14ac:dyDescent="0.2">
      <c r="B78" s="33" t="s">
        <v>54</v>
      </c>
      <c r="C78" s="34">
        <v>39</v>
      </c>
      <c r="D78" s="34"/>
      <c r="E78" s="77">
        <v>33</v>
      </c>
      <c r="F78" s="78">
        <v>16</v>
      </c>
      <c r="G78" s="78">
        <v>1</v>
      </c>
      <c r="H78" s="78">
        <v>1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47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80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102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'C-a-(11)'!B9</f>
        <v>2011  平成23年</v>
      </c>
      <c r="C9" s="16">
        <v>19078</v>
      </c>
      <c r="D9" s="17">
        <v>51.834573854701752</v>
      </c>
      <c r="E9" s="20">
        <v>9889</v>
      </c>
      <c r="F9" s="79">
        <v>1522</v>
      </c>
      <c r="G9" s="79">
        <v>98</v>
      </c>
      <c r="H9" s="79">
        <v>516</v>
      </c>
      <c r="I9" s="79">
        <v>12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'C-a-(11)'!B10</f>
        <v>2012      24</v>
      </c>
      <c r="C10" s="16">
        <v>16459</v>
      </c>
      <c r="D10" s="17">
        <v>53.836806610365151</v>
      </c>
      <c r="E10" s="20">
        <v>8861</v>
      </c>
      <c r="F10" s="79">
        <v>1373</v>
      </c>
      <c r="G10" s="79">
        <v>99</v>
      </c>
      <c r="H10" s="79">
        <v>423</v>
      </c>
      <c r="I10" s="79">
        <v>18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'C-a-(11)'!B11</f>
        <v>2013      25</v>
      </c>
      <c r="C11" s="16">
        <v>15163</v>
      </c>
      <c r="D11" s="17">
        <v>52.700652905097932</v>
      </c>
      <c r="E11" s="20">
        <v>7991</v>
      </c>
      <c r="F11" s="79">
        <v>1235</v>
      </c>
      <c r="G11" s="79">
        <v>85</v>
      </c>
      <c r="H11" s="79">
        <v>337</v>
      </c>
      <c r="I11" s="79">
        <v>18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'C-a-(11)'!B12</f>
        <v>2014      26</v>
      </c>
      <c r="C12" s="16">
        <v>13844</v>
      </c>
      <c r="D12" s="17">
        <v>61.00115573533661</v>
      </c>
      <c r="E12" s="20">
        <v>8445</v>
      </c>
      <c r="F12" s="79">
        <v>1248</v>
      </c>
      <c r="G12" s="79">
        <v>91</v>
      </c>
      <c r="H12" s="79">
        <v>331</v>
      </c>
      <c r="I12" s="79">
        <v>25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'C-a-(11)'!B13</f>
        <v>2015      27</v>
      </c>
      <c r="C13" s="67">
        <v>11319</v>
      </c>
      <c r="D13" s="17">
        <v>59.139499955826494</v>
      </c>
      <c r="E13" s="80">
        <v>6694</v>
      </c>
      <c r="F13" s="79">
        <v>1057</v>
      </c>
      <c r="G13" s="79">
        <v>50</v>
      </c>
      <c r="H13" s="79">
        <v>216</v>
      </c>
      <c r="I13" s="79">
        <v>10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'C-a-(11)'!B14</f>
        <v>2016      28</v>
      </c>
      <c r="C14" s="67">
        <v>9887</v>
      </c>
      <c r="D14" s="17">
        <v>61.424092242338425</v>
      </c>
      <c r="E14" s="80">
        <v>6073</v>
      </c>
      <c r="F14" s="79">
        <v>935</v>
      </c>
      <c r="G14" s="79">
        <v>51</v>
      </c>
      <c r="H14" s="79">
        <v>157</v>
      </c>
      <c r="I14" s="79">
        <v>5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'C-a-(11)'!B15</f>
        <v>2017      29</v>
      </c>
      <c r="C15" s="16">
        <v>10061</v>
      </c>
      <c r="D15" s="17">
        <v>53.344597952489814</v>
      </c>
      <c r="E15" s="81">
        <v>5367</v>
      </c>
      <c r="F15" s="79">
        <v>935</v>
      </c>
      <c r="G15" s="79">
        <v>53</v>
      </c>
      <c r="H15" s="79">
        <v>178</v>
      </c>
      <c r="I15" s="79">
        <v>8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'C-a-(11)'!B16</f>
        <v>2018      30</v>
      </c>
      <c r="C16" s="16">
        <v>8050</v>
      </c>
      <c r="D16" s="17">
        <v>65.06832298136645</v>
      </c>
      <c r="E16" s="82">
        <v>5238</v>
      </c>
      <c r="F16" s="82">
        <v>833</v>
      </c>
      <c r="G16" s="82">
        <v>64</v>
      </c>
      <c r="H16" s="82">
        <v>105</v>
      </c>
      <c r="I16" s="81">
        <v>7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'C-a-(11)'!B17</f>
        <v>2019  令和元年</v>
      </c>
      <c r="C17" s="16">
        <v>7070</v>
      </c>
      <c r="D17" s="17">
        <v>70.339462517680346</v>
      </c>
      <c r="E17" s="82">
        <v>4973</v>
      </c>
      <c r="F17" s="82">
        <v>780</v>
      </c>
      <c r="G17" s="82">
        <v>52</v>
      </c>
      <c r="H17" s="82">
        <v>87</v>
      </c>
      <c r="I17" s="81">
        <v>4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'C-a-(11)'!B18</f>
        <v>2020      ２</v>
      </c>
      <c r="C18" s="24">
        <f>SUM(C20,C26,C33,C34,C45,C52,C59,C65,C70)</f>
        <v>5397</v>
      </c>
      <c r="D18" s="25">
        <f>E18/C18*100</f>
        <v>74.652584769316292</v>
      </c>
      <c r="E18" s="68">
        <f>SUM(E20,E26,E33,E34,E45,E52,E59,E65,E70)</f>
        <v>4029</v>
      </c>
      <c r="F18" s="69">
        <f>SUM(F20,F26,F33,F34,F45,F52,F59,F65,F70)</f>
        <v>730</v>
      </c>
      <c r="G18" s="69">
        <f>SUM(G20,G26,G33,G34,G45,G52,G59,G65,G70)</f>
        <v>43</v>
      </c>
      <c r="H18" s="69">
        <f>SUM(H20,H26,H33,H34,H45,H52,H59,H65,H70)</f>
        <v>53</v>
      </c>
      <c r="I18" s="69">
        <f>SUM(I20,I26,I33,I34,I45,I52,I59,I65,I70)</f>
        <v>3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158</v>
      </c>
      <c r="D20" s="28"/>
      <c r="E20" s="68">
        <v>145</v>
      </c>
      <c r="F20" s="68">
        <v>24</v>
      </c>
      <c r="G20" s="68">
        <v>0</v>
      </c>
      <c r="H20" s="68">
        <v>3</v>
      </c>
      <c r="I20" s="69">
        <v>0</v>
      </c>
      <c r="K20" s="5"/>
    </row>
    <row r="21" spans="2:17" s="5" customFormat="1" x14ac:dyDescent="0.15">
      <c r="B21" s="4" t="s">
        <v>4</v>
      </c>
      <c r="C21" s="30">
        <v>98</v>
      </c>
      <c r="D21" s="30"/>
      <c r="E21" s="70">
        <v>117</v>
      </c>
      <c r="F21" s="70">
        <v>16</v>
      </c>
      <c r="G21" s="70">
        <v>0</v>
      </c>
      <c r="H21" s="70">
        <v>1</v>
      </c>
      <c r="I21" s="71">
        <v>0</v>
      </c>
    </row>
    <row r="22" spans="2:17" s="5" customFormat="1" x14ac:dyDescent="0.15">
      <c r="B22" s="4" t="s">
        <v>5</v>
      </c>
      <c r="C22" s="30">
        <v>8</v>
      </c>
      <c r="D22" s="30"/>
      <c r="E22" s="70">
        <v>3</v>
      </c>
      <c r="F22" s="70">
        <v>1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31</v>
      </c>
      <c r="D23" s="30"/>
      <c r="E23" s="70">
        <v>17</v>
      </c>
      <c r="F23" s="70">
        <v>5</v>
      </c>
      <c r="G23" s="70">
        <v>0</v>
      </c>
      <c r="H23" s="70">
        <v>2</v>
      </c>
      <c r="I23" s="71">
        <v>0</v>
      </c>
    </row>
    <row r="24" spans="2:17" s="5" customFormat="1" x14ac:dyDescent="0.15">
      <c r="B24" s="4" t="s">
        <v>7</v>
      </c>
      <c r="C24" s="30">
        <v>18</v>
      </c>
      <c r="D24" s="30"/>
      <c r="E24" s="70">
        <v>8</v>
      </c>
      <c r="F24" s="70">
        <v>2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30">
        <v>3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24">
        <v>348</v>
      </c>
      <c r="D26" s="28"/>
      <c r="E26" s="68">
        <v>248</v>
      </c>
      <c r="F26" s="68">
        <v>41</v>
      </c>
      <c r="G26" s="68">
        <v>1</v>
      </c>
      <c r="H26" s="68">
        <v>3</v>
      </c>
      <c r="I26" s="69">
        <v>0</v>
      </c>
    </row>
    <row r="27" spans="2:17" s="5" customFormat="1" x14ac:dyDescent="0.15">
      <c r="B27" s="4" t="s">
        <v>9</v>
      </c>
      <c r="C27" s="30">
        <v>31</v>
      </c>
      <c r="D27" s="30"/>
      <c r="E27" s="70">
        <v>22</v>
      </c>
      <c r="F27" s="70">
        <v>9</v>
      </c>
      <c r="G27" s="70">
        <v>1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30">
        <v>18</v>
      </c>
      <c r="D28" s="30"/>
      <c r="E28" s="70">
        <v>20</v>
      </c>
      <c r="F28" s="70">
        <v>5</v>
      </c>
      <c r="G28" s="70">
        <v>0</v>
      </c>
      <c r="H28" s="70">
        <v>2</v>
      </c>
      <c r="I28" s="71">
        <v>0</v>
      </c>
    </row>
    <row r="29" spans="2:17" s="5" customFormat="1" x14ac:dyDescent="0.15">
      <c r="B29" s="4" t="s">
        <v>11</v>
      </c>
      <c r="C29" s="30">
        <v>104</v>
      </c>
      <c r="D29" s="30"/>
      <c r="E29" s="70">
        <v>79</v>
      </c>
      <c r="F29" s="70">
        <v>14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30">
        <v>47</v>
      </c>
      <c r="D30" s="30"/>
      <c r="E30" s="70">
        <v>33</v>
      </c>
      <c r="F30" s="70">
        <v>4</v>
      </c>
      <c r="G30" s="70">
        <v>0</v>
      </c>
      <c r="H30" s="70">
        <v>1</v>
      </c>
      <c r="I30" s="71">
        <v>0</v>
      </c>
    </row>
    <row r="31" spans="2:17" s="5" customFormat="1" x14ac:dyDescent="0.15">
      <c r="B31" s="4" t="s">
        <v>13</v>
      </c>
      <c r="C31" s="30">
        <v>56</v>
      </c>
      <c r="D31" s="30"/>
      <c r="E31" s="70">
        <v>47</v>
      </c>
      <c r="F31" s="70">
        <v>4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30">
        <v>92</v>
      </c>
      <c r="D32" s="30"/>
      <c r="E32" s="70">
        <v>47</v>
      </c>
      <c r="F32" s="70">
        <v>5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28">
        <v>746</v>
      </c>
      <c r="D33" s="28"/>
      <c r="E33" s="72">
        <v>608</v>
      </c>
      <c r="F33" s="72">
        <v>138</v>
      </c>
      <c r="G33" s="72">
        <v>8</v>
      </c>
      <c r="H33" s="72">
        <v>4</v>
      </c>
      <c r="I33" s="73">
        <v>0</v>
      </c>
    </row>
    <row r="34" spans="2:9" s="21" customFormat="1" x14ac:dyDescent="0.15">
      <c r="B34" s="31" t="s">
        <v>182</v>
      </c>
      <c r="C34" s="24">
        <v>1864</v>
      </c>
      <c r="D34" s="28"/>
      <c r="E34" s="68">
        <v>1158</v>
      </c>
      <c r="F34" s="68">
        <v>152</v>
      </c>
      <c r="G34" s="68">
        <v>10</v>
      </c>
      <c r="H34" s="68">
        <v>5</v>
      </c>
      <c r="I34" s="69">
        <v>1</v>
      </c>
    </row>
    <row r="35" spans="2:9" s="5" customFormat="1" x14ac:dyDescent="0.15">
      <c r="B35" s="4" t="s">
        <v>16</v>
      </c>
      <c r="C35" s="30">
        <v>231</v>
      </c>
      <c r="D35" s="30"/>
      <c r="E35" s="70">
        <v>68</v>
      </c>
      <c r="F35" s="70">
        <v>9</v>
      </c>
      <c r="G35" s="70">
        <v>1</v>
      </c>
      <c r="H35" s="70">
        <v>1</v>
      </c>
      <c r="I35" s="71">
        <v>0</v>
      </c>
    </row>
    <row r="36" spans="2:9" s="5" customFormat="1" x14ac:dyDescent="0.15">
      <c r="B36" s="4" t="s">
        <v>17</v>
      </c>
      <c r="C36" s="30">
        <v>155</v>
      </c>
      <c r="D36" s="30"/>
      <c r="E36" s="70">
        <v>71</v>
      </c>
      <c r="F36" s="70">
        <v>6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30">
        <v>168</v>
      </c>
      <c r="D37" s="30"/>
      <c r="E37" s="70">
        <v>137</v>
      </c>
      <c r="F37" s="70">
        <v>16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30">
        <v>388</v>
      </c>
      <c r="D38" s="30"/>
      <c r="E38" s="70">
        <v>298</v>
      </c>
      <c r="F38" s="70">
        <v>32</v>
      </c>
      <c r="G38" s="70">
        <v>3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30">
        <v>291</v>
      </c>
      <c r="D39" s="30"/>
      <c r="E39" s="70">
        <v>233</v>
      </c>
      <c r="F39" s="70">
        <v>38</v>
      </c>
      <c r="G39" s="70">
        <v>1</v>
      </c>
      <c r="H39" s="70">
        <v>1</v>
      </c>
      <c r="I39" s="71">
        <v>0</v>
      </c>
    </row>
    <row r="40" spans="2:9" s="5" customFormat="1" x14ac:dyDescent="0.15">
      <c r="B40" s="4" t="s">
        <v>21</v>
      </c>
      <c r="C40" s="30">
        <v>305</v>
      </c>
      <c r="D40" s="30"/>
      <c r="E40" s="70">
        <v>196</v>
      </c>
      <c r="F40" s="70">
        <v>24</v>
      </c>
      <c r="G40" s="70">
        <v>3</v>
      </c>
      <c r="H40" s="70">
        <v>3</v>
      </c>
      <c r="I40" s="71">
        <v>1</v>
      </c>
    </row>
    <row r="41" spans="2:9" s="5" customFormat="1" x14ac:dyDescent="0.15">
      <c r="B41" s="4" t="s">
        <v>22</v>
      </c>
      <c r="C41" s="30">
        <v>59</v>
      </c>
      <c r="D41" s="30"/>
      <c r="E41" s="70">
        <v>21</v>
      </c>
      <c r="F41" s="70">
        <v>6</v>
      </c>
      <c r="G41" s="70">
        <v>1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32">
        <v>19</v>
      </c>
      <c r="D42" s="30"/>
      <c r="E42" s="74">
        <v>16</v>
      </c>
      <c r="F42" s="74">
        <v>5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30">
        <v>98</v>
      </c>
      <c r="D43" s="30"/>
      <c r="E43" s="70">
        <v>61</v>
      </c>
      <c r="F43" s="70">
        <v>3</v>
      </c>
      <c r="G43" s="70">
        <v>1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30">
        <v>150</v>
      </c>
      <c r="D44" s="30"/>
      <c r="E44" s="70">
        <v>57</v>
      </c>
      <c r="F44" s="70">
        <v>13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24">
        <v>614</v>
      </c>
      <c r="D45" s="28"/>
      <c r="E45" s="68">
        <v>395</v>
      </c>
      <c r="F45" s="68">
        <v>65</v>
      </c>
      <c r="G45" s="68">
        <v>1</v>
      </c>
      <c r="H45" s="68">
        <v>6</v>
      </c>
      <c r="I45" s="69">
        <v>0</v>
      </c>
    </row>
    <row r="46" spans="2:9" s="5" customFormat="1" x14ac:dyDescent="0.15">
      <c r="B46" s="4" t="s">
        <v>26</v>
      </c>
      <c r="C46" s="30">
        <v>16</v>
      </c>
      <c r="D46" s="30"/>
      <c r="E46" s="70">
        <v>6</v>
      </c>
      <c r="F46" s="70">
        <v>3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30">
        <v>30</v>
      </c>
      <c r="D47" s="30"/>
      <c r="E47" s="70">
        <v>47</v>
      </c>
      <c r="F47" s="70">
        <v>7</v>
      </c>
      <c r="G47" s="70">
        <v>0</v>
      </c>
      <c r="H47" s="70">
        <v>2</v>
      </c>
      <c r="I47" s="71">
        <v>0</v>
      </c>
    </row>
    <row r="48" spans="2:9" s="5" customFormat="1" x14ac:dyDescent="0.15">
      <c r="B48" s="4" t="s">
        <v>28</v>
      </c>
      <c r="C48" s="30">
        <v>7</v>
      </c>
      <c r="D48" s="30"/>
      <c r="E48" s="70">
        <v>5</v>
      </c>
      <c r="F48" s="70">
        <v>2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30">
        <v>107</v>
      </c>
      <c r="D49" s="30"/>
      <c r="E49" s="70">
        <v>32</v>
      </c>
      <c r="F49" s="70">
        <v>5</v>
      </c>
      <c r="G49" s="70">
        <v>0</v>
      </c>
      <c r="H49" s="70">
        <v>1</v>
      </c>
      <c r="I49" s="71">
        <v>0</v>
      </c>
    </row>
    <row r="50" spans="2:9" s="5" customFormat="1" x14ac:dyDescent="0.15">
      <c r="B50" s="4" t="s">
        <v>30</v>
      </c>
      <c r="C50" s="30">
        <v>362</v>
      </c>
      <c r="D50" s="30"/>
      <c r="E50" s="70">
        <v>226</v>
      </c>
      <c r="F50" s="70">
        <v>28</v>
      </c>
      <c r="G50" s="70">
        <v>1</v>
      </c>
      <c r="H50" s="70">
        <v>3</v>
      </c>
      <c r="I50" s="71">
        <v>0</v>
      </c>
    </row>
    <row r="51" spans="2:9" s="5" customFormat="1" x14ac:dyDescent="0.15">
      <c r="B51" s="4" t="s">
        <v>31</v>
      </c>
      <c r="C51" s="30">
        <v>92</v>
      </c>
      <c r="D51" s="30"/>
      <c r="E51" s="70">
        <v>79</v>
      </c>
      <c r="F51" s="70">
        <v>20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24">
        <v>926</v>
      </c>
      <c r="D52" s="28"/>
      <c r="E52" s="68">
        <v>747</v>
      </c>
      <c r="F52" s="68">
        <v>157</v>
      </c>
      <c r="G52" s="68">
        <v>14</v>
      </c>
      <c r="H52" s="68">
        <v>19</v>
      </c>
      <c r="I52" s="69">
        <v>2</v>
      </c>
    </row>
    <row r="53" spans="2:9" s="5" customFormat="1" x14ac:dyDescent="0.15">
      <c r="B53" s="4" t="s">
        <v>32</v>
      </c>
      <c r="C53" s="30">
        <v>53</v>
      </c>
      <c r="D53" s="30"/>
      <c r="E53" s="70">
        <v>33</v>
      </c>
      <c r="F53" s="70">
        <v>12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30">
        <v>63</v>
      </c>
      <c r="D54" s="30"/>
      <c r="E54" s="70">
        <v>113</v>
      </c>
      <c r="F54" s="70">
        <v>15</v>
      </c>
      <c r="G54" s="70">
        <v>1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30">
        <v>495</v>
      </c>
      <c r="D55" s="30"/>
      <c r="E55" s="70">
        <v>291</v>
      </c>
      <c r="F55" s="70">
        <v>74</v>
      </c>
      <c r="G55" s="70">
        <v>5</v>
      </c>
      <c r="H55" s="70">
        <v>13</v>
      </c>
      <c r="I55" s="71">
        <v>0</v>
      </c>
    </row>
    <row r="56" spans="2:9" s="5" customFormat="1" x14ac:dyDescent="0.15">
      <c r="B56" s="4" t="s">
        <v>35</v>
      </c>
      <c r="C56" s="30">
        <v>226</v>
      </c>
      <c r="D56" s="30"/>
      <c r="E56" s="70">
        <v>176</v>
      </c>
      <c r="F56" s="70">
        <v>39</v>
      </c>
      <c r="G56" s="70">
        <v>6</v>
      </c>
      <c r="H56" s="70">
        <v>6</v>
      </c>
      <c r="I56" s="71">
        <v>2</v>
      </c>
    </row>
    <row r="57" spans="2:9" s="5" customFormat="1" x14ac:dyDescent="0.15">
      <c r="B57" s="4" t="s">
        <v>36</v>
      </c>
      <c r="C57" s="30">
        <v>65</v>
      </c>
      <c r="D57" s="30"/>
      <c r="E57" s="70">
        <v>109</v>
      </c>
      <c r="F57" s="70">
        <v>11</v>
      </c>
      <c r="G57" s="70">
        <v>1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30">
        <v>24</v>
      </c>
      <c r="D58" s="30"/>
      <c r="E58" s="70">
        <v>25</v>
      </c>
      <c r="F58" s="70">
        <v>6</v>
      </c>
      <c r="G58" s="70">
        <v>1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24">
        <v>161</v>
      </c>
      <c r="D59" s="28"/>
      <c r="E59" s="68">
        <v>149</v>
      </c>
      <c r="F59" s="68">
        <v>31</v>
      </c>
      <c r="G59" s="68">
        <v>3</v>
      </c>
      <c r="H59" s="68">
        <v>1</v>
      </c>
      <c r="I59" s="69">
        <v>0</v>
      </c>
    </row>
    <row r="60" spans="2:9" s="5" customFormat="1" x14ac:dyDescent="0.15">
      <c r="B60" s="4" t="s">
        <v>38</v>
      </c>
      <c r="C60" s="30">
        <v>11</v>
      </c>
      <c r="D60" s="30"/>
      <c r="E60" s="70">
        <v>7</v>
      </c>
      <c r="F60" s="70">
        <v>3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30">
        <v>4</v>
      </c>
      <c r="D61" s="30"/>
      <c r="E61" s="70">
        <v>0</v>
      </c>
      <c r="F61" s="70">
        <v>1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45</v>
      </c>
      <c r="D62" s="30"/>
      <c r="E62" s="70">
        <v>46</v>
      </c>
      <c r="F62" s="70">
        <v>10</v>
      </c>
      <c r="G62" s="70">
        <v>2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30">
        <v>67</v>
      </c>
      <c r="D63" s="30"/>
      <c r="E63" s="70">
        <v>56</v>
      </c>
      <c r="F63" s="70">
        <v>5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30">
        <v>34</v>
      </c>
      <c r="D64" s="30"/>
      <c r="E64" s="70">
        <v>40</v>
      </c>
      <c r="F64" s="70">
        <v>12</v>
      </c>
      <c r="G64" s="70">
        <v>1</v>
      </c>
      <c r="H64" s="70">
        <v>1</v>
      </c>
      <c r="I64" s="71">
        <v>0</v>
      </c>
    </row>
    <row r="65" spans="2:9" s="21" customFormat="1" x14ac:dyDescent="0.15">
      <c r="B65" s="31" t="s">
        <v>186</v>
      </c>
      <c r="C65" s="24">
        <v>115</v>
      </c>
      <c r="D65" s="28"/>
      <c r="E65" s="68">
        <v>99</v>
      </c>
      <c r="F65" s="68">
        <v>12</v>
      </c>
      <c r="G65" s="68">
        <v>0</v>
      </c>
      <c r="H65" s="68">
        <v>1</v>
      </c>
      <c r="I65" s="69">
        <v>0</v>
      </c>
    </row>
    <row r="66" spans="2:9" s="5" customFormat="1" x14ac:dyDescent="0.15">
      <c r="B66" s="4" t="s">
        <v>43</v>
      </c>
      <c r="C66" s="30">
        <v>20</v>
      </c>
      <c r="D66" s="30"/>
      <c r="E66" s="70">
        <v>17</v>
      </c>
      <c r="F66" s="70">
        <v>2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36</v>
      </c>
      <c r="D67" s="30"/>
      <c r="E67" s="70">
        <v>23</v>
      </c>
      <c r="F67" s="70">
        <v>3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30">
        <v>31</v>
      </c>
      <c r="D68" s="30"/>
      <c r="E68" s="70">
        <v>16</v>
      </c>
      <c r="F68" s="70">
        <v>5</v>
      </c>
      <c r="G68" s="70">
        <v>0</v>
      </c>
      <c r="H68" s="70">
        <v>1</v>
      </c>
      <c r="I68" s="71">
        <v>0</v>
      </c>
    </row>
    <row r="69" spans="2:9" s="5" customFormat="1" x14ac:dyDescent="0.15">
      <c r="B69" s="4" t="s">
        <v>46</v>
      </c>
      <c r="C69" s="30">
        <v>28</v>
      </c>
      <c r="D69" s="30"/>
      <c r="E69" s="70">
        <v>43</v>
      </c>
      <c r="F69" s="70">
        <v>2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24">
        <v>465</v>
      </c>
      <c r="D70" s="28"/>
      <c r="E70" s="68">
        <v>480</v>
      </c>
      <c r="F70" s="68">
        <v>110</v>
      </c>
      <c r="G70" s="68">
        <v>6</v>
      </c>
      <c r="H70" s="68">
        <v>11</v>
      </c>
      <c r="I70" s="69">
        <v>0</v>
      </c>
    </row>
    <row r="71" spans="2:9" s="5" customFormat="1" x14ac:dyDescent="0.15">
      <c r="B71" s="4" t="s">
        <v>47</v>
      </c>
      <c r="C71" s="30">
        <v>219</v>
      </c>
      <c r="D71" s="30"/>
      <c r="E71" s="76">
        <v>265</v>
      </c>
      <c r="F71" s="71">
        <v>51</v>
      </c>
      <c r="G71" s="71">
        <v>4</v>
      </c>
      <c r="H71" s="71">
        <v>6</v>
      </c>
      <c r="I71" s="71">
        <v>0</v>
      </c>
    </row>
    <row r="72" spans="2:9" s="5" customFormat="1" x14ac:dyDescent="0.15">
      <c r="B72" s="4" t="s">
        <v>48</v>
      </c>
      <c r="C72" s="30">
        <v>13</v>
      </c>
      <c r="D72" s="30"/>
      <c r="E72" s="76">
        <v>11</v>
      </c>
      <c r="F72" s="71">
        <v>3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30">
        <v>23</v>
      </c>
      <c r="D73" s="30"/>
      <c r="E73" s="76">
        <v>18</v>
      </c>
      <c r="F73" s="71">
        <v>8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30">
        <v>43</v>
      </c>
      <c r="D74" s="30"/>
      <c r="E74" s="76">
        <v>58</v>
      </c>
      <c r="F74" s="71">
        <v>19</v>
      </c>
      <c r="G74" s="71">
        <v>1</v>
      </c>
      <c r="H74" s="71">
        <v>1</v>
      </c>
      <c r="I74" s="71">
        <v>0</v>
      </c>
    </row>
    <row r="75" spans="2:9" s="5" customFormat="1" x14ac:dyDescent="0.15">
      <c r="B75" s="4" t="s">
        <v>51</v>
      </c>
      <c r="C75" s="30">
        <v>28</v>
      </c>
      <c r="D75" s="30"/>
      <c r="E75" s="76">
        <v>25</v>
      </c>
      <c r="F75" s="71">
        <v>7</v>
      </c>
      <c r="G75" s="71">
        <v>1</v>
      </c>
      <c r="H75" s="71">
        <v>1</v>
      </c>
      <c r="I75" s="71">
        <v>0</v>
      </c>
    </row>
    <row r="76" spans="2:9" s="5" customFormat="1" x14ac:dyDescent="0.15">
      <c r="B76" s="4" t="s">
        <v>52</v>
      </c>
      <c r="C76" s="30">
        <v>40</v>
      </c>
      <c r="D76" s="30"/>
      <c r="E76" s="76">
        <v>40</v>
      </c>
      <c r="F76" s="71">
        <v>6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30">
        <v>43</v>
      </c>
      <c r="D77" s="30"/>
      <c r="E77" s="76">
        <v>19</v>
      </c>
      <c r="F77" s="71">
        <v>8</v>
      </c>
      <c r="G77" s="71">
        <v>0</v>
      </c>
      <c r="H77" s="71">
        <v>3</v>
      </c>
      <c r="I77" s="71">
        <v>0</v>
      </c>
    </row>
    <row r="78" spans="2:9" s="5" customFormat="1" ht="10.199999999999999" thickBot="1" x14ac:dyDescent="0.2">
      <c r="B78" s="33" t="s">
        <v>54</v>
      </c>
      <c r="C78" s="34">
        <v>56</v>
      </c>
      <c r="D78" s="34"/>
      <c r="E78" s="77">
        <v>44</v>
      </c>
      <c r="F78" s="78">
        <v>8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Sheet48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81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103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'C-a-(12)'!B9</f>
        <v>2011  平成23年</v>
      </c>
      <c r="C9" s="16">
        <v>1318</v>
      </c>
      <c r="D9" s="17">
        <v>36.874051593323216</v>
      </c>
      <c r="E9" s="20">
        <v>486</v>
      </c>
      <c r="F9" s="79">
        <v>163</v>
      </c>
      <c r="G9" s="79">
        <v>4</v>
      </c>
      <c r="H9" s="79">
        <v>20</v>
      </c>
      <c r="I9" s="79">
        <v>1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'C-a-(12)'!B10</f>
        <v>2012      24</v>
      </c>
      <c r="C10" s="16">
        <v>1389</v>
      </c>
      <c r="D10" s="17">
        <v>48.452123830093591</v>
      </c>
      <c r="E10" s="20">
        <v>673</v>
      </c>
      <c r="F10" s="79">
        <v>193</v>
      </c>
      <c r="G10" s="79">
        <v>4</v>
      </c>
      <c r="H10" s="79">
        <v>19</v>
      </c>
      <c r="I10" s="79">
        <v>1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'C-a-(12)'!B11</f>
        <v>2013      25</v>
      </c>
      <c r="C11" s="16">
        <v>1043</v>
      </c>
      <c r="D11" s="17">
        <v>48.034515819750716</v>
      </c>
      <c r="E11" s="20">
        <v>501</v>
      </c>
      <c r="F11" s="79">
        <v>169</v>
      </c>
      <c r="G11" s="79">
        <v>4</v>
      </c>
      <c r="H11" s="79">
        <v>10</v>
      </c>
      <c r="I11" s="79">
        <v>0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'C-a-(12)'!B12</f>
        <v>2014      26</v>
      </c>
      <c r="C12" s="16">
        <v>1079</v>
      </c>
      <c r="D12" s="17">
        <v>54.216867469879517</v>
      </c>
      <c r="E12" s="20">
        <v>585</v>
      </c>
      <c r="F12" s="79">
        <v>141</v>
      </c>
      <c r="G12" s="79">
        <v>6</v>
      </c>
      <c r="H12" s="79">
        <v>6</v>
      </c>
      <c r="I12" s="79">
        <v>1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'C-a-(12)'!B13</f>
        <v>2015      27</v>
      </c>
      <c r="C13" s="67">
        <v>802</v>
      </c>
      <c r="D13" s="17">
        <v>47.381546134663346</v>
      </c>
      <c r="E13" s="80">
        <v>380</v>
      </c>
      <c r="F13" s="79">
        <v>156</v>
      </c>
      <c r="G13" s="79">
        <v>3</v>
      </c>
      <c r="H13" s="79">
        <v>15</v>
      </c>
      <c r="I13" s="79">
        <v>0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'C-a-(12)'!B14</f>
        <v>2016      28</v>
      </c>
      <c r="C14" s="67">
        <v>799</v>
      </c>
      <c r="D14" s="17">
        <v>48.936170212765958</v>
      </c>
      <c r="E14" s="80">
        <v>391</v>
      </c>
      <c r="F14" s="79">
        <v>142</v>
      </c>
      <c r="G14" s="79">
        <v>3</v>
      </c>
      <c r="H14" s="79">
        <v>9</v>
      </c>
      <c r="I14" s="79">
        <v>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'C-a-(12)'!B15</f>
        <v>2017      29</v>
      </c>
      <c r="C15" s="16">
        <v>688</v>
      </c>
      <c r="D15" s="17">
        <v>58.284883720930239</v>
      </c>
      <c r="E15" s="81">
        <v>401</v>
      </c>
      <c r="F15" s="79">
        <v>137</v>
      </c>
      <c r="G15" s="79">
        <v>6</v>
      </c>
      <c r="H15" s="79">
        <v>9</v>
      </c>
      <c r="I15" s="79">
        <v>1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'C-a-(12)'!B16</f>
        <v>2018      30</v>
      </c>
      <c r="C16" s="16">
        <v>607</v>
      </c>
      <c r="D16" s="17">
        <v>67.380560131795718</v>
      </c>
      <c r="E16" s="82">
        <v>409</v>
      </c>
      <c r="F16" s="82">
        <v>128</v>
      </c>
      <c r="G16" s="82">
        <v>1</v>
      </c>
      <c r="H16" s="82">
        <v>2</v>
      </c>
      <c r="I16" s="81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'C-a-(12)'!B17</f>
        <v>2019  令和元年</v>
      </c>
      <c r="C17" s="16">
        <v>523</v>
      </c>
      <c r="D17" s="17">
        <v>56.40535372848948</v>
      </c>
      <c r="E17" s="82">
        <v>295</v>
      </c>
      <c r="F17" s="82">
        <v>120</v>
      </c>
      <c r="G17" s="82">
        <v>2</v>
      </c>
      <c r="H17" s="82">
        <v>3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'C-a-(12)'!B18</f>
        <v>2020      ２</v>
      </c>
      <c r="C18" s="24">
        <f>SUM(C20,C26,C33,C34,C45,C52,C59,C65,C70)</f>
        <v>404</v>
      </c>
      <c r="D18" s="25">
        <f>E18/C18*100</f>
        <v>80.198019801980209</v>
      </c>
      <c r="E18" s="68">
        <f>SUM(E20,E26,E33,E34,E45,E52,E59,E65,E70)</f>
        <v>324</v>
      </c>
      <c r="F18" s="69">
        <f>SUM(F20,F26,F33,F34,F45,F52,F59,F65,F70)</f>
        <v>98</v>
      </c>
      <c r="G18" s="69">
        <f>SUM(G20,G26,G33,G34,G45,G52,G59,G65,G70)</f>
        <v>2</v>
      </c>
      <c r="H18" s="69">
        <f>SUM(H20,H26,H33,H34,H45,H52,H59,H65,H70)</f>
        <v>2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10</v>
      </c>
      <c r="D20" s="28"/>
      <c r="E20" s="68">
        <v>13</v>
      </c>
      <c r="F20" s="68">
        <v>3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5</v>
      </c>
      <c r="D21" s="30"/>
      <c r="E21" s="70">
        <v>11</v>
      </c>
      <c r="F21" s="70">
        <v>2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4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1</v>
      </c>
      <c r="D24" s="30"/>
      <c r="E24" s="70">
        <v>2</v>
      </c>
      <c r="F24" s="70">
        <v>1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21</v>
      </c>
      <c r="D26" s="28"/>
      <c r="E26" s="68">
        <v>10</v>
      </c>
      <c r="F26" s="68">
        <v>2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3</v>
      </c>
      <c r="D28" s="30"/>
      <c r="E28" s="70">
        <v>1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4</v>
      </c>
      <c r="D29" s="30"/>
      <c r="E29" s="70">
        <v>2</v>
      </c>
      <c r="F29" s="70">
        <v>1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14</v>
      </c>
      <c r="D32" s="30"/>
      <c r="E32" s="70">
        <v>7</v>
      </c>
      <c r="F32" s="70">
        <v>1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15</v>
      </c>
      <c r="D33" s="28"/>
      <c r="E33" s="72">
        <v>12</v>
      </c>
      <c r="F33" s="72">
        <v>6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182</v>
      </c>
      <c r="C34" s="69">
        <v>157</v>
      </c>
      <c r="D34" s="28"/>
      <c r="E34" s="68">
        <v>120</v>
      </c>
      <c r="F34" s="68">
        <v>23</v>
      </c>
      <c r="G34" s="68">
        <v>0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26</v>
      </c>
      <c r="D35" s="30"/>
      <c r="E35" s="70">
        <v>21</v>
      </c>
      <c r="F35" s="70">
        <v>4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24</v>
      </c>
      <c r="D36" s="30"/>
      <c r="E36" s="70">
        <v>21</v>
      </c>
      <c r="F36" s="70">
        <v>2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4</v>
      </c>
      <c r="D37" s="30"/>
      <c r="E37" s="70">
        <v>6</v>
      </c>
      <c r="F37" s="70">
        <v>2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25</v>
      </c>
      <c r="D38" s="30"/>
      <c r="E38" s="70">
        <v>17</v>
      </c>
      <c r="F38" s="70">
        <v>6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12</v>
      </c>
      <c r="D39" s="30"/>
      <c r="E39" s="70">
        <v>6</v>
      </c>
      <c r="F39" s="70">
        <v>1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11</v>
      </c>
      <c r="D40" s="30"/>
      <c r="E40" s="70">
        <v>4</v>
      </c>
      <c r="F40" s="70">
        <v>2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1</v>
      </c>
      <c r="D41" s="30"/>
      <c r="E41" s="70">
        <v>1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3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31</v>
      </c>
      <c r="D43" s="30"/>
      <c r="E43" s="70">
        <v>25</v>
      </c>
      <c r="F43" s="70">
        <v>1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20</v>
      </c>
      <c r="D44" s="30"/>
      <c r="E44" s="70">
        <v>19</v>
      </c>
      <c r="F44" s="70">
        <v>5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69</v>
      </c>
      <c r="D45" s="28"/>
      <c r="E45" s="68">
        <v>52</v>
      </c>
      <c r="F45" s="68">
        <v>27</v>
      </c>
      <c r="G45" s="68">
        <v>2</v>
      </c>
      <c r="H45" s="68">
        <v>1</v>
      </c>
      <c r="I45" s="69">
        <v>0</v>
      </c>
    </row>
    <row r="46" spans="2:9" s="5" customFormat="1" x14ac:dyDescent="0.15">
      <c r="B46" s="4" t="s">
        <v>26</v>
      </c>
      <c r="C46" s="71">
        <v>1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7</v>
      </c>
      <c r="D47" s="30"/>
      <c r="E47" s="70">
        <v>7</v>
      </c>
      <c r="F47" s="70">
        <v>1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2</v>
      </c>
      <c r="D48" s="30"/>
      <c r="E48" s="70">
        <v>1</v>
      </c>
      <c r="F48" s="70">
        <v>1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7</v>
      </c>
      <c r="D49" s="30"/>
      <c r="E49" s="70">
        <v>8</v>
      </c>
      <c r="F49" s="70">
        <v>10</v>
      </c>
      <c r="G49" s="70">
        <v>1</v>
      </c>
      <c r="H49" s="70">
        <v>1</v>
      </c>
      <c r="I49" s="71">
        <v>0</v>
      </c>
    </row>
    <row r="50" spans="2:9" s="5" customFormat="1" x14ac:dyDescent="0.15">
      <c r="B50" s="4" t="s">
        <v>30</v>
      </c>
      <c r="C50" s="71">
        <v>37</v>
      </c>
      <c r="D50" s="30"/>
      <c r="E50" s="70">
        <v>17</v>
      </c>
      <c r="F50" s="70">
        <v>10</v>
      </c>
      <c r="G50" s="70">
        <v>1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15</v>
      </c>
      <c r="D51" s="30"/>
      <c r="E51" s="70">
        <v>19</v>
      </c>
      <c r="F51" s="70">
        <v>5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71</v>
      </c>
      <c r="D52" s="28"/>
      <c r="E52" s="68">
        <v>54</v>
      </c>
      <c r="F52" s="68">
        <v>20</v>
      </c>
      <c r="G52" s="68">
        <v>0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5</v>
      </c>
      <c r="D53" s="30"/>
      <c r="E53" s="70">
        <v>3</v>
      </c>
      <c r="F53" s="70">
        <v>4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6</v>
      </c>
      <c r="D54" s="30"/>
      <c r="E54" s="70">
        <v>6</v>
      </c>
      <c r="F54" s="70">
        <v>2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10</v>
      </c>
      <c r="D55" s="30"/>
      <c r="E55" s="70">
        <v>6</v>
      </c>
      <c r="F55" s="70">
        <v>6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46</v>
      </c>
      <c r="D56" s="30"/>
      <c r="E56" s="70">
        <v>35</v>
      </c>
      <c r="F56" s="70">
        <v>7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3</v>
      </c>
      <c r="D57" s="30"/>
      <c r="E57" s="70">
        <v>4</v>
      </c>
      <c r="F57" s="70">
        <v>1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1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25</v>
      </c>
      <c r="D59" s="28"/>
      <c r="E59" s="68">
        <v>15</v>
      </c>
      <c r="F59" s="68">
        <v>4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3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5</v>
      </c>
      <c r="D62" s="30"/>
      <c r="E62" s="70">
        <v>3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10</v>
      </c>
      <c r="D63" s="30"/>
      <c r="E63" s="70">
        <v>7</v>
      </c>
      <c r="F63" s="70">
        <v>1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7</v>
      </c>
      <c r="D64" s="30"/>
      <c r="E64" s="70">
        <v>5</v>
      </c>
      <c r="F64" s="70">
        <v>3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4</v>
      </c>
      <c r="D65" s="28"/>
      <c r="E65" s="68">
        <v>2</v>
      </c>
      <c r="F65" s="68">
        <v>2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1</v>
      </c>
      <c r="F66" s="70">
        <v>2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1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0</v>
      </c>
      <c r="D68" s="30"/>
      <c r="E68" s="70">
        <v>0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3</v>
      </c>
      <c r="D69" s="30"/>
      <c r="E69" s="70">
        <v>1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32</v>
      </c>
      <c r="D70" s="28"/>
      <c r="E70" s="68">
        <v>46</v>
      </c>
      <c r="F70" s="68">
        <v>11</v>
      </c>
      <c r="G70" s="68">
        <v>0</v>
      </c>
      <c r="H70" s="68">
        <v>1</v>
      </c>
      <c r="I70" s="69">
        <v>0</v>
      </c>
    </row>
    <row r="71" spans="2:9" s="5" customFormat="1" x14ac:dyDescent="0.15">
      <c r="B71" s="4" t="s">
        <v>47</v>
      </c>
      <c r="C71" s="71">
        <v>12</v>
      </c>
      <c r="D71" s="30"/>
      <c r="E71" s="76">
        <v>38</v>
      </c>
      <c r="F71" s="71">
        <v>3</v>
      </c>
      <c r="G71" s="71">
        <v>0</v>
      </c>
      <c r="H71" s="71">
        <v>1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2</v>
      </c>
      <c r="D73" s="30"/>
      <c r="E73" s="76">
        <v>1</v>
      </c>
      <c r="F73" s="71">
        <v>2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7</v>
      </c>
      <c r="D74" s="30"/>
      <c r="E74" s="76">
        <v>5</v>
      </c>
      <c r="F74" s="71">
        <v>4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2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2</v>
      </c>
      <c r="D76" s="30"/>
      <c r="E76" s="76">
        <v>1</v>
      </c>
      <c r="F76" s="71">
        <v>1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4</v>
      </c>
      <c r="D77" s="30"/>
      <c r="E77" s="76">
        <v>1</v>
      </c>
      <c r="F77" s="71">
        <v>1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3</v>
      </c>
      <c r="D78" s="34"/>
      <c r="E78" s="77">
        <v>0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codeName="Sheet49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82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104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'C-a-(13)'!B9</f>
        <v>2011  平成23年</v>
      </c>
      <c r="C9" s="16">
        <v>1450</v>
      </c>
      <c r="D9" s="17">
        <v>48.96551724137931</v>
      </c>
      <c r="E9" s="20">
        <v>710</v>
      </c>
      <c r="F9" s="79">
        <v>314</v>
      </c>
      <c r="G9" s="79">
        <v>79</v>
      </c>
      <c r="H9" s="79">
        <v>92</v>
      </c>
      <c r="I9" s="79">
        <v>10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'C-a-(13)'!B10</f>
        <v>2012      24</v>
      </c>
      <c r="C10" s="16">
        <v>1170</v>
      </c>
      <c r="D10" s="17">
        <v>58.376068376068382</v>
      </c>
      <c r="E10" s="20">
        <v>683</v>
      </c>
      <c r="F10" s="79">
        <v>238</v>
      </c>
      <c r="G10" s="79">
        <v>72</v>
      </c>
      <c r="H10" s="79">
        <v>43</v>
      </c>
      <c r="I10" s="79">
        <v>10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'C-a-(13)'!B11</f>
        <v>2013      25</v>
      </c>
      <c r="C11" s="16">
        <v>1082</v>
      </c>
      <c r="D11" s="17">
        <v>51.756007393715343</v>
      </c>
      <c r="E11" s="20">
        <v>560</v>
      </c>
      <c r="F11" s="79">
        <v>236</v>
      </c>
      <c r="G11" s="79">
        <v>87</v>
      </c>
      <c r="H11" s="79">
        <v>47</v>
      </c>
      <c r="I11" s="79">
        <v>17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'C-a-(13)'!B12</f>
        <v>2014      26</v>
      </c>
      <c r="C12" s="16">
        <v>1016</v>
      </c>
      <c r="D12" s="17">
        <v>43.110236220472444</v>
      </c>
      <c r="E12" s="20">
        <v>438</v>
      </c>
      <c r="F12" s="79">
        <v>181</v>
      </c>
      <c r="G12" s="79">
        <v>42</v>
      </c>
      <c r="H12" s="79">
        <v>25</v>
      </c>
      <c r="I12" s="79">
        <v>5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'C-a-(13)'!B13</f>
        <v>2015      27</v>
      </c>
      <c r="C13" s="67">
        <v>944</v>
      </c>
      <c r="D13" s="17">
        <v>58.368644067796616</v>
      </c>
      <c r="E13" s="80">
        <v>551</v>
      </c>
      <c r="F13" s="79">
        <v>189</v>
      </c>
      <c r="G13" s="79">
        <v>47</v>
      </c>
      <c r="H13" s="79">
        <v>53</v>
      </c>
      <c r="I13" s="79">
        <v>11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'C-a-(13)'!B14</f>
        <v>2016      28</v>
      </c>
      <c r="C14" s="67">
        <v>802</v>
      </c>
      <c r="D14" s="17">
        <v>45.386533665835408</v>
      </c>
      <c r="E14" s="80">
        <v>364</v>
      </c>
      <c r="F14" s="79">
        <v>171</v>
      </c>
      <c r="G14" s="79">
        <v>35</v>
      </c>
      <c r="H14" s="79">
        <v>33</v>
      </c>
      <c r="I14" s="79">
        <v>4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'C-a-(13)'!B15</f>
        <v>2017      29</v>
      </c>
      <c r="C15" s="16">
        <v>768</v>
      </c>
      <c r="D15" s="17">
        <v>54.817708333333336</v>
      </c>
      <c r="E15" s="81">
        <v>421</v>
      </c>
      <c r="F15" s="79">
        <v>184</v>
      </c>
      <c r="G15" s="79">
        <v>36</v>
      </c>
      <c r="H15" s="79">
        <v>42</v>
      </c>
      <c r="I15" s="79">
        <v>4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'C-a-(13)'!B16</f>
        <v>2018      30</v>
      </c>
      <c r="C16" s="16">
        <v>723</v>
      </c>
      <c r="D16" s="17">
        <v>60.304287690179805</v>
      </c>
      <c r="E16" s="82">
        <v>436</v>
      </c>
      <c r="F16" s="82">
        <v>162</v>
      </c>
      <c r="G16" s="82">
        <v>37</v>
      </c>
      <c r="H16" s="82">
        <v>35</v>
      </c>
      <c r="I16" s="81">
        <v>10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'C-a-(13)'!B17</f>
        <v>2019  令和元年</v>
      </c>
      <c r="C17" s="16">
        <v>607</v>
      </c>
      <c r="D17" s="17">
        <v>58.813838550247119</v>
      </c>
      <c r="E17" s="82">
        <v>357</v>
      </c>
      <c r="F17" s="82">
        <v>158</v>
      </c>
      <c r="G17" s="82">
        <v>30</v>
      </c>
      <c r="H17" s="82">
        <v>35</v>
      </c>
      <c r="I17" s="81">
        <v>8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'C-a-(13)'!B18</f>
        <v>2020      ２</v>
      </c>
      <c r="C18" s="24">
        <f>SUM(C20,C26,C33,C34,C45,C52,C59,C65,C70)</f>
        <v>442</v>
      </c>
      <c r="D18" s="25">
        <f>E18/C18*100</f>
        <v>71.040723981900456</v>
      </c>
      <c r="E18" s="68">
        <f>SUM(E20,E26,E33,E34,E45,E52,E59,E65,E70)</f>
        <v>314</v>
      </c>
      <c r="F18" s="69">
        <f>SUM(F20,F26,F33,F34,F45,F52,F59,F65,F70)</f>
        <v>124</v>
      </c>
      <c r="G18" s="69">
        <f>SUM(G20,G26,G33,G34,G45,G52,G59,G65,G70)</f>
        <v>28</v>
      </c>
      <c r="H18" s="69">
        <f>SUM(H20,H26,H33,H34,H45,H52,H59,H65,H70)</f>
        <v>23</v>
      </c>
      <c r="I18" s="69">
        <f>SUM(I20,I26,I33,I34,I45,I52,I59,I65,I70)</f>
        <v>3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3</v>
      </c>
      <c r="D20" s="28"/>
      <c r="E20" s="68">
        <v>3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3</v>
      </c>
      <c r="D21" s="30"/>
      <c r="E21" s="70">
        <v>3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29</v>
      </c>
      <c r="D26" s="28"/>
      <c r="E26" s="68">
        <v>14</v>
      </c>
      <c r="F26" s="68">
        <v>7</v>
      </c>
      <c r="G26" s="68">
        <v>1</v>
      </c>
      <c r="H26" s="68">
        <v>2</v>
      </c>
      <c r="I26" s="69">
        <v>0</v>
      </c>
    </row>
    <row r="27" spans="2:17" s="5" customFormat="1" x14ac:dyDescent="0.15">
      <c r="B27" s="4" t="s">
        <v>9</v>
      </c>
      <c r="C27" s="71">
        <v>1</v>
      </c>
      <c r="D27" s="30"/>
      <c r="E27" s="70">
        <v>1</v>
      </c>
      <c r="F27" s="70">
        <v>1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8</v>
      </c>
      <c r="D28" s="30"/>
      <c r="E28" s="70">
        <v>1</v>
      </c>
      <c r="F28" s="70">
        <v>1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9</v>
      </c>
      <c r="D29" s="30"/>
      <c r="E29" s="70">
        <v>4</v>
      </c>
      <c r="F29" s="70">
        <v>2</v>
      </c>
      <c r="G29" s="70">
        <v>1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5</v>
      </c>
      <c r="D30" s="30"/>
      <c r="E30" s="70">
        <v>6</v>
      </c>
      <c r="F30" s="70">
        <v>1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6</v>
      </c>
      <c r="D32" s="30"/>
      <c r="E32" s="70">
        <v>2</v>
      </c>
      <c r="F32" s="70">
        <v>2</v>
      </c>
      <c r="G32" s="70">
        <v>0</v>
      </c>
      <c r="H32" s="70">
        <v>2</v>
      </c>
      <c r="I32" s="71">
        <v>0</v>
      </c>
    </row>
    <row r="33" spans="2:9" s="21" customFormat="1" x14ac:dyDescent="0.15">
      <c r="B33" s="31" t="s">
        <v>15</v>
      </c>
      <c r="C33" s="73">
        <v>42</v>
      </c>
      <c r="D33" s="28"/>
      <c r="E33" s="72">
        <v>45</v>
      </c>
      <c r="F33" s="72">
        <v>9</v>
      </c>
      <c r="G33" s="72">
        <v>4</v>
      </c>
      <c r="H33" s="72">
        <v>1</v>
      </c>
      <c r="I33" s="73">
        <v>0</v>
      </c>
    </row>
    <row r="34" spans="2:9" s="21" customFormat="1" x14ac:dyDescent="0.15">
      <c r="B34" s="31" t="s">
        <v>182</v>
      </c>
      <c r="C34" s="69">
        <v>148</v>
      </c>
      <c r="D34" s="28"/>
      <c r="E34" s="68">
        <v>91</v>
      </c>
      <c r="F34" s="68">
        <v>30</v>
      </c>
      <c r="G34" s="68">
        <v>9</v>
      </c>
      <c r="H34" s="68">
        <v>4</v>
      </c>
      <c r="I34" s="69">
        <v>0</v>
      </c>
    </row>
    <row r="35" spans="2:9" s="5" customFormat="1" x14ac:dyDescent="0.15">
      <c r="B35" s="4" t="s">
        <v>16</v>
      </c>
      <c r="C35" s="71">
        <v>32</v>
      </c>
      <c r="D35" s="30"/>
      <c r="E35" s="70">
        <v>8</v>
      </c>
      <c r="F35" s="70">
        <v>1</v>
      </c>
      <c r="G35" s="70">
        <v>0</v>
      </c>
      <c r="H35" s="70">
        <v>1</v>
      </c>
      <c r="I35" s="71">
        <v>0</v>
      </c>
    </row>
    <row r="36" spans="2:9" s="5" customFormat="1" x14ac:dyDescent="0.15">
      <c r="B36" s="4" t="s">
        <v>17</v>
      </c>
      <c r="C36" s="71">
        <v>9</v>
      </c>
      <c r="D36" s="30"/>
      <c r="E36" s="70">
        <v>2</v>
      </c>
      <c r="F36" s="70">
        <v>1</v>
      </c>
      <c r="G36" s="70">
        <v>1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2</v>
      </c>
      <c r="D37" s="30"/>
      <c r="E37" s="70">
        <v>1</v>
      </c>
      <c r="F37" s="70">
        <v>2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20</v>
      </c>
      <c r="D38" s="30"/>
      <c r="E38" s="70">
        <v>21</v>
      </c>
      <c r="F38" s="70">
        <v>10</v>
      </c>
      <c r="G38" s="70">
        <v>3</v>
      </c>
      <c r="H38" s="70">
        <v>2</v>
      </c>
      <c r="I38" s="71">
        <v>0</v>
      </c>
    </row>
    <row r="39" spans="2:9" s="5" customFormat="1" x14ac:dyDescent="0.15">
      <c r="B39" s="4" t="s">
        <v>20</v>
      </c>
      <c r="C39" s="71">
        <v>40</v>
      </c>
      <c r="D39" s="30"/>
      <c r="E39" s="70">
        <v>32</v>
      </c>
      <c r="F39" s="70">
        <v>7</v>
      </c>
      <c r="G39" s="70">
        <v>2</v>
      </c>
      <c r="H39" s="70">
        <v>1</v>
      </c>
      <c r="I39" s="71">
        <v>0</v>
      </c>
    </row>
    <row r="40" spans="2:9" s="5" customFormat="1" x14ac:dyDescent="0.15">
      <c r="B40" s="4" t="s">
        <v>21</v>
      </c>
      <c r="C40" s="71">
        <v>26</v>
      </c>
      <c r="D40" s="30"/>
      <c r="E40" s="70">
        <v>17</v>
      </c>
      <c r="F40" s="70">
        <v>8</v>
      </c>
      <c r="G40" s="70">
        <v>3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4</v>
      </c>
      <c r="D41" s="30"/>
      <c r="E41" s="70">
        <v>9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0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10</v>
      </c>
      <c r="D43" s="30"/>
      <c r="E43" s="70">
        <v>1</v>
      </c>
      <c r="F43" s="70">
        <v>1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5</v>
      </c>
      <c r="D44" s="30"/>
      <c r="E44" s="70">
        <v>0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46</v>
      </c>
      <c r="D45" s="28"/>
      <c r="E45" s="68">
        <v>26</v>
      </c>
      <c r="F45" s="68">
        <v>11</v>
      </c>
      <c r="G45" s="68">
        <v>1</v>
      </c>
      <c r="H45" s="68">
        <v>2</v>
      </c>
      <c r="I45" s="69">
        <v>0</v>
      </c>
    </row>
    <row r="46" spans="2:9" s="5" customFormat="1" x14ac:dyDescent="0.15">
      <c r="B46" s="4" t="s">
        <v>26</v>
      </c>
      <c r="C46" s="71">
        <v>2</v>
      </c>
      <c r="D46" s="30"/>
      <c r="E46" s="70">
        <v>1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15</v>
      </c>
      <c r="D47" s="30"/>
      <c r="E47" s="70">
        <v>11</v>
      </c>
      <c r="F47" s="70">
        <v>2</v>
      </c>
      <c r="G47" s="70">
        <v>0</v>
      </c>
      <c r="H47" s="70">
        <v>1</v>
      </c>
      <c r="I47" s="71">
        <v>0</v>
      </c>
    </row>
    <row r="48" spans="2:9" s="5" customFormat="1" x14ac:dyDescent="0.15">
      <c r="B48" s="4" t="s">
        <v>28</v>
      </c>
      <c r="C48" s="71">
        <v>4</v>
      </c>
      <c r="D48" s="30"/>
      <c r="E48" s="70">
        <v>3</v>
      </c>
      <c r="F48" s="70">
        <v>2</v>
      </c>
      <c r="G48" s="70">
        <v>1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2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17</v>
      </c>
      <c r="D50" s="30"/>
      <c r="E50" s="70">
        <v>11</v>
      </c>
      <c r="F50" s="70">
        <v>7</v>
      </c>
      <c r="G50" s="70">
        <v>0</v>
      </c>
      <c r="H50" s="70">
        <v>1</v>
      </c>
      <c r="I50" s="71">
        <v>0</v>
      </c>
    </row>
    <row r="51" spans="2:9" s="5" customFormat="1" x14ac:dyDescent="0.15">
      <c r="B51" s="4" t="s">
        <v>31</v>
      </c>
      <c r="C51" s="71">
        <v>6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78</v>
      </c>
      <c r="D52" s="28"/>
      <c r="E52" s="68">
        <v>60</v>
      </c>
      <c r="F52" s="68">
        <v>42</v>
      </c>
      <c r="G52" s="68">
        <v>12</v>
      </c>
      <c r="H52" s="68">
        <v>6</v>
      </c>
      <c r="I52" s="69">
        <v>2</v>
      </c>
    </row>
    <row r="53" spans="2:9" s="5" customFormat="1" x14ac:dyDescent="0.15">
      <c r="B53" s="4" t="s">
        <v>32</v>
      </c>
      <c r="C53" s="71">
        <v>19</v>
      </c>
      <c r="D53" s="30"/>
      <c r="E53" s="70">
        <v>14</v>
      </c>
      <c r="F53" s="70">
        <v>5</v>
      </c>
      <c r="G53" s="70">
        <v>2</v>
      </c>
      <c r="H53" s="70">
        <v>1</v>
      </c>
      <c r="I53" s="71">
        <v>0</v>
      </c>
    </row>
    <row r="54" spans="2:9" s="5" customFormat="1" x14ac:dyDescent="0.15">
      <c r="B54" s="4" t="s">
        <v>33</v>
      </c>
      <c r="C54" s="71">
        <v>3</v>
      </c>
      <c r="D54" s="30"/>
      <c r="E54" s="70">
        <v>1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30</v>
      </c>
      <c r="D55" s="30"/>
      <c r="E55" s="70">
        <v>25</v>
      </c>
      <c r="F55" s="70">
        <v>24</v>
      </c>
      <c r="G55" s="70">
        <v>5</v>
      </c>
      <c r="H55" s="70">
        <v>1</v>
      </c>
      <c r="I55" s="71">
        <v>0</v>
      </c>
    </row>
    <row r="56" spans="2:9" s="5" customFormat="1" x14ac:dyDescent="0.15">
      <c r="B56" s="4" t="s">
        <v>35</v>
      </c>
      <c r="C56" s="71">
        <v>21</v>
      </c>
      <c r="D56" s="30"/>
      <c r="E56" s="70">
        <v>10</v>
      </c>
      <c r="F56" s="70">
        <v>11</v>
      </c>
      <c r="G56" s="70">
        <v>5</v>
      </c>
      <c r="H56" s="70">
        <v>3</v>
      </c>
      <c r="I56" s="71">
        <v>2</v>
      </c>
    </row>
    <row r="57" spans="2:9" s="5" customFormat="1" x14ac:dyDescent="0.15">
      <c r="B57" s="4" t="s">
        <v>36</v>
      </c>
      <c r="C57" s="71">
        <v>0</v>
      </c>
      <c r="D57" s="30"/>
      <c r="E57" s="70">
        <v>0</v>
      </c>
      <c r="F57" s="70">
        <v>1</v>
      </c>
      <c r="G57" s="70">
        <v>0</v>
      </c>
      <c r="H57" s="70">
        <v>1</v>
      </c>
      <c r="I57" s="71">
        <v>0</v>
      </c>
    </row>
    <row r="58" spans="2:9" s="5" customFormat="1" x14ac:dyDescent="0.15">
      <c r="B58" s="4" t="s">
        <v>37</v>
      </c>
      <c r="C58" s="71">
        <v>5</v>
      </c>
      <c r="D58" s="30"/>
      <c r="E58" s="70">
        <v>10</v>
      </c>
      <c r="F58" s="70">
        <v>1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18</v>
      </c>
      <c r="D59" s="28"/>
      <c r="E59" s="68">
        <v>16</v>
      </c>
      <c r="F59" s="68">
        <v>7</v>
      </c>
      <c r="G59" s="68">
        <v>0</v>
      </c>
      <c r="H59" s="68">
        <v>2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2</v>
      </c>
      <c r="D62" s="30"/>
      <c r="E62" s="70">
        <v>1</v>
      </c>
      <c r="F62" s="70">
        <v>2</v>
      </c>
      <c r="G62" s="70">
        <v>0</v>
      </c>
      <c r="H62" s="70">
        <v>1</v>
      </c>
      <c r="I62" s="71">
        <v>0</v>
      </c>
    </row>
    <row r="63" spans="2:9" s="5" customFormat="1" x14ac:dyDescent="0.15">
      <c r="B63" s="4" t="s">
        <v>41</v>
      </c>
      <c r="C63" s="71">
        <v>10</v>
      </c>
      <c r="D63" s="30"/>
      <c r="E63" s="70">
        <v>3</v>
      </c>
      <c r="F63" s="70">
        <v>2</v>
      </c>
      <c r="G63" s="70">
        <v>0</v>
      </c>
      <c r="H63" s="70">
        <v>1</v>
      </c>
      <c r="I63" s="71">
        <v>0</v>
      </c>
    </row>
    <row r="64" spans="2:9" s="5" customFormat="1" x14ac:dyDescent="0.15">
      <c r="B64" s="4" t="s">
        <v>42</v>
      </c>
      <c r="C64" s="71">
        <v>6</v>
      </c>
      <c r="D64" s="30"/>
      <c r="E64" s="70">
        <v>12</v>
      </c>
      <c r="F64" s="70">
        <v>3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13</v>
      </c>
      <c r="D65" s="28"/>
      <c r="E65" s="68">
        <v>9</v>
      </c>
      <c r="F65" s="68">
        <v>4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2</v>
      </c>
      <c r="D66" s="30"/>
      <c r="E66" s="70">
        <v>1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3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8</v>
      </c>
      <c r="D68" s="30"/>
      <c r="E68" s="70">
        <v>8</v>
      </c>
      <c r="F68" s="70">
        <v>4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65</v>
      </c>
      <c r="D70" s="28"/>
      <c r="E70" s="68">
        <v>50</v>
      </c>
      <c r="F70" s="68">
        <v>14</v>
      </c>
      <c r="G70" s="68">
        <v>1</v>
      </c>
      <c r="H70" s="68">
        <v>6</v>
      </c>
      <c r="I70" s="69">
        <v>1</v>
      </c>
    </row>
    <row r="71" spans="2:9" s="5" customFormat="1" x14ac:dyDescent="0.15">
      <c r="B71" s="4" t="s">
        <v>47</v>
      </c>
      <c r="C71" s="71">
        <v>10</v>
      </c>
      <c r="D71" s="30"/>
      <c r="E71" s="76">
        <v>10</v>
      </c>
      <c r="F71" s="71">
        <v>8</v>
      </c>
      <c r="G71" s="71">
        <v>1</v>
      </c>
      <c r="H71" s="71">
        <v>3</v>
      </c>
      <c r="I71" s="71">
        <v>1</v>
      </c>
    </row>
    <row r="72" spans="2:9" s="5" customFormat="1" x14ac:dyDescent="0.15">
      <c r="B72" s="4" t="s">
        <v>48</v>
      </c>
      <c r="C72" s="71">
        <v>17</v>
      </c>
      <c r="D72" s="30"/>
      <c r="E72" s="76">
        <v>15</v>
      </c>
      <c r="F72" s="71">
        <v>1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7</v>
      </c>
      <c r="D73" s="30"/>
      <c r="E73" s="76">
        <v>6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5</v>
      </c>
      <c r="D74" s="30"/>
      <c r="E74" s="76">
        <v>2</v>
      </c>
      <c r="F74" s="71">
        <v>1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1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6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19</v>
      </c>
      <c r="D78" s="34"/>
      <c r="E78" s="77">
        <v>17</v>
      </c>
      <c r="F78" s="78">
        <v>4</v>
      </c>
      <c r="G78" s="78">
        <v>0</v>
      </c>
      <c r="H78" s="78">
        <v>3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codeName="Sheet50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83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105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'C-a-(14)'!B9</f>
        <v>2011  平成23年</v>
      </c>
      <c r="C9" s="16">
        <v>7930</v>
      </c>
      <c r="D9" s="17">
        <v>47.894073139974779</v>
      </c>
      <c r="E9" s="20">
        <v>3798</v>
      </c>
      <c r="F9" s="79">
        <v>1414</v>
      </c>
      <c r="G9" s="79">
        <v>118</v>
      </c>
      <c r="H9" s="79">
        <v>172</v>
      </c>
      <c r="I9" s="79">
        <v>9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'C-a-(14)'!B10</f>
        <v>2012      24</v>
      </c>
      <c r="C10" s="16">
        <v>7308</v>
      </c>
      <c r="D10" s="17">
        <v>48.316912972085383</v>
      </c>
      <c r="E10" s="20">
        <v>3531</v>
      </c>
      <c r="F10" s="79">
        <v>1299</v>
      </c>
      <c r="G10" s="79">
        <v>92</v>
      </c>
      <c r="H10" s="79">
        <v>153</v>
      </c>
      <c r="I10" s="79">
        <v>4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'C-a-(14)'!B11</f>
        <v>2013      25</v>
      </c>
      <c r="C11" s="16">
        <v>6346</v>
      </c>
      <c r="D11" s="17">
        <v>49.479987393633785</v>
      </c>
      <c r="E11" s="20">
        <v>3140</v>
      </c>
      <c r="F11" s="79">
        <v>1142</v>
      </c>
      <c r="G11" s="79">
        <v>73</v>
      </c>
      <c r="H11" s="79">
        <v>148</v>
      </c>
      <c r="I11" s="79">
        <v>3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'C-a-(14)'!B12</f>
        <v>2014      26</v>
      </c>
      <c r="C12" s="16">
        <v>6617</v>
      </c>
      <c r="D12" s="17">
        <v>49.811092640169264</v>
      </c>
      <c r="E12" s="20">
        <v>3296</v>
      </c>
      <c r="F12" s="79">
        <v>954</v>
      </c>
      <c r="G12" s="79">
        <v>44</v>
      </c>
      <c r="H12" s="79">
        <v>91</v>
      </c>
      <c r="I12" s="79">
        <v>1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'C-a-(14)'!B13</f>
        <v>2015      27</v>
      </c>
      <c r="C13" s="67">
        <v>5997</v>
      </c>
      <c r="D13" s="17">
        <v>44.689011172252791</v>
      </c>
      <c r="E13" s="80">
        <v>2680</v>
      </c>
      <c r="F13" s="79">
        <v>863</v>
      </c>
      <c r="G13" s="79">
        <v>38</v>
      </c>
      <c r="H13" s="79">
        <v>114</v>
      </c>
      <c r="I13" s="79">
        <v>1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'C-a-(14)'!B14</f>
        <v>2016      28</v>
      </c>
      <c r="C14" s="67">
        <v>6363</v>
      </c>
      <c r="D14" s="17">
        <v>53.182461103253189</v>
      </c>
      <c r="E14" s="80">
        <v>3384</v>
      </c>
      <c r="F14" s="79">
        <v>828</v>
      </c>
      <c r="G14" s="79">
        <v>27</v>
      </c>
      <c r="H14" s="79">
        <v>88</v>
      </c>
      <c r="I14" s="79">
        <v>3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'C-a-(14)'!B15</f>
        <v>2017      29</v>
      </c>
      <c r="C15" s="16">
        <v>5487</v>
      </c>
      <c r="D15" s="17">
        <v>52.651722252597047</v>
      </c>
      <c r="E15" s="81">
        <v>2889</v>
      </c>
      <c r="F15" s="79">
        <v>824</v>
      </c>
      <c r="G15" s="79">
        <v>19</v>
      </c>
      <c r="H15" s="79">
        <v>61</v>
      </c>
      <c r="I15" s="79">
        <v>1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'C-a-(14)'!B16</f>
        <v>2018      30</v>
      </c>
      <c r="C16" s="16">
        <v>4999</v>
      </c>
      <c r="D16" s="17">
        <v>64.332866573314661</v>
      </c>
      <c r="E16" s="82">
        <v>3216</v>
      </c>
      <c r="F16" s="82">
        <v>819</v>
      </c>
      <c r="G16" s="82">
        <v>23</v>
      </c>
      <c r="H16" s="82">
        <v>42</v>
      </c>
      <c r="I16" s="81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'C-a-(14)'!B17</f>
        <v>2019  令和元年</v>
      </c>
      <c r="C17" s="16">
        <v>4684</v>
      </c>
      <c r="D17" s="17">
        <v>66.567036720751489</v>
      </c>
      <c r="E17" s="82">
        <v>3118</v>
      </c>
      <c r="F17" s="82">
        <v>708</v>
      </c>
      <c r="G17" s="82">
        <v>20</v>
      </c>
      <c r="H17" s="82">
        <v>53</v>
      </c>
      <c r="I17" s="81">
        <v>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'C-a-(14)'!B18</f>
        <v>2020      ２</v>
      </c>
      <c r="C18" s="24">
        <f>SUM(C20,C26,C33,C34,C45,C52,C59,C65,C70)</f>
        <v>3669</v>
      </c>
      <c r="D18" s="25">
        <f>E18/C18*100</f>
        <v>77.514309076042522</v>
      </c>
      <c r="E18" s="68">
        <f>SUM(E20,E26,E33,E34,E45,E52,E59,E65,E70)</f>
        <v>2844</v>
      </c>
      <c r="F18" s="69">
        <f>SUM(F20,F26,F33,F34,F45,F52,F59,F65,F70)</f>
        <v>637</v>
      </c>
      <c r="G18" s="69">
        <f>SUM(G20,G26,G33,G34,G45,G52,G59,G65,G70)</f>
        <v>24</v>
      </c>
      <c r="H18" s="69">
        <f>SUM(H20,H26,H33,H34,H45,H52,H59,H65,H70)</f>
        <v>43</v>
      </c>
      <c r="I18" s="69">
        <f>SUM(I20,I26,I33,I34,I45,I52,I59,I65,I70)</f>
        <v>1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150</v>
      </c>
      <c r="D20" s="28"/>
      <c r="E20" s="68">
        <v>113</v>
      </c>
      <c r="F20" s="68">
        <v>29</v>
      </c>
      <c r="G20" s="68">
        <v>1</v>
      </c>
      <c r="H20" s="68">
        <v>1</v>
      </c>
      <c r="I20" s="69">
        <v>0</v>
      </c>
      <c r="K20" s="5"/>
    </row>
    <row r="21" spans="2:17" s="5" customFormat="1" x14ac:dyDescent="0.15">
      <c r="B21" s="4" t="s">
        <v>4</v>
      </c>
      <c r="C21" s="30">
        <v>73</v>
      </c>
      <c r="D21" s="30"/>
      <c r="E21" s="70">
        <v>63</v>
      </c>
      <c r="F21" s="70">
        <v>9</v>
      </c>
      <c r="G21" s="70">
        <v>0</v>
      </c>
      <c r="H21" s="70">
        <v>1</v>
      </c>
      <c r="I21" s="71">
        <v>0</v>
      </c>
    </row>
    <row r="22" spans="2:17" s="5" customFormat="1" x14ac:dyDescent="0.15">
      <c r="B22" s="4" t="s">
        <v>5</v>
      </c>
      <c r="C22" s="30">
        <v>20</v>
      </c>
      <c r="D22" s="30"/>
      <c r="E22" s="70">
        <v>13</v>
      </c>
      <c r="F22" s="70">
        <v>6</v>
      </c>
      <c r="G22" s="70">
        <v>1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34</v>
      </c>
      <c r="D23" s="30"/>
      <c r="E23" s="70">
        <v>21</v>
      </c>
      <c r="F23" s="70">
        <v>9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15</v>
      </c>
      <c r="D24" s="30"/>
      <c r="E24" s="70">
        <v>9</v>
      </c>
      <c r="F24" s="70">
        <v>4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30">
        <v>8</v>
      </c>
      <c r="D25" s="30"/>
      <c r="E25" s="70">
        <v>7</v>
      </c>
      <c r="F25" s="70">
        <v>1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24">
        <v>454</v>
      </c>
      <c r="D26" s="28"/>
      <c r="E26" s="68">
        <v>290</v>
      </c>
      <c r="F26" s="68">
        <v>55</v>
      </c>
      <c r="G26" s="68">
        <v>1</v>
      </c>
      <c r="H26" s="68">
        <v>3</v>
      </c>
      <c r="I26" s="69">
        <v>0</v>
      </c>
    </row>
    <row r="27" spans="2:17" s="5" customFormat="1" x14ac:dyDescent="0.15">
      <c r="B27" s="4" t="s">
        <v>9</v>
      </c>
      <c r="C27" s="30">
        <v>87</v>
      </c>
      <c r="D27" s="30"/>
      <c r="E27" s="70">
        <v>63</v>
      </c>
      <c r="F27" s="70">
        <v>16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30">
        <v>35</v>
      </c>
      <c r="D28" s="30"/>
      <c r="E28" s="70">
        <v>28</v>
      </c>
      <c r="F28" s="70">
        <v>7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141</v>
      </c>
      <c r="D29" s="30"/>
      <c r="E29" s="70">
        <v>85</v>
      </c>
      <c r="F29" s="70">
        <v>16</v>
      </c>
      <c r="G29" s="70">
        <v>1</v>
      </c>
      <c r="H29" s="70">
        <v>3</v>
      </c>
      <c r="I29" s="71">
        <v>0</v>
      </c>
    </row>
    <row r="30" spans="2:17" s="5" customFormat="1" x14ac:dyDescent="0.15">
      <c r="B30" s="4" t="s">
        <v>12</v>
      </c>
      <c r="C30" s="30">
        <v>22</v>
      </c>
      <c r="D30" s="30"/>
      <c r="E30" s="70">
        <v>3</v>
      </c>
      <c r="F30" s="70">
        <v>3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33</v>
      </c>
      <c r="D31" s="30"/>
      <c r="E31" s="70">
        <v>38</v>
      </c>
      <c r="F31" s="70">
        <v>11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30">
        <v>136</v>
      </c>
      <c r="D32" s="30"/>
      <c r="E32" s="70">
        <v>73</v>
      </c>
      <c r="F32" s="70">
        <v>2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28">
        <v>149</v>
      </c>
      <c r="D33" s="28"/>
      <c r="E33" s="72">
        <v>184</v>
      </c>
      <c r="F33" s="72">
        <v>44</v>
      </c>
      <c r="G33" s="72">
        <v>2</v>
      </c>
      <c r="H33" s="72">
        <v>0</v>
      </c>
      <c r="I33" s="73">
        <v>0</v>
      </c>
    </row>
    <row r="34" spans="2:9" s="21" customFormat="1" x14ac:dyDescent="0.15">
      <c r="B34" s="31" t="s">
        <v>182</v>
      </c>
      <c r="C34" s="24">
        <v>1345</v>
      </c>
      <c r="D34" s="28"/>
      <c r="E34" s="68">
        <v>913</v>
      </c>
      <c r="F34" s="68">
        <v>144</v>
      </c>
      <c r="G34" s="68">
        <v>5</v>
      </c>
      <c r="H34" s="68">
        <v>15</v>
      </c>
      <c r="I34" s="69">
        <v>1</v>
      </c>
    </row>
    <row r="35" spans="2:9" s="5" customFormat="1" x14ac:dyDescent="0.15">
      <c r="B35" s="4" t="s">
        <v>16</v>
      </c>
      <c r="C35" s="30">
        <v>216</v>
      </c>
      <c r="D35" s="30"/>
      <c r="E35" s="70">
        <v>97</v>
      </c>
      <c r="F35" s="70">
        <v>12</v>
      </c>
      <c r="G35" s="70">
        <v>0</v>
      </c>
      <c r="H35" s="70">
        <v>6</v>
      </c>
      <c r="I35" s="71">
        <v>0</v>
      </c>
    </row>
    <row r="36" spans="2:9" s="5" customFormat="1" x14ac:dyDescent="0.15">
      <c r="B36" s="4" t="s">
        <v>17</v>
      </c>
      <c r="C36" s="30">
        <v>151</v>
      </c>
      <c r="D36" s="30"/>
      <c r="E36" s="70">
        <v>95</v>
      </c>
      <c r="F36" s="70">
        <v>13</v>
      </c>
      <c r="G36" s="70">
        <v>1</v>
      </c>
      <c r="H36" s="70">
        <v>2</v>
      </c>
      <c r="I36" s="71">
        <v>0</v>
      </c>
    </row>
    <row r="37" spans="2:9" s="5" customFormat="1" x14ac:dyDescent="0.15">
      <c r="B37" s="4" t="s">
        <v>18</v>
      </c>
      <c r="C37" s="30">
        <v>92</v>
      </c>
      <c r="D37" s="30"/>
      <c r="E37" s="70">
        <v>78</v>
      </c>
      <c r="F37" s="70">
        <v>10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30">
        <v>282</v>
      </c>
      <c r="D38" s="30"/>
      <c r="E38" s="70">
        <v>283</v>
      </c>
      <c r="F38" s="70">
        <v>29</v>
      </c>
      <c r="G38" s="70">
        <v>0</v>
      </c>
      <c r="H38" s="70">
        <v>1</v>
      </c>
      <c r="I38" s="71">
        <v>0</v>
      </c>
    </row>
    <row r="39" spans="2:9" s="5" customFormat="1" x14ac:dyDescent="0.15">
      <c r="B39" s="4" t="s">
        <v>20</v>
      </c>
      <c r="C39" s="30">
        <v>209</v>
      </c>
      <c r="D39" s="30"/>
      <c r="E39" s="70">
        <v>114</v>
      </c>
      <c r="F39" s="70">
        <v>27</v>
      </c>
      <c r="G39" s="70">
        <v>2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30">
        <v>125</v>
      </c>
      <c r="D40" s="30"/>
      <c r="E40" s="70">
        <v>72</v>
      </c>
      <c r="F40" s="70">
        <v>16</v>
      </c>
      <c r="G40" s="70">
        <v>1</v>
      </c>
      <c r="H40" s="70">
        <v>2</v>
      </c>
      <c r="I40" s="71">
        <v>0</v>
      </c>
    </row>
    <row r="41" spans="2:9" s="5" customFormat="1" x14ac:dyDescent="0.15">
      <c r="B41" s="4" t="s">
        <v>22</v>
      </c>
      <c r="C41" s="30">
        <v>81</v>
      </c>
      <c r="D41" s="30"/>
      <c r="E41" s="70">
        <v>62</v>
      </c>
      <c r="F41" s="70">
        <v>12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32">
        <v>24</v>
      </c>
      <c r="D42" s="30"/>
      <c r="E42" s="74">
        <v>14</v>
      </c>
      <c r="F42" s="74">
        <v>3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30">
        <v>69</v>
      </c>
      <c r="D43" s="30"/>
      <c r="E43" s="70">
        <v>41</v>
      </c>
      <c r="F43" s="70">
        <v>8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30">
        <v>96</v>
      </c>
      <c r="D44" s="30"/>
      <c r="E44" s="70">
        <v>57</v>
      </c>
      <c r="F44" s="70">
        <v>14</v>
      </c>
      <c r="G44" s="70">
        <v>1</v>
      </c>
      <c r="H44" s="70">
        <v>4</v>
      </c>
      <c r="I44" s="71">
        <v>1</v>
      </c>
    </row>
    <row r="45" spans="2:9" s="21" customFormat="1" x14ac:dyDescent="0.15">
      <c r="B45" s="31" t="s">
        <v>183</v>
      </c>
      <c r="C45" s="24">
        <v>450</v>
      </c>
      <c r="D45" s="28"/>
      <c r="E45" s="68">
        <v>299</v>
      </c>
      <c r="F45" s="68">
        <v>84</v>
      </c>
      <c r="G45" s="68">
        <v>0</v>
      </c>
      <c r="H45" s="68">
        <v>7</v>
      </c>
      <c r="I45" s="69">
        <v>0</v>
      </c>
    </row>
    <row r="46" spans="2:9" s="5" customFormat="1" x14ac:dyDescent="0.15">
      <c r="B46" s="4" t="s">
        <v>26</v>
      </c>
      <c r="C46" s="30">
        <v>78</v>
      </c>
      <c r="D46" s="30"/>
      <c r="E46" s="70">
        <v>51</v>
      </c>
      <c r="F46" s="70">
        <v>14</v>
      </c>
      <c r="G46" s="70">
        <v>0</v>
      </c>
      <c r="H46" s="70">
        <v>3</v>
      </c>
      <c r="I46" s="71">
        <v>0</v>
      </c>
    </row>
    <row r="47" spans="2:9" s="5" customFormat="1" x14ac:dyDescent="0.15">
      <c r="B47" s="4" t="s">
        <v>27</v>
      </c>
      <c r="C47" s="30">
        <v>37</v>
      </c>
      <c r="D47" s="30"/>
      <c r="E47" s="70">
        <v>28</v>
      </c>
      <c r="F47" s="70">
        <v>6</v>
      </c>
      <c r="G47" s="70">
        <v>0</v>
      </c>
      <c r="H47" s="70">
        <v>1</v>
      </c>
      <c r="I47" s="71">
        <v>0</v>
      </c>
    </row>
    <row r="48" spans="2:9" s="5" customFormat="1" x14ac:dyDescent="0.15">
      <c r="B48" s="4" t="s">
        <v>28</v>
      </c>
      <c r="C48" s="30">
        <v>34</v>
      </c>
      <c r="D48" s="30"/>
      <c r="E48" s="70">
        <v>25</v>
      </c>
      <c r="F48" s="70">
        <v>4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30">
        <v>91</v>
      </c>
      <c r="D49" s="30"/>
      <c r="E49" s="70">
        <v>44</v>
      </c>
      <c r="F49" s="70">
        <v>19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30">
        <v>98</v>
      </c>
      <c r="D50" s="30"/>
      <c r="E50" s="70">
        <v>51</v>
      </c>
      <c r="F50" s="70">
        <v>34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30">
        <v>112</v>
      </c>
      <c r="D51" s="30"/>
      <c r="E51" s="70">
        <v>100</v>
      </c>
      <c r="F51" s="70">
        <v>7</v>
      </c>
      <c r="G51" s="70">
        <v>0</v>
      </c>
      <c r="H51" s="70">
        <v>3</v>
      </c>
      <c r="I51" s="71">
        <v>0</v>
      </c>
    </row>
    <row r="52" spans="2:9" s="21" customFormat="1" x14ac:dyDescent="0.15">
      <c r="B52" s="31" t="s">
        <v>184</v>
      </c>
      <c r="C52" s="24">
        <v>433</v>
      </c>
      <c r="D52" s="28"/>
      <c r="E52" s="68">
        <v>440</v>
      </c>
      <c r="F52" s="68">
        <v>121</v>
      </c>
      <c r="G52" s="68">
        <v>8</v>
      </c>
      <c r="H52" s="68">
        <v>9</v>
      </c>
      <c r="I52" s="69">
        <v>0</v>
      </c>
    </row>
    <row r="53" spans="2:9" s="5" customFormat="1" x14ac:dyDescent="0.15">
      <c r="B53" s="4" t="s">
        <v>32</v>
      </c>
      <c r="C53" s="30">
        <v>52</v>
      </c>
      <c r="D53" s="30"/>
      <c r="E53" s="70">
        <v>27</v>
      </c>
      <c r="F53" s="70">
        <v>14</v>
      </c>
      <c r="G53" s="70">
        <v>0</v>
      </c>
      <c r="H53" s="70">
        <v>1</v>
      </c>
      <c r="I53" s="71">
        <v>0</v>
      </c>
    </row>
    <row r="54" spans="2:9" s="5" customFormat="1" x14ac:dyDescent="0.15">
      <c r="B54" s="4" t="s">
        <v>33</v>
      </c>
      <c r="C54" s="30">
        <v>28</v>
      </c>
      <c r="D54" s="30"/>
      <c r="E54" s="70">
        <v>22</v>
      </c>
      <c r="F54" s="70">
        <v>8</v>
      </c>
      <c r="G54" s="70">
        <v>0</v>
      </c>
      <c r="H54" s="70">
        <v>1</v>
      </c>
      <c r="I54" s="71">
        <v>0</v>
      </c>
    </row>
    <row r="55" spans="2:9" s="5" customFormat="1" x14ac:dyDescent="0.15">
      <c r="B55" s="4" t="s">
        <v>34</v>
      </c>
      <c r="C55" s="30">
        <v>144</v>
      </c>
      <c r="D55" s="30"/>
      <c r="E55" s="70">
        <v>136</v>
      </c>
      <c r="F55" s="70">
        <v>49</v>
      </c>
      <c r="G55" s="70">
        <v>6</v>
      </c>
      <c r="H55" s="70">
        <v>2</v>
      </c>
      <c r="I55" s="71">
        <v>0</v>
      </c>
    </row>
    <row r="56" spans="2:9" s="5" customFormat="1" x14ac:dyDescent="0.15">
      <c r="B56" s="4" t="s">
        <v>35</v>
      </c>
      <c r="C56" s="30">
        <v>134</v>
      </c>
      <c r="D56" s="30"/>
      <c r="E56" s="70">
        <v>190</v>
      </c>
      <c r="F56" s="70">
        <v>37</v>
      </c>
      <c r="G56" s="70">
        <v>2</v>
      </c>
      <c r="H56" s="70">
        <v>4</v>
      </c>
      <c r="I56" s="71">
        <v>0</v>
      </c>
    </row>
    <row r="57" spans="2:9" s="5" customFormat="1" x14ac:dyDescent="0.15">
      <c r="B57" s="4" t="s">
        <v>36</v>
      </c>
      <c r="C57" s="30">
        <v>27</v>
      </c>
      <c r="D57" s="30"/>
      <c r="E57" s="70">
        <v>12</v>
      </c>
      <c r="F57" s="70">
        <v>5</v>
      </c>
      <c r="G57" s="70">
        <v>0</v>
      </c>
      <c r="H57" s="70">
        <v>1</v>
      </c>
      <c r="I57" s="71">
        <v>0</v>
      </c>
    </row>
    <row r="58" spans="2:9" s="5" customFormat="1" x14ac:dyDescent="0.15">
      <c r="B58" s="4" t="s">
        <v>37</v>
      </c>
      <c r="C58" s="30">
        <v>48</v>
      </c>
      <c r="D58" s="30"/>
      <c r="E58" s="70">
        <v>53</v>
      </c>
      <c r="F58" s="70">
        <v>8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24">
        <v>198</v>
      </c>
      <c r="D59" s="28"/>
      <c r="E59" s="68">
        <v>176</v>
      </c>
      <c r="F59" s="68">
        <v>49</v>
      </c>
      <c r="G59" s="68">
        <v>2</v>
      </c>
      <c r="H59" s="68">
        <v>1</v>
      </c>
      <c r="I59" s="69">
        <v>0</v>
      </c>
    </row>
    <row r="60" spans="2:9" s="5" customFormat="1" x14ac:dyDescent="0.15">
      <c r="B60" s="4" t="s">
        <v>38</v>
      </c>
      <c r="C60" s="30">
        <v>51</v>
      </c>
      <c r="D60" s="30"/>
      <c r="E60" s="70">
        <v>51</v>
      </c>
      <c r="F60" s="70">
        <v>7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30">
        <v>47</v>
      </c>
      <c r="D61" s="30"/>
      <c r="E61" s="70">
        <v>36</v>
      </c>
      <c r="F61" s="70">
        <v>2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31</v>
      </c>
      <c r="D62" s="30"/>
      <c r="E62" s="70">
        <v>23</v>
      </c>
      <c r="F62" s="70">
        <v>5</v>
      </c>
      <c r="G62" s="70">
        <v>1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30">
        <v>35</v>
      </c>
      <c r="D63" s="30"/>
      <c r="E63" s="70">
        <v>25</v>
      </c>
      <c r="F63" s="70">
        <v>19</v>
      </c>
      <c r="G63" s="70">
        <v>0</v>
      </c>
      <c r="H63" s="70">
        <v>1</v>
      </c>
      <c r="I63" s="71">
        <v>0</v>
      </c>
    </row>
    <row r="64" spans="2:9" s="5" customFormat="1" x14ac:dyDescent="0.15">
      <c r="B64" s="4" t="s">
        <v>42</v>
      </c>
      <c r="C64" s="30">
        <v>34</v>
      </c>
      <c r="D64" s="30"/>
      <c r="E64" s="70">
        <v>41</v>
      </c>
      <c r="F64" s="70">
        <v>16</v>
      </c>
      <c r="G64" s="70">
        <v>1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24">
        <v>94</v>
      </c>
      <c r="D65" s="28"/>
      <c r="E65" s="68">
        <v>78</v>
      </c>
      <c r="F65" s="68">
        <v>31</v>
      </c>
      <c r="G65" s="68">
        <v>1</v>
      </c>
      <c r="H65" s="68">
        <v>2</v>
      </c>
      <c r="I65" s="69">
        <v>0</v>
      </c>
    </row>
    <row r="66" spans="2:9" s="5" customFormat="1" x14ac:dyDescent="0.15">
      <c r="B66" s="4" t="s">
        <v>43</v>
      </c>
      <c r="C66" s="30">
        <v>12</v>
      </c>
      <c r="D66" s="30"/>
      <c r="E66" s="70">
        <v>6</v>
      </c>
      <c r="F66" s="70">
        <v>3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15</v>
      </c>
      <c r="D67" s="30"/>
      <c r="E67" s="70">
        <v>10</v>
      </c>
      <c r="F67" s="70">
        <v>9</v>
      </c>
      <c r="G67" s="70">
        <v>1</v>
      </c>
      <c r="H67" s="70">
        <v>2</v>
      </c>
      <c r="I67" s="71">
        <v>0</v>
      </c>
    </row>
    <row r="68" spans="2:9" s="5" customFormat="1" x14ac:dyDescent="0.15">
      <c r="B68" s="4" t="s">
        <v>45</v>
      </c>
      <c r="C68" s="30">
        <v>54</v>
      </c>
      <c r="D68" s="30"/>
      <c r="E68" s="70">
        <v>48</v>
      </c>
      <c r="F68" s="70">
        <v>15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30">
        <v>13</v>
      </c>
      <c r="D69" s="30"/>
      <c r="E69" s="70">
        <v>14</v>
      </c>
      <c r="F69" s="70">
        <v>4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24">
        <v>396</v>
      </c>
      <c r="D70" s="28"/>
      <c r="E70" s="68">
        <v>351</v>
      </c>
      <c r="F70" s="68">
        <v>80</v>
      </c>
      <c r="G70" s="68">
        <v>4</v>
      </c>
      <c r="H70" s="68">
        <v>5</v>
      </c>
      <c r="I70" s="69">
        <v>0</v>
      </c>
    </row>
    <row r="71" spans="2:9" s="5" customFormat="1" x14ac:dyDescent="0.15">
      <c r="B71" s="4" t="s">
        <v>47</v>
      </c>
      <c r="C71" s="30">
        <v>191</v>
      </c>
      <c r="D71" s="30"/>
      <c r="E71" s="76">
        <v>233</v>
      </c>
      <c r="F71" s="71">
        <v>32</v>
      </c>
      <c r="G71" s="71">
        <v>1</v>
      </c>
      <c r="H71" s="71">
        <v>2</v>
      </c>
      <c r="I71" s="71">
        <v>0</v>
      </c>
    </row>
    <row r="72" spans="2:9" s="5" customFormat="1" x14ac:dyDescent="0.15">
      <c r="B72" s="4" t="s">
        <v>48</v>
      </c>
      <c r="C72" s="30">
        <v>37</v>
      </c>
      <c r="D72" s="30"/>
      <c r="E72" s="76">
        <v>23</v>
      </c>
      <c r="F72" s="71">
        <v>6</v>
      </c>
      <c r="G72" s="71">
        <v>0</v>
      </c>
      <c r="H72" s="71">
        <v>3</v>
      </c>
      <c r="I72" s="71">
        <v>0</v>
      </c>
    </row>
    <row r="73" spans="2:9" s="5" customFormat="1" x14ac:dyDescent="0.15">
      <c r="B73" s="4" t="s">
        <v>49</v>
      </c>
      <c r="C73" s="30">
        <v>25</v>
      </c>
      <c r="D73" s="30"/>
      <c r="E73" s="76">
        <v>15</v>
      </c>
      <c r="F73" s="71">
        <v>7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30">
        <v>28</v>
      </c>
      <c r="D74" s="30"/>
      <c r="E74" s="76">
        <v>12</v>
      </c>
      <c r="F74" s="71">
        <v>10</v>
      </c>
      <c r="G74" s="71">
        <v>1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30">
        <v>17</v>
      </c>
      <c r="D75" s="30"/>
      <c r="E75" s="76">
        <v>9</v>
      </c>
      <c r="F75" s="71">
        <v>7</v>
      </c>
      <c r="G75" s="71">
        <v>1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30">
        <v>43</v>
      </c>
      <c r="D76" s="30"/>
      <c r="E76" s="76">
        <v>28</v>
      </c>
      <c r="F76" s="71">
        <v>6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30">
        <v>34</v>
      </c>
      <c r="D77" s="30"/>
      <c r="E77" s="76">
        <v>20</v>
      </c>
      <c r="F77" s="71">
        <v>6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34">
        <v>21</v>
      </c>
      <c r="D78" s="34"/>
      <c r="E78" s="77">
        <v>11</v>
      </c>
      <c r="F78" s="78">
        <v>6</v>
      </c>
      <c r="G78" s="78">
        <v>1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 codeName="Sheet51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84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106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'C-a-(15)'!B9</f>
        <v>2011  平成23年</v>
      </c>
      <c r="C9" s="16">
        <v>8436</v>
      </c>
      <c r="D9" s="17">
        <v>49.004267425320059</v>
      </c>
      <c r="E9" s="20">
        <v>4134</v>
      </c>
      <c r="F9" s="79">
        <v>1249</v>
      </c>
      <c r="G9" s="79">
        <v>102</v>
      </c>
      <c r="H9" s="79">
        <v>221</v>
      </c>
      <c r="I9" s="79">
        <v>9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'C-a-(15)'!B10</f>
        <v>2012      24</v>
      </c>
      <c r="C10" s="16">
        <v>8783</v>
      </c>
      <c r="D10" s="17">
        <v>50.438346806330415</v>
      </c>
      <c r="E10" s="20">
        <v>4430</v>
      </c>
      <c r="F10" s="79">
        <v>1196</v>
      </c>
      <c r="G10" s="79">
        <v>94</v>
      </c>
      <c r="H10" s="79">
        <v>161</v>
      </c>
      <c r="I10" s="79">
        <v>9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'C-a-(15)'!B11</f>
        <v>2013      25</v>
      </c>
      <c r="C11" s="16">
        <v>9392</v>
      </c>
      <c r="D11" s="17">
        <v>54.493185689948895</v>
      </c>
      <c r="E11" s="20">
        <v>5118</v>
      </c>
      <c r="F11" s="79">
        <v>1281</v>
      </c>
      <c r="G11" s="79">
        <v>103</v>
      </c>
      <c r="H11" s="79">
        <v>175</v>
      </c>
      <c r="I11" s="79">
        <v>15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'C-a-(15)'!B12</f>
        <v>2014      26</v>
      </c>
      <c r="C12" s="16">
        <v>8350</v>
      </c>
      <c r="D12" s="17">
        <v>57.293413173652695</v>
      </c>
      <c r="E12" s="20">
        <v>4784</v>
      </c>
      <c r="F12" s="79">
        <v>1093</v>
      </c>
      <c r="G12" s="79">
        <v>67</v>
      </c>
      <c r="H12" s="79">
        <v>158</v>
      </c>
      <c r="I12" s="79">
        <v>6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'C-a-(15)'!B13</f>
        <v>2015      27</v>
      </c>
      <c r="C13" s="67">
        <v>8269</v>
      </c>
      <c r="D13" s="17">
        <v>54.722457370903378</v>
      </c>
      <c r="E13" s="80">
        <v>4525</v>
      </c>
      <c r="F13" s="79">
        <v>1136</v>
      </c>
      <c r="G13" s="79">
        <v>71</v>
      </c>
      <c r="H13" s="79">
        <v>128</v>
      </c>
      <c r="I13" s="79">
        <v>5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'C-a-(15)'!B14</f>
        <v>2016      28</v>
      </c>
      <c r="C14" s="67">
        <v>7885</v>
      </c>
      <c r="D14" s="17">
        <v>55.472415979708309</v>
      </c>
      <c r="E14" s="80">
        <v>4374</v>
      </c>
      <c r="F14" s="79">
        <v>1069</v>
      </c>
      <c r="G14" s="79">
        <v>66</v>
      </c>
      <c r="H14" s="79">
        <v>104</v>
      </c>
      <c r="I14" s="79">
        <v>6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'C-a-(15)'!B15</f>
        <v>2017      29</v>
      </c>
      <c r="C15" s="16">
        <v>7907</v>
      </c>
      <c r="D15" s="17">
        <v>59.542177817124063</v>
      </c>
      <c r="E15" s="81">
        <v>4708</v>
      </c>
      <c r="F15" s="79">
        <v>1083</v>
      </c>
      <c r="G15" s="79">
        <v>65</v>
      </c>
      <c r="H15" s="79">
        <v>123</v>
      </c>
      <c r="I15" s="79">
        <v>4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'C-a-(15)'!B16</f>
        <v>2018      30</v>
      </c>
      <c r="C16" s="16">
        <v>7731</v>
      </c>
      <c r="D16" s="17">
        <v>61.350407450523868</v>
      </c>
      <c r="E16" s="82">
        <v>4743</v>
      </c>
      <c r="F16" s="82">
        <v>957</v>
      </c>
      <c r="G16" s="82">
        <v>54</v>
      </c>
      <c r="H16" s="82">
        <v>72</v>
      </c>
      <c r="I16" s="81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'C-a-(15)'!B17</f>
        <v>2019  令和元年</v>
      </c>
      <c r="C17" s="16">
        <v>7558</v>
      </c>
      <c r="D17" s="17">
        <v>72.413336861603597</v>
      </c>
      <c r="E17" s="82">
        <v>5473</v>
      </c>
      <c r="F17" s="82">
        <v>989</v>
      </c>
      <c r="G17" s="82">
        <v>67</v>
      </c>
      <c r="H17" s="82">
        <v>44</v>
      </c>
      <c r="I17" s="81">
        <v>3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'C-a-(15)'!B18</f>
        <v>2020      ２</v>
      </c>
      <c r="C18" s="24">
        <f>SUM(C20,C26,C33,C34,C45,C52,C59,C65,C70)</f>
        <v>7197</v>
      </c>
      <c r="D18" s="25">
        <f>E18/C18*100</f>
        <v>70.974016951507565</v>
      </c>
      <c r="E18" s="68">
        <f>SUM(E20,E26,E33,E34,E45,E52,E59,E65,E70)</f>
        <v>5108</v>
      </c>
      <c r="F18" s="69">
        <f>SUM(F20,F26,F33,F34,F45,F52,F59,F65,F70)</f>
        <v>903</v>
      </c>
      <c r="G18" s="69">
        <f>SUM(G20,G26,G33,G34,G45,G52,G59,G65,G70)</f>
        <v>65</v>
      </c>
      <c r="H18" s="69">
        <f>SUM(H20,H26,H33,H34,H45,H52,H59,H65,H70)</f>
        <v>51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219</v>
      </c>
      <c r="D20" s="28"/>
      <c r="E20" s="68">
        <v>205</v>
      </c>
      <c r="F20" s="68">
        <v>32</v>
      </c>
      <c r="G20" s="68">
        <v>5</v>
      </c>
      <c r="H20" s="68">
        <v>3</v>
      </c>
      <c r="I20" s="69">
        <v>0</v>
      </c>
      <c r="K20" s="5"/>
    </row>
    <row r="21" spans="2:17" s="5" customFormat="1" x14ac:dyDescent="0.15">
      <c r="B21" s="4" t="s">
        <v>4</v>
      </c>
      <c r="C21" s="30">
        <v>103</v>
      </c>
      <c r="D21" s="30"/>
      <c r="E21" s="70">
        <v>83</v>
      </c>
      <c r="F21" s="70">
        <v>16</v>
      </c>
      <c r="G21" s="70">
        <v>3</v>
      </c>
      <c r="H21" s="70">
        <v>1</v>
      </c>
      <c r="I21" s="71">
        <v>0</v>
      </c>
    </row>
    <row r="22" spans="2:17" s="5" customFormat="1" x14ac:dyDescent="0.15">
      <c r="B22" s="4" t="s">
        <v>5</v>
      </c>
      <c r="C22" s="30">
        <v>30</v>
      </c>
      <c r="D22" s="30"/>
      <c r="E22" s="70">
        <v>26</v>
      </c>
      <c r="F22" s="70">
        <v>5</v>
      </c>
      <c r="G22" s="70">
        <v>1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65</v>
      </c>
      <c r="D23" s="30"/>
      <c r="E23" s="70">
        <v>70</v>
      </c>
      <c r="F23" s="70">
        <v>2</v>
      </c>
      <c r="G23" s="70">
        <v>1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13</v>
      </c>
      <c r="D24" s="30"/>
      <c r="E24" s="70">
        <v>17</v>
      </c>
      <c r="F24" s="70">
        <v>7</v>
      </c>
      <c r="G24" s="70">
        <v>0</v>
      </c>
      <c r="H24" s="70">
        <v>2</v>
      </c>
      <c r="I24" s="71">
        <v>0</v>
      </c>
    </row>
    <row r="25" spans="2:17" s="5" customFormat="1" x14ac:dyDescent="0.15">
      <c r="B25" s="4" t="s">
        <v>8</v>
      </c>
      <c r="C25" s="30">
        <v>8</v>
      </c>
      <c r="D25" s="30"/>
      <c r="E25" s="70">
        <v>9</v>
      </c>
      <c r="F25" s="70">
        <v>2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24">
        <v>958</v>
      </c>
      <c r="D26" s="28"/>
      <c r="E26" s="68">
        <v>821</v>
      </c>
      <c r="F26" s="68">
        <v>79</v>
      </c>
      <c r="G26" s="68">
        <v>8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30">
        <v>151</v>
      </c>
      <c r="D27" s="30"/>
      <c r="E27" s="70">
        <v>167</v>
      </c>
      <c r="F27" s="70">
        <v>26</v>
      </c>
      <c r="G27" s="70">
        <v>1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30">
        <v>52</v>
      </c>
      <c r="D28" s="30"/>
      <c r="E28" s="70">
        <v>50</v>
      </c>
      <c r="F28" s="70">
        <v>10</v>
      </c>
      <c r="G28" s="70">
        <v>1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210</v>
      </c>
      <c r="D29" s="30"/>
      <c r="E29" s="70">
        <v>195</v>
      </c>
      <c r="F29" s="70">
        <v>16</v>
      </c>
      <c r="G29" s="70">
        <v>2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30">
        <v>67</v>
      </c>
      <c r="D30" s="30"/>
      <c r="E30" s="70">
        <v>53</v>
      </c>
      <c r="F30" s="70">
        <v>3</v>
      </c>
      <c r="G30" s="70">
        <v>1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216</v>
      </c>
      <c r="D31" s="30"/>
      <c r="E31" s="70">
        <v>223</v>
      </c>
      <c r="F31" s="70">
        <v>12</v>
      </c>
      <c r="G31" s="70">
        <v>2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30">
        <v>262</v>
      </c>
      <c r="D32" s="30"/>
      <c r="E32" s="70">
        <v>133</v>
      </c>
      <c r="F32" s="70">
        <v>12</v>
      </c>
      <c r="G32" s="70">
        <v>1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28">
        <v>325</v>
      </c>
      <c r="D33" s="28"/>
      <c r="E33" s="72">
        <v>391</v>
      </c>
      <c r="F33" s="72">
        <v>128</v>
      </c>
      <c r="G33" s="72">
        <v>12</v>
      </c>
      <c r="H33" s="72">
        <v>5</v>
      </c>
      <c r="I33" s="73">
        <v>0</v>
      </c>
    </row>
    <row r="34" spans="2:9" s="21" customFormat="1" x14ac:dyDescent="0.15">
      <c r="B34" s="31" t="s">
        <v>182</v>
      </c>
      <c r="C34" s="24">
        <v>2892</v>
      </c>
      <c r="D34" s="28"/>
      <c r="E34" s="68">
        <v>1734</v>
      </c>
      <c r="F34" s="68">
        <v>194</v>
      </c>
      <c r="G34" s="68">
        <v>3</v>
      </c>
      <c r="H34" s="68">
        <v>15</v>
      </c>
      <c r="I34" s="69">
        <v>0</v>
      </c>
    </row>
    <row r="35" spans="2:9" s="5" customFormat="1" x14ac:dyDescent="0.15">
      <c r="B35" s="4" t="s">
        <v>16</v>
      </c>
      <c r="C35" s="30">
        <v>284</v>
      </c>
      <c r="D35" s="30"/>
      <c r="E35" s="70">
        <v>103</v>
      </c>
      <c r="F35" s="70">
        <v>10</v>
      </c>
      <c r="G35" s="70">
        <v>0</v>
      </c>
      <c r="H35" s="70">
        <v>1</v>
      </c>
      <c r="I35" s="71">
        <v>0</v>
      </c>
    </row>
    <row r="36" spans="2:9" s="5" customFormat="1" x14ac:dyDescent="0.15">
      <c r="B36" s="4" t="s">
        <v>17</v>
      </c>
      <c r="C36" s="30">
        <v>193</v>
      </c>
      <c r="D36" s="30"/>
      <c r="E36" s="70">
        <v>92</v>
      </c>
      <c r="F36" s="70">
        <v>7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30">
        <v>237</v>
      </c>
      <c r="D37" s="30"/>
      <c r="E37" s="70">
        <v>165</v>
      </c>
      <c r="F37" s="70">
        <v>15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30">
        <v>722</v>
      </c>
      <c r="D38" s="30"/>
      <c r="E38" s="70">
        <v>502</v>
      </c>
      <c r="F38" s="70">
        <v>59</v>
      </c>
      <c r="G38" s="70">
        <v>0</v>
      </c>
      <c r="H38" s="70">
        <v>9</v>
      </c>
      <c r="I38" s="71">
        <v>0</v>
      </c>
    </row>
    <row r="39" spans="2:9" s="5" customFormat="1" x14ac:dyDescent="0.15">
      <c r="B39" s="4" t="s">
        <v>20</v>
      </c>
      <c r="C39" s="30">
        <v>467</v>
      </c>
      <c r="D39" s="30"/>
      <c r="E39" s="70">
        <v>206</v>
      </c>
      <c r="F39" s="70">
        <v>27</v>
      </c>
      <c r="G39" s="70">
        <v>1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30">
        <v>408</v>
      </c>
      <c r="D40" s="30"/>
      <c r="E40" s="70">
        <v>160</v>
      </c>
      <c r="F40" s="70">
        <v>22</v>
      </c>
      <c r="G40" s="70">
        <v>0</v>
      </c>
      <c r="H40" s="70">
        <v>3</v>
      </c>
      <c r="I40" s="71">
        <v>0</v>
      </c>
    </row>
    <row r="41" spans="2:9" s="5" customFormat="1" x14ac:dyDescent="0.15">
      <c r="B41" s="4" t="s">
        <v>22</v>
      </c>
      <c r="C41" s="30">
        <v>217</v>
      </c>
      <c r="D41" s="30"/>
      <c r="E41" s="70">
        <v>248</v>
      </c>
      <c r="F41" s="70">
        <v>29</v>
      </c>
      <c r="G41" s="70">
        <v>2</v>
      </c>
      <c r="H41" s="70">
        <v>2</v>
      </c>
      <c r="I41" s="71">
        <v>0</v>
      </c>
    </row>
    <row r="42" spans="2:9" s="5" customFormat="1" x14ac:dyDescent="0.15">
      <c r="B42" s="4" t="s">
        <v>23</v>
      </c>
      <c r="C42" s="32">
        <v>48</v>
      </c>
      <c r="D42" s="30"/>
      <c r="E42" s="74">
        <v>37</v>
      </c>
      <c r="F42" s="74">
        <v>3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30">
        <v>201</v>
      </c>
      <c r="D43" s="30"/>
      <c r="E43" s="70">
        <v>146</v>
      </c>
      <c r="F43" s="70">
        <v>4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30">
        <v>115</v>
      </c>
      <c r="D44" s="30"/>
      <c r="E44" s="70">
        <v>75</v>
      </c>
      <c r="F44" s="70">
        <v>18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24">
        <v>724</v>
      </c>
      <c r="D45" s="28"/>
      <c r="E45" s="68">
        <v>340</v>
      </c>
      <c r="F45" s="68">
        <v>115</v>
      </c>
      <c r="G45" s="68">
        <v>8</v>
      </c>
      <c r="H45" s="68">
        <v>3</v>
      </c>
      <c r="I45" s="69">
        <v>0</v>
      </c>
    </row>
    <row r="46" spans="2:9" s="5" customFormat="1" x14ac:dyDescent="0.15">
      <c r="B46" s="4" t="s">
        <v>26</v>
      </c>
      <c r="C46" s="30">
        <v>87</v>
      </c>
      <c r="D46" s="30"/>
      <c r="E46" s="70">
        <v>58</v>
      </c>
      <c r="F46" s="70">
        <v>10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30">
        <v>44</v>
      </c>
      <c r="D47" s="30"/>
      <c r="E47" s="70">
        <v>28</v>
      </c>
      <c r="F47" s="70">
        <v>10</v>
      </c>
      <c r="G47" s="70">
        <v>2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30">
        <v>44</v>
      </c>
      <c r="D48" s="30"/>
      <c r="E48" s="70">
        <v>32</v>
      </c>
      <c r="F48" s="70">
        <v>6</v>
      </c>
      <c r="G48" s="70">
        <v>0</v>
      </c>
      <c r="H48" s="70">
        <v>1</v>
      </c>
      <c r="I48" s="71">
        <v>0</v>
      </c>
    </row>
    <row r="49" spans="2:9" s="5" customFormat="1" x14ac:dyDescent="0.15">
      <c r="B49" s="4" t="s">
        <v>29</v>
      </c>
      <c r="C49" s="30">
        <v>85</v>
      </c>
      <c r="D49" s="30"/>
      <c r="E49" s="70">
        <v>51</v>
      </c>
      <c r="F49" s="70">
        <v>22</v>
      </c>
      <c r="G49" s="70">
        <v>2</v>
      </c>
      <c r="H49" s="70">
        <v>1</v>
      </c>
      <c r="I49" s="71">
        <v>0</v>
      </c>
    </row>
    <row r="50" spans="2:9" s="5" customFormat="1" x14ac:dyDescent="0.15">
      <c r="B50" s="4" t="s">
        <v>30</v>
      </c>
      <c r="C50" s="30">
        <v>323</v>
      </c>
      <c r="D50" s="30"/>
      <c r="E50" s="70">
        <v>111</v>
      </c>
      <c r="F50" s="70">
        <v>60</v>
      </c>
      <c r="G50" s="70">
        <v>4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30">
        <v>141</v>
      </c>
      <c r="D51" s="30"/>
      <c r="E51" s="70">
        <v>60</v>
      </c>
      <c r="F51" s="70">
        <v>7</v>
      </c>
      <c r="G51" s="70">
        <v>0</v>
      </c>
      <c r="H51" s="70">
        <v>1</v>
      </c>
      <c r="I51" s="71">
        <v>0</v>
      </c>
    </row>
    <row r="52" spans="2:9" s="21" customFormat="1" x14ac:dyDescent="0.15">
      <c r="B52" s="31" t="s">
        <v>184</v>
      </c>
      <c r="C52" s="24">
        <v>568</v>
      </c>
      <c r="D52" s="28"/>
      <c r="E52" s="68">
        <v>366</v>
      </c>
      <c r="F52" s="68">
        <v>132</v>
      </c>
      <c r="G52" s="68">
        <v>15</v>
      </c>
      <c r="H52" s="68">
        <v>8</v>
      </c>
      <c r="I52" s="69">
        <v>0</v>
      </c>
    </row>
    <row r="53" spans="2:9" s="5" customFormat="1" x14ac:dyDescent="0.15">
      <c r="B53" s="4" t="s">
        <v>32</v>
      </c>
      <c r="C53" s="30">
        <v>63</v>
      </c>
      <c r="D53" s="30"/>
      <c r="E53" s="70">
        <v>22</v>
      </c>
      <c r="F53" s="70">
        <v>14</v>
      </c>
      <c r="G53" s="70">
        <v>2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30">
        <v>39</v>
      </c>
      <c r="D54" s="30"/>
      <c r="E54" s="70">
        <v>22</v>
      </c>
      <c r="F54" s="70">
        <v>11</v>
      </c>
      <c r="G54" s="70">
        <v>0</v>
      </c>
      <c r="H54" s="70">
        <v>2</v>
      </c>
      <c r="I54" s="71">
        <v>0</v>
      </c>
    </row>
    <row r="55" spans="2:9" s="5" customFormat="1" x14ac:dyDescent="0.15">
      <c r="B55" s="4" t="s">
        <v>34</v>
      </c>
      <c r="C55" s="30">
        <v>150</v>
      </c>
      <c r="D55" s="30"/>
      <c r="E55" s="70">
        <v>56</v>
      </c>
      <c r="F55" s="70">
        <v>48</v>
      </c>
      <c r="G55" s="70">
        <v>7</v>
      </c>
      <c r="H55" s="70">
        <v>5</v>
      </c>
      <c r="I55" s="71">
        <v>0</v>
      </c>
    </row>
    <row r="56" spans="2:9" s="5" customFormat="1" x14ac:dyDescent="0.15">
      <c r="B56" s="4" t="s">
        <v>35</v>
      </c>
      <c r="C56" s="30">
        <v>215</v>
      </c>
      <c r="D56" s="30"/>
      <c r="E56" s="70">
        <v>178</v>
      </c>
      <c r="F56" s="70">
        <v>37</v>
      </c>
      <c r="G56" s="70">
        <v>3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30">
        <v>68</v>
      </c>
      <c r="D57" s="30"/>
      <c r="E57" s="70">
        <v>40</v>
      </c>
      <c r="F57" s="70">
        <v>11</v>
      </c>
      <c r="G57" s="70">
        <v>1</v>
      </c>
      <c r="H57" s="70">
        <v>1</v>
      </c>
      <c r="I57" s="71">
        <v>0</v>
      </c>
    </row>
    <row r="58" spans="2:9" s="5" customFormat="1" x14ac:dyDescent="0.15">
      <c r="B58" s="4" t="s">
        <v>37</v>
      </c>
      <c r="C58" s="30">
        <v>33</v>
      </c>
      <c r="D58" s="30"/>
      <c r="E58" s="70">
        <v>48</v>
      </c>
      <c r="F58" s="70">
        <v>11</v>
      </c>
      <c r="G58" s="70">
        <v>2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24">
        <v>264</v>
      </c>
      <c r="D59" s="28"/>
      <c r="E59" s="68">
        <v>203</v>
      </c>
      <c r="F59" s="68">
        <v>63</v>
      </c>
      <c r="G59" s="68">
        <v>7</v>
      </c>
      <c r="H59" s="68">
        <v>2</v>
      </c>
      <c r="I59" s="69">
        <v>0</v>
      </c>
    </row>
    <row r="60" spans="2:9" s="5" customFormat="1" x14ac:dyDescent="0.15">
      <c r="B60" s="4" t="s">
        <v>38</v>
      </c>
      <c r="C60" s="30">
        <v>15</v>
      </c>
      <c r="D60" s="30"/>
      <c r="E60" s="70">
        <v>13</v>
      </c>
      <c r="F60" s="70">
        <v>4</v>
      </c>
      <c r="G60" s="70">
        <v>1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30">
        <v>51</v>
      </c>
      <c r="D61" s="30"/>
      <c r="E61" s="70">
        <v>46</v>
      </c>
      <c r="F61" s="70">
        <v>10</v>
      </c>
      <c r="G61" s="70">
        <v>1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58</v>
      </c>
      <c r="D62" s="30"/>
      <c r="E62" s="70">
        <v>41</v>
      </c>
      <c r="F62" s="70">
        <v>16</v>
      </c>
      <c r="G62" s="70">
        <v>3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30">
        <v>66</v>
      </c>
      <c r="D63" s="30"/>
      <c r="E63" s="70">
        <v>42</v>
      </c>
      <c r="F63" s="70">
        <v>21</v>
      </c>
      <c r="G63" s="70">
        <v>2</v>
      </c>
      <c r="H63" s="70">
        <v>2</v>
      </c>
      <c r="I63" s="71">
        <v>0</v>
      </c>
    </row>
    <row r="64" spans="2:9" s="5" customFormat="1" x14ac:dyDescent="0.15">
      <c r="B64" s="4" t="s">
        <v>42</v>
      </c>
      <c r="C64" s="30">
        <v>74</v>
      </c>
      <c r="D64" s="30"/>
      <c r="E64" s="70">
        <v>61</v>
      </c>
      <c r="F64" s="70">
        <v>12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24">
        <v>348</v>
      </c>
      <c r="D65" s="28"/>
      <c r="E65" s="68">
        <v>278</v>
      </c>
      <c r="F65" s="68">
        <v>43</v>
      </c>
      <c r="G65" s="68">
        <v>2</v>
      </c>
      <c r="H65" s="68">
        <v>2</v>
      </c>
      <c r="I65" s="69">
        <v>0</v>
      </c>
    </row>
    <row r="66" spans="2:9" s="5" customFormat="1" x14ac:dyDescent="0.15">
      <c r="B66" s="4" t="s">
        <v>43</v>
      </c>
      <c r="C66" s="30">
        <v>65</v>
      </c>
      <c r="D66" s="30"/>
      <c r="E66" s="70">
        <v>47</v>
      </c>
      <c r="F66" s="70">
        <v>4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120</v>
      </c>
      <c r="D67" s="30"/>
      <c r="E67" s="70">
        <v>104</v>
      </c>
      <c r="F67" s="70">
        <v>8</v>
      </c>
      <c r="G67" s="70">
        <v>2</v>
      </c>
      <c r="H67" s="70">
        <v>1</v>
      </c>
      <c r="I67" s="71">
        <v>0</v>
      </c>
    </row>
    <row r="68" spans="2:9" s="5" customFormat="1" x14ac:dyDescent="0.15">
      <c r="B68" s="4" t="s">
        <v>45</v>
      </c>
      <c r="C68" s="30">
        <v>97</v>
      </c>
      <c r="D68" s="30"/>
      <c r="E68" s="70">
        <v>79</v>
      </c>
      <c r="F68" s="70">
        <v>21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30">
        <v>66</v>
      </c>
      <c r="D69" s="30"/>
      <c r="E69" s="70">
        <v>48</v>
      </c>
      <c r="F69" s="70">
        <v>10</v>
      </c>
      <c r="G69" s="70">
        <v>0</v>
      </c>
      <c r="H69" s="70">
        <v>1</v>
      </c>
      <c r="I69" s="71">
        <v>0</v>
      </c>
    </row>
    <row r="70" spans="2:9" s="21" customFormat="1" x14ac:dyDescent="0.15">
      <c r="B70" s="31" t="s">
        <v>187</v>
      </c>
      <c r="C70" s="24">
        <v>899</v>
      </c>
      <c r="D70" s="28"/>
      <c r="E70" s="68">
        <v>770</v>
      </c>
      <c r="F70" s="68">
        <v>117</v>
      </c>
      <c r="G70" s="68">
        <v>5</v>
      </c>
      <c r="H70" s="68">
        <v>13</v>
      </c>
      <c r="I70" s="69">
        <v>0</v>
      </c>
    </row>
    <row r="71" spans="2:9" s="5" customFormat="1" x14ac:dyDescent="0.15">
      <c r="B71" s="4" t="s">
        <v>47</v>
      </c>
      <c r="C71" s="30">
        <v>488</v>
      </c>
      <c r="D71" s="30"/>
      <c r="E71" s="76">
        <v>498</v>
      </c>
      <c r="F71" s="71">
        <v>50</v>
      </c>
      <c r="G71" s="71">
        <v>3</v>
      </c>
      <c r="H71" s="71">
        <v>6</v>
      </c>
      <c r="I71" s="71">
        <v>0</v>
      </c>
    </row>
    <row r="72" spans="2:9" s="5" customFormat="1" x14ac:dyDescent="0.15">
      <c r="B72" s="4" t="s">
        <v>48</v>
      </c>
      <c r="C72" s="30">
        <v>50</v>
      </c>
      <c r="D72" s="30"/>
      <c r="E72" s="76">
        <v>28</v>
      </c>
      <c r="F72" s="71">
        <v>5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30">
        <v>34</v>
      </c>
      <c r="D73" s="30"/>
      <c r="E73" s="76">
        <v>20</v>
      </c>
      <c r="F73" s="71">
        <v>6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30">
        <v>69</v>
      </c>
      <c r="D74" s="30"/>
      <c r="E74" s="76">
        <v>35</v>
      </c>
      <c r="F74" s="71">
        <v>14</v>
      </c>
      <c r="G74" s="71">
        <v>0</v>
      </c>
      <c r="H74" s="71">
        <v>1</v>
      </c>
      <c r="I74" s="71">
        <v>0</v>
      </c>
    </row>
    <row r="75" spans="2:9" s="5" customFormat="1" x14ac:dyDescent="0.15">
      <c r="B75" s="4" t="s">
        <v>51</v>
      </c>
      <c r="C75" s="30">
        <v>60</v>
      </c>
      <c r="D75" s="30"/>
      <c r="E75" s="76">
        <v>30</v>
      </c>
      <c r="F75" s="71">
        <v>11</v>
      </c>
      <c r="G75" s="71">
        <v>0</v>
      </c>
      <c r="H75" s="71">
        <v>4</v>
      </c>
      <c r="I75" s="71">
        <v>0</v>
      </c>
    </row>
    <row r="76" spans="2:9" s="5" customFormat="1" x14ac:dyDescent="0.15">
      <c r="B76" s="4" t="s">
        <v>52</v>
      </c>
      <c r="C76" s="30">
        <v>105</v>
      </c>
      <c r="D76" s="30"/>
      <c r="E76" s="76">
        <v>95</v>
      </c>
      <c r="F76" s="71">
        <v>9</v>
      </c>
      <c r="G76" s="71">
        <v>1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30">
        <v>82</v>
      </c>
      <c r="D77" s="30"/>
      <c r="E77" s="76">
        <v>55</v>
      </c>
      <c r="F77" s="71">
        <v>17</v>
      </c>
      <c r="G77" s="71">
        <v>1</v>
      </c>
      <c r="H77" s="71">
        <v>2</v>
      </c>
      <c r="I77" s="71">
        <v>0</v>
      </c>
    </row>
    <row r="78" spans="2:9" s="5" customFormat="1" ht="10.199999999999999" thickBot="1" x14ac:dyDescent="0.2">
      <c r="B78" s="33" t="s">
        <v>54</v>
      </c>
      <c r="C78" s="34">
        <v>11</v>
      </c>
      <c r="D78" s="34"/>
      <c r="E78" s="77">
        <v>9</v>
      </c>
      <c r="F78" s="78">
        <v>5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35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35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 codeName="Sheet52">
    <tabColor indexed="9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C9" sqref="C9"/>
      <selection pane="topRight" activeCell="C9" sqref="C9"/>
      <selection pane="bottomLeft" activeCell="C9" sqref="C9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0" width="2.7109375" style="2" customWidth="1"/>
    <col min="11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85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69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  <c r="K6" s="9" t="s">
        <v>139</v>
      </c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  <c r="K8" s="49" t="s">
        <v>134</v>
      </c>
      <c r="L8" s="49" t="s">
        <v>135</v>
      </c>
      <c r="M8" s="49" t="s">
        <v>136</v>
      </c>
      <c r="N8" s="49" t="s">
        <v>137</v>
      </c>
      <c r="O8" s="49" t="s">
        <v>138</v>
      </c>
      <c r="P8" s="49" t="s">
        <v>137</v>
      </c>
    </row>
    <row r="9" spans="2:17" s="5" customFormat="1" x14ac:dyDescent="0.15">
      <c r="B9" s="20" t="str">
        <f>'C-a-(16)'!B9</f>
        <v>2011  平成23年</v>
      </c>
      <c r="C9" s="16">
        <v>443305</v>
      </c>
      <c r="D9" s="17">
        <v>8.5079121597996874</v>
      </c>
      <c r="E9" s="39">
        <v>37716</v>
      </c>
      <c r="F9" s="16">
        <v>23667</v>
      </c>
      <c r="G9" s="16">
        <v>2580</v>
      </c>
      <c r="H9" s="16">
        <v>14456</v>
      </c>
      <c r="I9" s="16">
        <v>1917</v>
      </c>
      <c r="K9" s="18">
        <f>SUM('C-b-(1):C-b-(3)'!C9)-'C-b'!C9</f>
        <v>0</v>
      </c>
      <c r="L9" s="19">
        <f>SUM('C-b-(1):C-b-(3)'!E9)-'C-b'!E9</f>
        <v>0</v>
      </c>
      <c r="M9" s="19">
        <f>SUM('C-b-(1):C-b-(3)'!F9)-'C-b'!F9</f>
        <v>0</v>
      </c>
      <c r="N9" s="19">
        <f>SUM('C-b-(1):C-b-(3)'!G9)-'C-b'!G9</f>
        <v>0</v>
      </c>
      <c r="O9" s="19">
        <f>SUM('C-b-(1):C-b-(3)'!H9)-'C-b'!H9</f>
        <v>0</v>
      </c>
      <c r="P9" s="19">
        <f>SUM('C-b-(1):C-b-(3)'!I9)-'C-b'!I9</f>
        <v>0</v>
      </c>
      <c r="Q9" s="18"/>
    </row>
    <row r="10" spans="2:17" s="5" customFormat="1" x14ac:dyDescent="0.15">
      <c r="B10" s="20" t="str">
        <f>'C-a-(16)'!B10</f>
        <v>2012      24</v>
      </c>
      <c r="C10" s="16">
        <v>397787</v>
      </c>
      <c r="D10" s="17">
        <v>8.4168160347120455</v>
      </c>
      <c r="E10" s="39">
        <v>33481</v>
      </c>
      <c r="F10" s="16">
        <v>20788</v>
      </c>
      <c r="G10" s="16">
        <v>2238</v>
      </c>
      <c r="H10" s="16">
        <v>12432</v>
      </c>
      <c r="I10" s="16">
        <v>1598</v>
      </c>
      <c r="K10" s="18">
        <f>SUM('C-b-(1):C-b-(3)'!C10)-'C-b'!C10</f>
        <v>0</v>
      </c>
      <c r="L10" s="19">
        <f>SUM('C-b-(1):C-b-(3)'!E10)-'C-b'!E10</f>
        <v>0</v>
      </c>
      <c r="M10" s="19">
        <f>SUM('C-b-(1):C-b-(3)'!F10)-'C-b'!F10</f>
        <v>0</v>
      </c>
      <c r="N10" s="19">
        <f>SUM('C-b-(1):C-b-(3)'!G10)-'C-b'!G10</f>
        <v>0</v>
      </c>
      <c r="O10" s="19">
        <f>SUM('C-b-(1):C-b-(3)'!H10)-'C-b'!H10</f>
        <v>0</v>
      </c>
      <c r="P10" s="19">
        <f>SUM('C-b-(1):C-b-(3)'!I10)-'C-b'!I10</f>
        <v>0</v>
      </c>
      <c r="Q10" s="18"/>
    </row>
    <row r="11" spans="2:17" s="5" customFormat="1" x14ac:dyDescent="0.15">
      <c r="B11" s="20" t="str">
        <f>'C-a-(16)'!B11</f>
        <v>2013      25</v>
      </c>
      <c r="C11" s="16">
        <v>376244</v>
      </c>
      <c r="D11" s="17">
        <v>7.9828515537789304</v>
      </c>
      <c r="E11" s="39">
        <v>30035</v>
      </c>
      <c r="F11" s="16">
        <v>17852</v>
      </c>
      <c r="G11" s="16">
        <v>1647</v>
      </c>
      <c r="H11" s="16">
        <v>10579</v>
      </c>
      <c r="I11" s="16">
        <v>1128</v>
      </c>
      <c r="K11" s="18">
        <f>SUM('C-b-(1):C-b-(3)'!C11)-'C-b'!C11</f>
        <v>0</v>
      </c>
      <c r="L11" s="19">
        <f>SUM('C-b-(1):C-b-(3)'!E11)-'C-b'!E11</f>
        <v>0</v>
      </c>
      <c r="M11" s="19">
        <f>SUM('C-b-(1):C-b-(3)'!F11)-'C-b'!F11</f>
        <v>0</v>
      </c>
      <c r="N11" s="19">
        <f>SUM('C-b-(1):C-b-(3)'!G11)-'C-b'!G11</f>
        <v>0</v>
      </c>
      <c r="O11" s="19">
        <f>SUM('C-b-(1):C-b-(3)'!H11)-'C-b'!H11</f>
        <v>0</v>
      </c>
      <c r="P11" s="19">
        <f>SUM('C-b-(1):C-b-(3)'!I11)-'C-b'!I11</f>
        <v>0</v>
      </c>
      <c r="Q11" s="18"/>
    </row>
    <row r="12" spans="2:17" s="5" customFormat="1" x14ac:dyDescent="0.15">
      <c r="B12" s="20" t="str">
        <f>'C-a-(16)'!B12</f>
        <v>2014      26</v>
      </c>
      <c r="C12" s="16">
        <v>352045</v>
      </c>
      <c r="D12" s="17">
        <v>7.7152068627590218</v>
      </c>
      <c r="E12" s="39">
        <v>27161</v>
      </c>
      <c r="F12" s="16">
        <v>15911</v>
      </c>
      <c r="G12" s="16">
        <v>1326</v>
      </c>
      <c r="H12" s="16">
        <v>9077</v>
      </c>
      <c r="I12" s="16">
        <v>878</v>
      </c>
      <c r="K12" s="18">
        <f>SUM('C-b-(1):C-b-(3)'!C12)-'C-b'!C12</f>
        <v>0</v>
      </c>
      <c r="L12" s="19">
        <f>SUM('C-b-(1):C-b-(3)'!E12)-'C-b'!E12</f>
        <v>0</v>
      </c>
      <c r="M12" s="19">
        <f>SUM('C-b-(1):C-b-(3)'!F12)-'C-b'!F12</f>
        <v>0</v>
      </c>
      <c r="N12" s="19">
        <f>SUM('C-b-(1):C-b-(3)'!G12)-'C-b'!G12</f>
        <v>0</v>
      </c>
      <c r="O12" s="19">
        <f>SUM('C-b-(1):C-b-(3)'!H12)-'C-b'!H12</f>
        <v>0</v>
      </c>
      <c r="P12" s="19">
        <f>SUM('C-b-(1):C-b-(3)'!I12)-'C-b'!I12</f>
        <v>0</v>
      </c>
      <c r="Q12" s="18"/>
    </row>
    <row r="13" spans="2:17" s="5" customFormat="1" x14ac:dyDescent="0.15">
      <c r="B13" s="20" t="str">
        <f>'C-a-(16)'!B13</f>
        <v>2015      27</v>
      </c>
      <c r="C13" s="16">
        <v>309837</v>
      </c>
      <c r="D13" s="17">
        <v>8.0209916827234959</v>
      </c>
      <c r="E13" s="39">
        <v>24852</v>
      </c>
      <c r="F13" s="16">
        <v>13520</v>
      </c>
      <c r="G13" s="16">
        <v>1062</v>
      </c>
      <c r="H13" s="16">
        <v>7010</v>
      </c>
      <c r="I13" s="16">
        <v>591</v>
      </c>
      <c r="K13" s="18">
        <f>SUM('C-b-(1):C-b-(3)'!C13)-'C-b'!C13</f>
        <v>0</v>
      </c>
      <c r="L13" s="19">
        <f>SUM('C-b-(1):C-b-(3)'!E13)-'C-b'!E13</f>
        <v>0</v>
      </c>
      <c r="M13" s="19">
        <f>SUM('C-b-(1):C-b-(3)'!F13)-'C-b'!F13</f>
        <v>0</v>
      </c>
      <c r="N13" s="19">
        <f>SUM('C-b-(1):C-b-(3)'!G13)-'C-b'!G13</f>
        <v>0</v>
      </c>
      <c r="O13" s="19">
        <f>SUM('C-b-(1):C-b-(3)'!H13)-'C-b'!H13</f>
        <v>0</v>
      </c>
      <c r="P13" s="19">
        <f>SUM('C-b-(1):C-b-(3)'!I13)-'C-b'!I13</f>
        <v>0</v>
      </c>
      <c r="Q13" s="18"/>
    </row>
    <row r="14" spans="2:17" s="5" customFormat="1" x14ac:dyDescent="0.15">
      <c r="B14" s="20" t="str">
        <f>'C-a-(16)'!B14</f>
        <v>2016      28</v>
      </c>
      <c r="C14" s="16">
        <v>272174</v>
      </c>
      <c r="D14" s="17">
        <v>8.4468024131621693</v>
      </c>
      <c r="E14" s="39">
        <v>22990</v>
      </c>
      <c r="F14" s="16">
        <v>11948</v>
      </c>
      <c r="G14" s="16">
        <v>871</v>
      </c>
      <c r="H14" s="16">
        <v>5636</v>
      </c>
      <c r="I14" s="16">
        <v>466</v>
      </c>
      <c r="K14" s="18">
        <f>SUM('C-b-(1):C-b-(3)'!C14)-'C-b'!C14</f>
        <v>0</v>
      </c>
      <c r="L14" s="19">
        <f>SUM('C-b-(1):C-b-(3)'!E14)-'C-b'!E14</f>
        <v>0</v>
      </c>
      <c r="M14" s="19">
        <f>SUM('C-b-(1):C-b-(3)'!F14)-'C-b'!F14</f>
        <v>0</v>
      </c>
      <c r="N14" s="19">
        <f>SUM('C-b-(1):C-b-(3)'!G14)-'C-b'!G14</f>
        <v>0</v>
      </c>
      <c r="O14" s="19">
        <f>SUM('C-b-(1):C-b-(3)'!H14)-'C-b'!H14</f>
        <v>0</v>
      </c>
      <c r="P14" s="19">
        <f>SUM('C-b-(1):C-b-(3)'!I14)-'C-b'!I14</f>
        <v>0</v>
      </c>
      <c r="Q14" s="18"/>
    </row>
    <row r="15" spans="2:17" s="5" customFormat="1" x14ac:dyDescent="0.15">
      <c r="B15" s="20" t="str">
        <f>'C-a-(16)'!B15</f>
        <v>2017      29</v>
      </c>
      <c r="C15" s="16">
        <v>235778</v>
      </c>
      <c r="D15" s="17">
        <v>9.1463156019645595</v>
      </c>
      <c r="E15" s="39">
        <v>21565</v>
      </c>
      <c r="F15" s="16">
        <v>10396</v>
      </c>
      <c r="G15" s="16">
        <v>766</v>
      </c>
      <c r="H15" s="16">
        <v>4607</v>
      </c>
      <c r="I15" s="16">
        <v>391</v>
      </c>
      <c r="K15" s="18">
        <f>SUM('C-b-(1):C-b-(3)'!C15)-'C-b'!C15</f>
        <v>0</v>
      </c>
      <c r="L15" s="19">
        <f>SUM('C-b-(1):C-b-(3)'!E15)-'C-b'!E15</f>
        <v>0</v>
      </c>
      <c r="M15" s="19">
        <f>SUM('C-b-(1):C-b-(3)'!F15)-'C-b'!F15</f>
        <v>0</v>
      </c>
      <c r="N15" s="19">
        <f>SUM('C-b-(1):C-b-(3)'!G15)-'C-b'!G15</f>
        <v>0</v>
      </c>
      <c r="O15" s="19">
        <f>SUM('C-b-(1):C-b-(3)'!H15)-'C-b'!H15</f>
        <v>0</v>
      </c>
      <c r="P15" s="19">
        <f>SUM('C-b-(1):C-b-(3)'!I15)-'C-b'!I15</f>
        <v>0</v>
      </c>
      <c r="Q15" s="18"/>
    </row>
    <row r="16" spans="2:17" s="21" customFormat="1" x14ac:dyDescent="0.15">
      <c r="B16" s="20" t="str">
        <f>'C-a-(16)'!B16</f>
        <v>2018      30</v>
      </c>
      <c r="C16" s="16">
        <v>207799</v>
      </c>
      <c r="D16" s="17">
        <v>8.9398890273774185</v>
      </c>
      <c r="E16" s="39">
        <v>18577</v>
      </c>
      <c r="F16" s="16">
        <v>9331</v>
      </c>
      <c r="G16" s="16">
        <v>737</v>
      </c>
      <c r="H16" s="16">
        <v>3816</v>
      </c>
      <c r="I16" s="16">
        <v>367</v>
      </c>
      <c r="K16" s="18">
        <f>SUM('C-b-(1):C-b-(3)'!C16)-'C-b'!C16</f>
        <v>0</v>
      </c>
      <c r="L16" s="19">
        <f>SUM('C-b-(1):C-b-(3)'!E16)-'C-b'!E16</f>
        <v>0</v>
      </c>
      <c r="M16" s="19">
        <f>SUM('C-b-(1):C-b-(3)'!F16)-'C-b'!F16</f>
        <v>0</v>
      </c>
      <c r="N16" s="19">
        <f>SUM('C-b-(1):C-b-(3)'!G16)-'C-b'!G16</f>
        <v>0</v>
      </c>
      <c r="O16" s="19">
        <f>SUM('C-b-(1):C-b-(3)'!H16)-'C-b'!H16</f>
        <v>0</v>
      </c>
      <c r="P16" s="19">
        <f>SUM('C-b-(1):C-b-(3)'!I16)-'C-b'!I16</f>
        <v>0</v>
      </c>
      <c r="Q16" s="18"/>
    </row>
    <row r="17" spans="2:17" s="21" customFormat="1" x14ac:dyDescent="0.15">
      <c r="B17" s="20" t="str">
        <f>'C-a-(16)'!B17</f>
        <v>2019  令和元年</v>
      </c>
      <c r="C17" s="16">
        <v>187101</v>
      </c>
      <c r="D17" s="17">
        <v>9.2308432344028102</v>
      </c>
      <c r="E17" s="39">
        <v>17271</v>
      </c>
      <c r="F17" s="16">
        <v>8026</v>
      </c>
      <c r="G17" s="16">
        <v>657</v>
      </c>
      <c r="H17" s="16">
        <v>3081</v>
      </c>
      <c r="I17" s="16">
        <v>303</v>
      </c>
      <c r="K17" s="18">
        <f>SUM('C-b-(1):C-b-(3)'!C17)-'C-b'!C17</f>
        <v>0</v>
      </c>
      <c r="L17" s="19">
        <f>SUM('C-b-(1):C-b-(3)'!E17)-'C-b'!E17</f>
        <v>0</v>
      </c>
      <c r="M17" s="19">
        <f>SUM('C-b-(1):C-b-(3)'!F17)-'C-b'!F17</f>
        <v>0</v>
      </c>
      <c r="N17" s="19">
        <f>SUM('C-b-(1):C-b-(3)'!G17)-'C-b'!G17</f>
        <v>0</v>
      </c>
      <c r="O17" s="19">
        <f>SUM('C-b-(1):C-b-(3)'!H17)-'C-b'!H17</f>
        <v>0</v>
      </c>
      <c r="P17" s="19">
        <f>SUM('C-b-(1):C-b-(3)'!I17)-'C-b'!I17</f>
        <v>0</v>
      </c>
      <c r="Q17" s="22"/>
    </row>
    <row r="18" spans="2:17" s="21" customFormat="1" x14ac:dyDescent="0.15">
      <c r="B18" s="23" t="str">
        <f>'C-a-(16)'!B18</f>
        <v>2020      ２</v>
      </c>
      <c r="C18" s="24">
        <f>SUM('C-b-(1)'!C18,'C-b-(2)'!C18,'C-b-(3)'!C18)</f>
        <v>135025</v>
      </c>
      <c r="D18" s="25">
        <f>E18/C18*100</f>
        <v>10.408442880947973</v>
      </c>
      <c r="E18" s="29">
        <f>SUM('C-b-(1)'!E18,'C-b-(2)'!E18,'C-b-(3)'!E18)</f>
        <v>14054</v>
      </c>
      <c r="F18" s="24">
        <f>SUM('C-b-(1)'!F18,'C-b-(2)'!F18,'C-b-(3)'!F18)</f>
        <v>6982</v>
      </c>
      <c r="G18" s="24">
        <f>SUM('C-b-(1)'!G18,'C-b-(2)'!G18,'C-b-(3)'!G18)</f>
        <v>588</v>
      </c>
      <c r="H18" s="24">
        <f>SUM('C-b-(1)'!H18,'C-b-(2)'!H18,'C-b-(3)'!H18)</f>
        <v>2771</v>
      </c>
      <c r="I18" s="24">
        <f>SUM('C-b-(1)'!I18,'C-b-(2)'!I18,'C-b-(3)'!I18)</f>
        <v>274</v>
      </c>
      <c r="K18" s="18">
        <f>SUM('C-b-(1):C-b-(3)'!C18)-'C-b'!C18</f>
        <v>0</v>
      </c>
      <c r="L18" s="19">
        <f>SUM('C-b-(1):C-b-(3)'!E18)-'C-b'!E18</f>
        <v>0</v>
      </c>
      <c r="M18" s="19">
        <f>SUM('C-b-(1):C-b-(3)'!F18)-'C-b'!F18</f>
        <v>0</v>
      </c>
      <c r="N18" s="19">
        <f>SUM('C-b-(1):C-b-(3)'!G18)-'C-b'!G18</f>
        <v>0</v>
      </c>
      <c r="O18" s="19">
        <f>SUM('C-b-(1):C-b-(3)'!H18)-'C-b'!H18</f>
        <v>0</v>
      </c>
      <c r="P18" s="19">
        <f>SUM('C-b-(1):C-b-(3)'!I18)-'C-b'!I18</f>
        <v>0</v>
      </c>
    </row>
    <row r="19" spans="2:17" s="5" customFormat="1" x14ac:dyDescent="0.15">
      <c r="B19" s="2"/>
      <c r="C19" s="24"/>
      <c r="D19" s="25"/>
      <c r="E19" s="29"/>
      <c r="F19" s="24"/>
      <c r="G19" s="24"/>
      <c r="H19" s="24"/>
      <c r="I19" s="24"/>
      <c r="K19" s="18"/>
      <c r="L19" s="19"/>
      <c r="M19" s="19"/>
      <c r="N19" s="19"/>
      <c r="O19" s="19"/>
      <c r="P19" s="19"/>
    </row>
    <row r="20" spans="2:17" s="21" customFormat="1" x14ac:dyDescent="0.15">
      <c r="B20" s="26" t="s">
        <v>3</v>
      </c>
      <c r="C20" s="27">
        <f>SUM('C-b-(1)'!C20,'C-b-(2)'!C20,'C-b-(3)'!C20)</f>
        <v>2799</v>
      </c>
      <c r="D20" s="28"/>
      <c r="E20" s="68">
        <f>SUM('C-b-(1)'!E20,'C-b-(2)'!E20,'C-b-(3)'!E20)</f>
        <v>286</v>
      </c>
      <c r="F20" s="68">
        <f>SUM('C-b-(1)'!F20,'C-b-(2)'!F20,'C-b-(3)'!F20)</f>
        <v>154</v>
      </c>
      <c r="G20" s="68">
        <f>SUM('C-b-(1)'!G20,'C-b-(2)'!G20,'C-b-(3)'!G20)</f>
        <v>20</v>
      </c>
      <c r="H20" s="68">
        <f>SUM('C-b-(1)'!H20,'C-b-(2)'!H20,'C-b-(3)'!H20)</f>
        <v>62</v>
      </c>
      <c r="I20" s="69">
        <f>SUM('C-b-(1)'!I20,'C-b-(2)'!I20,'C-b-(3)'!I20)</f>
        <v>5</v>
      </c>
      <c r="K20" s="18">
        <f>SUM('C-b-(1):C-b-(3)'!C20)-'C-b'!C20</f>
        <v>0</v>
      </c>
      <c r="L20" s="19">
        <f>SUM('C-b-(1):C-b-(3)'!E20)-'C-b'!E20</f>
        <v>0</v>
      </c>
      <c r="M20" s="19">
        <f>SUM('C-b-(1):C-b-(3)'!F20)-'C-b'!F20</f>
        <v>0</v>
      </c>
      <c r="N20" s="19">
        <f>SUM('C-b-(1):C-b-(3)'!G20)-'C-b'!G20</f>
        <v>0</v>
      </c>
      <c r="O20" s="19">
        <f>SUM('C-b-(1):C-b-(3)'!H20)-'C-b'!H20</f>
        <v>0</v>
      </c>
      <c r="P20" s="19">
        <f>SUM('C-b-(1):C-b-(3)'!I20)-'C-b'!I20</f>
        <v>0</v>
      </c>
    </row>
    <row r="21" spans="2:17" s="5" customFormat="1" x14ac:dyDescent="0.15">
      <c r="B21" s="4" t="s">
        <v>4</v>
      </c>
      <c r="C21" s="30">
        <f>SUM('C-b-(1)'!C21,'C-b-(2)'!C21,'C-b-(3)'!C21)</f>
        <v>2329</v>
      </c>
      <c r="D21" s="30"/>
      <c r="E21" s="70">
        <f>SUM('C-b-(1)'!E21,'C-b-(2)'!E21,'C-b-(3)'!E21)</f>
        <v>196</v>
      </c>
      <c r="F21" s="70">
        <f>SUM('C-b-(1)'!F21,'C-b-(2)'!F21,'C-b-(3)'!F21)</f>
        <v>111</v>
      </c>
      <c r="G21" s="70">
        <f>SUM('C-b-(1)'!G21,'C-b-(2)'!G21,'C-b-(3)'!G21)</f>
        <v>12</v>
      </c>
      <c r="H21" s="70">
        <f>SUM('C-b-(1)'!H21,'C-b-(2)'!H21,'C-b-(3)'!H21)</f>
        <v>46</v>
      </c>
      <c r="I21" s="71">
        <f>SUM('C-b-(1)'!I21,'C-b-(2)'!I21,'C-b-(3)'!I21)</f>
        <v>3</v>
      </c>
      <c r="K21" s="18">
        <f>SUM('C-b-(1):C-b-(3)'!C21)-'C-b'!C21</f>
        <v>0</v>
      </c>
      <c r="L21" s="19">
        <f>SUM('C-b-(1):C-b-(3)'!E21)-'C-b'!E21</f>
        <v>0</v>
      </c>
      <c r="M21" s="19">
        <f>SUM('C-b-(1):C-b-(3)'!F21)-'C-b'!F21</f>
        <v>0</v>
      </c>
      <c r="N21" s="19">
        <f>SUM('C-b-(1):C-b-(3)'!G21)-'C-b'!G21</f>
        <v>0</v>
      </c>
      <c r="O21" s="19">
        <f>SUM('C-b-(1):C-b-(3)'!H21)-'C-b'!H21</f>
        <v>0</v>
      </c>
      <c r="P21" s="19">
        <f>SUM('C-b-(1):C-b-(3)'!I21)-'C-b'!I21</f>
        <v>0</v>
      </c>
    </row>
    <row r="22" spans="2:17" s="5" customFormat="1" x14ac:dyDescent="0.15">
      <c r="B22" s="4" t="s">
        <v>5</v>
      </c>
      <c r="C22" s="30">
        <f>SUM('C-b-(1)'!C22,'C-b-(2)'!C22,'C-b-(3)'!C22)</f>
        <v>133</v>
      </c>
      <c r="D22" s="30"/>
      <c r="E22" s="70">
        <f>SUM('C-b-(1)'!E22,'C-b-(2)'!E22,'C-b-(3)'!E22)</f>
        <v>31</v>
      </c>
      <c r="F22" s="70">
        <f>SUM('C-b-(1)'!F22,'C-b-(2)'!F22,'C-b-(3)'!F22)</f>
        <v>11</v>
      </c>
      <c r="G22" s="70">
        <f>SUM('C-b-(1)'!G22,'C-b-(2)'!G22,'C-b-(3)'!G22)</f>
        <v>2</v>
      </c>
      <c r="H22" s="70">
        <f>SUM('C-b-(1)'!H22,'C-b-(2)'!H22,'C-b-(3)'!H22)</f>
        <v>2</v>
      </c>
      <c r="I22" s="71">
        <f>SUM('C-b-(1)'!I22,'C-b-(2)'!I22,'C-b-(3)'!I22)</f>
        <v>0</v>
      </c>
      <c r="K22" s="18">
        <f>SUM('C-b-(1):C-b-(3)'!C22)-'C-b'!C22</f>
        <v>0</v>
      </c>
      <c r="L22" s="19">
        <f>SUM('C-b-(1):C-b-(3)'!E22)-'C-b'!E22</f>
        <v>0</v>
      </c>
      <c r="M22" s="19">
        <f>SUM('C-b-(1):C-b-(3)'!F22)-'C-b'!F22</f>
        <v>0</v>
      </c>
      <c r="N22" s="19">
        <f>SUM('C-b-(1):C-b-(3)'!G22)-'C-b'!G22</f>
        <v>0</v>
      </c>
      <c r="O22" s="19">
        <f>SUM('C-b-(1):C-b-(3)'!H22)-'C-b'!H22</f>
        <v>0</v>
      </c>
      <c r="P22" s="19">
        <f>SUM('C-b-(1):C-b-(3)'!I22)-'C-b'!I22</f>
        <v>0</v>
      </c>
    </row>
    <row r="23" spans="2:17" s="5" customFormat="1" x14ac:dyDescent="0.15">
      <c r="B23" s="4" t="s">
        <v>6</v>
      </c>
      <c r="C23" s="30">
        <f>SUM('C-b-(1)'!C23,'C-b-(2)'!C23,'C-b-(3)'!C23)</f>
        <v>144</v>
      </c>
      <c r="D23" s="30"/>
      <c r="E23" s="70">
        <f>SUM('C-b-(1)'!E23,'C-b-(2)'!E23,'C-b-(3)'!E23)</f>
        <v>24</v>
      </c>
      <c r="F23" s="70">
        <f>SUM('C-b-(1)'!F23,'C-b-(2)'!F23,'C-b-(3)'!F23)</f>
        <v>12</v>
      </c>
      <c r="G23" s="70">
        <f>SUM('C-b-(1)'!G23,'C-b-(2)'!G23,'C-b-(3)'!G23)</f>
        <v>1</v>
      </c>
      <c r="H23" s="70">
        <f>SUM('C-b-(1)'!H23,'C-b-(2)'!H23,'C-b-(3)'!H23)</f>
        <v>8</v>
      </c>
      <c r="I23" s="71">
        <f>SUM('C-b-(1)'!I23,'C-b-(2)'!I23,'C-b-(3)'!I23)</f>
        <v>0</v>
      </c>
      <c r="K23" s="18">
        <f>SUM('C-b-(1):C-b-(3)'!C23)-'C-b'!C23</f>
        <v>0</v>
      </c>
      <c r="L23" s="19">
        <f>SUM('C-b-(1):C-b-(3)'!E23)-'C-b'!E23</f>
        <v>0</v>
      </c>
      <c r="M23" s="19">
        <f>SUM('C-b-(1):C-b-(3)'!F23)-'C-b'!F23</f>
        <v>0</v>
      </c>
      <c r="N23" s="19">
        <f>SUM('C-b-(1):C-b-(3)'!G23)-'C-b'!G23</f>
        <v>0</v>
      </c>
      <c r="O23" s="19">
        <f>SUM('C-b-(1):C-b-(3)'!H23)-'C-b'!H23</f>
        <v>0</v>
      </c>
      <c r="P23" s="19">
        <f>SUM('C-b-(1):C-b-(3)'!I23)-'C-b'!I23</f>
        <v>0</v>
      </c>
    </row>
    <row r="24" spans="2:17" s="5" customFormat="1" x14ac:dyDescent="0.15">
      <c r="B24" s="4" t="s">
        <v>7</v>
      </c>
      <c r="C24" s="30">
        <f>SUM('C-b-(1)'!C24,'C-b-(2)'!C24,'C-b-(3)'!C24)</f>
        <v>166</v>
      </c>
      <c r="D24" s="30"/>
      <c r="E24" s="70">
        <f>SUM('C-b-(1)'!E24,'C-b-(2)'!E24,'C-b-(3)'!E24)</f>
        <v>23</v>
      </c>
      <c r="F24" s="70">
        <f>SUM('C-b-(1)'!F24,'C-b-(2)'!F24,'C-b-(3)'!F24)</f>
        <v>11</v>
      </c>
      <c r="G24" s="70">
        <f>SUM('C-b-(1)'!G24,'C-b-(2)'!G24,'C-b-(3)'!G24)</f>
        <v>4</v>
      </c>
      <c r="H24" s="70">
        <f>SUM('C-b-(1)'!H24,'C-b-(2)'!H24,'C-b-(3)'!H24)</f>
        <v>3</v>
      </c>
      <c r="I24" s="71">
        <f>SUM('C-b-(1)'!I24,'C-b-(2)'!I24,'C-b-(3)'!I24)</f>
        <v>2</v>
      </c>
      <c r="K24" s="18">
        <f>SUM('C-b-(1):C-b-(3)'!C24)-'C-b'!C24</f>
        <v>0</v>
      </c>
      <c r="L24" s="19">
        <f>SUM('C-b-(1):C-b-(3)'!E24)-'C-b'!E24</f>
        <v>0</v>
      </c>
      <c r="M24" s="19">
        <f>SUM('C-b-(1):C-b-(3)'!F24)-'C-b'!F24</f>
        <v>0</v>
      </c>
      <c r="N24" s="19">
        <f>SUM('C-b-(1):C-b-(3)'!G24)-'C-b'!G24</f>
        <v>0</v>
      </c>
      <c r="O24" s="19">
        <f>SUM('C-b-(1):C-b-(3)'!H24)-'C-b'!H24</f>
        <v>0</v>
      </c>
      <c r="P24" s="19">
        <f>SUM('C-b-(1):C-b-(3)'!I24)-'C-b'!I24</f>
        <v>0</v>
      </c>
    </row>
    <row r="25" spans="2:17" s="5" customFormat="1" x14ac:dyDescent="0.15">
      <c r="B25" s="4" t="s">
        <v>8</v>
      </c>
      <c r="C25" s="30">
        <f>SUM('C-b-(1)'!C25,'C-b-(2)'!C25,'C-b-(3)'!C25)</f>
        <v>27</v>
      </c>
      <c r="D25" s="30"/>
      <c r="E25" s="70">
        <f>SUM('C-b-(1)'!E25,'C-b-(2)'!E25,'C-b-(3)'!E25)</f>
        <v>12</v>
      </c>
      <c r="F25" s="70">
        <f>SUM('C-b-(1)'!F25,'C-b-(2)'!F25,'C-b-(3)'!F25)</f>
        <v>9</v>
      </c>
      <c r="G25" s="70">
        <f>SUM('C-b-(1)'!G25,'C-b-(2)'!G25,'C-b-(3)'!G25)</f>
        <v>1</v>
      </c>
      <c r="H25" s="70">
        <f>SUM('C-b-(1)'!H25,'C-b-(2)'!H25,'C-b-(3)'!H25)</f>
        <v>3</v>
      </c>
      <c r="I25" s="71">
        <f>SUM('C-b-(1)'!I25,'C-b-(2)'!I25,'C-b-(3)'!I25)</f>
        <v>0</v>
      </c>
      <c r="K25" s="18">
        <f>SUM('C-b-(1):C-b-(3)'!C25)-'C-b'!C25</f>
        <v>0</v>
      </c>
      <c r="L25" s="19">
        <f>SUM('C-b-(1):C-b-(3)'!E25)-'C-b'!E25</f>
        <v>0</v>
      </c>
      <c r="M25" s="19">
        <f>SUM('C-b-(1):C-b-(3)'!F25)-'C-b'!F25</f>
        <v>0</v>
      </c>
      <c r="N25" s="19">
        <f>SUM('C-b-(1):C-b-(3)'!G25)-'C-b'!G25</f>
        <v>0</v>
      </c>
      <c r="O25" s="19">
        <f>SUM('C-b-(1):C-b-(3)'!H25)-'C-b'!H25</f>
        <v>0</v>
      </c>
      <c r="P25" s="19">
        <f>SUM('C-b-(1):C-b-(3)'!I25)-'C-b'!I25</f>
        <v>0</v>
      </c>
    </row>
    <row r="26" spans="2:17" s="21" customFormat="1" x14ac:dyDescent="0.15">
      <c r="B26" s="31" t="s">
        <v>181</v>
      </c>
      <c r="C26" s="24">
        <f>SUM('C-b-(1)'!C26,'C-b-(2)'!C26,'C-b-(3)'!C26)</f>
        <v>3382</v>
      </c>
      <c r="D26" s="28"/>
      <c r="E26" s="68">
        <f>SUM('C-b-(1)'!E26,'C-b-(2)'!E26,'C-b-(3)'!E26)</f>
        <v>423</v>
      </c>
      <c r="F26" s="68">
        <f>SUM('C-b-(1)'!F26,'C-b-(2)'!F26,'C-b-(3)'!F26)</f>
        <v>244</v>
      </c>
      <c r="G26" s="68">
        <f>SUM('C-b-(1)'!G26,'C-b-(2)'!G26,'C-b-(3)'!G26)</f>
        <v>16</v>
      </c>
      <c r="H26" s="68">
        <f>SUM('C-b-(1)'!H26,'C-b-(2)'!H26,'C-b-(3)'!H26)</f>
        <v>81</v>
      </c>
      <c r="I26" s="69">
        <f>SUM('C-b-(1)'!I26,'C-b-(2)'!I26,'C-b-(3)'!I26)</f>
        <v>2</v>
      </c>
      <c r="K26" s="18">
        <f>SUM('C-b-(1):C-b-(3)'!C26)-'C-b'!C26</f>
        <v>0</v>
      </c>
      <c r="L26" s="19">
        <f>SUM('C-b-(1):C-b-(3)'!E26)-'C-b'!E26</f>
        <v>0</v>
      </c>
      <c r="M26" s="19">
        <f>SUM('C-b-(1):C-b-(3)'!F26)-'C-b'!F26</f>
        <v>0</v>
      </c>
      <c r="N26" s="19">
        <f>SUM('C-b-(1):C-b-(3)'!G26)-'C-b'!G26</f>
        <v>0</v>
      </c>
      <c r="O26" s="19">
        <f>SUM('C-b-(1):C-b-(3)'!H26)-'C-b'!H26</f>
        <v>0</v>
      </c>
      <c r="P26" s="19">
        <f>SUM('C-b-(1):C-b-(3)'!I26)-'C-b'!I26</f>
        <v>0</v>
      </c>
    </row>
    <row r="27" spans="2:17" s="5" customFormat="1" x14ac:dyDescent="0.15">
      <c r="B27" s="4" t="s">
        <v>9</v>
      </c>
      <c r="C27" s="30">
        <f>SUM('C-b-(1)'!C27,'C-b-(2)'!C27,'C-b-(3)'!C27)</f>
        <v>399</v>
      </c>
      <c r="D27" s="30"/>
      <c r="E27" s="70">
        <f>SUM('C-b-(1)'!E27,'C-b-(2)'!E27,'C-b-(3)'!E27)</f>
        <v>49</v>
      </c>
      <c r="F27" s="70">
        <f>SUM('C-b-(1)'!F27,'C-b-(2)'!F27,'C-b-(3)'!F27)</f>
        <v>32</v>
      </c>
      <c r="G27" s="70">
        <f>SUM('C-b-(1)'!G27,'C-b-(2)'!G27,'C-b-(3)'!G27)</f>
        <v>2</v>
      </c>
      <c r="H27" s="70">
        <f>SUM('C-b-(1)'!H27,'C-b-(2)'!H27,'C-b-(3)'!H27)</f>
        <v>6</v>
      </c>
      <c r="I27" s="71">
        <f>SUM('C-b-(1)'!I27,'C-b-(2)'!I27,'C-b-(3)'!I27)</f>
        <v>0</v>
      </c>
      <c r="K27" s="18">
        <f>SUM('C-b-(1):C-b-(3)'!C27)-'C-b'!C27</f>
        <v>0</v>
      </c>
      <c r="L27" s="19">
        <f>SUM('C-b-(1):C-b-(3)'!E27)-'C-b'!E27</f>
        <v>0</v>
      </c>
      <c r="M27" s="19">
        <f>SUM('C-b-(1):C-b-(3)'!F27)-'C-b'!F27</f>
        <v>0</v>
      </c>
      <c r="N27" s="19">
        <f>SUM('C-b-(1):C-b-(3)'!G27)-'C-b'!G27</f>
        <v>0</v>
      </c>
      <c r="O27" s="19">
        <f>SUM('C-b-(1):C-b-(3)'!H27)-'C-b'!H27</f>
        <v>0</v>
      </c>
      <c r="P27" s="19">
        <f>SUM('C-b-(1):C-b-(3)'!I27)-'C-b'!I27</f>
        <v>0</v>
      </c>
    </row>
    <row r="28" spans="2:17" s="5" customFormat="1" x14ac:dyDescent="0.15">
      <c r="B28" s="4" t="s">
        <v>10</v>
      </c>
      <c r="C28" s="30">
        <f>SUM('C-b-(1)'!C28,'C-b-(2)'!C28,'C-b-(3)'!C28)</f>
        <v>355</v>
      </c>
      <c r="D28" s="30"/>
      <c r="E28" s="70">
        <f>SUM('C-b-(1)'!E28,'C-b-(2)'!E28,'C-b-(3)'!E28)</f>
        <v>41</v>
      </c>
      <c r="F28" s="70">
        <f>SUM('C-b-(1)'!F28,'C-b-(2)'!F28,'C-b-(3)'!F28)</f>
        <v>26</v>
      </c>
      <c r="G28" s="70">
        <f>SUM('C-b-(1)'!G28,'C-b-(2)'!G28,'C-b-(3)'!G28)</f>
        <v>2</v>
      </c>
      <c r="H28" s="70">
        <f>SUM('C-b-(1)'!H28,'C-b-(2)'!H28,'C-b-(3)'!H28)</f>
        <v>7</v>
      </c>
      <c r="I28" s="71">
        <f>SUM('C-b-(1)'!I28,'C-b-(2)'!I28,'C-b-(3)'!I28)</f>
        <v>0</v>
      </c>
      <c r="K28" s="18">
        <f>SUM('C-b-(1):C-b-(3)'!C28)-'C-b'!C28</f>
        <v>0</v>
      </c>
      <c r="L28" s="19">
        <f>SUM('C-b-(1):C-b-(3)'!E28)-'C-b'!E28</f>
        <v>0</v>
      </c>
      <c r="M28" s="19">
        <f>SUM('C-b-(1):C-b-(3)'!F28)-'C-b'!F28</f>
        <v>0</v>
      </c>
      <c r="N28" s="19">
        <f>SUM('C-b-(1):C-b-(3)'!G28)-'C-b'!G28</f>
        <v>0</v>
      </c>
      <c r="O28" s="19">
        <f>SUM('C-b-(1):C-b-(3)'!H28)-'C-b'!H28</f>
        <v>0</v>
      </c>
      <c r="P28" s="19">
        <f>SUM('C-b-(1):C-b-(3)'!I28)-'C-b'!I28</f>
        <v>0</v>
      </c>
    </row>
    <row r="29" spans="2:17" s="5" customFormat="1" x14ac:dyDescent="0.15">
      <c r="B29" s="4" t="s">
        <v>11</v>
      </c>
      <c r="C29" s="30">
        <f>SUM('C-b-(1)'!C29,'C-b-(2)'!C29,'C-b-(3)'!C29)</f>
        <v>1328</v>
      </c>
      <c r="D29" s="30"/>
      <c r="E29" s="70">
        <f>SUM('C-b-(1)'!E29,'C-b-(2)'!E29,'C-b-(3)'!E29)</f>
        <v>131</v>
      </c>
      <c r="F29" s="70">
        <f>SUM('C-b-(1)'!F29,'C-b-(2)'!F29,'C-b-(3)'!F29)</f>
        <v>71</v>
      </c>
      <c r="G29" s="70">
        <f>SUM('C-b-(1)'!G29,'C-b-(2)'!G29,'C-b-(3)'!G29)</f>
        <v>7</v>
      </c>
      <c r="H29" s="70">
        <f>SUM('C-b-(1)'!H29,'C-b-(2)'!H29,'C-b-(3)'!H29)</f>
        <v>30</v>
      </c>
      <c r="I29" s="71">
        <f>SUM('C-b-(1)'!I29,'C-b-(2)'!I29,'C-b-(3)'!I29)</f>
        <v>1</v>
      </c>
      <c r="K29" s="18">
        <f>SUM('C-b-(1):C-b-(3)'!C29)-'C-b'!C29</f>
        <v>0</v>
      </c>
      <c r="L29" s="19">
        <f>SUM('C-b-(1):C-b-(3)'!E29)-'C-b'!E29</f>
        <v>0</v>
      </c>
      <c r="M29" s="19">
        <f>SUM('C-b-(1):C-b-(3)'!F29)-'C-b'!F29</f>
        <v>0</v>
      </c>
      <c r="N29" s="19">
        <f>SUM('C-b-(1):C-b-(3)'!G29)-'C-b'!G29</f>
        <v>0</v>
      </c>
      <c r="O29" s="19">
        <f>SUM('C-b-(1):C-b-(3)'!H29)-'C-b'!H29</f>
        <v>0</v>
      </c>
      <c r="P29" s="19">
        <f>SUM('C-b-(1):C-b-(3)'!I29)-'C-b'!I29</f>
        <v>0</v>
      </c>
    </row>
    <row r="30" spans="2:17" s="5" customFormat="1" x14ac:dyDescent="0.15">
      <c r="B30" s="4" t="s">
        <v>12</v>
      </c>
      <c r="C30" s="30">
        <f>SUM('C-b-(1)'!C30,'C-b-(2)'!C30,'C-b-(3)'!C30)</f>
        <v>227</v>
      </c>
      <c r="D30" s="30"/>
      <c r="E30" s="70">
        <f>SUM('C-b-(1)'!E30,'C-b-(2)'!E30,'C-b-(3)'!E30)</f>
        <v>54</v>
      </c>
      <c r="F30" s="70">
        <f>SUM('C-b-(1)'!F30,'C-b-(2)'!F30,'C-b-(3)'!F30)</f>
        <v>29</v>
      </c>
      <c r="G30" s="70">
        <f>SUM('C-b-(1)'!G30,'C-b-(2)'!G30,'C-b-(3)'!G30)</f>
        <v>2</v>
      </c>
      <c r="H30" s="70">
        <f>SUM('C-b-(1)'!H30,'C-b-(2)'!H30,'C-b-(3)'!H30)</f>
        <v>4</v>
      </c>
      <c r="I30" s="71">
        <f>SUM('C-b-(1)'!I30,'C-b-(2)'!I30,'C-b-(3)'!I30)</f>
        <v>0</v>
      </c>
      <c r="K30" s="18">
        <f>SUM('C-b-(1):C-b-(3)'!C30)-'C-b'!C30</f>
        <v>0</v>
      </c>
      <c r="L30" s="19">
        <f>SUM('C-b-(1):C-b-(3)'!E30)-'C-b'!E30</f>
        <v>0</v>
      </c>
      <c r="M30" s="19">
        <f>SUM('C-b-(1):C-b-(3)'!F30)-'C-b'!F30</f>
        <v>0</v>
      </c>
      <c r="N30" s="19">
        <f>SUM('C-b-(1):C-b-(3)'!G30)-'C-b'!G30</f>
        <v>0</v>
      </c>
      <c r="O30" s="19">
        <f>SUM('C-b-(1):C-b-(3)'!H30)-'C-b'!H30</f>
        <v>0</v>
      </c>
      <c r="P30" s="19">
        <f>SUM('C-b-(1):C-b-(3)'!I30)-'C-b'!I30</f>
        <v>0</v>
      </c>
    </row>
    <row r="31" spans="2:17" s="5" customFormat="1" x14ac:dyDescent="0.15">
      <c r="B31" s="4" t="s">
        <v>13</v>
      </c>
      <c r="C31" s="30">
        <f>SUM('C-b-(1)'!C31,'C-b-(2)'!C31,'C-b-(3)'!C31)</f>
        <v>294</v>
      </c>
      <c r="D31" s="30"/>
      <c r="E31" s="70">
        <f>SUM('C-b-(1)'!E31,'C-b-(2)'!E31,'C-b-(3)'!E31)</f>
        <v>57</v>
      </c>
      <c r="F31" s="70">
        <f>SUM('C-b-(1)'!F31,'C-b-(2)'!F31,'C-b-(3)'!F31)</f>
        <v>30</v>
      </c>
      <c r="G31" s="70">
        <f>SUM('C-b-(1)'!G31,'C-b-(2)'!G31,'C-b-(3)'!G31)</f>
        <v>2</v>
      </c>
      <c r="H31" s="70">
        <f>SUM('C-b-(1)'!H31,'C-b-(2)'!H31,'C-b-(3)'!H31)</f>
        <v>10</v>
      </c>
      <c r="I31" s="71">
        <f>SUM('C-b-(1)'!I31,'C-b-(2)'!I31,'C-b-(3)'!I31)</f>
        <v>1</v>
      </c>
      <c r="K31" s="18">
        <f>SUM('C-b-(1):C-b-(3)'!C31)-'C-b'!C31</f>
        <v>0</v>
      </c>
      <c r="L31" s="19">
        <f>SUM('C-b-(1):C-b-(3)'!E31)-'C-b'!E31</f>
        <v>0</v>
      </c>
      <c r="M31" s="19">
        <f>SUM('C-b-(1):C-b-(3)'!F31)-'C-b'!F31</f>
        <v>0</v>
      </c>
      <c r="N31" s="19">
        <f>SUM('C-b-(1):C-b-(3)'!G31)-'C-b'!G31</f>
        <v>0</v>
      </c>
      <c r="O31" s="19">
        <f>SUM('C-b-(1):C-b-(3)'!H31)-'C-b'!H31</f>
        <v>0</v>
      </c>
      <c r="P31" s="19">
        <f>SUM('C-b-(1):C-b-(3)'!I31)-'C-b'!I31</f>
        <v>0</v>
      </c>
    </row>
    <row r="32" spans="2:17" s="5" customFormat="1" x14ac:dyDescent="0.15">
      <c r="B32" s="4" t="s">
        <v>14</v>
      </c>
      <c r="C32" s="30">
        <f>SUM('C-b-(1)'!C32,'C-b-(2)'!C32,'C-b-(3)'!C32)</f>
        <v>779</v>
      </c>
      <c r="D32" s="30"/>
      <c r="E32" s="70">
        <f>SUM('C-b-(1)'!E32,'C-b-(2)'!E32,'C-b-(3)'!E32)</f>
        <v>91</v>
      </c>
      <c r="F32" s="70">
        <f>SUM('C-b-(1)'!F32,'C-b-(2)'!F32,'C-b-(3)'!F32)</f>
        <v>56</v>
      </c>
      <c r="G32" s="70">
        <f>SUM('C-b-(1)'!G32,'C-b-(2)'!G32,'C-b-(3)'!G32)</f>
        <v>1</v>
      </c>
      <c r="H32" s="70">
        <f>SUM('C-b-(1)'!H32,'C-b-(2)'!H32,'C-b-(3)'!H32)</f>
        <v>24</v>
      </c>
      <c r="I32" s="71">
        <f>SUM('C-b-(1)'!I32,'C-b-(2)'!I32,'C-b-(3)'!I32)</f>
        <v>0</v>
      </c>
      <c r="K32" s="18">
        <f>SUM('C-b-(1):C-b-(3)'!C32)-'C-b'!C32</f>
        <v>0</v>
      </c>
      <c r="L32" s="19">
        <f>SUM('C-b-(1):C-b-(3)'!E32)-'C-b'!E32</f>
        <v>0</v>
      </c>
      <c r="M32" s="19">
        <f>SUM('C-b-(1):C-b-(3)'!F32)-'C-b'!F32</f>
        <v>0</v>
      </c>
      <c r="N32" s="19">
        <f>SUM('C-b-(1):C-b-(3)'!G32)-'C-b'!G32</f>
        <v>0</v>
      </c>
      <c r="O32" s="19">
        <f>SUM('C-b-(1):C-b-(3)'!H32)-'C-b'!H32</f>
        <v>0</v>
      </c>
      <c r="P32" s="19">
        <f>SUM('C-b-(1):C-b-(3)'!I32)-'C-b'!I32</f>
        <v>0</v>
      </c>
    </row>
    <row r="33" spans="2:16" s="21" customFormat="1" x14ac:dyDescent="0.15">
      <c r="B33" s="31" t="s">
        <v>15</v>
      </c>
      <c r="C33" s="28">
        <f>SUM('C-b-(1)'!C33,'C-b-(2)'!C33,'C-b-(3)'!C33)</f>
        <v>24483</v>
      </c>
      <c r="D33" s="28"/>
      <c r="E33" s="72">
        <f>SUM('C-b-(1)'!E33,'C-b-(2)'!E33,'C-b-(3)'!E33)</f>
        <v>1551</v>
      </c>
      <c r="F33" s="72">
        <f>SUM('C-b-(1)'!F33,'C-b-(2)'!F33,'C-b-(3)'!F33)</f>
        <v>1149</v>
      </c>
      <c r="G33" s="72">
        <f>SUM('C-b-(1)'!G33,'C-b-(2)'!G33,'C-b-(3)'!G33)</f>
        <v>99</v>
      </c>
      <c r="H33" s="72">
        <f>SUM('C-b-(1)'!H33,'C-b-(2)'!H33,'C-b-(3)'!H33)</f>
        <v>359</v>
      </c>
      <c r="I33" s="73">
        <f>SUM('C-b-(1)'!I33,'C-b-(2)'!I33,'C-b-(3)'!I33)</f>
        <v>39</v>
      </c>
      <c r="K33" s="18">
        <f>SUM('C-b-(1):C-b-(3)'!C33)-'C-b'!C33</f>
        <v>0</v>
      </c>
      <c r="L33" s="19">
        <f>SUM('C-b-(1):C-b-(3)'!E33)-'C-b'!E33</f>
        <v>0</v>
      </c>
      <c r="M33" s="19">
        <f>SUM('C-b-(1):C-b-(3)'!F33)-'C-b'!F33</f>
        <v>0</v>
      </c>
      <c r="N33" s="19">
        <f>SUM('C-b-(1):C-b-(3)'!G33)-'C-b'!G33</f>
        <v>0</v>
      </c>
      <c r="O33" s="19">
        <f>SUM('C-b-(1):C-b-(3)'!H33)-'C-b'!H33</f>
        <v>0</v>
      </c>
      <c r="P33" s="19">
        <f>SUM('C-b-(1):C-b-(3)'!I33)-'C-b'!I33</f>
        <v>0</v>
      </c>
    </row>
    <row r="34" spans="2:16" s="21" customFormat="1" x14ac:dyDescent="0.15">
      <c r="B34" s="31" t="s">
        <v>182</v>
      </c>
      <c r="C34" s="24">
        <f>SUM('C-b-(1)'!C34,'C-b-(2)'!C34,'C-b-(3)'!C34)</f>
        <v>38712</v>
      </c>
      <c r="D34" s="28"/>
      <c r="E34" s="68">
        <f>SUM('C-b-(1)'!E34,'C-b-(2)'!E34,'C-b-(3)'!E34)</f>
        <v>4875</v>
      </c>
      <c r="F34" s="68">
        <f>SUM('C-b-(1)'!F34,'C-b-(2)'!F34,'C-b-(3)'!F34)</f>
        <v>1864</v>
      </c>
      <c r="G34" s="68">
        <f>SUM('C-b-(1)'!G34,'C-b-(2)'!G34,'C-b-(3)'!G34)</f>
        <v>153</v>
      </c>
      <c r="H34" s="68">
        <f>SUM('C-b-(1)'!H34,'C-b-(2)'!H34,'C-b-(3)'!H34)</f>
        <v>768</v>
      </c>
      <c r="I34" s="69">
        <f>SUM('C-b-(1)'!I34,'C-b-(2)'!I34,'C-b-(3)'!I34)</f>
        <v>85</v>
      </c>
      <c r="K34" s="18">
        <f>SUM('C-b-(1):C-b-(3)'!C34)-'C-b'!C34</f>
        <v>0</v>
      </c>
      <c r="L34" s="19">
        <f>SUM('C-b-(1):C-b-(3)'!E34)-'C-b'!E34</f>
        <v>0</v>
      </c>
      <c r="M34" s="19">
        <f>SUM('C-b-(1):C-b-(3)'!F34)-'C-b'!F34</f>
        <v>0</v>
      </c>
      <c r="N34" s="19">
        <f>SUM('C-b-(1):C-b-(3)'!G34)-'C-b'!G34</f>
        <v>0</v>
      </c>
      <c r="O34" s="19">
        <f>SUM('C-b-(1):C-b-(3)'!H34)-'C-b'!H34</f>
        <v>0</v>
      </c>
      <c r="P34" s="19">
        <f>SUM('C-b-(1):C-b-(3)'!I34)-'C-b'!I34</f>
        <v>0</v>
      </c>
    </row>
    <row r="35" spans="2:16" s="5" customFormat="1" x14ac:dyDescent="0.15">
      <c r="B35" s="4" t="s">
        <v>16</v>
      </c>
      <c r="C35" s="30">
        <f>SUM('C-b-(1)'!C35,'C-b-(2)'!C35,'C-b-(3)'!C35)</f>
        <v>2451</v>
      </c>
      <c r="D35" s="30"/>
      <c r="E35" s="70">
        <f>SUM('C-b-(1)'!E35,'C-b-(2)'!E35,'C-b-(3)'!E35)</f>
        <v>427</v>
      </c>
      <c r="F35" s="70">
        <f>SUM('C-b-(1)'!F35,'C-b-(2)'!F35,'C-b-(3)'!F35)</f>
        <v>98</v>
      </c>
      <c r="G35" s="70">
        <f>SUM('C-b-(1)'!G35,'C-b-(2)'!G35,'C-b-(3)'!G35)</f>
        <v>4</v>
      </c>
      <c r="H35" s="70">
        <f>SUM('C-b-(1)'!H35,'C-b-(2)'!H35,'C-b-(3)'!H35)</f>
        <v>38</v>
      </c>
      <c r="I35" s="71">
        <f>SUM('C-b-(1)'!I35,'C-b-(2)'!I35,'C-b-(3)'!I35)</f>
        <v>2</v>
      </c>
      <c r="K35" s="18">
        <f>SUM('C-b-(1):C-b-(3)'!C35)-'C-b'!C35</f>
        <v>0</v>
      </c>
      <c r="L35" s="19">
        <f>SUM('C-b-(1):C-b-(3)'!E35)-'C-b'!E35</f>
        <v>0</v>
      </c>
      <c r="M35" s="19">
        <f>SUM('C-b-(1):C-b-(3)'!F35)-'C-b'!F35</f>
        <v>0</v>
      </c>
      <c r="N35" s="19">
        <f>SUM('C-b-(1):C-b-(3)'!G35)-'C-b'!G35</f>
        <v>0</v>
      </c>
      <c r="O35" s="19">
        <f>SUM('C-b-(1):C-b-(3)'!H35)-'C-b'!H35</f>
        <v>0</v>
      </c>
      <c r="P35" s="19">
        <f>SUM('C-b-(1):C-b-(3)'!I35)-'C-b'!I35</f>
        <v>0</v>
      </c>
    </row>
    <row r="36" spans="2:16" s="5" customFormat="1" x14ac:dyDescent="0.15">
      <c r="B36" s="4" t="s">
        <v>17</v>
      </c>
      <c r="C36" s="30">
        <f>SUM('C-b-(1)'!C36,'C-b-(2)'!C36,'C-b-(3)'!C36)</f>
        <v>1289</v>
      </c>
      <c r="D36" s="30"/>
      <c r="E36" s="70">
        <f>SUM('C-b-(1)'!E36,'C-b-(2)'!E36,'C-b-(3)'!E36)</f>
        <v>209</v>
      </c>
      <c r="F36" s="70">
        <f>SUM('C-b-(1)'!F36,'C-b-(2)'!F36,'C-b-(3)'!F36)</f>
        <v>45</v>
      </c>
      <c r="G36" s="70">
        <f>SUM('C-b-(1)'!G36,'C-b-(2)'!G36,'C-b-(3)'!G36)</f>
        <v>3</v>
      </c>
      <c r="H36" s="70">
        <f>SUM('C-b-(1)'!H36,'C-b-(2)'!H36,'C-b-(3)'!H36)</f>
        <v>18</v>
      </c>
      <c r="I36" s="71">
        <f>SUM('C-b-(1)'!I36,'C-b-(2)'!I36,'C-b-(3)'!I36)</f>
        <v>2</v>
      </c>
      <c r="K36" s="18">
        <f>SUM('C-b-(1):C-b-(3)'!C36)-'C-b'!C36</f>
        <v>0</v>
      </c>
      <c r="L36" s="19">
        <f>SUM('C-b-(1):C-b-(3)'!E36)-'C-b'!E36</f>
        <v>0</v>
      </c>
      <c r="M36" s="19">
        <f>SUM('C-b-(1):C-b-(3)'!F36)-'C-b'!F36</f>
        <v>0</v>
      </c>
      <c r="N36" s="19">
        <f>SUM('C-b-(1):C-b-(3)'!G36)-'C-b'!G36</f>
        <v>0</v>
      </c>
      <c r="O36" s="19">
        <f>SUM('C-b-(1):C-b-(3)'!H36)-'C-b'!H36</f>
        <v>0</v>
      </c>
      <c r="P36" s="19">
        <f>SUM('C-b-(1):C-b-(3)'!I36)-'C-b'!I36</f>
        <v>0</v>
      </c>
    </row>
    <row r="37" spans="2:16" s="5" customFormat="1" x14ac:dyDescent="0.15">
      <c r="B37" s="4" t="s">
        <v>18</v>
      </c>
      <c r="C37" s="30">
        <f>SUM('C-b-(1)'!C37,'C-b-(2)'!C37,'C-b-(3)'!C37)</f>
        <v>1337</v>
      </c>
      <c r="D37" s="30"/>
      <c r="E37" s="70">
        <f>SUM('C-b-(1)'!E37,'C-b-(2)'!E37,'C-b-(3)'!E37)</f>
        <v>135</v>
      </c>
      <c r="F37" s="70">
        <f>SUM('C-b-(1)'!F37,'C-b-(2)'!F37,'C-b-(3)'!F37)</f>
        <v>61</v>
      </c>
      <c r="G37" s="70">
        <f>SUM('C-b-(1)'!G37,'C-b-(2)'!G37,'C-b-(3)'!G37)</f>
        <v>4</v>
      </c>
      <c r="H37" s="70">
        <f>SUM('C-b-(1)'!H37,'C-b-(2)'!H37,'C-b-(3)'!H37)</f>
        <v>16</v>
      </c>
      <c r="I37" s="71">
        <f>SUM('C-b-(1)'!I37,'C-b-(2)'!I37,'C-b-(3)'!I37)</f>
        <v>2</v>
      </c>
      <c r="K37" s="18">
        <f>SUM('C-b-(1):C-b-(3)'!C37)-'C-b'!C37</f>
        <v>0</v>
      </c>
      <c r="L37" s="19">
        <f>SUM('C-b-(1):C-b-(3)'!E37)-'C-b'!E37</f>
        <v>0</v>
      </c>
      <c r="M37" s="19">
        <f>SUM('C-b-(1):C-b-(3)'!F37)-'C-b'!F37</f>
        <v>0</v>
      </c>
      <c r="N37" s="19">
        <f>SUM('C-b-(1):C-b-(3)'!G37)-'C-b'!G37</f>
        <v>0</v>
      </c>
      <c r="O37" s="19">
        <f>SUM('C-b-(1):C-b-(3)'!H37)-'C-b'!H37</f>
        <v>0</v>
      </c>
      <c r="P37" s="19">
        <f>SUM('C-b-(1):C-b-(3)'!I37)-'C-b'!I37</f>
        <v>0</v>
      </c>
    </row>
    <row r="38" spans="2:16" s="5" customFormat="1" x14ac:dyDescent="0.15">
      <c r="B38" s="4" t="s">
        <v>19</v>
      </c>
      <c r="C38" s="30">
        <f>SUM('C-b-(1)'!C38,'C-b-(2)'!C38,'C-b-(3)'!C38)</f>
        <v>11537</v>
      </c>
      <c r="D38" s="30"/>
      <c r="E38" s="70">
        <f>SUM('C-b-(1)'!E38,'C-b-(2)'!E38,'C-b-(3)'!E38)</f>
        <v>1214</v>
      </c>
      <c r="F38" s="70">
        <f>SUM('C-b-(1)'!F38,'C-b-(2)'!F38,'C-b-(3)'!F38)</f>
        <v>536</v>
      </c>
      <c r="G38" s="70">
        <f>SUM('C-b-(1)'!G38,'C-b-(2)'!G38,'C-b-(3)'!G38)</f>
        <v>46</v>
      </c>
      <c r="H38" s="70">
        <f>SUM('C-b-(1)'!H38,'C-b-(2)'!H38,'C-b-(3)'!H38)</f>
        <v>181</v>
      </c>
      <c r="I38" s="71">
        <f>SUM('C-b-(1)'!I38,'C-b-(2)'!I38,'C-b-(3)'!I38)</f>
        <v>19</v>
      </c>
      <c r="K38" s="18">
        <f>SUM('C-b-(1):C-b-(3)'!C38)-'C-b'!C38</f>
        <v>0</v>
      </c>
      <c r="L38" s="19">
        <f>SUM('C-b-(1):C-b-(3)'!E38)-'C-b'!E38</f>
        <v>0</v>
      </c>
      <c r="M38" s="19">
        <f>SUM('C-b-(1):C-b-(3)'!F38)-'C-b'!F38</f>
        <v>0</v>
      </c>
      <c r="N38" s="19">
        <f>SUM('C-b-(1):C-b-(3)'!G38)-'C-b'!G38</f>
        <v>0</v>
      </c>
      <c r="O38" s="19">
        <f>SUM('C-b-(1):C-b-(3)'!H38)-'C-b'!H38</f>
        <v>0</v>
      </c>
      <c r="P38" s="19">
        <f>SUM('C-b-(1):C-b-(3)'!I38)-'C-b'!I38</f>
        <v>0</v>
      </c>
    </row>
    <row r="39" spans="2:16" s="5" customFormat="1" x14ac:dyDescent="0.15">
      <c r="B39" s="4" t="s">
        <v>20</v>
      </c>
      <c r="C39" s="30">
        <f>SUM('C-b-(1)'!C39,'C-b-(2)'!C39,'C-b-(3)'!C39)</f>
        <v>8346</v>
      </c>
      <c r="D39" s="30"/>
      <c r="E39" s="70">
        <f>SUM('C-b-(1)'!E39,'C-b-(2)'!E39,'C-b-(3)'!E39)</f>
        <v>1101</v>
      </c>
      <c r="F39" s="70">
        <f>SUM('C-b-(1)'!F39,'C-b-(2)'!F39,'C-b-(3)'!F39)</f>
        <v>296</v>
      </c>
      <c r="G39" s="70">
        <f>SUM('C-b-(1)'!G39,'C-b-(2)'!G39,'C-b-(3)'!G39)</f>
        <v>26</v>
      </c>
      <c r="H39" s="70">
        <f>SUM('C-b-(1)'!H39,'C-b-(2)'!H39,'C-b-(3)'!H39)</f>
        <v>122</v>
      </c>
      <c r="I39" s="71">
        <f>SUM('C-b-(1)'!I39,'C-b-(2)'!I39,'C-b-(3)'!I39)</f>
        <v>12</v>
      </c>
      <c r="K39" s="18">
        <f>SUM('C-b-(1):C-b-(3)'!C39)-'C-b'!C39</f>
        <v>0</v>
      </c>
      <c r="L39" s="19">
        <f>SUM('C-b-(1):C-b-(3)'!E39)-'C-b'!E39</f>
        <v>0</v>
      </c>
      <c r="M39" s="19">
        <f>SUM('C-b-(1):C-b-(3)'!F39)-'C-b'!F39</f>
        <v>0</v>
      </c>
      <c r="N39" s="19">
        <f>SUM('C-b-(1):C-b-(3)'!G39)-'C-b'!G39</f>
        <v>0</v>
      </c>
      <c r="O39" s="19">
        <f>SUM('C-b-(1):C-b-(3)'!H39)-'C-b'!H39</f>
        <v>0</v>
      </c>
      <c r="P39" s="19">
        <f>SUM('C-b-(1):C-b-(3)'!I39)-'C-b'!I39</f>
        <v>0</v>
      </c>
    </row>
    <row r="40" spans="2:16" s="5" customFormat="1" x14ac:dyDescent="0.15">
      <c r="B40" s="4" t="s">
        <v>21</v>
      </c>
      <c r="C40" s="30">
        <f>SUM('C-b-(1)'!C40,'C-b-(2)'!C40,'C-b-(3)'!C40)</f>
        <v>8744</v>
      </c>
      <c r="D40" s="30"/>
      <c r="E40" s="70">
        <f>SUM('C-b-(1)'!E40,'C-b-(2)'!E40,'C-b-(3)'!E40)</f>
        <v>1158</v>
      </c>
      <c r="F40" s="70">
        <f>SUM('C-b-(1)'!F40,'C-b-(2)'!F40,'C-b-(3)'!F40)</f>
        <v>493</v>
      </c>
      <c r="G40" s="70">
        <f>SUM('C-b-(1)'!G40,'C-b-(2)'!G40,'C-b-(3)'!G40)</f>
        <v>44</v>
      </c>
      <c r="H40" s="70">
        <f>SUM('C-b-(1)'!H40,'C-b-(2)'!H40,'C-b-(3)'!H40)</f>
        <v>234</v>
      </c>
      <c r="I40" s="71">
        <f>SUM('C-b-(1)'!I40,'C-b-(2)'!I40,'C-b-(3)'!I40)</f>
        <v>33</v>
      </c>
      <c r="K40" s="18">
        <f>SUM('C-b-(1):C-b-(3)'!C40)-'C-b'!C40</f>
        <v>0</v>
      </c>
      <c r="L40" s="19">
        <f>SUM('C-b-(1):C-b-(3)'!E40)-'C-b'!E40</f>
        <v>0</v>
      </c>
      <c r="M40" s="19">
        <f>SUM('C-b-(1):C-b-(3)'!F40)-'C-b'!F40</f>
        <v>0</v>
      </c>
      <c r="N40" s="19">
        <f>SUM('C-b-(1):C-b-(3)'!G40)-'C-b'!G40</f>
        <v>0</v>
      </c>
      <c r="O40" s="19">
        <f>SUM('C-b-(1):C-b-(3)'!H40)-'C-b'!H40</f>
        <v>0</v>
      </c>
      <c r="P40" s="19">
        <f>SUM('C-b-(1):C-b-(3)'!I40)-'C-b'!I40</f>
        <v>0</v>
      </c>
    </row>
    <row r="41" spans="2:16" s="5" customFormat="1" x14ac:dyDescent="0.15">
      <c r="B41" s="4" t="s">
        <v>22</v>
      </c>
      <c r="C41" s="30">
        <f>SUM('C-b-(1)'!C41,'C-b-(2)'!C41,'C-b-(3)'!C41)</f>
        <v>1243</v>
      </c>
      <c r="D41" s="30"/>
      <c r="E41" s="70">
        <f>SUM('C-b-(1)'!E41,'C-b-(2)'!E41,'C-b-(3)'!E41)</f>
        <v>114</v>
      </c>
      <c r="F41" s="70">
        <f>SUM('C-b-(1)'!F41,'C-b-(2)'!F41,'C-b-(3)'!F41)</f>
        <v>47</v>
      </c>
      <c r="G41" s="70">
        <f>SUM('C-b-(1)'!G41,'C-b-(2)'!G41,'C-b-(3)'!G41)</f>
        <v>1</v>
      </c>
      <c r="H41" s="70">
        <f>SUM('C-b-(1)'!H41,'C-b-(2)'!H41,'C-b-(3)'!H41)</f>
        <v>14</v>
      </c>
      <c r="I41" s="71">
        <f>SUM('C-b-(1)'!I41,'C-b-(2)'!I41,'C-b-(3)'!I41)</f>
        <v>0</v>
      </c>
      <c r="K41" s="18">
        <f>SUM('C-b-(1):C-b-(3)'!C41)-'C-b'!C41</f>
        <v>0</v>
      </c>
      <c r="L41" s="19">
        <f>SUM('C-b-(1):C-b-(3)'!E41)-'C-b'!E41</f>
        <v>0</v>
      </c>
      <c r="M41" s="19">
        <f>SUM('C-b-(1):C-b-(3)'!F41)-'C-b'!F41</f>
        <v>0</v>
      </c>
      <c r="N41" s="19">
        <f>SUM('C-b-(1):C-b-(3)'!G41)-'C-b'!G41</f>
        <v>0</v>
      </c>
      <c r="O41" s="19">
        <f>SUM('C-b-(1):C-b-(3)'!H41)-'C-b'!H41</f>
        <v>0</v>
      </c>
      <c r="P41" s="19">
        <f>SUM('C-b-(1):C-b-(3)'!I41)-'C-b'!I41</f>
        <v>0</v>
      </c>
    </row>
    <row r="42" spans="2:16" s="5" customFormat="1" x14ac:dyDescent="0.15">
      <c r="B42" s="4" t="s">
        <v>23</v>
      </c>
      <c r="C42" s="32">
        <f>SUM('C-b-(1)'!C42,'C-b-(2)'!C42,'C-b-(3)'!C42)</f>
        <v>394</v>
      </c>
      <c r="D42" s="30"/>
      <c r="E42" s="74">
        <f>SUM('C-b-(1)'!E42,'C-b-(2)'!E42,'C-b-(3)'!E42)</f>
        <v>67</v>
      </c>
      <c r="F42" s="74">
        <f>SUM('C-b-(1)'!F42,'C-b-(2)'!F42,'C-b-(3)'!F42)</f>
        <v>27</v>
      </c>
      <c r="G42" s="74">
        <f>SUM('C-b-(1)'!G42,'C-b-(2)'!G42,'C-b-(3)'!G42)</f>
        <v>2</v>
      </c>
      <c r="H42" s="74">
        <f>SUM('C-b-(1)'!H42,'C-b-(2)'!H42,'C-b-(3)'!H42)</f>
        <v>17</v>
      </c>
      <c r="I42" s="75">
        <f>SUM('C-b-(1)'!I42,'C-b-(2)'!I42,'C-b-(3)'!I42)</f>
        <v>0</v>
      </c>
      <c r="K42" s="18">
        <f>SUM('C-b-(1):C-b-(3)'!C42)-'C-b'!C42</f>
        <v>0</v>
      </c>
      <c r="L42" s="19">
        <f>SUM('C-b-(1):C-b-(3)'!E42)-'C-b'!E42</f>
        <v>0</v>
      </c>
      <c r="M42" s="19">
        <f>SUM('C-b-(1):C-b-(3)'!F42)-'C-b'!F42</f>
        <v>0</v>
      </c>
      <c r="N42" s="19">
        <f>SUM('C-b-(1):C-b-(3)'!G42)-'C-b'!G42</f>
        <v>0</v>
      </c>
      <c r="O42" s="19">
        <f>SUM('C-b-(1):C-b-(3)'!H42)-'C-b'!H42</f>
        <v>0</v>
      </c>
      <c r="P42" s="19">
        <f>SUM('C-b-(1):C-b-(3)'!I42)-'C-b'!I42</f>
        <v>0</v>
      </c>
    </row>
    <row r="43" spans="2:16" s="5" customFormat="1" x14ac:dyDescent="0.15">
      <c r="B43" s="4" t="s">
        <v>24</v>
      </c>
      <c r="C43" s="30">
        <f>SUM('C-b-(1)'!C43,'C-b-(2)'!C43,'C-b-(3)'!C43)</f>
        <v>881</v>
      </c>
      <c r="D43" s="30"/>
      <c r="E43" s="70">
        <f>SUM('C-b-(1)'!E43,'C-b-(2)'!E43,'C-b-(3)'!E43)</f>
        <v>114</v>
      </c>
      <c r="F43" s="70">
        <f>SUM('C-b-(1)'!F43,'C-b-(2)'!F43,'C-b-(3)'!F43)</f>
        <v>48</v>
      </c>
      <c r="G43" s="70">
        <f>SUM('C-b-(1)'!G43,'C-b-(2)'!G43,'C-b-(3)'!G43)</f>
        <v>4</v>
      </c>
      <c r="H43" s="70">
        <f>SUM('C-b-(1)'!H43,'C-b-(2)'!H43,'C-b-(3)'!H43)</f>
        <v>22</v>
      </c>
      <c r="I43" s="71">
        <f>SUM('C-b-(1)'!I43,'C-b-(2)'!I43,'C-b-(3)'!I43)</f>
        <v>2</v>
      </c>
      <c r="K43" s="18">
        <f>SUM('C-b-(1):C-b-(3)'!C43)-'C-b'!C43</f>
        <v>0</v>
      </c>
      <c r="L43" s="19">
        <f>SUM('C-b-(1):C-b-(3)'!E43)-'C-b'!E43</f>
        <v>0</v>
      </c>
      <c r="M43" s="19">
        <f>SUM('C-b-(1):C-b-(3)'!F43)-'C-b'!F43</f>
        <v>0</v>
      </c>
      <c r="N43" s="19">
        <f>SUM('C-b-(1):C-b-(3)'!G43)-'C-b'!G43</f>
        <v>0</v>
      </c>
      <c r="O43" s="19">
        <f>SUM('C-b-(1):C-b-(3)'!H43)-'C-b'!H43</f>
        <v>0</v>
      </c>
      <c r="P43" s="19">
        <f>SUM('C-b-(1):C-b-(3)'!I43)-'C-b'!I43</f>
        <v>0</v>
      </c>
    </row>
    <row r="44" spans="2:16" s="5" customFormat="1" x14ac:dyDescent="0.15">
      <c r="B44" s="4" t="s">
        <v>25</v>
      </c>
      <c r="C44" s="30">
        <f>SUM('C-b-(1)'!C44,'C-b-(2)'!C44,'C-b-(3)'!C44)</f>
        <v>2490</v>
      </c>
      <c r="D44" s="30"/>
      <c r="E44" s="70">
        <f>SUM('C-b-(1)'!E44,'C-b-(2)'!E44,'C-b-(3)'!E44)</f>
        <v>336</v>
      </c>
      <c r="F44" s="70">
        <f>SUM('C-b-(1)'!F44,'C-b-(2)'!F44,'C-b-(3)'!F44)</f>
        <v>213</v>
      </c>
      <c r="G44" s="70">
        <f>SUM('C-b-(1)'!G44,'C-b-(2)'!G44,'C-b-(3)'!G44)</f>
        <v>19</v>
      </c>
      <c r="H44" s="70">
        <f>SUM('C-b-(1)'!H44,'C-b-(2)'!H44,'C-b-(3)'!H44)</f>
        <v>106</v>
      </c>
      <c r="I44" s="71">
        <f>SUM('C-b-(1)'!I44,'C-b-(2)'!I44,'C-b-(3)'!I44)</f>
        <v>13</v>
      </c>
      <c r="K44" s="18">
        <f>SUM('C-b-(1):C-b-(3)'!C44)-'C-b'!C44</f>
        <v>0</v>
      </c>
      <c r="L44" s="19">
        <f>SUM('C-b-(1):C-b-(3)'!E44)-'C-b'!E44</f>
        <v>0</v>
      </c>
      <c r="M44" s="19">
        <f>SUM('C-b-(1):C-b-(3)'!F44)-'C-b'!F44</f>
        <v>0</v>
      </c>
      <c r="N44" s="19">
        <f>SUM('C-b-(1):C-b-(3)'!G44)-'C-b'!G44</f>
        <v>0</v>
      </c>
      <c r="O44" s="19">
        <f>SUM('C-b-(1):C-b-(3)'!H44)-'C-b'!H44</f>
        <v>0</v>
      </c>
      <c r="P44" s="19">
        <f>SUM('C-b-(1):C-b-(3)'!I44)-'C-b'!I44</f>
        <v>0</v>
      </c>
    </row>
    <row r="45" spans="2:16" s="21" customFormat="1" x14ac:dyDescent="0.15">
      <c r="B45" s="31" t="s">
        <v>183</v>
      </c>
      <c r="C45" s="24">
        <f>SUM('C-b-(1)'!C45,'C-b-(2)'!C45,'C-b-(3)'!C45)</f>
        <v>12524</v>
      </c>
      <c r="D45" s="28"/>
      <c r="E45" s="68">
        <f>SUM('C-b-(1)'!E45,'C-b-(2)'!E45,'C-b-(3)'!E45)</f>
        <v>1378</v>
      </c>
      <c r="F45" s="68">
        <f>SUM('C-b-(1)'!F45,'C-b-(2)'!F45,'C-b-(3)'!F45)</f>
        <v>798</v>
      </c>
      <c r="G45" s="68">
        <f>SUM('C-b-(1)'!G45,'C-b-(2)'!G45,'C-b-(3)'!G45)</f>
        <v>69</v>
      </c>
      <c r="H45" s="68">
        <f>SUM('C-b-(1)'!H45,'C-b-(2)'!H45,'C-b-(3)'!H45)</f>
        <v>306</v>
      </c>
      <c r="I45" s="69">
        <f>SUM('C-b-(1)'!I45,'C-b-(2)'!I45,'C-b-(3)'!I45)</f>
        <v>36</v>
      </c>
      <c r="K45" s="18">
        <f>SUM('C-b-(1):C-b-(3)'!C45)-'C-b'!C45</f>
        <v>0</v>
      </c>
      <c r="L45" s="19">
        <f>SUM('C-b-(1):C-b-(3)'!E45)-'C-b'!E45</f>
        <v>0</v>
      </c>
      <c r="M45" s="19">
        <f>SUM('C-b-(1):C-b-(3)'!F45)-'C-b'!F45</f>
        <v>0</v>
      </c>
      <c r="N45" s="19">
        <f>SUM('C-b-(1):C-b-(3)'!G45)-'C-b'!G45</f>
        <v>0</v>
      </c>
      <c r="O45" s="19">
        <f>SUM('C-b-(1):C-b-(3)'!H45)-'C-b'!H45</f>
        <v>0</v>
      </c>
      <c r="P45" s="19">
        <f>SUM('C-b-(1):C-b-(3)'!I45)-'C-b'!I45</f>
        <v>0</v>
      </c>
    </row>
    <row r="46" spans="2:16" s="5" customFormat="1" x14ac:dyDescent="0.15">
      <c r="B46" s="4" t="s">
        <v>26</v>
      </c>
      <c r="C46" s="30">
        <f>SUM('C-b-(1)'!C46,'C-b-(2)'!C46,'C-b-(3)'!C46)</f>
        <v>469</v>
      </c>
      <c r="D46" s="30"/>
      <c r="E46" s="70">
        <f>SUM('C-b-(1)'!E46,'C-b-(2)'!E46,'C-b-(3)'!E46)</f>
        <v>66</v>
      </c>
      <c r="F46" s="70">
        <f>SUM('C-b-(1)'!F46,'C-b-(2)'!F46,'C-b-(3)'!F46)</f>
        <v>45</v>
      </c>
      <c r="G46" s="70">
        <f>SUM('C-b-(1)'!G46,'C-b-(2)'!G46,'C-b-(3)'!G46)</f>
        <v>2</v>
      </c>
      <c r="H46" s="70">
        <f>SUM('C-b-(1)'!H46,'C-b-(2)'!H46,'C-b-(3)'!H46)</f>
        <v>19</v>
      </c>
      <c r="I46" s="71">
        <f>SUM('C-b-(1)'!I46,'C-b-(2)'!I46,'C-b-(3)'!I46)</f>
        <v>1</v>
      </c>
      <c r="K46" s="18">
        <f>SUM('C-b-(1):C-b-(3)'!C46)-'C-b'!C46</f>
        <v>0</v>
      </c>
      <c r="L46" s="19">
        <f>SUM('C-b-(1):C-b-(3)'!E46)-'C-b'!E46</f>
        <v>0</v>
      </c>
      <c r="M46" s="19">
        <f>SUM('C-b-(1):C-b-(3)'!F46)-'C-b'!F46</f>
        <v>0</v>
      </c>
      <c r="N46" s="19">
        <f>SUM('C-b-(1):C-b-(3)'!G46)-'C-b'!G46</f>
        <v>0</v>
      </c>
      <c r="O46" s="19">
        <f>SUM('C-b-(1):C-b-(3)'!H46)-'C-b'!H46</f>
        <v>0</v>
      </c>
      <c r="P46" s="19">
        <f>SUM('C-b-(1):C-b-(3)'!I46)-'C-b'!I46</f>
        <v>0</v>
      </c>
    </row>
    <row r="47" spans="2:16" s="5" customFormat="1" x14ac:dyDescent="0.15">
      <c r="B47" s="4" t="s">
        <v>27</v>
      </c>
      <c r="C47" s="30">
        <f>SUM('C-b-(1)'!C47,'C-b-(2)'!C47,'C-b-(3)'!C47)</f>
        <v>683</v>
      </c>
      <c r="D47" s="30"/>
      <c r="E47" s="70">
        <f>SUM('C-b-(1)'!E47,'C-b-(2)'!E47,'C-b-(3)'!E47)</f>
        <v>74</v>
      </c>
      <c r="F47" s="70">
        <f>SUM('C-b-(1)'!F47,'C-b-(2)'!F47,'C-b-(3)'!F47)</f>
        <v>34</v>
      </c>
      <c r="G47" s="70">
        <f>SUM('C-b-(1)'!G47,'C-b-(2)'!G47,'C-b-(3)'!G47)</f>
        <v>2</v>
      </c>
      <c r="H47" s="70">
        <f>SUM('C-b-(1)'!H47,'C-b-(2)'!H47,'C-b-(3)'!H47)</f>
        <v>11</v>
      </c>
      <c r="I47" s="71">
        <f>SUM('C-b-(1)'!I47,'C-b-(2)'!I47,'C-b-(3)'!I47)</f>
        <v>1</v>
      </c>
      <c r="K47" s="18">
        <f>SUM('C-b-(1):C-b-(3)'!C47)-'C-b'!C47</f>
        <v>0</v>
      </c>
      <c r="L47" s="19">
        <f>SUM('C-b-(1):C-b-(3)'!E47)-'C-b'!E47</f>
        <v>0</v>
      </c>
      <c r="M47" s="19">
        <f>SUM('C-b-(1):C-b-(3)'!F47)-'C-b'!F47</f>
        <v>0</v>
      </c>
      <c r="N47" s="19">
        <f>SUM('C-b-(1):C-b-(3)'!G47)-'C-b'!G47</f>
        <v>0</v>
      </c>
      <c r="O47" s="19">
        <f>SUM('C-b-(1):C-b-(3)'!H47)-'C-b'!H47</f>
        <v>0</v>
      </c>
      <c r="P47" s="19">
        <f>SUM('C-b-(1):C-b-(3)'!I47)-'C-b'!I47</f>
        <v>0</v>
      </c>
    </row>
    <row r="48" spans="2:16" s="5" customFormat="1" x14ac:dyDescent="0.15">
      <c r="B48" s="4" t="s">
        <v>28</v>
      </c>
      <c r="C48" s="30">
        <f>SUM('C-b-(1)'!C48,'C-b-(2)'!C48,'C-b-(3)'!C48)</f>
        <v>326</v>
      </c>
      <c r="D48" s="30"/>
      <c r="E48" s="70">
        <f>SUM('C-b-(1)'!E48,'C-b-(2)'!E48,'C-b-(3)'!E48)</f>
        <v>72</v>
      </c>
      <c r="F48" s="70">
        <f>SUM('C-b-(1)'!F48,'C-b-(2)'!F48,'C-b-(3)'!F48)</f>
        <v>33</v>
      </c>
      <c r="G48" s="70">
        <f>SUM('C-b-(1)'!G48,'C-b-(2)'!G48,'C-b-(3)'!G48)</f>
        <v>2</v>
      </c>
      <c r="H48" s="70">
        <f>SUM('C-b-(1)'!H48,'C-b-(2)'!H48,'C-b-(3)'!H48)</f>
        <v>13</v>
      </c>
      <c r="I48" s="71">
        <f>SUM('C-b-(1)'!I48,'C-b-(2)'!I48,'C-b-(3)'!I48)</f>
        <v>0</v>
      </c>
      <c r="K48" s="18">
        <f>SUM('C-b-(1):C-b-(3)'!C48)-'C-b'!C48</f>
        <v>0</v>
      </c>
      <c r="L48" s="19">
        <f>SUM('C-b-(1):C-b-(3)'!E48)-'C-b'!E48</f>
        <v>0</v>
      </c>
      <c r="M48" s="19">
        <f>SUM('C-b-(1):C-b-(3)'!F48)-'C-b'!F48</f>
        <v>0</v>
      </c>
      <c r="N48" s="19">
        <f>SUM('C-b-(1):C-b-(3)'!G48)-'C-b'!G48</f>
        <v>0</v>
      </c>
      <c r="O48" s="19">
        <f>SUM('C-b-(1):C-b-(3)'!H48)-'C-b'!H48</f>
        <v>0</v>
      </c>
      <c r="P48" s="19">
        <f>SUM('C-b-(1):C-b-(3)'!I48)-'C-b'!I48</f>
        <v>0</v>
      </c>
    </row>
    <row r="49" spans="2:16" s="5" customFormat="1" x14ac:dyDescent="0.15">
      <c r="B49" s="4" t="s">
        <v>29</v>
      </c>
      <c r="C49" s="30">
        <f>SUM('C-b-(1)'!C49,'C-b-(2)'!C49,'C-b-(3)'!C49)</f>
        <v>1219</v>
      </c>
      <c r="D49" s="30"/>
      <c r="E49" s="70">
        <f>SUM('C-b-(1)'!E49,'C-b-(2)'!E49,'C-b-(3)'!E49)</f>
        <v>128</v>
      </c>
      <c r="F49" s="70">
        <f>SUM('C-b-(1)'!F49,'C-b-(2)'!F49,'C-b-(3)'!F49)</f>
        <v>62</v>
      </c>
      <c r="G49" s="70">
        <f>SUM('C-b-(1)'!G49,'C-b-(2)'!G49,'C-b-(3)'!G49)</f>
        <v>8</v>
      </c>
      <c r="H49" s="70">
        <f>SUM('C-b-(1)'!H49,'C-b-(2)'!H49,'C-b-(3)'!H49)</f>
        <v>22</v>
      </c>
      <c r="I49" s="71">
        <f>SUM('C-b-(1)'!I49,'C-b-(2)'!I49,'C-b-(3)'!I49)</f>
        <v>6</v>
      </c>
      <c r="K49" s="18">
        <f>SUM('C-b-(1):C-b-(3)'!C49)-'C-b'!C49</f>
        <v>0</v>
      </c>
      <c r="L49" s="19">
        <f>SUM('C-b-(1):C-b-(3)'!E49)-'C-b'!E49</f>
        <v>0</v>
      </c>
      <c r="M49" s="19">
        <f>SUM('C-b-(1):C-b-(3)'!F49)-'C-b'!F49</f>
        <v>0</v>
      </c>
      <c r="N49" s="19">
        <f>SUM('C-b-(1):C-b-(3)'!G49)-'C-b'!G49</f>
        <v>0</v>
      </c>
      <c r="O49" s="19">
        <f>SUM('C-b-(1):C-b-(3)'!H49)-'C-b'!H49</f>
        <v>0</v>
      </c>
      <c r="P49" s="19">
        <f>SUM('C-b-(1):C-b-(3)'!I49)-'C-b'!I49</f>
        <v>0</v>
      </c>
    </row>
    <row r="50" spans="2:16" s="5" customFormat="1" x14ac:dyDescent="0.15">
      <c r="B50" s="4" t="s">
        <v>30</v>
      </c>
      <c r="C50" s="30">
        <f>SUM('C-b-(1)'!C50,'C-b-(2)'!C50,'C-b-(3)'!C50)</f>
        <v>8352</v>
      </c>
      <c r="D50" s="30"/>
      <c r="E50" s="70">
        <f>SUM('C-b-(1)'!E50,'C-b-(2)'!E50,'C-b-(3)'!E50)</f>
        <v>900</v>
      </c>
      <c r="F50" s="70">
        <f>SUM('C-b-(1)'!F50,'C-b-(2)'!F50,'C-b-(3)'!F50)</f>
        <v>558</v>
      </c>
      <c r="G50" s="70">
        <f>SUM('C-b-(1)'!G50,'C-b-(2)'!G50,'C-b-(3)'!G50)</f>
        <v>52</v>
      </c>
      <c r="H50" s="70">
        <f>SUM('C-b-(1)'!H50,'C-b-(2)'!H50,'C-b-(3)'!H50)</f>
        <v>201</v>
      </c>
      <c r="I50" s="71">
        <f>SUM('C-b-(1)'!I50,'C-b-(2)'!I50,'C-b-(3)'!I50)</f>
        <v>25</v>
      </c>
      <c r="K50" s="18">
        <f>SUM('C-b-(1):C-b-(3)'!C50)-'C-b'!C50</f>
        <v>0</v>
      </c>
      <c r="L50" s="19">
        <f>SUM('C-b-(1):C-b-(3)'!E50)-'C-b'!E50</f>
        <v>0</v>
      </c>
      <c r="M50" s="19">
        <f>SUM('C-b-(1):C-b-(3)'!F50)-'C-b'!F50</f>
        <v>0</v>
      </c>
      <c r="N50" s="19">
        <f>SUM('C-b-(1):C-b-(3)'!G50)-'C-b'!G50</f>
        <v>0</v>
      </c>
      <c r="O50" s="19">
        <f>SUM('C-b-(1):C-b-(3)'!H50)-'C-b'!H50</f>
        <v>0</v>
      </c>
      <c r="P50" s="19">
        <f>SUM('C-b-(1):C-b-(3)'!I50)-'C-b'!I50</f>
        <v>0</v>
      </c>
    </row>
    <row r="51" spans="2:16" s="5" customFormat="1" x14ac:dyDescent="0.15">
      <c r="B51" s="4" t="s">
        <v>31</v>
      </c>
      <c r="C51" s="30">
        <f>SUM('C-b-(1)'!C51,'C-b-(2)'!C51,'C-b-(3)'!C51)</f>
        <v>1475</v>
      </c>
      <c r="D51" s="30"/>
      <c r="E51" s="70">
        <f>SUM('C-b-(1)'!E51,'C-b-(2)'!E51,'C-b-(3)'!E51)</f>
        <v>138</v>
      </c>
      <c r="F51" s="70">
        <f>SUM('C-b-(1)'!F51,'C-b-(2)'!F51,'C-b-(3)'!F51)</f>
        <v>66</v>
      </c>
      <c r="G51" s="70">
        <f>SUM('C-b-(1)'!G51,'C-b-(2)'!G51,'C-b-(3)'!G51)</f>
        <v>3</v>
      </c>
      <c r="H51" s="70">
        <f>SUM('C-b-(1)'!H51,'C-b-(2)'!H51,'C-b-(3)'!H51)</f>
        <v>40</v>
      </c>
      <c r="I51" s="71">
        <f>SUM('C-b-(1)'!I51,'C-b-(2)'!I51,'C-b-(3)'!I51)</f>
        <v>3</v>
      </c>
      <c r="K51" s="18">
        <f>SUM('C-b-(1):C-b-(3)'!C51)-'C-b'!C51</f>
        <v>0</v>
      </c>
      <c r="L51" s="19">
        <f>SUM('C-b-(1):C-b-(3)'!E51)-'C-b'!E51</f>
        <v>0</v>
      </c>
      <c r="M51" s="19">
        <f>SUM('C-b-(1):C-b-(3)'!F51)-'C-b'!F51</f>
        <v>0</v>
      </c>
      <c r="N51" s="19">
        <f>SUM('C-b-(1):C-b-(3)'!G51)-'C-b'!G51</f>
        <v>0</v>
      </c>
      <c r="O51" s="19">
        <f>SUM('C-b-(1):C-b-(3)'!H51)-'C-b'!H51</f>
        <v>0</v>
      </c>
      <c r="P51" s="19">
        <f>SUM('C-b-(1):C-b-(3)'!I51)-'C-b'!I51</f>
        <v>0</v>
      </c>
    </row>
    <row r="52" spans="2:16" s="21" customFormat="1" x14ac:dyDescent="0.15">
      <c r="B52" s="31" t="s">
        <v>184</v>
      </c>
      <c r="C52" s="24">
        <f>SUM('C-b-(1)'!C52,'C-b-(2)'!C52,'C-b-(3)'!C52)</f>
        <v>33733</v>
      </c>
      <c r="D52" s="28"/>
      <c r="E52" s="68">
        <f>SUM('C-b-(1)'!E52,'C-b-(2)'!E52,'C-b-(3)'!E52)</f>
        <v>3328</v>
      </c>
      <c r="F52" s="68">
        <f>SUM('C-b-(1)'!F52,'C-b-(2)'!F52,'C-b-(3)'!F52)</f>
        <v>1684</v>
      </c>
      <c r="G52" s="68">
        <f>SUM('C-b-(1)'!G52,'C-b-(2)'!G52,'C-b-(3)'!G52)</f>
        <v>149</v>
      </c>
      <c r="H52" s="68">
        <f>SUM('C-b-(1)'!H52,'C-b-(2)'!H52,'C-b-(3)'!H52)</f>
        <v>690</v>
      </c>
      <c r="I52" s="69">
        <f>SUM('C-b-(1)'!I52,'C-b-(2)'!I52,'C-b-(3)'!I52)</f>
        <v>73</v>
      </c>
      <c r="K52" s="18">
        <f>SUM('C-b-(1):C-b-(3)'!C52)-'C-b'!C52</f>
        <v>0</v>
      </c>
      <c r="L52" s="19">
        <f>SUM('C-b-(1):C-b-(3)'!E52)-'C-b'!E52</f>
        <v>0</v>
      </c>
      <c r="M52" s="19">
        <f>SUM('C-b-(1):C-b-(3)'!F52)-'C-b'!F52</f>
        <v>0</v>
      </c>
      <c r="N52" s="19">
        <f>SUM('C-b-(1):C-b-(3)'!G52)-'C-b'!G52</f>
        <v>0</v>
      </c>
      <c r="O52" s="19">
        <f>SUM('C-b-(1):C-b-(3)'!H52)-'C-b'!H52</f>
        <v>0</v>
      </c>
      <c r="P52" s="19">
        <f>SUM('C-b-(1):C-b-(3)'!I52)-'C-b'!I52</f>
        <v>0</v>
      </c>
    </row>
    <row r="53" spans="2:16" s="5" customFormat="1" x14ac:dyDescent="0.15">
      <c r="B53" s="4" t="s">
        <v>32</v>
      </c>
      <c r="C53" s="30">
        <f>SUM('C-b-(1)'!C53,'C-b-(2)'!C53,'C-b-(3)'!C53)</f>
        <v>1181</v>
      </c>
      <c r="D53" s="30"/>
      <c r="E53" s="70">
        <f>SUM('C-b-(1)'!E53,'C-b-(2)'!E53,'C-b-(3)'!E53)</f>
        <v>103</v>
      </c>
      <c r="F53" s="70">
        <f>SUM('C-b-(1)'!F53,'C-b-(2)'!F53,'C-b-(3)'!F53)</f>
        <v>77</v>
      </c>
      <c r="G53" s="70">
        <f>SUM('C-b-(1)'!G53,'C-b-(2)'!G53,'C-b-(3)'!G53)</f>
        <v>13</v>
      </c>
      <c r="H53" s="70">
        <f>SUM('C-b-(1)'!H53,'C-b-(2)'!H53,'C-b-(3)'!H53)</f>
        <v>47</v>
      </c>
      <c r="I53" s="71">
        <f>SUM('C-b-(1)'!I53,'C-b-(2)'!I53,'C-b-(3)'!I53)</f>
        <v>10</v>
      </c>
      <c r="K53" s="18">
        <f>SUM('C-b-(1):C-b-(3)'!C53)-'C-b'!C53</f>
        <v>0</v>
      </c>
      <c r="L53" s="19">
        <f>SUM('C-b-(1):C-b-(3)'!E53)-'C-b'!E53</f>
        <v>0</v>
      </c>
      <c r="M53" s="19">
        <f>SUM('C-b-(1):C-b-(3)'!F53)-'C-b'!F53</f>
        <v>0</v>
      </c>
      <c r="N53" s="19">
        <f>SUM('C-b-(1):C-b-(3)'!G53)-'C-b'!G53</f>
        <v>0</v>
      </c>
      <c r="O53" s="19">
        <f>SUM('C-b-(1):C-b-(3)'!H53)-'C-b'!H53</f>
        <v>0</v>
      </c>
      <c r="P53" s="19">
        <f>SUM('C-b-(1):C-b-(3)'!I53)-'C-b'!I53</f>
        <v>0</v>
      </c>
    </row>
    <row r="54" spans="2:16" s="5" customFormat="1" x14ac:dyDescent="0.15">
      <c r="B54" s="4" t="s">
        <v>33</v>
      </c>
      <c r="C54" s="30">
        <f>SUM('C-b-(1)'!C54,'C-b-(2)'!C54,'C-b-(3)'!C54)</f>
        <v>3175</v>
      </c>
      <c r="D54" s="30"/>
      <c r="E54" s="70">
        <f>SUM('C-b-(1)'!E54,'C-b-(2)'!E54,'C-b-(3)'!E54)</f>
        <v>314</v>
      </c>
      <c r="F54" s="70">
        <f>SUM('C-b-(1)'!F54,'C-b-(2)'!F54,'C-b-(3)'!F54)</f>
        <v>136</v>
      </c>
      <c r="G54" s="70">
        <f>SUM('C-b-(1)'!G54,'C-b-(2)'!G54,'C-b-(3)'!G54)</f>
        <v>4</v>
      </c>
      <c r="H54" s="70">
        <f>SUM('C-b-(1)'!H54,'C-b-(2)'!H54,'C-b-(3)'!H54)</f>
        <v>47</v>
      </c>
      <c r="I54" s="71">
        <f>SUM('C-b-(1)'!I54,'C-b-(2)'!I54,'C-b-(3)'!I54)</f>
        <v>1</v>
      </c>
      <c r="K54" s="18">
        <f>SUM('C-b-(1):C-b-(3)'!C54)-'C-b'!C54</f>
        <v>0</v>
      </c>
      <c r="L54" s="19">
        <f>SUM('C-b-(1):C-b-(3)'!E54)-'C-b'!E54</f>
        <v>0</v>
      </c>
      <c r="M54" s="19">
        <f>SUM('C-b-(1):C-b-(3)'!F54)-'C-b'!F54</f>
        <v>0</v>
      </c>
      <c r="N54" s="19">
        <f>SUM('C-b-(1):C-b-(3)'!G54)-'C-b'!G54</f>
        <v>0</v>
      </c>
      <c r="O54" s="19">
        <f>SUM('C-b-(1):C-b-(3)'!H54)-'C-b'!H54</f>
        <v>0</v>
      </c>
      <c r="P54" s="19">
        <f>SUM('C-b-(1):C-b-(3)'!I54)-'C-b'!I54</f>
        <v>0</v>
      </c>
    </row>
    <row r="55" spans="2:16" s="5" customFormat="1" x14ac:dyDescent="0.15">
      <c r="B55" s="4" t="s">
        <v>34</v>
      </c>
      <c r="C55" s="30">
        <f>SUM('C-b-(1)'!C55,'C-b-(2)'!C55,'C-b-(3)'!C55)</f>
        <v>21150</v>
      </c>
      <c r="D55" s="30"/>
      <c r="E55" s="70">
        <f>SUM('C-b-(1)'!E55,'C-b-(2)'!E55,'C-b-(3)'!E55)</f>
        <v>1770</v>
      </c>
      <c r="F55" s="70">
        <f>SUM('C-b-(1)'!F55,'C-b-(2)'!F55,'C-b-(3)'!F55)</f>
        <v>933</v>
      </c>
      <c r="G55" s="70">
        <f>SUM('C-b-(1)'!G55,'C-b-(2)'!G55,'C-b-(3)'!G55)</f>
        <v>78</v>
      </c>
      <c r="H55" s="70">
        <f>SUM('C-b-(1)'!H55,'C-b-(2)'!H55,'C-b-(3)'!H55)</f>
        <v>367</v>
      </c>
      <c r="I55" s="71">
        <f>SUM('C-b-(1)'!I55,'C-b-(2)'!I55,'C-b-(3)'!I55)</f>
        <v>37</v>
      </c>
      <c r="K55" s="18">
        <f>SUM('C-b-(1):C-b-(3)'!C55)-'C-b'!C55</f>
        <v>0</v>
      </c>
      <c r="L55" s="19">
        <f>SUM('C-b-(1):C-b-(3)'!E55)-'C-b'!E55</f>
        <v>0</v>
      </c>
      <c r="M55" s="19">
        <f>SUM('C-b-(1):C-b-(3)'!F55)-'C-b'!F55</f>
        <v>0</v>
      </c>
      <c r="N55" s="19">
        <f>SUM('C-b-(1):C-b-(3)'!G55)-'C-b'!G55</f>
        <v>0</v>
      </c>
      <c r="O55" s="19">
        <f>SUM('C-b-(1):C-b-(3)'!H55)-'C-b'!H55</f>
        <v>0</v>
      </c>
      <c r="P55" s="19">
        <f>SUM('C-b-(1):C-b-(3)'!I55)-'C-b'!I55</f>
        <v>0</v>
      </c>
    </row>
    <row r="56" spans="2:16" s="5" customFormat="1" x14ac:dyDescent="0.15">
      <c r="B56" s="4" t="s">
        <v>35</v>
      </c>
      <c r="C56" s="30">
        <f>SUM('C-b-(1)'!C56,'C-b-(2)'!C56,'C-b-(3)'!C56)</f>
        <v>6841</v>
      </c>
      <c r="D56" s="30"/>
      <c r="E56" s="70">
        <f>SUM('C-b-(1)'!E56,'C-b-(2)'!E56,'C-b-(3)'!E56)</f>
        <v>821</v>
      </c>
      <c r="F56" s="70">
        <f>SUM('C-b-(1)'!F56,'C-b-(2)'!F56,'C-b-(3)'!F56)</f>
        <v>393</v>
      </c>
      <c r="G56" s="70">
        <f>SUM('C-b-(1)'!G56,'C-b-(2)'!G56,'C-b-(3)'!G56)</f>
        <v>31</v>
      </c>
      <c r="H56" s="70">
        <f>SUM('C-b-(1)'!H56,'C-b-(2)'!H56,'C-b-(3)'!H56)</f>
        <v>170</v>
      </c>
      <c r="I56" s="71">
        <f>SUM('C-b-(1)'!I56,'C-b-(2)'!I56,'C-b-(3)'!I56)</f>
        <v>11</v>
      </c>
      <c r="K56" s="18">
        <f>SUM('C-b-(1):C-b-(3)'!C56)-'C-b'!C56</f>
        <v>0</v>
      </c>
      <c r="L56" s="19">
        <f>SUM('C-b-(1):C-b-(3)'!E56)-'C-b'!E56</f>
        <v>0</v>
      </c>
      <c r="M56" s="19">
        <f>SUM('C-b-(1):C-b-(3)'!F56)-'C-b'!F56</f>
        <v>0</v>
      </c>
      <c r="N56" s="19">
        <f>SUM('C-b-(1):C-b-(3)'!G56)-'C-b'!G56</f>
        <v>0</v>
      </c>
      <c r="O56" s="19">
        <f>SUM('C-b-(1):C-b-(3)'!H56)-'C-b'!H56</f>
        <v>0</v>
      </c>
      <c r="P56" s="19">
        <f>SUM('C-b-(1):C-b-(3)'!I56)-'C-b'!I56</f>
        <v>0</v>
      </c>
    </row>
    <row r="57" spans="2:16" s="5" customFormat="1" x14ac:dyDescent="0.15">
      <c r="B57" s="4" t="s">
        <v>36</v>
      </c>
      <c r="C57" s="30">
        <f>SUM('C-b-(1)'!C57,'C-b-(2)'!C57,'C-b-(3)'!C57)</f>
        <v>785</v>
      </c>
      <c r="D57" s="30"/>
      <c r="E57" s="70">
        <f>SUM('C-b-(1)'!E57,'C-b-(2)'!E57,'C-b-(3)'!E57)</f>
        <v>193</v>
      </c>
      <c r="F57" s="70">
        <f>SUM('C-b-(1)'!F57,'C-b-(2)'!F57,'C-b-(3)'!F57)</f>
        <v>83</v>
      </c>
      <c r="G57" s="70">
        <f>SUM('C-b-(1)'!G57,'C-b-(2)'!G57,'C-b-(3)'!G57)</f>
        <v>5</v>
      </c>
      <c r="H57" s="70">
        <f>SUM('C-b-(1)'!H57,'C-b-(2)'!H57,'C-b-(3)'!H57)</f>
        <v>23</v>
      </c>
      <c r="I57" s="71">
        <f>SUM('C-b-(1)'!I57,'C-b-(2)'!I57,'C-b-(3)'!I57)</f>
        <v>2</v>
      </c>
      <c r="K57" s="18">
        <f>SUM('C-b-(1):C-b-(3)'!C57)-'C-b'!C57</f>
        <v>0</v>
      </c>
      <c r="L57" s="19">
        <f>SUM('C-b-(1):C-b-(3)'!E57)-'C-b'!E57</f>
        <v>0</v>
      </c>
      <c r="M57" s="19">
        <f>SUM('C-b-(1):C-b-(3)'!F57)-'C-b'!F57</f>
        <v>0</v>
      </c>
      <c r="N57" s="19">
        <f>SUM('C-b-(1):C-b-(3)'!G57)-'C-b'!G57</f>
        <v>0</v>
      </c>
      <c r="O57" s="19">
        <f>SUM('C-b-(1):C-b-(3)'!H57)-'C-b'!H57</f>
        <v>0</v>
      </c>
      <c r="P57" s="19">
        <f>SUM('C-b-(1):C-b-(3)'!I57)-'C-b'!I57</f>
        <v>0</v>
      </c>
    </row>
    <row r="58" spans="2:16" s="5" customFormat="1" x14ac:dyDescent="0.15">
      <c r="B58" s="4" t="s">
        <v>37</v>
      </c>
      <c r="C58" s="30">
        <f>SUM('C-b-(1)'!C58,'C-b-(2)'!C58,'C-b-(3)'!C58)</f>
        <v>601</v>
      </c>
      <c r="D58" s="30"/>
      <c r="E58" s="70">
        <f>SUM('C-b-(1)'!E58,'C-b-(2)'!E58,'C-b-(3)'!E58)</f>
        <v>127</v>
      </c>
      <c r="F58" s="70">
        <f>SUM('C-b-(1)'!F58,'C-b-(2)'!F58,'C-b-(3)'!F58)</f>
        <v>62</v>
      </c>
      <c r="G58" s="70">
        <f>SUM('C-b-(1)'!G58,'C-b-(2)'!G58,'C-b-(3)'!G58)</f>
        <v>18</v>
      </c>
      <c r="H58" s="70">
        <f>SUM('C-b-(1)'!H58,'C-b-(2)'!H58,'C-b-(3)'!H58)</f>
        <v>36</v>
      </c>
      <c r="I58" s="71">
        <f>SUM('C-b-(1)'!I58,'C-b-(2)'!I58,'C-b-(3)'!I58)</f>
        <v>12</v>
      </c>
      <c r="K58" s="18">
        <f>SUM('C-b-(1):C-b-(3)'!C58)-'C-b'!C58</f>
        <v>0</v>
      </c>
      <c r="L58" s="19">
        <f>SUM('C-b-(1):C-b-(3)'!E58)-'C-b'!E58</f>
        <v>0</v>
      </c>
      <c r="M58" s="19">
        <f>SUM('C-b-(1):C-b-(3)'!F58)-'C-b'!F58</f>
        <v>0</v>
      </c>
      <c r="N58" s="19">
        <f>SUM('C-b-(1):C-b-(3)'!G58)-'C-b'!G58</f>
        <v>0</v>
      </c>
      <c r="O58" s="19">
        <f>SUM('C-b-(1):C-b-(3)'!H58)-'C-b'!H58</f>
        <v>0</v>
      </c>
      <c r="P58" s="19">
        <f>SUM('C-b-(1):C-b-(3)'!I58)-'C-b'!I58</f>
        <v>0</v>
      </c>
    </row>
    <row r="59" spans="2:16" s="21" customFormat="1" x14ac:dyDescent="0.15">
      <c r="B59" s="31" t="s">
        <v>185</v>
      </c>
      <c r="C59" s="24">
        <f>SUM('C-b-(1)'!C59,'C-b-(2)'!C59,'C-b-(3)'!C59)</f>
        <v>5853</v>
      </c>
      <c r="D59" s="28"/>
      <c r="E59" s="68">
        <f>SUM('C-b-(1)'!E59,'C-b-(2)'!E59,'C-b-(3)'!E59)</f>
        <v>680</v>
      </c>
      <c r="F59" s="68">
        <f>SUM('C-b-(1)'!F59,'C-b-(2)'!F59,'C-b-(3)'!F59)</f>
        <v>335</v>
      </c>
      <c r="G59" s="68">
        <f>SUM('C-b-(1)'!G59,'C-b-(2)'!G59,'C-b-(3)'!G59)</f>
        <v>42</v>
      </c>
      <c r="H59" s="68">
        <f>SUM('C-b-(1)'!H59,'C-b-(2)'!H59,'C-b-(3)'!H59)</f>
        <v>155</v>
      </c>
      <c r="I59" s="69">
        <f>SUM('C-b-(1)'!I59,'C-b-(2)'!I59,'C-b-(3)'!I59)</f>
        <v>22</v>
      </c>
      <c r="K59" s="18">
        <f>SUM('C-b-(1):C-b-(3)'!C59)-'C-b'!C59</f>
        <v>0</v>
      </c>
      <c r="L59" s="19">
        <f>SUM('C-b-(1):C-b-(3)'!E59)-'C-b'!E59</f>
        <v>0</v>
      </c>
      <c r="M59" s="19">
        <f>SUM('C-b-(1):C-b-(3)'!F59)-'C-b'!F59</f>
        <v>0</v>
      </c>
      <c r="N59" s="19">
        <f>SUM('C-b-(1):C-b-(3)'!G59)-'C-b'!G59</f>
        <v>0</v>
      </c>
      <c r="O59" s="19">
        <f>SUM('C-b-(1):C-b-(3)'!H59)-'C-b'!H59</f>
        <v>0</v>
      </c>
      <c r="P59" s="19">
        <f>SUM('C-b-(1):C-b-(3)'!I59)-'C-b'!I59</f>
        <v>0</v>
      </c>
    </row>
    <row r="60" spans="2:16" s="5" customFormat="1" x14ac:dyDescent="0.15">
      <c r="B60" s="4" t="s">
        <v>38</v>
      </c>
      <c r="C60" s="30">
        <f>SUM('C-b-(1)'!C60,'C-b-(2)'!C60,'C-b-(3)'!C60)</f>
        <v>298</v>
      </c>
      <c r="D60" s="30"/>
      <c r="E60" s="70">
        <f>SUM('C-b-(1)'!E60,'C-b-(2)'!E60,'C-b-(3)'!E60)</f>
        <v>43</v>
      </c>
      <c r="F60" s="70">
        <f>SUM('C-b-(1)'!F60,'C-b-(2)'!F60,'C-b-(3)'!F60)</f>
        <v>23</v>
      </c>
      <c r="G60" s="70">
        <f>SUM('C-b-(1)'!G60,'C-b-(2)'!G60,'C-b-(3)'!G60)</f>
        <v>8</v>
      </c>
      <c r="H60" s="70">
        <f>SUM('C-b-(1)'!H60,'C-b-(2)'!H60,'C-b-(3)'!H60)</f>
        <v>4</v>
      </c>
      <c r="I60" s="71">
        <f>SUM('C-b-(1)'!I60,'C-b-(2)'!I60,'C-b-(3)'!I60)</f>
        <v>2</v>
      </c>
      <c r="K60" s="18">
        <f>SUM('C-b-(1):C-b-(3)'!C60)-'C-b'!C60</f>
        <v>0</v>
      </c>
      <c r="L60" s="19">
        <f>SUM('C-b-(1):C-b-(3)'!E60)-'C-b'!E60</f>
        <v>0</v>
      </c>
      <c r="M60" s="19">
        <f>SUM('C-b-(1):C-b-(3)'!F60)-'C-b'!F60</f>
        <v>0</v>
      </c>
      <c r="N60" s="19">
        <f>SUM('C-b-(1):C-b-(3)'!G60)-'C-b'!G60</f>
        <v>0</v>
      </c>
      <c r="O60" s="19">
        <f>SUM('C-b-(1):C-b-(3)'!H60)-'C-b'!H60</f>
        <v>0</v>
      </c>
      <c r="P60" s="19">
        <f>SUM('C-b-(1):C-b-(3)'!I60)-'C-b'!I60</f>
        <v>0</v>
      </c>
    </row>
    <row r="61" spans="2:16" s="5" customFormat="1" x14ac:dyDescent="0.15">
      <c r="B61" s="4" t="s">
        <v>39</v>
      </c>
      <c r="C61" s="30">
        <f>SUM('C-b-(1)'!C61,'C-b-(2)'!C61,'C-b-(3)'!C61)</f>
        <v>217</v>
      </c>
      <c r="D61" s="30"/>
      <c r="E61" s="70">
        <f>SUM('C-b-(1)'!E61,'C-b-(2)'!E61,'C-b-(3)'!E61)</f>
        <v>43</v>
      </c>
      <c r="F61" s="70">
        <f>SUM('C-b-(1)'!F61,'C-b-(2)'!F61,'C-b-(3)'!F61)</f>
        <v>23</v>
      </c>
      <c r="G61" s="70">
        <f>SUM('C-b-(1)'!G61,'C-b-(2)'!G61,'C-b-(3)'!G61)</f>
        <v>2</v>
      </c>
      <c r="H61" s="70">
        <f>SUM('C-b-(1)'!H61,'C-b-(2)'!H61,'C-b-(3)'!H61)</f>
        <v>7</v>
      </c>
      <c r="I61" s="71">
        <f>SUM('C-b-(1)'!I61,'C-b-(2)'!I61,'C-b-(3)'!I61)</f>
        <v>0</v>
      </c>
      <c r="K61" s="18">
        <f>SUM('C-b-(1):C-b-(3)'!C61)-'C-b'!C61</f>
        <v>0</v>
      </c>
      <c r="L61" s="19">
        <f>SUM('C-b-(1):C-b-(3)'!E61)-'C-b'!E61</f>
        <v>0</v>
      </c>
      <c r="M61" s="19">
        <f>SUM('C-b-(1):C-b-(3)'!F61)-'C-b'!F61</f>
        <v>0</v>
      </c>
      <c r="N61" s="19">
        <f>SUM('C-b-(1):C-b-(3)'!G61)-'C-b'!G61</f>
        <v>0</v>
      </c>
      <c r="O61" s="19">
        <f>SUM('C-b-(1):C-b-(3)'!H61)-'C-b'!H61</f>
        <v>0</v>
      </c>
      <c r="P61" s="19">
        <f>SUM('C-b-(1):C-b-(3)'!I61)-'C-b'!I61</f>
        <v>0</v>
      </c>
    </row>
    <row r="62" spans="2:16" s="5" customFormat="1" x14ac:dyDescent="0.15">
      <c r="B62" s="4" t="s">
        <v>40</v>
      </c>
      <c r="C62" s="30">
        <f>SUM('C-b-(1)'!C62,'C-b-(2)'!C62,'C-b-(3)'!C62)</f>
        <v>1955</v>
      </c>
      <c r="D62" s="30"/>
      <c r="E62" s="70">
        <f>SUM('C-b-(1)'!E62,'C-b-(2)'!E62,'C-b-(3)'!E62)</f>
        <v>176</v>
      </c>
      <c r="F62" s="70">
        <f>SUM('C-b-(1)'!F62,'C-b-(2)'!F62,'C-b-(3)'!F62)</f>
        <v>98</v>
      </c>
      <c r="G62" s="70">
        <f>SUM('C-b-(1)'!G62,'C-b-(2)'!G62,'C-b-(3)'!G62)</f>
        <v>12</v>
      </c>
      <c r="H62" s="70">
        <f>SUM('C-b-(1)'!H62,'C-b-(2)'!H62,'C-b-(3)'!H62)</f>
        <v>53</v>
      </c>
      <c r="I62" s="71">
        <f>SUM('C-b-(1)'!I62,'C-b-(2)'!I62,'C-b-(3)'!I62)</f>
        <v>7</v>
      </c>
      <c r="K62" s="18">
        <f>SUM('C-b-(1):C-b-(3)'!C62)-'C-b'!C62</f>
        <v>0</v>
      </c>
      <c r="L62" s="19">
        <f>SUM('C-b-(1):C-b-(3)'!E62)-'C-b'!E62</f>
        <v>0</v>
      </c>
      <c r="M62" s="19">
        <f>SUM('C-b-(1):C-b-(3)'!F62)-'C-b'!F62</f>
        <v>0</v>
      </c>
      <c r="N62" s="19">
        <f>SUM('C-b-(1):C-b-(3)'!G62)-'C-b'!G62</f>
        <v>0</v>
      </c>
      <c r="O62" s="19">
        <f>SUM('C-b-(1):C-b-(3)'!H62)-'C-b'!H62</f>
        <v>0</v>
      </c>
      <c r="P62" s="19">
        <f>SUM('C-b-(1):C-b-(3)'!I62)-'C-b'!I62</f>
        <v>0</v>
      </c>
    </row>
    <row r="63" spans="2:16" s="5" customFormat="1" x14ac:dyDescent="0.15">
      <c r="B63" s="4" t="s">
        <v>41</v>
      </c>
      <c r="C63" s="30">
        <f>SUM('C-b-(1)'!C63,'C-b-(2)'!C63,'C-b-(3)'!C63)</f>
        <v>2646</v>
      </c>
      <c r="D63" s="30"/>
      <c r="E63" s="70">
        <f>SUM('C-b-(1)'!E63,'C-b-(2)'!E63,'C-b-(3)'!E63)</f>
        <v>327</v>
      </c>
      <c r="F63" s="70">
        <f>SUM('C-b-(1)'!F63,'C-b-(2)'!F63,'C-b-(3)'!F63)</f>
        <v>146</v>
      </c>
      <c r="G63" s="70">
        <f>SUM('C-b-(1)'!G63,'C-b-(2)'!G63,'C-b-(3)'!G63)</f>
        <v>14</v>
      </c>
      <c r="H63" s="70">
        <f>SUM('C-b-(1)'!H63,'C-b-(2)'!H63,'C-b-(3)'!H63)</f>
        <v>74</v>
      </c>
      <c r="I63" s="71">
        <f>SUM('C-b-(1)'!I63,'C-b-(2)'!I63,'C-b-(3)'!I63)</f>
        <v>8</v>
      </c>
      <c r="K63" s="18">
        <f>SUM('C-b-(1):C-b-(3)'!C63)-'C-b'!C63</f>
        <v>0</v>
      </c>
      <c r="L63" s="19">
        <f>SUM('C-b-(1):C-b-(3)'!E63)-'C-b'!E63</f>
        <v>0</v>
      </c>
      <c r="M63" s="19">
        <f>SUM('C-b-(1):C-b-(3)'!F63)-'C-b'!F63</f>
        <v>0</v>
      </c>
      <c r="N63" s="19">
        <f>SUM('C-b-(1):C-b-(3)'!G63)-'C-b'!G63</f>
        <v>0</v>
      </c>
      <c r="O63" s="19">
        <f>SUM('C-b-(1):C-b-(3)'!H63)-'C-b'!H63</f>
        <v>0</v>
      </c>
      <c r="P63" s="19">
        <f>SUM('C-b-(1):C-b-(3)'!I63)-'C-b'!I63</f>
        <v>0</v>
      </c>
    </row>
    <row r="64" spans="2:16" s="5" customFormat="1" x14ac:dyDescent="0.15">
      <c r="B64" s="4" t="s">
        <v>42</v>
      </c>
      <c r="C64" s="30">
        <f>SUM('C-b-(1)'!C64,'C-b-(2)'!C64,'C-b-(3)'!C64)</f>
        <v>737</v>
      </c>
      <c r="D64" s="30"/>
      <c r="E64" s="70">
        <f>SUM('C-b-(1)'!E64,'C-b-(2)'!E64,'C-b-(3)'!E64)</f>
        <v>91</v>
      </c>
      <c r="F64" s="70">
        <f>SUM('C-b-(1)'!F64,'C-b-(2)'!F64,'C-b-(3)'!F64)</f>
        <v>45</v>
      </c>
      <c r="G64" s="70">
        <f>SUM('C-b-(1)'!G64,'C-b-(2)'!G64,'C-b-(3)'!G64)</f>
        <v>6</v>
      </c>
      <c r="H64" s="70">
        <f>SUM('C-b-(1)'!H64,'C-b-(2)'!H64,'C-b-(3)'!H64)</f>
        <v>17</v>
      </c>
      <c r="I64" s="71">
        <f>SUM('C-b-(1)'!I64,'C-b-(2)'!I64,'C-b-(3)'!I64)</f>
        <v>5</v>
      </c>
      <c r="K64" s="18">
        <f>SUM('C-b-(1):C-b-(3)'!C64)-'C-b'!C64</f>
        <v>0</v>
      </c>
      <c r="L64" s="19">
        <f>SUM('C-b-(1):C-b-(3)'!E64)-'C-b'!E64</f>
        <v>0</v>
      </c>
      <c r="M64" s="19">
        <f>SUM('C-b-(1):C-b-(3)'!F64)-'C-b'!F64</f>
        <v>0</v>
      </c>
      <c r="N64" s="19">
        <f>SUM('C-b-(1):C-b-(3)'!G64)-'C-b'!G64</f>
        <v>0</v>
      </c>
      <c r="O64" s="19">
        <f>SUM('C-b-(1):C-b-(3)'!H64)-'C-b'!H64</f>
        <v>0</v>
      </c>
      <c r="P64" s="19">
        <f>SUM('C-b-(1):C-b-(3)'!I64)-'C-b'!I64</f>
        <v>0</v>
      </c>
    </row>
    <row r="65" spans="2:16" s="21" customFormat="1" x14ac:dyDescent="0.15">
      <c r="B65" s="31" t="s">
        <v>186</v>
      </c>
      <c r="C65" s="24">
        <f>SUM('C-b-(1)'!C65,'C-b-(2)'!C65,'C-b-(3)'!C65)</f>
        <v>3013</v>
      </c>
      <c r="D65" s="28"/>
      <c r="E65" s="68">
        <f>SUM('C-b-(1)'!E65,'C-b-(2)'!E65,'C-b-(3)'!E65)</f>
        <v>336</v>
      </c>
      <c r="F65" s="68">
        <f>SUM('C-b-(1)'!F65,'C-b-(2)'!F65,'C-b-(3)'!F65)</f>
        <v>148</v>
      </c>
      <c r="G65" s="68">
        <f>SUM('C-b-(1)'!G65,'C-b-(2)'!G65,'C-b-(3)'!G65)</f>
        <v>11</v>
      </c>
      <c r="H65" s="68">
        <f>SUM('C-b-(1)'!H65,'C-b-(2)'!H65,'C-b-(3)'!H65)</f>
        <v>52</v>
      </c>
      <c r="I65" s="69">
        <f>SUM('C-b-(1)'!I65,'C-b-(2)'!I65,'C-b-(3)'!I65)</f>
        <v>3</v>
      </c>
      <c r="K65" s="18">
        <f>SUM('C-b-(1):C-b-(3)'!C65)-'C-b'!C65</f>
        <v>0</v>
      </c>
      <c r="L65" s="19">
        <f>SUM('C-b-(1):C-b-(3)'!E65)-'C-b'!E65</f>
        <v>0</v>
      </c>
      <c r="M65" s="19">
        <f>SUM('C-b-(1):C-b-(3)'!F65)-'C-b'!F65</f>
        <v>0</v>
      </c>
      <c r="N65" s="19">
        <f>SUM('C-b-(1):C-b-(3)'!G65)-'C-b'!G65</f>
        <v>0</v>
      </c>
      <c r="O65" s="19">
        <f>SUM('C-b-(1):C-b-(3)'!H65)-'C-b'!H65</f>
        <v>0</v>
      </c>
      <c r="P65" s="19">
        <f>SUM('C-b-(1):C-b-(3)'!I65)-'C-b'!I65</f>
        <v>0</v>
      </c>
    </row>
    <row r="66" spans="2:16" s="5" customFormat="1" x14ac:dyDescent="0.15">
      <c r="B66" s="4" t="s">
        <v>43</v>
      </c>
      <c r="C66" s="30">
        <f>SUM('C-b-(1)'!C66,'C-b-(2)'!C66,'C-b-(3)'!C66)</f>
        <v>497</v>
      </c>
      <c r="D66" s="30"/>
      <c r="E66" s="70">
        <f>SUM('C-b-(1)'!E66,'C-b-(2)'!E66,'C-b-(3)'!E66)</f>
        <v>41</v>
      </c>
      <c r="F66" s="70">
        <f>SUM('C-b-(1)'!F66,'C-b-(2)'!F66,'C-b-(3)'!F66)</f>
        <v>21</v>
      </c>
      <c r="G66" s="70">
        <f>SUM('C-b-(1)'!G66,'C-b-(2)'!G66,'C-b-(3)'!G66)</f>
        <v>1</v>
      </c>
      <c r="H66" s="70">
        <f>SUM('C-b-(1)'!H66,'C-b-(2)'!H66,'C-b-(3)'!H66)</f>
        <v>8</v>
      </c>
      <c r="I66" s="71">
        <f>SUM('C-b-(1)'!I66,'C-b-(2)'!I66,'C-b-(3)'!I66)</f>
        <v>0</v>
      </c>
      <c r="K66" s="18">
        <f>SUM('C-b-(1):C-b-(3)'!C66)-'C-b'!C66</f>
        <v>0</v>
      </c>
      <c r="L66" s="19">
        <f>SUM('C-b-(1):C-b-(3)'!E66)-'C-b'!E66</f>
        <v>0</v>
      </c>
      <c r="M66" s="19">
        <f>SUM('C-b-(1):C-b-(3)'!F66)-'C-b'!F66</f>
        <v>0</v>
      </c>
      <c r="N66" s="19">
        <f>SUM('C-b-(1):C-b-(3)'!G66)-'C-b'!G66</f>
        <v>0</v>
      </c>
      <c r="O66" s="19">
        <f>SUM('C-b-(1):C-b-(3)'!H66)-'C-b'!H66</f>
        <v>0</v>
      </c>
      <c r="P66" s="19">
        <f>SUM('C-b-(1):C-b-(3)'!I66)-'C-b'!I66</f>
        <v>0</v>
      </c>
    </row>
    <row r="67" spans="2:16" s="5" customFormat="1" x14ac:dyDescent="0.15">
      <c r="B67" s="4" t="s">
        <v>44</v>
      </c>
      <c r="C67" s="30">
        <f>SUM('C-b-(1)'!C67,'C-b-(2)'!C67,'C-b-(3)'!C67)</f>
        <v>824</v>
      </c>
      <c r="D67" s="30"/>
      <c r="E67" s="70">
        <f>SUM('C-b-(1)'!E67,'C-b-(2)'!E67,'C-b-(3)'!E67)</f>
        <v>78</v>
      </c>
      <c r="F67" s="70">
        <f>SUM('C-b-(1)'!F67,'C-b-(2)'!F67,'C-b-(3)'!F67)</f>
        <v>48</v>
      </c>
      <c r="G67" s="70">
        <f>SUM('C-b-(1)'!G67,'C-b-(2)'!G67,'C-b-(3)'!G67)</f>
        <v>3</v>
      </c>
      <c r="H67" s="70">
        <f>SUM('C-b-(1)'!H67,'C-b-(2)'!H67,'C-b-(3)'!H67)</f>
        <v>14</v>
      </c>
      <c r="I67" s="71">
        <f>SUM('C-b-(1)'!I67,'C-b-(2)'!I67,'C-b-(3)'!I67)</f>
        <v>1</v>
      </c>
      <c r="K67" s="18">
        <f>SUM('C-b-(1):C-b-(3)'!C67)-'C-b'!C67</f>
        <v>0</v>
      </c>
      <c r="L67" s="19">
        <f>SUM('C-b-(1):C-b-(3)'!E67)-'C-b'!E67</f>
        <v>0</v>
      </c>
      <c r="M67" s="19">
        <f>SUM('C-b-(1):C-b-(3)'!F67)-'C-b'!F67</f>
        <v>0</v>
      </c>
      <c r="N67" s="19">
        <f>SUM('C-b-(1):C-b-(3)'!G67)-'C-b'!G67</f>
        <v>0</v>
      </c>
      <c r="O67" s="19">
        <f>SUM('C-b-(1):C-b-(3)'!H67)-'C-b'!H67</f>
        <v>0</v>
      </c>
      <c r="P67" s="19">
        <f>SUM('C-b-(1):C-b-(3)'!I67)-'C-b'!I67</f>
        <v>0</v>
      </c>
    </row>
    <row r="68" spans="2:16" s="5" customFormat="1" x14ac:dyDescent="0.15">
      <c r="B68" s="4" t="s">
        <v>45</v>
      </c>
      <c r="C68" s="30">
        <f>SUM('C-b-(1)'!C68,'C-b-(2)'!C68,'C-b-(3)'!C68)</f>
        <v>990</v>
      </c>
      <c r="D68" s="30"/>
      <c r="E68" s="70">
        <f>SUM('C-b-(1)'!E68,'C-b-(2)'!E68,'C-b-(3)'!E68)</f>
        <v>138</v>
      </c>
      <c r="F68" s="70">
        <f>SUM('C-b-(1)'!F68,'C-b-(2)'!F68,'C-b-(3)'!F68)</f>
        <v>52</v>
      </c>
      <c r="G68" s="70">
        <f>SUM('C-b-(1)'!G68,'C-b-(2)'!G68,'C-b-(3)'!G68)</f>
        <v>4</v>
      </c>
      <c r="H68" s="70">
        <f>SUM('C-b-(1)'!H68,'C-b-(2)'!H68,'C-b-(3)'!H68)</f>
        <v>17</v>
      </c>
      <c r="I68" s="71">
        <f>SUM('C-b-(1)'!I68,'C-b-(2)'!I68,'C-b-(3)'!I68)</f>
        <v>2</v>
      </c>
      <c r="K68" s="18">
        <f>SUM('C-b-(1):C-b-(3)'!C68)-'C-b'!C68</f>
        <v>0</v>
      </c>
      <c r="L68" s="19">
        <f>SUM('C-b-(1):C-b-(3)'!E68)-'C-b'!E68</f>
        <v>0</v>
      </c>
      <c r="M68" s="19">
        <f>SUM('C-b-(1):C-b-(3)'!F68)-'C-b'!F68</f>
        <v>0</v>
      </c>
      <c r="N68" s="19">
        <f>SUM('C-b-(1):C-b-(3)'!G68)-'C-b'!G68</f>
        <v>0</v>
      </c>
      <c r="O68" s="19">
        <f>SUM('C-b-(1):C-b-(3)'!H68)-'C-b'!H68</f>
        <v>0</v>
      </c>
      <c r="P68" s="19">
        <f>SUM('C-b-(1):C-b-(3)'!I68)-'C-b'!I68</f>
        <v>0</v>
      </c>
    </row>
    <row r="69" spans="2:16" s="5" customFormat="1" x14ac:dyDescent="0.15">
      <c r="B69" s="4" t="s">
        <v>46</v>
      </c>
      <c r="C69" s="30">
        <f>SUM('C-b-(1)'!C69,'C-b-(2)'!C69,'C-b-(3)'!C69)</f>
        <v>702</v>
      </c>
      <c r="D69" s="30"/>
      <c r="E69" s="70">
        <f>SUM('C-b-(1)'!E69,'C-b-(2)'!E69,'C-b-(3)'!E69)</f>
        <v>79</v>
      </c>
      <c r="F69" s="70">
        <f>SUM('C-b-(1)'!F69,'C-b-(2)'!F69,'C-b-(3)'!F69)</f>
        <v>27</v>
      </c>
      <c r="G69" s="70">
        <f>SUM('C-b-(1)'!G69,'C-b-(2)'!G69,'C-b-(3)'!G69)</f>
        <v>3</v>
      </c>
      <c r="H69" s="70">
        <f>SUM('C-b-(1)'!H69,'C-b-(2)'!H69,'C-b-(3)'!H69)</f>
        <v>13</v>
      </c>
      <c r="I69" s="71">
        <f>SUM('C-b-(1)'!I69,'C-b-(2)'!I69,'C-b-(3)'!I69)</f>
        <v>0</v>
      </c>
      <c r="K69" s="18">
        <f>SUM('C-b-(1):C-b-(3)'!C69)-'C-b'!C69</f>
        <v>0</v>
      </c>
      <c r="L69" s="19">
        <f>SUM('C-b-(1):C-b-(3)'!E69)-'C-b'!E69</f>
        <v>0</v>
      </c>
      <c r="M69" s="19">
        <f>SUM('C-b-(1):C-b-(3)'!F69)-'C-b'!F69</f>
        <v>0</v>
      </c>
      <c r="N69" s="19">
        <f>SUM('C-b-(1):C-b-(3)'!G69)-'C-b'!G69</f>
        <v>0</v>
      </c>
      <c r="O69" s="19">
        <f>SUM('C-b-(1):C-b-(3)'!H69)-'C-b'!H69</f>
        <v>0</v>
      </c>
      <c r="P69" s="19">
        <f>SUM('C-b-(1):C-b-(3)'!I69)-'C-b'!I69</f>
        <v>0</v>
      </c>
    </row>
    <row r="70" spans="2:16" s="21" customFormat="1" x14ac:dyDescent="0.15">
      <c r="B70" s="31" t="s">
        <v>187</v>
      </c>
      <c r="C70" s="24">
        <f>SUM('C-b-(1)'!C70,'C-b-(2)'!C70,'C-b-(3)'!C70)</f>
        <v>10526</v>
      </c>
      <c r="D70" s="28"/>
      <c r="E70" s="68">
        <f>SUM('C-b-(1)'!E70,'C-b-(2)'!E70,'C-b-(3)'!E70)</f>
        <v>1197</v>
      </c>
      <c r="F70" s="68">
        <f>SUM('C-b-(1)'!F70,'C-b-(2)'!F70,'C-b-(3)'!F70)</f>
        <v>606</v>
      </c>
      <c r="G70" s="68">
        <f>SUM('C-b-(1)'!G70,'C-b-(2)'!G70,'C-b-(3)'!G70)</f>
        <v>29</v>
      </c>
      <c r="H70" s="68">
        <f>SUM('C-b-(1)'!H70,'C-b-(2)'!H70,'C-b-(3)'!H70)</f>
        <v>298</v>
      </c>
      <c r="I70" s="69">
        <f>SUM('C-b-(1)'!I70,'C-b-(2)'!I70,'C-b-(3)'!I70)</f>
        <v>9</v>
      </c>
      <c r="K70" s="18">
        <f>SUM('C-b-(1):C-b-(3)'!C70)-'C-b'!C70</f>
        <v>0</v>
      </c>
      <c r="L70" s="19">
        <f>SUM('C-b-(1):C-b-(3)'!E70)-'C-b'!E70</f>
        <v>0</v>
      </c>
      <c r="M70" s="19">
        <f>SUM('C-b-(1):C-b-(3)'!F70)-'C-b'!F70</f>
        <v>0</v>
      </c>
      <c r="N70" s="19">
        <f>SUM('C-b-(1):C-b-(3)'!G70)-'C-b'!G70</f>
        <v>0</v>
      </c>
      <c r="O70" s="19">
        <f>SUM('C-b-(1):C-b-(3)'!H70)-'C-b'!H70</f>
        <v>0</v>
      </c>
      <c r="P70" s="19">
        <f>SUM('C-b-(1):C-b-(3)'!I70)-'C-b'!I70</f>
        <v>0</v>
      </c>
    </row>
    <row r="71" spans="2:16" s="5" customFormat="1" x14ac:dyDescent="0.15">
      <c r="B71" s="4" t="s">
        <v>47</v>
      </c>
      <c r="C71" s="30">
        <f>SUM('C-b-(1)'!C71,'C-b-(2)'!C71,'C-b-(3)'!C71)</f>
        <v>5816</v>
      </c>
      <c r="D71" s="30"/>
      <c r="E71" s="76">
        <f>SUM('C-b-(1)'!E71,'C-b-(2)'!E71,'C-b-(3)'!E71)</f>
        <v>586</v>
      </c>
      <c r="F71" s="71">
        <f>SUM('C-b-(1)'!F71,'C-b-(2)'!F71,'C-b-(3)'!F71)</f>
        <v>259</v>
      </c>
      <c r="G71" s="71">
        <f>SUM('C-b-(1)'!G71,'C-b-(2)'!G71,'C-b-(3)'!G71)</f>
        <v>12</v>
      </c>
      <c r="H71" s="71">
        <f>SUM('C-b-(1)'!H71,'C-b-(2)'!H71,'C-b-(3)'!H71)</f>
        <v>132</v>
      </c>
      <c r="I71" s="71">
        <f>SUM('C-b-(1)'!I71,'C-b-(2)'!I71,'C-b-(3)'!I71)</f>
        <v>2</v>
      </c>
      <c r="K71" s="18">
        <f>SUM('C-b-(1):C-b-(3)'!C71)-'C-b'!C71</f>
        <v>0</v>
      </c>
      <c r="L71" s="19">
        <f>SUM('C-b-(1):C-b-(3)'!E71)-'C-b'!E71</f>
        <v>0</v>
      </c>
      <c r="M71" s="19">
        <f>SUM('C-b-(1):C-b-(3)'!F71)-'C-b'!F71</f>
        <v>0</v>
      </c>
      <c r="N71" s="19">
        <f>SUM('C-b-(1):C-b-(3)'!G71)-'C-b'!G71</f>
        <v>0</v>
      </c>
      <c r="O71" s="19">
        <f>SUM('C-b-(1):C-b-(3)'!H71)-'C-b'!H71</f>
        <v>0</v>
      </c>
      <c r="P71" s="19">
        <f>SUM('C-b-(1):C-b-(3)'!I71)-'C-b'!I71</f>
        <v>0</v>
      </c>
    </row>
    <row r="72" spans="2:16" s="5" customFormat="1" x14ac:dyDescent="0.15">
      <c r="B72" s="4" t="s">
        <v>48</v>
      </c>
      <c r="C72" s="30">
        <f>SUM('C-b-(1)'!C72,'C-b-(2)'!C72,'C-b-(3)'!C72)</f>
        <v>420</v>
      </c>
      <c r="D72" s="30"/>
      <c r="E72" s="76">
        <f>SUM('C-b-(1)'!E72,'C-b-(2)'!E72,'C-b-(3)'!E72)</f>
        <v>63</v>
      </c>
      <c r="F72" s="71">
        <f>SUM('C-b-(1)'!F72,'C-b-(2)'!F72,'C-b-(3)'!F72)</f>
        <v>30</v>
      </c>
      <c r="G72" s="71">
        <f>SUM('C-b-(1)'!G72,'C-b-(2)'!G72,'C-b-(3)'!G72)</f>
        <v>2</v>
      </c>
      <c r="H72" s="71">
        <f>SUM('C-b-(1)'!H72,'C-b-(2)'!H72,'C-b-(3)'!H72)</f>
        <v>8</v>
      </c>
      <c r="I72" s="71">
        <f>SUM('C-b-(1)'!I72,'C-b-(2)'!I72,'C-b-(3)'!I72)</f>
        <v>0</v>
      </c>
      <c r="K72" s="18">
        <f>SUM('C-b-(1):C-b-(3)'!C72)-'C-b'!C72</f>
        <v>0</v>
      </c>
      <c r="L72" s="19">
        <f>SUM('C-b-(1):C-b-(3)'!E72)-'C-b'!E72</f>
        <v>0</v>
      </c>
      <c r="M72" s="19">
        <f>SUM('C-b-(1):C-b-(3)'!F72)-'C-b'!F72</f>
        <v>0</v>
      </c>
      <c r="N72" s="19">
        <f>SUM('C-b-(1):C-b-(3)'!G72)-'C-b'!G72</f>
        <v>0</v>
      </c>
      <c r="O72" s="19">
        <f>SUM('C-b-(1):C-b-(3)'!H72)-'C-b'!H72</f>
        <v>0</v>
      </c>
      <c r="P72" s="19">
        <f>SUM('C-b-(1):C-b-(3)'!I72)-'C-b'!I72</f>
        <v>0</v>
      </c>
    </row>
    <row r="73" spans="2:16" s="5" customFormat="1" x14ac:dyDescent="0.15">
      <c r="B73" s="4" t="s">
        <v>49</v>
      </c>
      <c r="C73" s="30">
        <f>SUM('C-b-(1)'!C73,'C-b-(2)'!C73,'C-b-(3)'!C73)</f>
        <v>230</v>
      </c>
      <c r="D73" s="30"/>
      <c r="E73" s="76">
        <f>SUM('C-b-(1)'!E73,'C-b-(2)'!E73,'C-b-(3)'!E73)</f>
        <v>53</v>
      </c>
      <c r="F73" s="71">
        <f>SUM('C-b-(1)'!F73,'C-b-(2)'!F73,'C-b-(3)'!F73)</f>
        <v>29</v>
      </c>
      <c r="G73" s="71">
        <f>SUM('C-b-(1)'!G73,'C-b-(2)'!G73,'C-b-(3)'!G73)</f>
        <v>0</v>
      </c>
      <c r="H73" s="71">
        <f>SUM('C-b-(1)'!H73,'C-b-(2)'!H73,'C-b-(3)'!H73)</f>
        <v>16</v>
      </c>
      <c r="I73" s="71">
        <f>SUM('C-b-(1)'!I73,'C-b-(2)'!I73,'C-b-(3)'!I73)</f>
        <v>0</v>
      </c>
      <c r="K73" s="18">
        <f>SUM('C-b-(1):C-b-(3)'!C73)-'C-b'!C73</f>
        <v>0</v>
      </c>
      <c r="L73" s="19">
        <f>SUM('C-b-(1):C-b-(3)'!E73)-'C-b'!E73</f>
        <v>0</v>
      </c>
      <c r="M73" s="19">
        <f>SUM('C-b-(1):C-b-(3)'!F73)-'C-b'!F73</f>
        <v>0</v>
      </c>
      <c r="N73" s="19">
        <f>SUM('C-b-(1):C-b-(3)'!G73)-'C-b'!G73</f>
        <v>0</v>
      </c>
      <c r="O73" s="19">
        <f>SUM('C-b-(1):C-b-(3)'!H73)-'C-b'!H73</f>
        <v>0</v>
      </c>
      <c r="P73" s="19">
        <f>SUM('C-b-(1):C-b-(3)'!I73)-'C-b'!I73</f>
        <v>0</v>
      </c>
    </row>
    <row r="74" spans="2:16" s="5" customFormat="1" x14ac:dyDescent="0.15">
      <c r="B74" s="4" t="s">
        <v>50</v>
      </c>
      <c r="C74" s="30">
        <f>SUM('C-b-(1)'!C74,'C-b-(2)'!C74,'C-b-(3)'!C74)</f>
        <v>900</v>
      </c>
      <c r="D74" s="30"/>
      <c r="E74" s="76">
        <f>SUM('C-b-(1)'!E74,'C-b-(2)'!E74,'C-b-(3)'!E74)</f>
        <v>112</v>
      </c>
      <c r="F74" s="71">
        <f>SUM('C-b-(1)'!F74,'C-b-(2)'!F74,'C-b-(3)'!F74)</f>
        <v>52</v>
      </c>
      <c r="G74" s="71">
        <f>SUM('C-b-(1)'!G74,'C-b-(2)'!G74,'C-b-(3)'!G74)</f>
        <v>4</v>
      </c>
      <c r="H74" s="71">
        <f>SUM('C-b-(1)'!H74,'C-b-(2)'!H74,'C-b-(3)'!H74)</f>
        <v>22</v>
      </c>
      <c r="I74" s="71">
        <f>SUM('C-b-(1)'!I74,'C-b-(2)'!I74,'C-b-(3)'!I74)</f>
        <v>2</v>
      </c>
      <c r="K74" s="18">
        <f>SUM('C-b-(1):C-b-(3)'!C74)-'C-b'!C74</f>
        <v>0</v>
      </c>
      <c r="L74" s="19">
        <f>SUM('C-b-(1):C-b-(3)'!E74)-'C-b'!E74</f>
        <v>0</v>
      </c>
      <c r="M74" s="19">
        <f>SUM('C-b-(1):C-b-(3)'!F74)-'C-b'!F74</f>
        <v>0</v>
      </c>
      <c r="N74" s="19">
        <f>SUM('C-b-(1):C-b-(3)'!G74)-'C-b'!G74</f>
        <v>0</v>
      </c>
      <c r="O74" s="19">
        <f>SUM('C-b-(1):C-b-(3)'!H74)-'C-b'!H74</f>
        <v>0</v>
      </c>
      <c r="P74" s="19">
        <f>SUM('C-b-(1):C-b-(3)'!I74)-'C-b'!I74</f>
        <v>0</v>
      </c>
    </row>
    <row r="75" spans="2:16" s="5" customFormat="1" x14ac:dyDescent="0.15">
      <c r="B75" s="4" t="s">
        <v>51</v>
      </c>
      <c r="C75" s="30">
        <f>SUM('C-b-(1)'!C75,'C-b-(2)'!C75,'C-b-(3)'!C75)</f>
        <v>480</v>
      </c>
      <c r="D75" s="30"/>
      <c r="E75" s="76">
        <f>SUM('C-b-(1)'!E75,'C-b-(2)'!E75,'C-b-(3)'!E75)</f>
        <v>66</v>
      </c>
      <c r="F75" s="71">
        <f>SUM('C-b-(1)'!F75,'C-b-(2)'!F75,'C-b-(3)'!F75)</f>
        <v>42</v>
      </c>
      <c r="G75" s="71">
        <f>SUM('C-b-(1)'!G75,'C-b-(2)'!G75,'C-b-(3)'!G75)</f>
        <v>1</v>
      </c>
      <c r="H75" s="71">
        <f>SUM('C-b-(1)'!H75,'C-b-(2)'!H75,'C-b-(3)'!H75)</f>
        <v>19</v>
      </c>
      <c r="I75" s="71">
        <f>SUM('C-b-(1)'!I75,'C-b-(2)'!I75,'C-b-(3)'!I75)</f>
        <v>0</v>
      </c>
      <c r="K75" s="18">
        <f>SUM('C-b-(1):C-b-(3)'!C75)-'C-b'!C75</f>
        <v>0</v>
      </c>
      <c r="L75" s="19">
        <f>SUM('C-b-(1):C-b-(3)'!E75)-'C-b'!E75</f>
        <v>0</v>
      </c>
      <c r="M75" s="19">
        <f>SUM('C-b-(1):C-b-(3)'!F75)-'C-b'!F75</f>
        <v>0</v>
      </c>
      <c r="N75" s="19">
        <f>SUM('C-b-(1):C-b-(3)'!G75)-'C-b'!G75</f>
        <v>0</v>
      </c>
      <c r="O75" s="19">
        <f>SUM('C-b-(1):C-b-(3)'!H75)-'C-b'!H75</f>
        <v>0</v>
      </c>
      <c r="P75" s="19">
        <f>SUM('C-b-(1):C-b-(3)'!I75)-'C-b'!I75</f>
        <v>0</v>
      </c>
    </row>
    <row r="76" spans="2:16" s="5" customFormat="1" x14ac:dyDescent="0.15">
      <c r="B76" s="4" t="s">
        <v>52</v>
      </c>
      <c r="C76" s="30">
        <f>SUM('C-b-(1)'!C76,'C-b-(2)'!C76,'C-b-(3)'!C76)</f>
        <v>880</v>
      </c>
      <c r="D76" s="30"/>
      <c r="E76" s="76">
        <f>SUM('C-b-(1)'!E76,'C-b-(2)'!E76,'C-b-(3)'!E76)</f>
        <v>57</v>
      </c>
      <c r="F76" s="71">
        <f>SUM('C-b-(1)'!F76,'C-b-(2)'!F76,'C-b-(3)'!F76)</f>
        <v>22</v>
      </c>
      <c r="G76" s="71">
        <f>SUM('C-b-(1)'!G76,'C-b-(2)'!G76,'C-b-(3)'!G76)</f>
        <v>3</v>
      </c>
      <c r="H76" s="71">
        <f>SUM('C-b-(1)'!H76,'C-b-(2)'!H76,'C-b-(3)'!H76)</f>
        <v>12</v>
      </c>
      <c r="I76" s="71">
        <f>SUM('C-b-(1)'!I76,'C-b-(2)'!I76,'C-b-(3)'!I76)</f>
        <v>2</v>
      </c>
      <c r="K76" s="18">
        <f>SUM('C-b-(1):C-b-(3)'!C76)-'C-b'!C76</f>
        <v>0</v>
      </c>
      <c r="L76" s="19">
        <f>SUM('C-b-(1):C-b-(3)'!E76)-'C-b'!E76</f>
        <v>0</v>
      </c>
      <c r="M76" s="19">
        <f>SUM('C-b-(1):C-b-(3)'!F76)-'C-b'!F76</f>
        <v>0</v>
      </c>
      <c r="N76" s="19">
        <f>SUM('C-b-(1):C-b-(3)'!G76)-'C-b'!G76</f>
        <v>0</v>
      </c>
      <c r="O76" s="19">
        <f>SUM('C-b-(1):C-b-(3)'!H76)-'C-b'!H76</f>
        <v>0</v>
      </c>
      <c r="P76" s="19">
        <f>SUM('C-b-(1):C-b-(3)'!I76)-'C-b'!I76</f>
        <v>0</v>
      </c>
    </row>
    <row r="77" spans="2:16" s="5" customFormat="1" x14ac:dyDescent="0.15">
      <c r="B77" s="4" t="s">
        <v>53</v>
      </c>
      <c r="C77" s="30">
        <f>SUM('C-b-(1)'!C77,'C-b-(2)'!C77,'C-b-(3)'!C77)</f>
        <v>914</v>
      </c>
      <c r="D77" s="30"/>
      <c r="E77" s="76">
        <f>SUM('C-b-(1)'!E77,'C-b-(2)'!E77,'C-b-(3)'!E77)</f>
        <v>93</v>
      </c>
      <c r="F77" s="71">
        <f>SUM('C-b-(1)'!F77,'C-b-(2)'!F77,'C-b-(3)'!F77)</f>
        <v>54</v>
      </c>
      <c r="G77" s="71">
        <f>SUM('C-b-(1)'!G77,'C-b-(2)'!G77,'C-b-(3)'!G77)</f>
        <v>5</v>
      </c>
      <c r="H77" s="71">
        <f>SUM('C-b-(1)'!H77,'C-b-(2)'!H77,'C-b-(3)'!H77)</f>
        <v>26</v>
      </c>
      <c r="I77" s="71">
        <f>SUM('C-b-(1)'!I77,'C-b-(2)'!I77,'C-b-(3)'!I77)</f>
        <v>2</v>
      </c>
      <c r="K77" s="18">
        <f>SUM('C-b-(1):C-b-(3)'!C77)-'C-b'!C77</f>
        <v>0</v>
      </c>
      <c r="L77" s="19">
        <f>SUM('C-b-(1):C-b-(3)'!E77)-'C-b'!E77</f>
        <v>0</v>
      </c>
      <c r="M77" s="19">
        <f>SUM('C-b-(1):C-b-(3)'!F77)-'C-b'!F77</f>
        <v>0</v>
      </c>
      <c r="N77" s="19">
        <f>SUM('C-b-(1):C-b-(3)'!G77)-'C-b'!G77</f>
        <v>0</v>
      </c>
      <c r="O77" s="19">
        <f>SUM('C-b-(1):C-b-(3)'!H77)-'C-b'!H77</f>
        <v>0</v>
      </c>
      <c r="P77" s="19">
        <f>SUM('C-b-(1):C-b-(3)'!I77)-'C-b'!I77</f>
        <v>0</v>
      </c>
    </row>
    <row r="78" spans="2:16" s="5" customFormat="1" ht="10.199999999999999" thickBot="1" x14ac:dyDescent="0.2">
      <c r="B78" s="33" t="s">
        <v>54</v>
      </c>
      <c r="C78" s="34">
        <f>SUM('C-b-(1)'!C78,'C-b-(2)'!C78,'C-b-(3)'!C78)</f>
        <v>886</v>
      </c>
      <c r="D78" s="34"/>
      <c r="E78" s="77">
        <f>SUM('C-b-(1)'!E78,'C-b-(2)'!E78,'C-b-(3)'!E78)</f>
        <v>167</v>
      </c>
      <c r="F78" s="78">
        <f>SUM('C-b-(1)'!F78,'C-b-(2)'!F78,'C-b-(3)'!F78)</f>
        <v>118</v>
      </c>
      <c r="G78" s="78">
        <f>SUM('C-b-(1)'!G78,'C-b-(2)'!G78,'C-b-(3)'!G78)</f>
        <v>2</v>
      </c>
      <c r="H78" s="78">
        <f>SUM('C-b-(1)'!H78,'C-b-(2)'!H78,'C-b-(3)'!H78)</f>
        <v>63</v>
      </c>
      <c r="I78" s="78">
        <f>SUM('C-b-(1)'!I78,'C-b-(2)'!I78,'C-b-(3)'!I78)</f>
        <v>1</v>
      </c>
      <c r="K78" s="18">
        <f>SUM('C-b-(1):C-b-(3)'!C78)-'C-b'!C78</f>
        <v>0</v>
      </c>
      <c r="L78" s="19">
        <f>SUM('C-b-(1):C-b-(3)'!E78)-'C-b'!E78</f>
        <v>0</v>
      </c>
      <c r="M78" s="19">
        <f>SUM('C-b-(1):C-b-(3)'!F78)-'C-b'!F78</f>
        <v>0</v>
      </c>
      <c r="N78" s="19">
        <f>SUM('C-b-(1):C-b-(3)'!G78)-'C-b'!G78</f>
        <v>0</v>
      </c>
      <c r="O78" s="19">
        <f>SUM('C-b-(1):C-b-(3)'!H78)-'C-b'!H78</f>
        <v>0</v>
      </c>
      <c r="P78" s="19">
        <f>SUM('C-b-(1):C-b-(3)'!I78)-'C-b'!I78</f>
        <v>0</v>
      </c>
    </row>
    <row r="79" spans="2:16" s="5" customFormat="1" x14ac:dyDescent="0.15">
      <c r="B79" s="5" t="s">
        <v>139</v>
      </c>
    </row>
    <row r="80" spans="2:16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transitionEvaluation="1" codeName="Sheet53">
    <tabColor indexed="12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8" sqref="D28"/>
      <selection pane="topRight" activeCell="D28" sqref="D28"/>
      <selection pane="bottomLeft" activeCell="D28" sqref="D28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86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61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'C-b'!B9</f>
        <v>2011  平成23年</v>
      </c>
      <c r="C9" s="16">
        <v>25238</v>
      </c>
      <c r="D9" s="17">
        <v>33.192012045328475</v>
      </c>
      <c r="E9" s="36">
        <v>8377</v>
      </c>
      <c r="F9" s="16">
        <v>1856</v>
      </c>
      <c r="G9" s="16">
        <v>77</v>
      </c>
      <c r="H9" s="16">
        <v>522</v>
      </c>
      <c r="I9" s="16">
        <v>21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'C-b'!B10</f>
        <v>2012      24</v>
      </c>
      <c r="C10" s="16">
        <v>21319</v>
      </c>
      <c r="D10" s="17">
        <v>35.442562971996807</v>
      </c>
      <c r="E10" s="36">
        <v>7556</v>
      </c>
      <c r="F10" s="16">
        <v>1708</v>
      </c>
      <c r="G10" s="16">
        <v>73</v>
      </c>
      <c r="H10" s="16">
        <v>433</v>
      </c>
      <c r="I10" s="16">
        <v>17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'C-b'!B11</f>
        <v>2013      25</v>
      </c>
      <c r="C11" s="16">
        <v>21529</v>
      </c>
      <c r="D11" s="17">
        <v>36.494960286125689</v>
      </c>
      <c r="E11" s="36">
        <v>7857</v>
      </c>
      <c r="F11" s="16">
        <v>1484</v>
      </c>
      <c r="G11" s="16">
        <v>51</v>
      </c>
      <c r="H11" s="16">
        <v>427</v>
      </c>
      <c r="I11" s="16">
        <v>11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'C-b'!B12</f>
        <v>2014      26</v>
      </c>
      <c r="C12" s="16">
        <v>16104</v>
      </c>
      <c r="D12" s="17">
        <v>41.536264282165916</v>
      </c>
      <c r="E12" s="36">
        <v>6689</v>
      </c>
      <c r="F12" s="16">
        <v>1375</v>
      </c>
      <c r="G12" s="16">
        <v>52</v>
      </c>
      <c r="H12" s="16">
        <v>377</v>
      </c>
      <c r="I12" s="16">
        <v>14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'C-b'!B13</f>
        <v>2015      27</v>
      </c>
      <c r="C13" s="67">
        <v>13821</v>
      </c>
      <c r="D13" s="17">
        <v>48.874900513711019</v>
      </c>
      <c r="E13" s="38">
        <v>6755</v>
      </c>
      <c r="F13" s="16">
        <v>1224</v>
      </c>
      <c r="G13" s="16">
        <v>60</v>
      </c>
      <c r="H13" s="16">
        <v>278</v>
      </c>
      <c r="I13" s="16">
        <v>11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'C-b'!B14</f>
        <v>2016      28</v>
      </c>
      <c r="C14" s="67">
        <v>11655</v>
      </c>
      <c r="D14" s="17">
        <v>49.017589017589017</v>
      </c>
      <c r="E14" s="38">
        <v>5713</v>
      </c>
      <c r="F14" s="16">
        <v>1100</v>
      </c>
      <c r="G14" s="16">
        <v>41</v>
      </c>
      <c r="H14" s="16">
        <v>255</v>
      </c>
      <c r="I14" s="16">
        <v>8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'C-b'!B15</f>
        <v>2017      29</v>
      </c>
      <c r="C15" s="16">
        <v>10213</v>
      </c>
      <c r="D15" s="17">
        <v>52.45275629100167</v>
      </c>
      <c r="E15" s="18">
        <v>5357</v>
      </c>
      <c r="F15" s="16">
        <v>1034</v>
      </c>
      <c r="G15" s="16">
        <v>34</v>
      </c>
      <c r="H15" s="16">
        <v>193</v>
      </c>
      <c r="I15" s="16">
        <v>4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'C-b'!B16</f>
        <v>2018      30</v>
      </c>
      <c r="C16" s="16">
        <v>8628</v>
      </c>
      <c r="D16" s="17">
        <v>49.235048678720446</v>
      </c>
      <c r="E16" s="39">
        <v>4248</v>
      </c>
      <c r="F16" s="39">
        <v>914</v>
      </c>
      <c r="G16" s="39">
        <v>52</v>
      </c>
      <c r="H16" s="39">
        <v>169</v>
      </c>
      <c r="I16" s="18">
        <v>8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'C-b'!B17</f>
        <v>2019  令和元年</v>
      </c>
      <c r="C17" s="16">
        <v>7143</v>
      </c>
      <c r="D17" s="17">
        <v>53.82892342153157</v>
      </c>
      <c r="E17" s="39">
        <v>3845</v>
      </c>
      <c r="F17" s="39">
        <v>778</v>
      </c>
      <c r="G17" s="39">
        <v>33</v>
      </c>
      <c r="H17" s="39">
        <v>96</v>
      </c>
      <c r="I17" s="18">
        <v>3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'C-b'!B18</f>
        <v>2020      ２</v>
      </c>
      <c r="C18" s="24">
        <f>SUM(C20,C26,C33,C34,C45,C52,C59,C65,C70)</f>
        <v>5210</v>
      </c>
      <c r="D18" s="25">
        <f>E18/C18*100</f>
        <v>57.696737044145877</v>
      </c>
      <c r="E18" s="29">
        <f>SUM(E20,E26,E33,E34,E45,E52,E59,E65,E70)</f>
        <v>3006</v>
      </c>
      <c r="F18" s="24">
        <f>SUM(F20,F26,F33,F34,F45,F52,F59,F65,F70)</f>
        <v>666</v>
      </c>
      <c r="G18" s="24">
        <f>SUM(G20,G26,G33,G34,G45,G52,G59,G65,G70)</f>
        <v>36</v>
      </c>
      <c r="H18" s="24">
        <f>SUM(H20,H26,H33,H34,H45,H52,H59,H65,H70)</f>
        <v>89</v>
      </c>
      <c r="I18" s="24">
        <f>SUM(I20,I26,I33,I34,I45,I52,I59,I65,I70)</f>
        <v>4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84</v>
      </c>
      <c r="D20" s="28"/>
      <c r="E20" s="68">
        <v>54</v>
      </c>
      <c r="F20" s="68">
        <v>25</v>
      </c>
      <c r="G20" s="68">
        <v>3</v>
      </c>
      <c r="H20" s="68">
        <v>4</v>
      </c>
      <c r="I20" s="69">
        <v>1</v>
      </c>
      <c r="K20" s="5"/>
    </row>
    <row r="21" spans="2:17" s="5" customFormat="1" x14ac:dyDescent="0.15">
      <c r="B21" s="4" t="s">
        <v>4</v>
      </c>
      <c r="C21" s="30">
        <v>50</v>
      </c>
      <c r="D21" s="30"/>
      <c r="E21" s="70">
        <v>31</v>
      </c>
      <c r="F21" s="70">
        <v>14</v>
      </c>
      <c r="G21" s="70">
        <v>1</v>
      </c>
      <c r="H21" s="70">
        <v>3</v>
      </c>
      <c r="I21" s="71">
        <v>1</v>
      </c>
    </row>
    <row r="22" spans="2:17" s="5" customFormat="1" x14ac:dyDescent="0.15">
      <c r="B22" s="4" t="s">
        <v>5</v>
      </c>
      <c r="C22" s="30">
        <v>8</v>
      </c>
      <c r="D22" s="30"/>
      <c r="E22" s="70">
        <v>6</v>
      </c>
      <c r="F22" s="70">
        <v>4</v>
      </c>
      <c r="G22" s="70">
        <v>0</v>
      </c>
      <c r="H22" s="70">
        <v>1</v>
      </c>
      <c r="I22" s="71">
        <v>0</v>
      </c>
    </row>
    <row r="23" spans="2:17" s="5" customFormat="1" x14ac:dyDescent="0.15">
      <c r="B23" s="4" t="s">
        <v>6</v>
      </c>
      <c r="C23" s="30">
        <v>9</v>
      </c>
      <c r="D23" s="30"/>
      <c r="E23" s="70">
        <v>4</v>
      </c>
      <c r="F23" s="70">
        <v>1</v>
      </c>
      <c r="G23" s="70">
        <v>1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9</v>
      </c>
      <c r="D24" s="30"/>
      <c r="E24" s="70">
        <v>4</v>
      </c>
      <c r="F24" s="70">
        <v>2</v>
      </c>
      <c r="G24" s="70">
        <v>1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30">
        <v>8</v>
      </c>
      <c r="D25" s="30"/>
      <c r="E25" s="70">
        <v>9</v>
      </c>
      <c r="F25" s="70">
        <v>4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24">
        <v>158</v>
      </c>
      <c r="D26" s="28"/>
      <c r="E26" s="68">
        <v>92</v>
      </c>
      <c r="F26" s="68">
        <v>55</v>
      </c>
      <c r="G26" s="68">
        <v>3</v>
      </c>
      <c r="H26" s="68">
        <v>1</v>
      </c>
      <c r="I26" s="69">
        <v>0</v>
      </c>
    </row>
    <row r="27" spans="2:17" s="5" customFormat="1" x14ac:dyDescent="0.15">
      <c r="B27" s="4" t="s">
        <v>9</v>
      </c>
      <c r="C27" s="30">
        <v>13</v>
      </c>
      <c r="D27" s="30"/>
      <c r="E27" s="70">
        <v>9</v>
      </c>
      <c r="F27" s="70">
        <v>6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30">
        <v>6</v>
      </c>
      <c r="D28" s="30"/>
      <c r="E28" s="70">
        <v>5</v>
      </c>
      <c r="F28" s="70">
        <v>2</v>
      </c>
      <c r="G28" s="70">
        <v>1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37</v>
      </c>
      <c r="D29" s="30"/>
      <c r="E29" s="70">
        <v>20</v>
      </c>
      <c r="F29" s="70">
        <v>13</v>
      </c>
      <c r="G29" s="70">
        <v>1</v>
      </c>
      <c r="H29" s="70">
        <v>1</v>
      </c>
      <c r="I29" s="71">
        <v>0</v>
      </c>
    </row>
    <row r="30" spans="2:17" s="5" customFormat="1" x14ac:dyDescent="0.15">
      <c r="B30" s="4" t="s">
        <v>12</v>
      </c>
      <c r="C30" s="30">
        <v>13</v>
      </c>
      <c r="D30" s="30"/>
      <c r="E30" s="70">
        <v>14</v>
      </c>
      <c r="F30" s="70">
        <v>9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10</v>
      </c>
      <c r="D31" s="30"/>
      <c r="E31" s="70">
        <v>8</v>
      </c>
      <c r="F31" s="70">
        <v>8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30">
        <v>79</v>
      </c>
      <c r="D32" s="30"/>
      <c r="E32" s="70">
        <v>36</v>
      </c>
      <c r="F32" s="70">
        <v>17</v>
      </c>
      <c r="G32" s="70">
        <v>1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28">
        <v>96</v>
      </c>
      <c r="D33" s="28"/>
      <c r="E33" s="72">
        <v>133</v>
      </c>
      <c r="F33" s="72">
        <v>37</v>
      </c>
      <c r="G33" s="72">
        <v>1</v>
      </c>
      <c r="H33" s="72">
        <v>7</v>
      </c>
      <c r="I33" s="73">
        <v>0</v>
      </c>
    </row>
    <row r="34" spans="2:9" s="21" customFormat="1" x14ac:dyDescent="0.15">
      <c r="B34" s="31" t="s">
        <v>182</v>
      </c>
      <c r="C34" s="24">
        <v>2628</v>
      </c>
      <c r="D34" s="28"/>
      <c r="E34" s="68">
        <v>1802</v>
      </c>
      <c r="F34" s="68">
        <v>186</v>
      </c>
      <c r="G34" s="68">
        <v>10</v>
      </c>
      <c r="H34" s="68">
        <v>28</v>
      </c>
      <c r="I34" s="69">
        <v>0</v>
      </c>
    </row>
    <row r="35" spans="2:9" s="5" customFormat="1" x14ac:dyDescent="0.15">
      <c r="B35" s="4" t="s">
        <v>16</v>
      </c>
      <c r="C35" s="30">
        <v>821</v>
      </c>
      <c r="D35" s="30"/>
      <c r="E35" s="70">
        <v>284</v>
      </c>
      <c r="F35" s="70">
        <v>35</v>
      </c>
      <c r="G35" s="70">
        <v>2</v>
      </c>
      <c r="H35" s="70">
        <v>5</v>
      </c>
      <c r="I35" s="71">
        <v>0</v>
      </c>
    </row>
    <row r="36" spans="2:9" s="5" customFormat="1" x14ac:dyDescent="0.15">
      <c r="B36" s="4" t="s">
        <v>17</v>
      </c>
      <c r="C36" s="30">
        <v>180</v>
      </c>
      <c r="D36" s="30"/>
      <c r="E36" s="70">
        <v>108</v>
      </c>
      <c r="F36" s="70">
        <v>8</v>
      </c>
      <c r="G36" s="70">
        <v>0</v>
      </c>
      <c r="H36" s="70">
        <v>3</v>
      </c>
      <c r="I36" s="71">
        <v>0</v>
      </c>
    </row>
    <row r="37" spans="2:9" s="5" customFormat="1" x14ac:dyDescent="0.15">
      <c r="B37" s="4" t="s">
        <v>18</v>
      </c>
      <c r="C37" s="30">
        <v>113</v>
      </c>
      <c r="D37" s="30"/>
      <c r="E37" s="70">
        <v>31</v>
      </c>
      <c r="F37" s="70">
        <v>8</v>
      </c>
      <c r="G37" s="70">
        <v>1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30">
        <v>460</v>
      </c>
      <c r="D38" s="30"/>
      <c r="E38" s="70">
        <v>449</v>
      </c>
      <c r="F38" s="70">
        <v>30</v>
      </c>
      <c r="G38" s="70">
        <v>2</v>
      </c>
      <c r="H38" s="70">
        <v>1</v>
      </c>
      <c r="I38" s="71">
        <v>0</v>
      </c>
    </row>
    <row r="39" spans="2:9" s="5" customFormat="1" x14ac:dyDescent="0.15">
      <c r="B39" s="4" t="s">
        <v>20</v>
      </c>
      <c r="C39" s="30">
        <v>670</v>
      </c>
      <c r="D39" s="30"/>
      <c r="E39" s="70">
        <v>491</v>
      </c>
      <c r="F39" s="70">
        <v>35</v>
      </c>
      <c r="G39" s="70">
        <v>2</v>
      </c>
      <c r="H39" s="70">
        <v>10</v>
      </c>
      <c r="I39" s="71">
        <v>0</v>
      </c>
    </row>
    <row r="40" spans="2:9" s="5" customFormat="1" x14ac:dyDescent="0.15">
      <c r="B40" s="4" t="s">
        <v>21</v>
      </c>
      <c r="C40" s="30">
        <v>213</v>
      </c>
      <c r="D40" s="30"/>
      <c r="E40" s="70">
        <v>317</v>
      </c>
      <c r="F40" s="70">
        <v>28</v>
      </c>
      <c r="G40" s="70">
        <v>1</v>
      </c>
      <c r="H40" s="70">
        <v>3</v>
      </c>
      <c r="I40" s="71">
        <v>0</v>
      </c>
    </row>
    <row r="41" spans="2:9" s="5" customFormat="1" x14ac:dyDescent="0.15">
      <c r="B41" s="4" t="s">
        <v>22</v>
      </c>
      <c r="C41" s="30">
        <v>37</v>
      </c>
      <c r="D41" s="30"/>
      <c r="E41" s="70">
        <v>21</v>
      </c>
      <c r="F41" s="70">
        <v>12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32">
        <v>27</v>
      </c>
      <c r="D42" s="30"/>
      <c r="E42" s="74">
        <v>23</v>
      </c>
      <c r="F42" s="74">
        <v>8</v>
      </c>
      <c r="G42" s="74">
        <v>1</v>
      </c>
      <c r="H42" s="74">
        <v>3</v>
      </c>
      <c r="I42" s="75">
        <v>0</v>
      </c>
    </row>
    <row r="43" spans="2:9" s="5" customFormat="1" x14ac:dyDescent="0.15">
      <c r="B43" s="4" t="s">
        <v>24</v>
      </c>
      <c r="C43" s="30">
        <v>42</v>
      </c>
      <c r="D43" s="30"/>
      <c r="E43" s="70">
        <v>36</v>
      </c>
      <c r="F43" s="70">
        <v>6</v>
      </c>
      <c r="G43" s="70">
        <v>1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30">
        <v>65</v>
      </c>
      <c r="D44" s="30"/>
      <c r="E44" s="70">
        <v>42</v>
      </c>
      <c r="F44" s="70">
        <v>16</v>
      </c>
      <c r="G44" s="70">
        <v>0</v>
      </c>
      <c r="H44" s="70">
        <v>3</v>
      </c>
      <c r="I44" s="71">
        <v>0</v>
      </c>
    </row>
    <row r="45" spans="2:9" s="21" customFormat="1" x14ac:dyDescent="0.15">
      <c r="B45" s="31" t="s">
        <v>183</v>
      </c>
      <c r="C45" s="24">
        <v>710</v>
      </c>
      <c r="D45" s="28"/>
      <c r="E45" s="68">
        <v>271</v>
      </c>
      <c r="F45" s="68">
        <v>89</v>
      </c>
      <c r="G45" s="68">
        <v>4</v>
      </c>
      <c r="H45" s="68">
        <v>10</v>
      </c>
      <c r="I45" s="69">
        <v>1</v>
      </c>
    </row>
    <row r="46" spans="2:9" s="5" customFormat="1" x14ac:dyDescent="0.15">
      <c r="B46" s="4" t="s">
        <v>26</v>
      </c>
      <c r="C46" s="30">
        <v>20</v>
      </c>
      <c r="D46" s="30"/>
      <c r="E46" s="70">
        <v>19</v>
      </c>
      <c r="F46" s="70">
        <v>9</v>
      </c>
      <c r="G46" s="70">
        <v>1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30">
        <v>14</v>
      </c>
      <c r="D47" s="30"/>
      <c r="E47" s="70">
        <v>15</v>
      </c>
      <c r="F47" s="70">
        <v>5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30">
        <v>10</v>
      </c>
      <c r="D48" s="30"/>
      <c r="E48" s="70">
        <v>11</v>
      </c>
      <c r="F48" s="70">
        <v>6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30">
        <v>114</v>
      </c>
      <c r="D49" s="30"/>
      <c r="E49" s="70">
        <v>27</v>
      </c>
      <c r="F49" s="70">
        <v>9</v>
      </c>
      <c r="G49" s="70">
        <v>1</v>
      </c>
      <c r="H49" s="70">
        <v>3</v>
      </c>
      <c r="I49" s="71">
        <v>1</v>
      </c>
    </row>
    <row r="50" spans="2:9" s="5" customFormat="1" x14ac:dyDescent="0.15">
      <c r="B50" s="4" t="s">
        <v>30</v>
      </c>
      <c r="C50" s="30">
        <v>500</v>
      </c>
      <c r="D50" s="30"/>
      <c r="E50" s="70">
        <v>143</v>
      </c>
      <c r="F50" s="70">
        <v>49</v>
      </c>
      <c r="G50" s="70">
        <v>2</v>
      </c>
      <c r="H50" s="70">
        <v>2</v>
      </c>
      <c r="I50" s="71">
        <v>0</v>
      </c>
    </row>
    <row r="51" spans="2:9" s="5" customFormat="1" x14ac:dyDescent="0.15">
      <c r="B51" s="4" t="s">
        <v>31</v>
      </c>
      <c r="C51" s="30">
        <v>52</v>
      </c>
      <c r="D51" s="30"/>
      <c r="E51" s="70">
        <v>56</v>
      </c>
      <c r="F51" s="70">
        <v>11</v>
      </c>
      <c r="G51" s="70">
        <v>0</v>
      </c>
      <c r="H51" s="70">
        <v>5</v>
      </c>
      <c r="I51" s="71">
        <v>0</v>
      </c>
    </row>
    <row r="52" spans="2:9" s="21" customFormat="1" x14ac:dyDescent="0.15">
      <c r="B52" s="31" t="s">
        <v>184</v>
      </c>
      <c r="C52" s="24">
        <v>1222</v>
      </c>
      <c r="D52" s="28"/>
      <c r="E52" s="68">
        <v>413</v>
      </c>
      <c r="F52" s="68">
        <v>147</v>
      </c>
      <c r="G52" s="68">
        <v>8</v>
      </c>
      <c r="H52" s="68">
        <v>12</v>
      </c>
      <c r="I52" s="69">
        <v>1</v>
      </c>
    </row>
    <row r="53" spans="2:9" s="5" customFormat="1" x14ac:dyDescent="0.15">
      <c r="B53" s="4" t="s">
        <v>32</v>
      </c>
      <c r="C53" s="30">
        <v>65</v>
      </c>
      <c r="D53" s="30"/>
      <c r="E53" s="70">
        <v>16</v>
      </c>
      <c r="F53" s="70">
        <v>11</v>
      </c>
      <c r="G53" s="70">
        <v>0</v>
      </c>
      <c r="H53" s="70">
        <v>3</v>
      </c>
      <c r="I53" s="71">
        <v>0</v>
      </c>
    </row>
    <row r="54" spans="2:9" s="5" customFormat="1" x14ac:dyDescent="0.15">
      <c r="B54" s="4" t="s">
        <v>33</v>
      </c>
      <c r="C54" s="30">
        <v>133</v>
      </c>
      <c r="D54" s="30"/>
      <c r="E54" s="70">
        <v>23</v>
      </c>
      <c r="F54" s="70">
        <v>8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30">
        <v>789</v>
      </c>
      <c r="D55" s="30"/>
      <c r="E55" s="70">
        <v>173</v>
      </c>
      <c r="F55" s="70">
        <v>74</v>
      </c>
      <c r="G55" s="70">
        <v>4</v>
      </c>
      <c r="H55" s="70">
        <v>5</v>
      </c>
      <c r="I55" s="71">
        <v>1</v>
      </c>
    </row>
    <row r="56" spans="2:9" s="5" customFormat="1" x14ac:dyDescent="0.15">
      <c r="B56" s="4" t="s">
        <v>35</v>
      </c>
      <c r="C56" s="30">
        <v>197</v>
      </c>
      <c r="D56" s="30"/>
      <c r="E56" s="70">
        <v>136</v>
      </c>
      <c r="F56" s="70">
        <v>44</v>
      </c>
      <c r="G56" s="70">
        <v>2</v>
      </c>
      <c r="H56" s="70">
        <v>4</v>
      </c>
      <c r="I56" s="71">
        <v>0</v>
      </c>
    </row>
    <row r="57" spans="2:9" s="5" customFormat="1" x14ac:dyDescent="0.15">
      <c r="B57" s="4" t="s">
        <v>36</v>
      </c>
      <c r="C57" s="30">
        <v>25</v>
      </c>
      <c r="D57" s="30"/>
      <c r="E57" s="70">
        <v>44</v>
      </c>
      <c r="F57" s="70">
        <v>4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30">
        <v>13</v>
      </c>
      <c r="D58" s="30"/>
      <c r="E58" s="70">
        <v>21</v>
      </c>
      <c r="F58" s="70">
        <v>6</v>
      </c>
      <c r="G58" s="70">
        <v>2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24">
        <v>63</v>
      </c>
      <c r="D59" s="28"/>
      <c r="E59" s="68">
        <v>61</v>
      </c>
      <c r="F59" s="68">
        <v>32</v>
      </c>
      <c r="G59" s="68">
        <v>5</v>
      </c>
      <c r="H59" s="68">
        <v>3</v>
      </c>
      <c r="I59" s="69">
        <v>0</v>
      </c>
    </row>
    <row r="60" spans="2:9" s="5" customFormat="1" x14ac:dyDescent="0.15">
      <c r="B60" s="4" t="s">
        <v>38</v>
      </c>
      <c r="C60" s="30">
        <v>7</v>
      </c>
      <c r="D60" s="30"/>
      <c r="E60" s="70">
        <v>7</v>
      </c>
      <c r="F60" s="70">
        <v>3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30">
        <v>5</v>
      </c>
      <c r="D61" s="30"/>
      <c r="E61" s="70">
        <v>3</v>
      </c>
      <c r="F61" s="70">
        <v>3</v>
      </c>
      <c r="G61" s="70">
        <v>1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19</v>
      </c>
      <c r="D62" s="30"/>
      <c r="E62" s="70">
        <v>22</v>
      </c>
      <c r="F62" s="70">
        <v>9</v>
      </c>
      <c r="G62" s="70">
        <v>2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30">
        <v>25</v>
      </c>
      <c r="D63" s="30"/>
      <c r="E63" s="70">
        <v>22</v>
      </c>
      <c r="F63" s="70">
        <v>13</v>
      </c>
      <c r="G63" s="70">
        <v>2</v>
      </c>
      <c r="H63" s="70">
        <v>3</v>
      </c>
      <c r="I63" s="71">
        <v>0</v>
      </c>
    </row>
    <row r="64" spans="2:9" s="5" customFormat="1" x14ac:dyDescent="0.15">
      <c r="B64" s="4" t="s">
        <v>42</v>
      </c>
      <c r="C64" s="30">
        <v>7</v>
      </c>
      <c r="D64" s="30"/>
      <c r="E64" s="70">
        <v>7</v>
      </c>
      <c r="F64" s="70">
        <v>4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24">
        <v>32</v>
      </c>
      <c r="D65" s="28"/>
      <c r="E65" s="68">
        <v>26</v>
      </c>
      <c r="F65" s="68">
        <v>11</v>
      </c>
      <c r="G65" s="68">
        <v>1</v>
      </c>
      <c r="H65" s="68">
        <v>3</v>
      </c>
      <c r="I65" s="69">
        <v>0</v>
      </c>
    </row>
    <row r="66" spans="2:9" s="5" customFormat="1" x14ac:dyDescent="0.15">
      <c r="B66" s="4" t="s">
        <v>43</v>
      </c>
      <c r="C66" s="30">
        <v>10</v>
      </c>
      <c r="D66" s="30"/>
      <c r="E66" s="70">
        <v>9</v>
      </c>
      <c r="F66" s="70">
        <v>3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6</v>
      </c>
      <c r="D67" s="30"/>
      <c r="E67" s="70">
        <v>4</v>
      </c>
      <c r="F67" s="70">
        <v>2</v>
      </c>
      <c r="G67" s="70">
        <v>0</v>
      </c>
      <c r="H67" s="70">
        <v>1</v>
      </c>
      <c r="I67" s="71">
        <v>0</v>
      </c>
    </row>
    <row r="68" spans="2:9" s="5" customFormat="1" x14ac:dyDescent="0.15">
      <c r="B68" s="4" t="s">
        <v>45</v>
      </c>
      <c r="C68" s="30">
        <v>10</v>
      </c>
      <c r="D68" s="30"/>
      <c r="E68" s="70">
        <v>9</v>
      </c>
      <c r="F68" s="70">
        <v>4</v>
      </c>
      <c r="G68" s="70">
        <v>0</v>
      </c>
      <c r="H68" s="70">
        <v>2</v>
      </c>
      <c r="I68" s="71">
        <v>0</v>
      </c>
    </row>
    <row r="69" spans="2:9" s="5" customFormat="1" x14ac:dyDescent="0.15">
      <c r="B69" s="4" t="s">
        <v>46</v>
      </c>
      <c r="C69" s="30">
        <v>6</v>
      </c>
      <c r="D69" s="30"/>
      <c r="E69" s="70">
        <v>4</v>
      </c>
      <c r="F69" s="70">
        <v>2</v>
      </c>
      <c r="G69" s="70">
        <v>1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24">
        <v>217</v>
      </c>
      <c r="D70" s="28"/>
      <c r="E70" s="68">
        <v>154</v>
      </c>
      <c r="F70" s="68">
        <v>84</v>
      </c>
      <c r="G70" s="68">
        <v>1</v>
      </c>
      <c r="H70" s="68">
        <v>21</v>
      </c>
      <c r="I70" s="69">
        <v>1</v>
      </c>
    </row>
    <row r="71" spans="2:9" s="5" customFormat="1" x14ac:dyDescent="0.15">
      <c r="B71" s="4" t="s">
        <v>47</v>
      </c>
      <c r="C71" s="30">
        <v>91</v>
      </c>
      <c r="D71" s="30"/>
      <c r="E71" s="76">
        <v>56</v>
      </c>
      <c r="F71" s="71">
        <v>19</v>
      </c>
      <c r="G71" s="71">
        <v>0</v>
      </c>
      <c r="H71" s="71">
        <v>3</v>
      </c>
      <c r="I71" s="71">
        <v>0</v>
      </c>
    </row>
    <row r="72" spans="2:9" s="5" customFormat="1" x14ac:dyDescent="0.15">
      <c r="B72" s="4" t="s">
        <v>48</v>
      </c>
      <c r="C72" s="30">
        <v>10</v>
      </c>
      <c r="D72" s="30"/>
      <c r="E72" s="76">
        <v>16</v>
      </c>
      <c r="F72" s="71">
        <v>4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30">
        <v>10</v>
      </c>
      <c r="D73" s="30"/>
      <c r="E73" s="76">
        <v>6</v>
      </c>
      <c r="F73" s="71">
        <v>2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30">
        <v>27</v>
      </c>
      <c r="D74" s="30"/>
      <c r="E74" s="76">
        <v>18</v>
      </c>
      <c r="F74" s="71">
        <v>10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30">
        <v>8</v>
      </c>
      <c r="D75" s="30"/>
      <c r="E75" s="76">
        <v>5</v>
      </c>
      <c r="F75" s="71">
        <v>3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30">
        <v>8</v>
      </c>
      <c r="D76" s="30"/>
      <c r="E76" s="76">
        <v>3</v>
      </c>
      <c r="F76" s="71">
        <v>1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30">
        <v>21</v>
      </c>
      <c r="D77" s="30"/>
      <c r="E77" s="76">
        <v>18</v>
      </c>
      <c r="F77" s="71">
        <v>14</v>
      </c>
      <c r="G77" s="71">
        <v>1</v>
      </c>
      <c r="H77" s="71">
        <v>6</v>
      </c>
      <c r="I77" s="71">
        <v>1</v>
      </c>
    </row>
    <row r="78" spans="2:9" s="5" customFormat="1" ht="10.199999999999999" thickBot="1" x14ac:dyDescent="0.2">
      <c r="B78" s="33" t="s">
        <v>54</v>
      </c>
      <c r="C78" s="34">
        <v>42</v>
      </c>
      <c r="D78" s="34"/>
      <c r="E78" s="77">
        <v>32</v>
      </c>
      <c r="F78" s="78">
        <v>31</v>
      </c>
      <c r="G78" s="78">
        <v>0</v>
      </c>
      <c r="H78" s="78">
        <v>12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37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70</v>
      </c>
    </row>
    <row r="2" spans="2:17" s="3" customFormat="1" ht="14.4" x14ac:dyDescent="0.15">
      <c r="B2" s="112" t="s">
        <v>188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130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'C-a'!B9</f>
        <v>2011  平成23年</v>
      </c>
      <c r="C9" s="16">
        <v>46899</v>
      </c>
      <c r="D9" s="17">
        <v>53.907332778950511</v>
      </c>
      <c r="E9" s="36">
        <v>25282</v>
      </c>
      <c r="F9" s="16">
        <v>2740</v>
      </c>
      <c r="G9" s="16">
        <v>249</v>
      </c>
      <c r="H9" s="16">
        <v>368</v>
      </c>
      <c r="I9" s="16">
        <v>26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'C-a'!B10</f>
        <v>2012      24</v>
      </c>
      <c r="C10" s="16">
        <v>43661</v>
      </c>
      <c r="D10" s="17">
        <v>51.439499782414508</v>
      </c>
      <c r="E10" s="36">
        <v>22459</v>
      </c>
      <c r="F10" s="16">
        <v>2552</v>
      </c>
      <c r="G10" s="16">
        <v>233</v>
      </c>
      <c r="H10" s="16">
        <v>333</v>
      </c>
      <c r="I10" s="16">
        <v>16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'C-a'!B11</f>
        <v>2013      25</v>
      </c>
      <c r="C11" s="16">
        <v>40716</v>
      </c>
      <c r="D11" s="17">
        <v>47.902544454268593</v>
      </c>
      <c r="E11" s="36">
        <v>19504</v>
      </c>
      <c r="F11" s="16">
        <v>2383</v>
      </c>
      <c r="G11" s="16">
        <v>232</v>
      </c>
      <c r="H11" s="16">
        <v>308</v>
      </c>
      <c r="I11" s="16">
        <v>22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'C-a'!B12</f>
        <v>2014      26</v>
      </c>
      <c r="C12" s="16">
        <v>34171</v>
      </c>
      <c r="D12" s="17">
        <v>50.542857978988032</v>
      </c>
      <c r="E12" s="36">
        <v>17271</v>
      </c>
      <c r="F12" s="16">
        <v>2246</v>
      </c>
      <c r="G12" s="16">
        <v>221</v>
      </c>
      <c r="H12" s="16">
        <v>250</v>
      </c>
      <c r="I12" s="16">
        <v>18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'C-a'!B13</f>
        <v>2015      27</v>
      </c>
      <c r="C13" s="67">
        <v>31430</v>
      </c>
      <c r="D13" s="17">
        <v>52.936684696150174</v>
      </c>
      <c r="E13" s="38">
        <v>16638</v>
      </c>
      <c r="F13" s="16">
        <v>2089</v>
      </c>
      <c r="G13" s="16">
        <v>190</v>
      </c>
      <c r="H13" s="16">
        <v>218</v>
      </c>
      <c r="I13" s="16">
        <v>14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'C-a'!B14</f>
        <v>2016      28</v>
      </c>
      <c r="C14" s="67">
        <v>27113</v>
      </c>
      <c r="D14" s="17">
        <v>54.84453951978756</v>
      </c>
      <c r="E14" s="38">
        <v>14870</v>
      </c>
      <c r="F14" s="16">
        <v>2069</v>
      </c>
      <c r="G14" s="16">
        <v>195</v>
      </c>
      <c r="H14" s="16">
        <v>220</v>
      </c>
      <c r="I14" s="16">
        <v>17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'C-a'!B15</f>
        <v>2017      29</v>
      </c>
      <c r="C15" s="16">
        <v>25557</v>
      </c>
      <c r="D15" s="17">
        <v>54.329537895684155</v>
      </c>
      <c r="E15" s="18">
        <v>13885</v>
      </c>
      <c r="F15" s="16">
        <v>1954</v>
      </c>
      <c r="G15" s="16">
        <v>207</v>
      </c>
      <c r="H15" s="16">
        <v>209</v>
      </c>
      <c r="I15" s="16">
        <v>14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'C-a'!B16</f>
        <v>2018      30</v>
      </c>
      <c r="C16" s="16">
        <v>22141</v>
      </c>
      <c r="D16" s="17">
        <v>58.890745675443746</v>
      </c>
      <c r="E16" s="39">
        <v>13039</v>
      </c>
      <c r="F16" s="39">
        <v>1769</v>
      </c>
      <c r="G16" s="39">
        <v>194</v>
      </c>
      <c r="H16" s="39">
        <v>175</v>
      </c>
      <c r="I16" s="18">
        <v>11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'C-a'!B17</f>
        <v>2019  令和元年</v>
      </c>
      <c r="C17" s="16">
        <v>19584</v>
      </c>
      <c r="D17" s="17">
        <v>54.483251633986931</v>
      </c>
      <c r="E17" s="39">
        <v>10670</v>
      </c>
      <c r="F17" s="39">
        <v>1698</v>
      </c>
      <c r="G17" s="39">
        <v>183</v>
      </c>
      <c r="H17" s="39">
        <v>163</v>
      </c>
      <c r="I17" s="18">
        <v>13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'C-a'!B18</f>
        <v>2020      ２</v>
      </c>
      <c r="C18" s="24">
        <f>SUM(C20,C26,C33,C34,C45,C52,C59,C65,C70)</f>
        <v>13906</v>
      </c>
      <c r="D18" s="25">
        <f>E18/C18*100</f>
        <v>74.277290378253994</v>
      </c>
      <c r="E18" s="29">
        <f>SUM(E20,E26,E33,E34,E45,E52,E59,E65,E70)</f>
        <v>10329</v>
      </c>
      <c r="F18" s="24">
        <f>SUM(F20,F26,F33,F34,F45,F52,F59,F65,F70)</f>
        <v>1555</v>
      </c>
      <c r="G18" s="24">
        <f>SUM(G20,G26,G33,G34,G45,G52,G59,G65,G70)</f>
        <v>172</v>
      </c>
      <c r="H18" s="24">
        <f>SUM(H20,H26,H33,H34,H45,H52,H59,H65,H70)</f>
        <v>125</v>
      </c>
      <c r="I18" s="24">
        <f>SUM(I20,I26,I33,I34,I45,I52,I59,I65,I70)</f>
        <v>11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403</v>
      </c>
      <c r="D20" s="28"/>
      <c r="E20" s="68">
        <v>331</v>
      </c>
      <c r="F20" s="68">
        <v>68</v>
      </c>
      <c r="G20" s="68">
        <v>15</v>
      </c>
      <c r="H20" s="68">
        <v>10</v>
      </c>
      <c r="I20" s="69">
        <v>3</v>
      </c>
      <c r="K20" s="5"/>
    </row>
    <row r="21" spans="2:17" s="5" customFormat="1" x14ac:dyDescent="0.15">
      <c r="B21" s="4" t="s">
        <v>4</v>
      </c>
      <c r="C21" s="30">
        <v>230</v>
      </c>
      <c r="D21" s="30"/>
      <c r="E21" s="70">
        <v>189</v>
      </c>
      <c r="F21" s="70">
        <v>42</v>
      </c>
      <c r="G21" s="70">
        <v>9</v>
      </c>
      <c r="H21" s="70">
        <v>6</v>
      </c>
      <c r="I21" s="71">
        <v>3</v>
      </c>
    </row>
    <row r="22" spans="2:17" s="5" customFormat="1" x14ac:dyDescent="0.15">
      <c r="B22" s="4" t="s">
        <v>5</v>
      </c>
      <c r="C22" s="30">
        <v>37</v>
      </c>
      <c r="D22" s="30"/>
      <c r="E22" s="70">
        <v>34</v>
      </c>
      <c r="F22" s="70">
        <v>4</v>
      </c>
      <c r="G22" s="70">
        <v>2</v>
      </c>
      <c r="H22" s="70">
        <v>1</v>
      </c>
      <c r="I22" s="71">
        <v>0</v>
      </c>
    </row>
    <row r="23" spans="2:17" s="5" customFormat="1" x14ac:dyDescent="0.15">
      <c r="B23" s="4" t="s">
        <v>6</v>
      </c>
      <c r="C23" s="30">
        <v>37</v>
      </c>
      <c r="D23" s="30"/>
      <c r="E23" s="70">
        <v>21</v>
      </c>
      <c r="F23" s="70">
        <v>7</v>
      </c>
      <c r="G23" s="70">
        <v>1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83</v>
      </c>
      <c r="D24" s="30"/>
      <c r="E24" s="70">
        <v>77</v>
      </c>
      <c r="F24" s="70">
        <v>10</v>
      </c>
      <c r="G24" s="70">
        <v>2</v>
      </c>
      <c r="H24" s="70">
        <v>3</v>
      </c>
      <c r="I24" s="71">
        <v>0</v>
      </c>
    </row>
    <row r="25" spans="2:17" s="5" customFormat="1" x14ac:dyDescent="0.15">
      <c r="B25" s="4" t="s">
        <v>8</v>
      </c>
      <c r="C25" s="30">
        <v>16</v>
      </c>
      <c r="D25" s="30"/>
      <c r="E25" s="70">
        <v>10</v>
      </c>
      <c r="F25" s="70">
        <v>5</v>
      </c>
      <c r="G25" s="70">
        <v>1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24">
        <v>1224</v>
      </c>
      <c r="D26" s="28"/>
      <c r="E26" s="68">
        <v>924</v>
      </c>
      <c r="F26" s="68">
        <v>106</v>
      </c>
      <c r="G26" s="68">
        <v>5</v>
      </c>
      <c r="H26" s="68">
        <v>9</v>
      </c>
      <c r="I26" s="69">
        <v>0</v>
      </c>
    </row>
    <row r="27" spans="2:17" s="5" customFormat="1" x14ac:dyDescent="0.15">
      <c r="B27" s="4" t="s">
        <v>9</v>
      </c>
      <c r="C27" s="30">
        <v>41</v>
      </c>
      <c r="D27" s="30"/>
      <c r="E27" s="70">
        <v>27</v>
      </c>
      <c r="F27" s="70">
        <v>11</v>
      </c>
      <c r="G27" s="70">
        <v>1</v>
      </c>
      <c r="H27" s="70">
        <v>1</v>
      </c>
      <c r="I27" s="71">
        <v>0</v>
      </c>
    </row>
    <row r="28" spans="2:17" s="5" customFormat="1" x14ac:dyDescent="0.15">
      <c r="B28" s="4" t="s">
        <v>10</v>
      </c>
      <c r="C28" s="30">
        <v>71</v>
      </c>
      <c r="D28" s="30"/>
      <c r="E28" s="70">
        <v>52</v>
      </c>
      <c r="F28" s="70">
        <v>13</v>
      </c>
      <c r="G28" s="70">
        <v>2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379</v>
      </c>
      <c r="D29" s="30"/>
      <c r="E29" s="70">
        <v>208</v>
      </c>
      <c r="F29" s="70">
        <v>35</v>
      </c>
      <c r="G29" s="70">
        <v>1</v>
      </c>
      <c r="H29" s="70">
        <v>2</v>
      </c>
      <c r="I29" s="71">
        <v>0</v>
      </c>
    </row>
    <row r="30" spans="2:17" s="5" customFormat="1" x14ac:dyDescent="0.15">
      <c r="B30" s="4" t="s">
        <v>12</v>
      </c>
      <c r="C30" s="30">
        <v>52</v>
      </c>
      <c r="D30" s="30"/>
      <c r="E30" s="70">
        <v>47</v>
      </c>
      <c r="F30" s="70">
        <v>10</v>
      </c>
      <c r="G30" s="70">
        <v>0</v>
      </c>
      <c r="H30" s="70">
        <v>1</v>
      </c>
      <c r="I30" s="71">
        <v>0</v>
      </c>
    </row>
    <row r="31" spans="2:17" s="5" customFormat="1" x14ac:dyDescent="0.15">
      <c r="B31" s="4" t="s">
        <v>13</v>
      </c>
      <c r="C31" s="30">
        <v>46</v>
      </c>
      <c r="D31" s="30"/>
      <c r="E31" s="70">
        <v>44</v>
      </c>
      <c r="F31" s="70">
        <v>12</v>
      </c>
      <c r="G31" s="70">
        <v>0</v>
      </c>
      <c r="H31" s="70">
        <v>3</v>
      </c>
      <c r="I31" s="71">
        <v>0</v>
      </c>
    </row>
    <row r="32" spans="2:17" s="5" customFormat="1" x14ac:dyDescent="0.15">
      <c r="B32" s="4" t="s">
        <v>14</v>
      </c>
      <c r="C32" s="30">
        <v>635</v>
      </c>
      <c r="D32" s="30"/>
      <c r="E32" s="70">
        <v>546</v>
      </c>
      <c r="F32" s="70">
        <v>25</v>
      </c>
      <c r="G32" s="70">
        <v>1</v>
      </c>
      <c r="H32" s="70">
        <v>2</v>
      </c>
      <c r="I32" s="71">
        <v>0</v>
      </c>
    </row>
    <row r="33" spans="2:9" s="21" customFormat="1" x14ac:dyDescent="0.15">
      <c r="B33" s="31" t="s">
        <v>15</v>
      </c>
      <c r="C33" s="28">
        <v>1047</v>
      </c>
      <c r="D33" s="28"/>
      <c r="E33" s="72">
        <v>1573</v>
      </c>
      <c r="F33" s="72">
        <v>216</v>
      </c>
      <c r="G33" s="72">
        <v>32</v>
      </c>
      <c r="H33" s="72">
        <v>16</v>
      </c>
      <c r="I33" s="73">
        <v>2</v>
      </c>
    </row>
    <row r="34" spans="2:9" s="21" customFormat="1" x14ac:dyDescent="0.15">
      <c r="B34" s="31" t="s">
        <v>182</v>
      </c>
      <c r="C34" s="24">
        <v>5183</v>
      </c>
      <c r="D34" s="28"/>
      <c r="E34" s="68">
        <v>3175</v>
      </c>
      <c r="F34" s="68">
        <v>331</v>
      </c>
      <c r="G34" s="68">
        <v>31</v>
      </c>
      <c r="H34" s="68">
        <v>16</v>
      </c>
      <c r="I34" s="69">
        <v>1</v>
      </c>
    </row>
    <row r="35" spans="2:9" s="5" customFormat="1" x14ac:dyDescent="0.15">
      <c r="B35" s="4" t="s">
        <v>16</v>
      </c>
      <c r="C35" s="30">
        <v>785</v>
      </c>
      <c r="D35" s="30"/>
      <c r="E35" s="70">
        <v>467</v>
      </c>
      <c r="F35" s="70">
        <v>37</v>
      </c>
      <c r="G35" s="70">
        <v>3</v>
      </c>
      <c r="H35" s="70">
        <v>1</v>
      </c>
      <c r="I35" s="71">
        <v>0</v>
      </c>
    </row>
    <row r="36" spans="2:9" s="5" customFormat="1" x14ac:dyDescent="0.15">
      <c r="B36" s="4" t="s">
        <v>17</v>
      </c>
      <c r="C36" s="30">
        <v>315</v>
      </c>
      <c r="D36" s="30"/>
      <c r="E36" s="70">
        <v>179</v>
      </c>
      <c r="F36" s="70">
        <v>15</v>
      </c>
      <c r="G36" s="70">
        <v>3</v>
      </c>
      <c r="H36" s="70">
        <v>2</v>
      </c>
      <c r="I36" s="71">
        <v>0</v>
      </c>
    </row>
    <row r="37" spans="2:9" s="5" customFormat="1" x14ac:dyDescent="0.15">
      <c r="B37" s="4" t="s">
        <v>18</v>
      </c>
      <c r="C37" s="30">
        <v>373</v>
      </c>
      <c r="D37" s="30"/>
      <c r="E37" s="70">
        <v>194</v>
      </c>
      <c r="F37" s="70">
        <v>15</v>
      </c>
      <c r="G37" s="70">
        <v>1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30">
        <v>1162</v>
      </c>
      <c r="D38" s="30"/>
      <c r="E38" s="70">
        <v>799</v>
      </c>
      <c r="F38" s="70">
        <v>82</v>
      </c>
      <c r="G38" s="70">
        <v>11</v>
      </c>
      <c r="H38" s="70">
        <v>4</v>
      </c>
      <c r="I38" s="71">
        <v>0</v>
      </c>
    </row>
    <row r="39" spans="2:9" s="5" customFormat="1" x14ac:dyDescent="0.15">
      <c r="B39" s="4" t="s">
        <v>20</v>
      </c>
      <c r="C39" s="30">
        <v>1080</v>
      </c>
      <c r="D39" s="30"/>
      <c r="E39" s="70">
        <v>471</v>
      </c>
      <c r="F39" s="70">
        <v>56</v>
      </c>
      <c r="G39" s="70">
        <v>8</v>
      </c>
      <c r="H39" s="70">
        <v>1</v>
      </c>
      <c r="I39" s="71">
        <v>1</v>
      </c>
    </row>
    <row r="40" spans="2:9" s="5" customFormat="1" x14ac:dyDescent="0.15">
      <c r="B40" s="4" t="s">
        <v>21</v>
      </c>
      <c r="C40" s="30">
        <v>744</v>
      </c>
      <c r="D40" s="30"/>
      <c r="E40" s="70">
        <v>648</v>
      </c>
      <c r="F40" s="70">
        <v>41</v>
      </c>
      <c r="G40" s="70">
        <v>1</v>
      </c>
      <c r="H40" s="70">
        <v>3</v>
      </c>
      <c r="I40" s="71">
        <v>0</v>
      </c>
    </row>
    <row r="41" spans="2:9" s="5" customFormat="1" x14ac:dyDescent="0.15">
      <c r="B41" s="4" t="s">
        <v>22</v>
      </c>
      <c r="C41" s="30">
        <v>141</v>
      </c>
      <c r="D41" s="30"/>
      <c r="E41" s="70">
        <v>64</v>
      </c>
      <c r="F41" s="70">
        <v>26</v>
      </c>
      <c r="G41" s="70">
        <v>2</v>
      </c>
      <c r="H41" s="70">
        <v>2</v>
      </c>
      <c r="I41" s="71">
        <v>0</v>
      </c>
    </row>
    <row r="42" spans="2:9" s="5" customFormat="1" x14ac:dyDescent="0.15">
      <c r="B42" s="4" t="s">
        <v>23</v>
      </c>
      <c r="C42" s="32">
        <v>91</v>
      </c>
      <c r="D42" s="30"/>
      <c r="E42" s="74">
        <v>51</v>
      </c>
      <c r="F42" s="74">
        <v>8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30">
        <v>202</v>
      </c>
      <c r="D43" s="30"/>
      <c r="E43" s="70">
        <v>99</v>
      </c>
      <c r="F43" s="70">
        <v>12</v>
      </c>
      <c r="G43" s="70">
        <v>1</v>
      </c>
      <c r="H43" s="70">
        <v>1</v>
      </c>
      <c r="I43" s="71">
        <v>0</v>
      </c>
    </row>
    <row r="44" spans="2:9" s="5" customFormat="1" x14ac:dyDescent="0.15">
      <c r="B44" s="4" t="s">
        <v>25</v>
      </c>
      <c r="C44" s="30">
        <v>290</v>
      </c>
      <c r="D44" s="30"/>
      <c r="E44" s="70">
        <v>203</v>
      </c>
      <c r="F44" s="70">
        <v>39</v>
      </c>
      <c r="G44" s="70">
        <v>1</v>
      </c>
      <c r="H44" s="70">
        <v>2</v>
      </c>
      <c r="I44" s="71">
        <v>0</v>
      </c>
    </row>
    <row r="45" spans="2:9" s="21" customFormat="1" x14ac:dyDescent="0.15">
      <c r="B45" s="31" t="s">
        <v>183</v>
      </c>
      <c r="C45" s="24">
        <v>1919</v>
      </c>
      <c r="D45" s="28"/>
      <c r="E45" s="68">
        <v>998</v>
      </c>
      <c r="F45" s="68">
        <v>190</v>
      </c>
      <c r="G45" s="68">
        <v>20</v>
      </c>
      <c r="H45" s="68">
        <v>17</v>
      </c>
      <c r="I45" s="69">
        <v>3</v>
      </c>
    </row>
    <row r="46" spans="2:9" s="5" customFormat="1" x14ac:dyDescent="0.15">
      <c r="B46" s="4" t="s">
        <v>26</v>
      </c>
      <c r="C46" s="30">
        <v>79</v>
      </c>
      <c r="D46" s="30"/>
      <c r="E46" s="70">
        <v>40</v>
      </c>
      <c r="F46" s="70">
        <v>10</v>
      </c>
      <c r="G46" s="70">
        <v>2</v>
      </c>
      <c r="H46" s="70">
        <v>3</v>
      </c>
      <c r="I46" s="71">
        <v>0</v>
      </c>
    </row>
    <row r="47" spans="2:9" s="5" customFormat="1" x14ac:dyDescent="0.15">
      <c r="B47" s="4" t="s">
        <v>27</v>
      </c>
      <c r="C47" s="30">
        <v>137</v>
      </c>
      <c r="D47" s="30"/>
      <c r="E47" s="70">
        <v>96</v>
      </c>
      <c r="F47" s="70">
        <v>22</v>
      </c>
      <c r="G47" s="70">
        <v>2</v>
      </c>
      <c r="H47" s="70">
        <v>3</v>
      </c>
      <c r="I47" s="71">
        <v>0</v>
      </c>
    </row>
    <row r="48" spans="2:9" s="5" customFormat="1" x14ac:dyDescent="0.15">
      <c r="B48" s="4" t="s">
        <v>28</v>
      </c>
      <c r="C48" s="30">
        <v>60</v>
      </c>
      <c r="D48" s="30"/>
      <c r="E48" s="70">
        <v>31</v>
      </c>
      <c r="F48" s="70">
        <v>7</v>
      </c>
      <c r="G48" s="70">
        <v>1</v>
      </c>
      <c r="H48" s="70">
        <v>1</v>
      </c>
      <c r="I48" s="71">
        <v>1</v>
      </c>
    </row>
    <row r="49" spans="2:9" s="5" customFormat="1" x14ac:dyDescent="0.15">
      <c r="B49" s="4" t="s">
        <v>29</v>
      </c>
      <c r="C49" s="30">
        <v>384</v>
      </c>
      <c r="D49" s="30"/>
      <c r="E49" s="70">
        <v>333</v>
      </c>
      <c r="F49" s="70">
        <v>25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30">
        <v>967</v>
      </c>
      <c r="D50" s="30"/>
      <c r="E50" s="70">
        <v>392</v>
      </c>
      <c r="F50" s="70">
        <v>106</v>
      </c>
      <c r="G50" s="70">
        <v>15</v>
      </c>
      <c r="H50" s="70">
        <v>8</v>
      </c>
      <c r="I50" s="71">
        <v>2</v>
      </c>
    </row>
    <row r="51" spans="2:9" s="5" customFormat="1" x14ac:dyDescent="0.15">
      <c r="B51" s="4" t="s">
        <v>31</v>
      </c>
      <c r="C51" s="30">
        <v>292</v>
      </c>
      <c r="D51" s="30"/>
      <c r="E51" s="70">
        <v>106</v>
      </c>
      <c r="F51" s="70">
        <v>20</v>
      </c>
      <c r="G51" s="70">
        <v>0</v>
      </c>
      <c r="H51" s="70">
        <v>2</v>
      </c>
      <c r="I51" s="71">
        <v>0</v>
      </c>
    </row>
    <row r="52" spans="2:9" s="21" customFormat="1" x14ac:dyDescent="0.15">
      <c r="B52" s="31" t="s">
        <v>184</v>
      </c>
      <c r="C52" s="24">
        <v>1614</v>
      </c>
      <c r="D52" s="28"/>
      <c r="E52" s="68">
        <v>1270</v>
      </c>
      <c r="F52" s="68">
        <v>297</v>
      </c>
      <c r="G52" s="68">
        <v>42</v>
      </c>
      <c r="H52" s="68">
        <v>18</v>
      </c>
      <c r="I52" s="69">
        <v>2</v>
      </c>
    </row>
    <row r="53" spans="2:9" s="5" customFormat="1" x14ac:dyDescent="0.15">
      <c r="B53" s="4" t="s">
        <v>32</v>
      </c>
      <c r="C53" s="30">
        <v>131</v>
      </c>
      <c r="D53" s="30"/>
      <c r="E53" s="70">
        <v>67</v>
      </c>
      <c r="F53" s="70">
        <v>26</v>
      </c>
      <c r="G53" s="70">
        <v>1</v>
      </c>
      <c r="H53" s="70">
        <v>2</v>
      </c>
      <c r="I53" s="71">
        <v>0</v>
      </c>
    </row>
    <row r="54" spans="2:9" s="5" customFormat="1" x14ac:dyDescent="0.15">
      <c r="B54" s="4" t="s">
        <v>33</v>
      </c>
      <c r="C54" s="30">
        <v>181</v>
      </c>
      <c r="D54" s="30"/>
      <c r="E54" s="70">
        <v>314</v>
      </c>
      <c r="F54" s="70">
        <v>32</v>
      </c>
      <c r="G54" s="70">
        <v>2</v>
      </c>
      <c r="H54" s="70">
        <v>2</v>
      </c>
      <c r="I54" s="71">
        <v>1</v>
      </c>
    </row>
    <row r="55" spans="2:9" s="5" customFormat="1" x14ac:dyDescent="0.15">
      <c r="B55" s="4" t="s">
        <v>34</v>
      </c>
      <c r="C55" s="30">
        <v>578</v>
      </c>
      <c r="D55" s="30"/>
      <c r="E55" s="70">
        <v>277</v>
      </c>
      <c r="F55" s="70">
        <v>114</v>
      </c>
      <c r="G55" s="70">
        <v>15</v>
      </c>
      <c r="H55" s="70">
        <v>9</v>
      </c>
      <c r="I55" s="71">
        <v>0</v>
      </c>
    </row>
    <row r="56" spans="2:9" s="5" customFormat="1" x14ac:dyDescent="0.15">
      <c r="B56" s="4" t="s">
        <v>35</v>
      </c>
      <c r="C56" s="30">
        <v>490</v>
      </c>
      <c r="D56" s="30"/>
      <c r="E56" s="70">
        <v>486</v>
      </c>
      <c r="F56" s="70">
        <v>99</v>
      </c>
      <c r="G56" s="70">
        <v>22</v>
      </c>
      <c r="H56" s="70">
        <v>3</v>
      </c>
      <c r="I56" s="71">
        <v>1</v>
      </c>
    </row>
    <row r="57" spans="2:9" s="5" customFormat="1" x14ac:dyDescent="0.15">
      <c r="B57" s="4" t="s">
        <v>36</v>
      </c>
      <c r="C57" s="30">
        <v>138</v>
      </c>
      <c r="D57" s="30"/>
      <c r="E57" s="70">
        <v>90</v>
      </c>
      <c r="F57" s="70">
        <v>18</v>
      </c>
      <c r="G57" s="70">
        <v>2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30">
        <v>96</v>
      </c>
      <c r="D58" s="30"/>
      <c r="E58" s="70">
        <v>36</v>
      </c>
      <c r="F58" s="70">
        <v>8</v>
      </c>
      <c r="G58" s="70">
        <v>0</v>
      </c>
      <c r="H58" s="70">
        <v>2</v>
      </c>
      <c r="I58" s="71">
        <v>0</v>
      </c>
    </row>
    <row r="59" spans="2:9" s="21" customFormat="1" x14ac:dyDescent="0.15">
      <c r="B59" s="31" t="s">
        <v>185</v>
      </c>
      <c r="C59" s="24">
        <v>587</v>
      </c>
      <c r="D59" s="28"/>
      <c r="E59" s="68">
        <v>455</v>
      </c>
      <c r="F59" s="68">
        <v>116</v>
      </c>
      <c r="G59" s="68">
        <v>8</v>
      </c>
      <c r="H59" s="68">
        <v>15</v>
      </c>
      <c r="I59" s="69">
        <v>0</v>
      </c>
    </row>
    <row r="60" spans="2:9" s="5" customFormat="1" x14ac:dyDescent="0.15">
      <c r="B60" s="4" t="s">
        <v>38</v>
      </c>
      <c r="C60" s="30">
        <v>38</v>
      </c>
      <c r="D60" s="30"/>
      <c r="E60" s="70">
        <v>23</v>
      </c>
      <c r="F60" s="70">
        <v>4</v>
      </c>
      <c r="G60" s="70">
        <v>0</v>
      </c>
      <c r="H60" s="70">
        <v>1</v>
      </c>
      <c r="I60" s="71">
        <v>0</v>
      </c>
    </row>
    <row r="61" spans="2:9" s="5" customFormat="1" x14ac:dyDescent="0.15">
      <c r="B61" s="4" t="s">
        <v>39</v>
      </c>
      <c r="C61" s="30">
        <v>54</v>
      </c>
      <c r="D61" s="30"/>
      <c r="E61" s="70">
        <v>28</v>
      </c>
      <c r="F61" s="70">
        <v>4</v>
      </c>
      <c r="G61" s="70">
        <v>1</v>
      </c>
      <c r="H61" s="70">
        <v>1</v>
      </c>
      <c r="I61" s="71">
        <v>0</v>
      </c>
    </row>
    <row r="62" spans="2:9" s="5" customFormat="1" x14ac:dyDescent="0.15">
      <c r="B62" s="4" t="s">
        <v>40</v>
      </c>
      <c r="C62" s="30">
        <v>181</v>
      </c>
      <c r="D62" s="30"/>
      <c r="E62" s="70">
        <v>138</v>
      </c>
      <c r="F62" s="70">
        <v>22</v>
      </c>
      <c r="G62" s="70">
        <v>0</v>
      </c>
      <c r="H62" s="70">
        <v>4</v>
      </c>
      <c r="I62" s="71">
        <v>0</v>
      </c>
    </row>
    <row r="63" spans="2:9" s="5" customFormat="1" x14ac:dyDescent="0.15">
      <c r="B63" s="4" t="s">
        <v>41</v>
      </c>
      <c r="C63" s="30">
        <v>206</v>
      </c>
      <c r="D63" s="30"/>
      <c r="E63" s="70">
        <v>181</v>
      </c>
      <c r="F63" s="70">
        <v>53</v>
      </c>
      <c r="G63" s="70">
        <v>2</v>
      </c>
      <c r="H63" s="70">
        <v>8</v>
      </c>
      <c r="I63" s="71">
        <v>0</v>
      </c>
    </row>
    <row r="64" spans="2:9" s="5" customFormat="1" x14ac:dyDescent="0.15">
      <c r="B64" s="4" t="s">
        <v>42</v>
      </c>
      <c r="C64" s="30">
        <v>108</v>
      </c>
      <c r="D64" s="30"/>
      <c r="E64" s="70">
        <v>85</v>
      </c>
      <c r="F64" s="70">
        <v>33</v>
      </c>
      <c r="G64" s="70">
        <v>5</v>
      </c>
      <c r="H64" s="70">
        <v>1</v>
      </c>
      <c r="I64" s="71">
        <v>0</v>
      </c>
    </row>
    <row r="65" spans="2:9" s="21" customFormat="1" x14ac:dyDescent="0.15">
      <c r="B65" s="31" t="s">
        <v>186</v>
      </c>
      <c r="C65" s="24">
        <v>319</v>
      </c>
      <c r="D65" s="28"/>
      <c r="E65" s="68">
        <v>310</v>
      </c>
      <c r="F65" s="68">
        <v>53</v>
      </c>
      <c r="G65" s="68">
        <v>5</v>
      </c>
      <c r="H65" s="68">
        <v>4</v>
      </c>
      <c r="I65" s="69">
        <v>0</v>
      </c>
    </row>
    <row r="66" spans="2:9" s="5" customFormat="1" x14ac:dyDescent="0.15">
      <c r="B66" s="4" t="s">
        <v>43</v>
      </c>
      <c r="C66" s="30">
        <v>42</v>
      </c>
      <c r="D66" s="30"/>
      <c r="E66" s="70">
        <v>32</v>
      </c>
      <c r="F66" s="70">
        <v>7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95</v>
      </c>
      <c r="D67" s="30"/>
      <c r="E67" s="70">
        <v>88</v>
      </c>
      <c r="F67" s="70">
        <v>14</v>
      </c>
      <c r="G67" s="70">
        <v>1</v>
      </c>
      <c r="H67" s="70">
        <v>1</v>
      </c>
      <c r="I67" s="71">
        <v>0</v>
      </c>
    </row>
    <row r="68" spans="2:9" s="5" customFormat="1" x14ac:dyDescent="0.15">
      <c r="B68" s="4" t="s">
        <v>45</v>
      </c>
      <c r="C68" s="30">
        <v>124</v>
      </c>
      <c r="D68" s="30"/>
      <c r="E68" s="70">
        <v>113</v>
      </c>
      <c r="F68" s="70">
        <v>20</v>
      </c>
      <c r="G68" s="70">
        <v>4</v>
      </c>
      <c r="H68" s="70">
        <v>2</v>
      </c>
      <c r="I68" s="71">
        <v>0</v>
      </c>
    </row>
    <row r="69" spans="2:9" s="5" customFormat="1" x14ac:dyDescent="0.15">
      <c r="B69" s="4" t="s">
        <v>46</v>
      </c>
      <c r="C69" s="30">
        <v>58</v>
      </c>
      <c r="D69" s="30"/>
      <c r="E69" s="70">
        <v>77</v>
      </c>
      <c r="F69" s="70">
        <v>12</v>
      </c>
      <c r="G69" s="70">
        <v>0</v>
      </c>
      <c r="H69" s="70">
        <v>1</v>
      </c>
      <c r="I69" s="71">
        <v>0</v>
      </c>
    </row>
    <row r="70" spans="2:9" s="21" customFormat="1" x14ac:dyDescent="0.15">
      <c r="B70" s="31" t="s">
        <v>187</v>
      </c>
      <c r="C70" s="24">
        <v>1610</v>
      </c>
      <c r="D70" s="28"/>
      <c r="E70" s="68">
        <v>1293</v>
      </c>
      <c r="F70" s="68">
        <v>178</v>
      </c>
      <c r="G70" s="68">
        <v>14</v>
      </c>
      <c r="H70" s="68">
        <v>20</v>
      </c>
      <c r="I70" s="69">
        <v>0</v>
      </c>
    </row>
    <row r="71" spans="2:9" s="5" customFormat="1" x14ac:dyDescent="0.15">
      <c r="B71" s="4" t="s">
        <v>47</v>
      </c>
      <c r="C71" s="30">
        <v>927</v>
      </c>
      <c r="D71" s="30"/>
      <c r="E71" s="76">
        <v>922</v>
      </c>
      <c r="F71" s="71">
        <v>76</v>
      </c>
      <c r="G71" s="71">
        <v>5</v>
      </c>
      <c r="H71" s="71">
        <v>5</v>
      </c>
      <c r="I71" s="71">
        <v>0</v>
      </c>
    </row>
    <row r="72" spans="2:9" s="5" customFormat="1" x14ac:dyDescent="0.15">
      <c r="B72" s="4" t="s">
        <v>48</v>
      </c>
      <c r="C72" s="30">
        <v>75</v>
      </c>
      <c r="D72" s="30"/>
      <c r="E72" s="76">
        <v>42</v>
      </c>
      <c r="F72" s="71">
        <v>4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30">
        <v>44</v>
      </c>
      <c r="D73" s="30"/>
      <c r="E73" s="76">
        <v>47</v>
      </c>
      <c r="F73" s="71">
        <v>10</v>
      </c>
      <c r="G73" s="71">
        <v>0</v>
      </c>
      <c r="H73" s="71">
        <v>1</v>
      </c>
      <c r="I73" s="71">
        <v>0</v>
      </c>
    </row>
    <row r="74" spans="2:9" s="5" customFormat="1" x14ac:dyDescent="0.15">
      <c r="B74" s="4" t="s">
        <v>50</v>
      </c>
      <c r="C74" s="30">
        <v>132</v>
      </c>
      <c r="D74" s="30"/>
      <c r="E74" s="76">
        <v>51</v>
      </c>
      <c r="F74" s="71">
        <v>22</v>
      </c>
      <c r="G74" s="71">
        <v>1</v>
      </c>
      <c r="H74" s="71">
        <v>4</v>
      </c>
      <c r="I74" s="71">
        <v>0</v>
      </c>
    </row>
    <row r="75" spans="2:9" s="5" customFormat="1" x14ac:dyDescent="0.15">
      <c r="B75" s="4" t="s">
        <v>51</v>
      </c>
      <c r="C75" s="30">
        <v>53</v>
      </c>
      <c r="D75" s="30"/>
      <c r="E75" s="76">
        <v>36</v>
      </c>
      <c r="F75" s="71">
        <v>9</v>
      </c>
      <c r="G75" s="71">
        <v>1</v>
      </c>
      <c r="H75" s="71">
        <v>3</v>
      </c>
      <c r="I75" s="71">
        <v>0</v>
      </c>
    </row>
    <row r="76" spans="2:9" s="5" customFormat="1" x14ac:dyDescent="0.15">
      <c r="B76" s="4" t="s">
        <v>52</v>
      </c>
      <c r="C76" s="30">
        <v>79</v>
      </c>
      <c r="D76" s="30"/>
      <c r="E76" s="76">
        <v>52</v>
      </c>
      <c r="F76" s="71">
        <v>7</v>
      </c>
      <c r="G76" s="71">
        <v>1</v>
      </c>
      <c r="H76" s="71">
        <v>2</v>
      </c>
      <c r="I76" s="71">
        <v>0</v>
      </c>
    </row>
    <row r="77" spans="2:9" s="5" customFormat="1" x14ac:dyDescent="0.15">
      <c r="B77" s="4" t="s">
        <v>53</v>
      </c>
      <c r="C77" s="30">
        <v>172</v>
      </c>
      <c r="D77" s="30"/>
      <c r="E77" s="76">
        <v>79</v>
      </c>
      <c r="F77" s="71">
        <v>23</v>
      </c>
      <c r="G77" s="71">
        <v>1</v>
      </c>
      <c r="H77" s="71">
        <v>3</v>
      </c>
      <c r="I77" s="71">
        <v>0</v>
      </c>
    </row>
    <row r="78" spans="2:9" s="5" customFormat="1" ht="10.199999999999999" thickBot="1" x14ac:dyDescent="0.2">
      <c r="B78" s="33" t="s">
        <v>54</v>
      </c>
      <c r="C78" s="34">
        <v>128</v>
      </c>
      <c r="D78" s="34"/>
      <c r="E78" s="77">
        <v>64</v>
      </c>
      <c r="F78" s="78">
        <v>27</v>
      </c>
      <c r="G78" s="78">
        <v>5</v>
      </c>
      <c r="H78" s="78">
        <v>2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Sheet54">
    <tabColor indexed="12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8" sqref="D28"/>
      <selection pane="topRight" activeCell="D28" sqref="D28"/>
      <selection pane="bottomLeft" activeCell="D28" sqref="D28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151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62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'C-b-(1)'!B9</f>
        <v>2011  平成23年</v>
      </c>
      <c r="C9" s="16">
        <v>68852</v>
      </c>
      <c r="D9" s="17">
        <v>11.672863533375937</v>
      </c>
      <c r="E9" s="36">
        <v>8037</v>
      </c>
      <c r="F9" s="16">
        <v>5270</v>
      </c>
      <c r="G9" s="16">
        <v>223</v>
      </c>
      <c r="H9" s="16">
        <v>4932</v>
      </c>
      <c r="I9" s="16">
        <v>218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'C-b-(1)'!B10</f>
        <v>2012      24</v>
      </c>
      <c r="C10" s="16">
        <v>60405</v>
      </c>
      <c r="D10" s="17">
        <v>11.048754242198495</v>
      </c>
      <c r="E10" s="36">
        <v>6674</v>
      </c>
      <c r="F10" s="16">
        <v>4554</v>
      </c>
      <c r="G10" s="16">
        <v>214</v>
      </c>
      <c r="H10" s="16">
        <v>4258</v>
      </c>
      <c r="I10" s="16">
        <v>208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'C-b-(1)'!B11</f>
        <v>2013      25</v>
      </c>
      <c r="C11" s="16">
        <v>51442</v>
      </c>
      <c r="D11" s="17">
        <v>10.921037284708992</v>
      </c>
      <c r="E11" s="36">
        <v>5618</v>
      </c>
      <c r="F11" s="16">
        <v>4057</v>
      </c>
      <c r="G11" s="16">
        <v>168</v>
      </c>
      <c r="H11" s="16">
        <v>3826</v>
      </c>
      <c r="I11" s="16">
        <v>160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'C-b-(1)'!B12</f>
        <v>2014      26</v>
      </c>
      <c r="C12" s="16">
        <v>43720</v>
      </c>
      <c r="D12" s="17">
        <v>11.784080512351327</v>
      </c>
      <c r="E12" s="36">
        <v>5152</v>
      </c>
      <c r="F12" s="16">
        <v>3463</v>
      </c>
      <c r="G12" s="16">
        <v>132</v>
      </c>
      <c r="H12" s="16">
        <v>3253</v>
      </c>
      <c r="I12" s="16">
        <v>126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'C-b-(1)'!B13</f>
        <v>2015      27</v>
      </c>
      <c r="C13" s="67">
        <v>35486</v>
      </c>
      <c r="D13" s="17">
        <v>11.255142873245786</v>
      </c>
      <c r="E13" s="38">
        <v>3994</v>
      </c>
      <c r="F13" s="16">
        <v>2743</v>
      </c>
      <c r="G13" s="16">
        <v>103</v>
      </c>
      <c r="H13" s="16">
        <v>2563</v>
      </c>
      <c r="I13" s="16">
        <v>101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'C-b-(1)'!B14</f>
        <v>2016      28</v>
      </c>
      <c r="C14" s="67">
        <v>24304</v>
      </c>
      <c r="D14" s="17">
        <v>15.182685977616853</v>
      </c>
      <c r="E14" s="38">
        <v>3690</v>
      </c>
      <c r="F14" s="16">
        <v>2246</v>
      </c>
      <c r="G14" s="16">
        <v>88</v>
      </c>
      <c r="H14" s="16">
        <v>2046</v>
      </c>
      <c r="I14" s="16">
        <v>81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'C-b-(1)'!B15</f>
        <v>2017      29</v>
      </c>
      <c r="C15" s="16">
        <v>20184</v>
      </c>
      <c r="D15" s="17">
        <v>14.947483154974236</v>
      </c>
      <c r="E15" s="18">
        <v>3017</v>
      </c>
      <c r="F15" s="16">
        <v>1531</v>
      </c>
      <c r="G15" s="16">
        <v>48</v>
      </c>
      <c r="H15" s="16">
        <v>1371</v>
      </c>
      <c r="I15" s="16">
        <v>46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'C-b-(1)'!B16</f>
        <v>2018      30</v>
      </c>
      <c r="C16" s="16">
        <v>15292</v>
      </c>
      <c r="D16" s="17">
        <v>17.342401255558464</v>
      </c>
      <c r="E16" s="39">
        <v>2652</v>
      </c>
      <c r="F16" s="39">
        <v>1203</v>
      </c>
      <c r="G16" s="39">
        <v>45</v>
      </c>
      <c r="H16" s="39">
        <v>1058</v>
      </c>
      <c r="I16" s="18">
        <v>44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'C-b-(1)'!B17</f>
        <v>2019  令和元年</v>
      </c>
      <c r="C17" s="16">
        <v>11255</v>
      </c>
      <c r="D17" s="17">
        <v>21.519324744557974</v>
      </c>
      <c r="E17" s="39">
        <v>2422</v>
      </c>
      <c r="F17" s="39">
        <v>841</v>
      </c>
      <c r="G17" s="39">
        <v>24</v>
      </c>
      <c r="H17" s="39">
        <v>725</v>
      </c>
      <c r="I17" s="18">
        <v>23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'C-b-(1)'!B18</f>
        <v>2020      ２</v>
      </c>
      <c r="C18" s="24">
        <f>SUM(C20,C26,C33,C34,C45,C52,C59,C65,C70)</f>
        <v>9018</v>
      </c>
      <c r="D18" s="25">
        <f>E18/C18*100</f>
        <v>16.51142160124196</v>
      </c>
      <c r="E18" s="29">
        <f>SUM(E20,E26,E33,E34,E45,E52,E59,E65,E70)</f>
        <v>1489</v>
      </c>
      <c r="F18" s="24">
        <f>SUM(F20,F26,F33,F34,F45,F52,F59,F65,F70)</f>
        <v>888</v>
      </c>
      <c r="G18" s="24">
        <f>SUM(G20,G26,G33,G34,G45,G52,G59,G65,G70)</f>
        <v>41</v>
      </c>
      <c r="H18" s="24">
        <f>SUM(H20,H26,H33,H34,H45,H52,H59,H65,H70)</f>
        <v>773</v>
      </c>
      <c r="I18" s="24">
        <f>SUM(I20,I26,I33,I34,I45,I52,I59,I65,I70)</f>
        <v>37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45</v>
      </c>
      <c r="D20" s="28"/>
      <c r="E20" s="68">
        <v>14</v>
      </c>
      <c r="F20" s="68">
        <v>11</v>
      </c>
      <c r="G20" s="68">
        <v>0</v>
      </c>
      <c r="H20" s="68">
        <v>9</v>
      </c>
      <c r="I20" s="69">
        <v>0</v>
      </c>
      <c r="K20" s="5"/>
    </row>
    <row r="21" spans="2:17" s="5" customFormat="1" x14ac:dyDescent="0.15">
      <c r="B21" s="4" t="s">
        <v>4</v>
      </c>
      <c r="C21" s="71">
        <v>42</v>
      </c>
      <c r="D21" s="30"/>
      <c r="E21" s="70">
        <v>13</v>
      </c>
      <c r="F21" s="70">
        <v>11</v>
      </c>
      <c r="G21" s="70">
        <v>0</v>
      </c>
      <c r="H21" s="70">
        <v>9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3</v>
      </c>
      <c r="D24" s="30"/>
      <c r="E24" s="70">
        <v>1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99</v>
      </c>
      <c r="D26" s="28"/>
      <c r="E26" s="68">
        <v>23</v>
      </c>
      <c r="F26" s="68">
        <v>8</v>
      </c>
      <c r="G26" s="68">
        <v>0</v>
      </c>
      <c r="H26" s="68">
        <v>5</v>
      </c>
      <c r="I26" s="69">
        <v>0</v>
      </c>
    </row>
    <row r="27" spans="2:17" s="5" customFormat="1" x14ac:dyDescent="0.15">
      <c r="B27" s="4" t="s">
        <v>9</v>
      </c>
      <c r="C27" s="71">
        <v>6</v>
      </c>
      <c r="D27" s="30"/>
      <c r="E27" s="70">
        <v>1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5</v>
      </c>
      <c r="D28" s="30"/>
      <c r="E28" s="70">
        <v>3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62</v>
      </c>
      <c r="D29" s="30"/>
      <c r="E29" s="70">
        <v>15</v>
      </c>
      <c r="F29" s="70">
        <v>7</v>
      </c>
      <c r="G29" s="70">
        <v>0</v>
      </c>
      <c r="H29" s="70">
        <v>5</v>
      </c>
      <c r="I29" s="71">
        <v>0</v>
      </c>
    </row>
    <row r="30" spans="2:17" s="5" customFormat="1" x14ac:dyDescent="0.15">
      <c r="B30" s="4" t="s">
        <v>12</v>
      </c>
      <c r="C30" s="71">
        <v>1</v>
      </c>
      <c r="D30" s="30"/>
      <c r="E30" s="70">
        <v>2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25</v>
      </c>
      <c r="D32" s="30"/>
      <c r="E32" s="70">
        <v>2</v>
      </c>
      <c r="F32" s="70">
        <v>1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995</v>
      </c>
      <c r="D33" s="28"/>
      <c r="E33" s="72">
        <v>133</v>
      </c>
      <c r="F33" s="72">
        <v>91</v>
      </c>
      <c r="G33" s="72">
        <v>0</v>
      </c>
      <c r="H33" s="72">
        <v>81</v>
      </c>
      <c r="I33" s="73">
        <v>0</v>
      </c>
    </row>
    <row r="34" spans="2:9" s="21" customFormat="1" x14ac:dyDescent="0.15">
      <c r="B34" s="31" t="s">
        <v>182</v>
      </c>
      <c r="C34" s="69">
        <v>2983</v>
      </c>
      <c r="D34" s="28"/>
      <c r="E34" s="68">
        <v>418</v>
      </c>
      <c r="F34" s="68">
        <v>231</v>
      </c>
      <c r="G34" s="68">
        <v>13</v>
      </c>
      <c r="H34" s="68">
        <v>211</v>
      </c>
      <c r="I34" s="69">
        <v>13</v>
      </c>
    </row>
    <row r="35" spans="2:9" s="5" customFormat="1" x14ac:dyDescent="0.15">
      <c r="B35" s="4" t="s">
        <v>16</v>
      </c>
      <c r="C35" s="71">
        <v>146</v>
      </c>
      <c r="D35" s="30"/>
      <c r="E35" s="70">
        <v>42</v>
      </c>
      <c r="F35" s="70">
        <v>19</v>
      </c>
      <c r="G35" s="70">
        <v>1</v>
      </c>
      <c r="H35" s="70">
        <v>18</v>
      </c>
      <c r="I35" s="71">
        <v>1</v>
      </c>
    </row>
    <row r="36" spans="2:9" s="5" customFormat="1" x14ac:dyDescent="0.15">
      <c r="B36" s="4" t="s">
        <v>17</v>
      </c>
      <c r="C36" s="71">
        <v>46</v>
      </c>
      <c r="D36" s="30"/>
      <c r="E36" s="70">
        <v>6</v>
      </c>
      <c r="F36" s="70">
        <v>2</v>
      </c>
      <c r="G36" s="70">
        <v>0</v>
      </c>
      <c r="H36" s="70">
        <v>2</v>
      </c>
      <c r="I36" s="71">
        <v>0</v>
      </c>
    </row>
    <row r="37" spans="2:9" s="5" customFormat="1" x14ac:dyDescent="0.15">
      <c r="B37" s="4" t="s">
        <v>18</v>
      </c>
      <c r="C37" s="71">
        <v>67</v>
      </c>
      <c r="D37" s="30"/>
      <c r="E37" s="70">
        <v>3</v>
      </c>
      <c r="F37" s="70">
        <v>1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664</v>
      </c>
      <c r="D38" s="30"/>
      <c r="E38" s="70">
        <v>65</v>
      </c>
      <c r="F38" s="70">
        <v>41</v>
      </c>
      <c r="G38" s="70">
        <v>3</v>
      </c>
      <c r="H38" s="70">
        <v>35</v>
      </c>
      <c r="I38" s="71">
        <v>3</v>
      </c>
    </row>
    <row r="39" spans="2:9" s="5" customFormat="1" x14ac:dyDescent="0.15">
      <c r="B39" s="4" t="s">
        <v>20</v>
      </c>
      <c r="C39" s="71">
        <v>486</v>
      </c>
      <c r="D39" s="30"/>
      <c r="E39" s="70">
        <v>62</v>
      </c>
      <c r="F39" s="70">
        <v>34</v>
      </c>
      <c r="G39" s="70">
        <v>1</v>
      </c>
      <c r="H39" s="70">
        <v>32</v>
      </c>
      <c r="I39" s="71">
        <v>1</v>
      </c>
    </row>
    <row r="40" spans="2:9" s="5" customFormat="1" x14ac:dyDescent="0.15">
      <c r="B40" s="4" t="s">
        <v>21</v>
      </c>
      <c r="C40" s="71">
        <v>1231</v>
      </c>
      <c r="D40" s="30"/>
      <c r="E40" s="70">
        <v>167</v>
      </c>
      <c r="F40" s="70">
        <v>87</v>
      </c>
      <c r="G40" s="70">
        <v>4</v>
      </c>
      <c r="H40" s="70">
        <v>81</v>
      </c>
      <c r="I40" s="71">
        <v>4</v>
      </c>
    </row>
    <row r="41" spans="2:9" s="5" customFormat="1" x14ac:dyDescent="0.15">
      <c r="B41" s="4" t="s">
        <v>22</v>
      </c>
      <c r="C41" s="71">
        <v>10</v>
      </c>
      <c r="D41" s="30"/>
      <c r="E41" s="70">
        <v>5</v>
      </c>
      <c r="F41" s="70">
        <v>2</v>
      </c>
      <c r="G41" s="70">
        <v>0</v>
      </c>
      <c r="H41" s="70">
        <v>1</v>
      </c>
      <c r="I41" s="71">
        <v>0</v>
      </c>
    </row>
    <row r="42" spans="2:9" s="5" customFormat="1" x14ac:dyDescent="0.15">
      <c r="B42" s="4" t="s">
        <v>23</v>
      </c>
      <c r="C42" s="75">
        <v>86</v>
      </c>
      <c r="D42" s="30"/>
      <c r="E42" s="74">
        <v>10</v>
      </c>
      <c r="F42" s="74">
        <v>4</v>
      </c>
      <c r="G42" s="74">
        <v>0</v>
      </c>
      <c r="H42" s="74">
        <v>4</v>
      </c>
      <c r="I42" s="75">
        <v>0</v>
      </c>
    </row>
    <row r="43" spans="2:9" s="5" customFormat="1" x14ac:dyDescent="0.15">
      <c r="B43" s="4" t="s">
        <v>24</v>
      </c>
      <c r="C43" s="71">
        <v>16</v>
      </c>
      <c r="D43" s="30"/>
      <c r="E43" s="70">
        <v>5</v>
      </c>
      <c r="F43" s="70">
        <v>2</v>
      </c>
      <c r="G43" s="70">
        <v>0</v>
      </c>
      <c r="H43" s="70">
        <v>2</v>
      </c>
      <c r="I43" s="71">
        <v>0</v>
      </c>
    </row>
    <row r="44" spans="2:9" s="5" customFormat="1" x14ac:dyDescent="0.15">
      <c r="B44" s="4" t="s">
        <v>25</v>
      </c>
      <c r="C44" s="71">
        <v>231</v>
      </c>
      <c r="D44" s="30"/>
      <c r="E44" s="70">
        <v>53</v>
      </c>
      <c r="F44" s="70">
        <v>39</v>
      </c>
      <c r="G44" s="70">
        <v>4</v>
      </c>
      <c r="H44" s="70">
        <v>36</v>
      </c>
      <c r="I44" s="71">
        <v>4</v>
      </c>
    </row>
    <row r="45" spans="2:9" s="21" customFormat="1" x14ac:dyDescent="0.15">
      <c r="B45" s="31" t="s">
        <v>183</v>
      </c>
      <c r="C45" s="69">
        <v>831</v>
      </c>
      <c r="D45" s="28"/>
      <c r="E45" s="68">
        <v>139</v>
      </c>
      <c r="F45" s="68">
        <v>89</v>
      </c>
      <c r="G45" s="68">
        <v>7</v>
      </c>
      <c r="H45" s="68">
        <v>80</v>
      </c>
      <c r="I45" s="69">
        <v>6</v>
      </c>
    </row>
    <row r="46" spans="2:9" s="5" customFormat="1" x14ac:dyDescent="0.15">
      <c r="B46" s="4" t="s">
        <v>26</v>
      </c>
      <c r="C46" s="71">
        <v>17</v>
      </c>
      <c r="D46" s="30"/>
      <c r="E46" s="70">
        <v>8</v>
      </c>
      <c r="F46" s="70">
        <v>8</v>
      </c>
      <c r="G46" s="70">
        <v>0</v>
      </c>
      <c r="H46" s="70">
        <v>8</v>
      </c>
      <c r="I46" s="71">
        <v>0</v>
      </c>
    </row>
    <row r="47" spans="2:9" s="5" customFormat="1" x14ac:dyDescent="0.15">
      <c r="B47" s="4" t="s">
        <v>27</v>
      </c>
      <c r="C47" s="71">
        <v>8</v>
      </c>
      <c r="D47" s="30"/>
      <c r="E47" s="70">
        <v>1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9</v>
      </c>
      <c r="D48" s="30"/>
      <c r="E48" s="70">
        <v>5</v>
      </c>
      <c r="F48" s="70">
        <v>4</v>
      </c>
      <c r="G48" s="70">
        <v>0</v>
      </c>
      <c r="H48" s="70">
        <v>3</v>
      </c>
      <c r="I48" s="71">
        <v>0</v>
      </c>
    </row>
    <row r="49" spans="2:9" s="5" customFormat="1" x14ac:dyDescent="0.15">
      <c r="B49" s="4" t="s">
        <v>29</v>
      </c>
      <c r="C49" s="71">
        <v>64</v>
      </c>
      <c r="D49" s="30"/>
      <c r="E49" s="70">
        <v>7</v>
      </c>
      <c r="F49" s="70">
        <v>3</v>
      </c>
      <c r="G49" s="70">
        <v>1</v>
      </c>
      <c r="H49" s="70">
        <v>1</v>
      </c>
      <c r="I49" s="71">
        <v>1</v>
      </c>
    </row>
    <row r="50" spans="2:9" s="5" customFormat="1" x14ac:dyDescent="0.15">
      <c r="B50" s="4" t="s">
        <v>30</v>
      </c>
      <c r="C50" s="71">
        <v>559</v>
      </c>
      <c r="D50" s="30"/>
      <c r="E50" s="70">
        <v>95</v>
      </c>
      <c r="F50" s="70">
        <v>54</v>
      </c>
      <c r="G50" s="70">
        <v>5</v>
      </c>
      <c r="H50" s="70">
        <v>49</v>
      </c>
      <c r="I50" s="71">
        <v>4</v>
      </c>
    </row>
    <row r="51" spans="2:9" s="5" customFormat="1" x14ac:dyDescent="0.15">
      <c r="B51" s="4" t="s">
        <v>31</v>
      </c>
      <c r="C51" s="71">
        <v>174</v>
      </c>
      <c r="D51" s="30"/>
      <c r="E51" s="70">
        <v>23</v>
      </c>
      <c r="F51" s="70">
        <v>20</v>
      </c>
      <c r="G51" s="70">
        <v>1</v>
      </c>
      <c r="H51" s="70">
        <v>19</v>
      </c>
      <c r="I51" s="71">
        <v>1</v>
      </c>
    </row>
    <row r="52" spans="2:9" s="21" customFormat="1" x14ac:dyDescent="0.15">
      <c r="B52" s="31" t="s">
        <v>184</v>
      </c>
      <c r="C52" s="69">
        <v>2894</v>
      </c>
      <c r="D52" s="28"/>
      <c r="E52" s="68">
        <v>477</v>
      </c>
      <c r="F52" s="68">
        <v>308</v>
      </c>
      <c r="G52" s="68">
        <v>18</v>
      </c>
      <c r="H52" s="68">
        <v>266</v>
      </c>
      <c r="I52" s="69">
        <v>16</v>
      </c>
    </row>
    <row r="53" spans="2:9" s="5" customFormat="1" x14ac:dyDescent="0.15">
      <c r="B53" s="4" t="s">
        <v>32</v>
      </c>
      <c r="C53" s="71">
        <v>83</v>
      </c>
      <c r="D53" s="30"/>
      <c r="E53" s="70">
        <v>22</v>
      </c>
      <c r="F53" s="70">
        <v>21</v>
      </c>
      <c r="G53" s="70">
        <v>6</v>
      </c>
      <c r="H53" s="70">
        <v>19</v>
      </c>
      <c r="I53" s="71">
        <v>4</v>
      </c>
    </row>
    <row r="54" spans="2:9" s="5" customFormat="1" x14ac:dyDescent="0.15">
      <c r="B54" s="4" t="s">
        <v>33</v>
      </c>
      <c r="C54" s="71">
        <v>310</v>
      </c>
      <c r="D54" s="30"/>
      <c r="E54" s="70">
        <v>78</v>
      </c>
      <c r="F54" s="70">
        <v>24</v>
      </c>
      <c r="G54" s="70">
        <v>0</v>
      </c>
      <c r="H54" s="70">
        <v>16</v>
      </c>
      <c r="I54" s="71">
        <v>0</v>
      </c>
    </row>
    <row r="55" spans="2:9" s="5" customFormat="1" x14ac:dyDescent="0.15">
      <c r="B55" s="4" t="s">
        <v>34</v>
      </c>
      <c r="C55" s="71">
        <v>1684</v>
      </c>
      <c r="D55" s="30"/>
      <c r="E55" s="70">
        <v>228</v>
      </c>
      <c r="F55" s="70">
        <v>158</v>
      </c>
      <c r="G55" s="70">
        <v>6</v>
      </c>
      <c r="H55" s="70">
        <v>137</v>
      </c>
      <c r="I55" s="71">
        <v>6</v>
      </c>
    </row>
    <row r="56" spans="2:9" s="5" customFormat="1" x14ac:dyDescent="0.15">
      <c r="B56" s="4" t="s">
        <v>35</v>
      </c>
      <c r="C56" s="71">
        <v>659</v>
      </c>
      <c r="D56" s="30"/>
      <c r="E56" s="70">
        <v>105</v>
      </c>
      <c r="F56" s="70">
        <v>71</v>
      </c>
      <c r="G56" s="70">
        <v>2</v>
      </c>
      <c r="H56" s="70">
        <v>64</v>
      </c>
      <c r="I56" s="71">
        <v>2</v>
      </c>
    </row>
    <row r="57" spans="2:9" s="5" customFormat="1" x14ac:dyDescent="0.15">
      <c r="B57" s="4" t="s">
        <v>36</v>
      </c>
      <c r="C57" s="71">
        <v>92</v>
      </c>
      <c r="D57" s="30"/>
      <c r="E57" s="70">
        <v>25</v>
      </c>
      <c r="F57" s="70">
        <v>20</v>
      </c>
      <c r="G57" s="70">
        <v>0</v>
      </c>
      <c r="H57" s="70">
        <v>16</v>
      </c>
      <c r="I57" s="71">
        <v>0</v>
      </c>
    </row>
    <row r="58" spans="2:9" s="5" customFormat="1" x14ac:dyDescent="0.15">
      <c r="B58" s="4" t="s">
        <v>37</v>
      </c>
      <c r="C58" s="71">
        <v>66</v>
      </c>
      <c r="D58" s="30"/>
      <c r="E58" s="70">
        <v>19</v>
      </c>
      <c r="F58" s="70">
        <v>14</v>
      </c>
      <c r="G58" s="70">
        <v>4</v>
      </c>
      <c r="H58" s="70">
        <v>14</v>
      </c>
      <c r="I58" s="71">
        <v>4</v>
      </c>
    </row>
    <row r="59" spans="2:9" s="21" customFormat="1" x14ac:dyDescent="0.15">
      <c r="B59" s="31" t="s">
        <v>185</v>
      </c>
      <c r="C59" s="69">
        <v>314</v>
      </c>
      <c r="D59" s="28"/>
      <c r="E59" s="68">
        <v>72</v>
      </c>
      <c r="F59" s="68">
        <v>35</v>
      </c>
      <c r="G59" s="68">
        <v>1</v>
      </c>
      <c r="H59" s="68">
        <v>33</v>
      </c>
      <c r="I59" s="69">
        <v>1</v>
      </c>
    </row>
    <row r="60" spans="2:9" s="5" customFormat="1" x14ac:dyDescent="0.15">
      <c r="B60" s="4" t="s">
        <v>38</v>
      </c>
      <c r="C60" s="71">
        <v>1</v>
      </c>
      <c r="D60" s="30"/>
      <c r="E60" s="70">
        <v>1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4</v>
      </c>
      <c r="D61" s="30"/>
      <c r="E61" s="70">
        <v>1</v>
      </c>
      <c r="F61" s="70">
        <v>1</v>
      </c>
      <c r="G61" s="70">
        <v>0</v>
      </c>
      <c r="H61" s="70">
        <v>1</v>
      </c>
      <c r="I61" s="71">
        <v>0</v>
      </c>
    </row>
    <row r="62" spans="2:9" s="5" customFormat="1" x14ac:dyDescent="0.15">
      <c r="B62" s="4" t="s">
        <v>40</v>
      </c>
      <c r="C62" s="71">
        <v>166</v>
      </c>
      <c r="D62" s="30"/>
      <c r="E62" s="70">
        <v>35</v>
      </c>
      <c r="F62" s="70">
        <v>18</v>
      </c>
      <c r="G62" s="70">
        <v>1</v>
      </c>
      <c r="H62" s="70">
        <v>18</v>
      </c>
      <c r="I62" s="71">
        <v>1</v>
      </c>
    </row>
    <row r="63" spans="2:9" s="5" customFormat="1" x14ac:dyDescent="0.15">
      <c r="B63" s="4" t="s">
        <v>41</v>
      </c>
      <c r="C63" s="71">
        <v>118</v>
      </c>
      <c r="D63" s="30"/>
      <c r="E63" s="70">
        <v>31</v>
      </c>
      <c r="F63" s="70">
        <v>16</v>
      </c>
      <c r="G63" s="70">
        <v>0</v>
      </c>
      <c r="H63" s="70">
        <v>14</v>
      </c>
      <c r="I63" s="71">
        <v>0</v>
      </c>
    </row>
    <row r="64" spans="2:9" s="5" customFormat="1" x14ac:dyDescent="0.15">
      <c r="B64" s="4" t="s">
        <v>42</v>
      </c>
      <c r="C64" s="71">
        <v>25</v>
      </c>
      <c r="D64" s="30"/>
      <c r="E64" s="70">
        <v>4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122</v>
      </c>
      <c r="D65" s="28"/>
      <c r="E65" s="68">
        <v>21</v>
      </c>
      <c r="F65" s="68">
        <v>7</v>
      </c>
      <c r="G65" s="68">
        <v>0</v>
      </c>
      <c r="H65" s="68">
        <v>4</v>
      </c>
      <c r="I65" s="69">
        <v>0</v>
      </c>
    </row>
    <row r="66" spans="2:9" s="5" customFormat="1" x14ac:dyDescent="0.15">
      <c r="B66" s="4" t="s">
        <v>43</v>
      </c>
      <c r="C66" s="71">
        <v>10</v>
      </c>
      <c r="D66" s="30"/>
      <c r="E66" s="70">
        <v>1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33</v>
      </c>
      <c r="D67" s="30"/>
      <c r="E67" s="70">
        <v>5</v>
      </c>
      <c r="F67" s="70">
        <v>2</v>
      </c>
      <c r="G67" s="70">
        <v>0</v>
      </c>
      <c r="H67" s="70">
        <v>1</v>
      </c>
      <c r="I67" s="71">
        <v>0</v>
      </c>
    </row>
    <row r="68" spans="2:9" s="5" customFormat="1" x14ac:dyDescent="0.15">
      <c r="B68" s="4" t="s">
        <v>45</v>
      </c>
      <c r="C68" s="71">
        <v>66</v>
      </c>
      <c r="D68" s="30"/>
      <c r="E68" s="70">
        <v>12</v>
      </c>
      <c r="F68" s="70">
        <v>3</v>
      </c>
      <c r="G68" s="70">
        <v>0</v>
      </c>
      <c r="H68" s="70">
        <v>1</v>
      </c>
      <c r="I68" s="71">
        <v>0</v>
      </c>
    </row>
    <row r="69" spans="2:9" s="5" customFormat="1" x14ac:dyDescent="0.15">
      <c r="B69" s="4" t="s">
        <v>46</v>
      </c>
      <c r="C69" s="71">
        <v>13</v>
      </c>
      <c r="D69" s="30"/>
      <c r="E69" s="70">
        <v>3</v>
      </c>
      <c r="F69" s="70">
        <v>2</v>
      </c>
      <c r="G69" s="70">
        <v>0</v>
      </c>
      <c r="H69" s="70">
        <v>2</v>
      </c>
      <c r="I69" s="71">
        <v>0</v>
      </c>
    </row>
    <row r="70" spans="2:9" s="21" customFormat="1" x14ac:dyDescent="0.15">
      <c r="B70" s="31" t="s">
        <v>187</v>
      </c>
      <c r="C70" s="69">
        <v>735</v>
      </c>
      <c r="D70" s="28"/>
      <c r="E70" s="68">
        <v>192</v>
      </c>
      <c r="F70" s="68">
        <v>108</v>
      </c>
      <c r="G70" s="68">
        <v>2</v>
      </c>
      <c r="H70" s="68">
        <v>84</v>
      </c>
      <c r="I70" s="69">
        <v>1</v>
      </c>
    </row>
    <row r="71" spans="2:9" s="5" customFormat="1" x14ac:dyDescent="0.15">
      <c r="B71" s="4" t="s">
        <v>47</v>
      </c>
      <c r="C71" s="71">
        <v>353</v>
      </c>
      <c r="D71" s="30"/>
      <c r="E71" s="76">
        <v>83</v>
      </c>
      <c r="F71" s="71">
        <v>46</v>
      </c>
      <c r="G71" s="71">
        <v>1</v>
      </c>
      <c r="H71" s="71">
        <v>40</v>
      </c>
      <c r="I71" s="71">
        <v>0</v>
      </c>
    </row>
    <row r="72" spans="2:9" s="5" customFormat="1" x14ac:dyDescent="0.15">
      <c r="B72" s="4" t="s">
        <v>48</v>
      </c>
      <c r="C72" s="71">
        <v>9</v>
      </c>
      <c r="D72" s="30"/>
      <c r="E72" s="76">
        <v>9</v>
      </c>
      <c r="F72" s="71">
        <v>4</v>
      </c>
      <c r="G72" s="71">
        <v>0</v>
      </c>
      <c r="H72" s="71">
        <v>3</v>
      </c>
      <c r="I72" s="71">
        <v>0</v>
      </c>
    </row>
    <row r="73" spans="2:9" s="5" customFormat="1" x14ac:dyDescent="0.15">
      <c r="B73" s="4" t="s">
        <v>49</v>
      </c>
      <c r="C73" s="71">
        <v>21</v>
      </c>
      <c r="D73" s="30"/>
      <c r="E73" s="76">
        <v>12</v>
      </c>
      <c r="F73" s="71">
        <v>5</v>
      </c>
      <c r="G73" s="71">
        <v>0</v>
      </c>
      <c r="H73" s="71">
        <v>3</v>
      </c>
      <c r="I73" s="71">
        <v>0</v>
      </c>
    </row>
    <row r="74" spans="2:9" s="5" customFormat="1" x14ac:dyDescent="0.15">
      <c r="B74" s="4" t="s">
        <v>50</v>
      </c>
      <c r="C74" s="71">
        <v>57</v>
      </c>
      <c r="D74" s="30"/>
      <c r="E74" s="76">
        <v>23</v>
      </c>
      <c r="F74" s="71">
        <v>8</v>
      </c>
      <c r="G74" s="71">
        <v>0</v>
      </c>
      <c r="H74" s="71">
        <v>8</v>
      </c>
      <c r="I74" s="71">
        <v>0</v>
      </c>
    </row>
    <row r="75" spans="2:9" s="5" customFormat="1" x14ac:dyDescent="0.15">
      <c r="B75" s="4" t="s">
        <v>51</v>
      </c>
      <c r="C75" s="71">
        <v>32</v>
      </c>
      <c r="D75" s="30"/>
      <c r="E75" s="76">
        <v>8</v>
      </c>
      <c r="F75" s="71">
        <v>6</v>
      </c>
      <c r="G75" s="71">
        <v>0</v>
      </c>
      <c r="H75" s="71">
        <v>4</v>
      </c>
      <c r="I75" s="71">
        <v>0</v>
      </c>
    </row>
    <row r="76" spans="2:9" s="5" customFormat="1" x14ac:dyDescent="0.15">
      <c r="B76" s="4" t="s">
        <v>52</v>
      </c>
      <c r="C76" s="71">
        <v>18</v>
      </c>
      <c r="D76" s="30"/>
      <c r="E76" s="76">
        <v>4</v>
      </c>
      <c r="F76" s="71">
        <v>3</v>
      </c>
      <c r="G76" s="71">
        <v>0</v>
      </c>
      <c r="H76" s="71">
        <v>2</v>
      </c>
      <c r="I76" s="71">
        <v>0</v>
      </c>
    </row>
    <row r="77" spans="2:9" s="5" customFormat="1" x14ac:dyDescent="0.15">
      <c r="B77" s="4" t="s">
        <v>53</v>
      </c>
      <c r="C77" s="71">
        <v>62</v>
      </c>
      <c r="D77" s="30"/>
      <c r="E77" s="76">
        <v>14</v>
      </c>
      <c r="F77" s="71">
        <v>8</v>
      </c>
      <c r="G77" s="71">
        <v>0</v>
      </c>
      <c r="H77" s="71">
        <v>5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183</v>
      </c>
      <c r="D78" s="34"/>
      <c r="E78" s="77">
        <v>39</v>
      </c>
      <c r="F78" s="78">
        <v>28</v>
      </c>
      <c r="G78" s="78">
        <v>1</v>
      </c>
      <c r="H78" s="78">
        <v>19</v>
      </c>
      <c r="I78" s="78">
        <v>1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transitionEvaluation="1" codeName="Sheet55">
    <tabColor indexed="12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8" sqref="D28"/>
      <selection pane="topRight" activeCell="D28" sqref="D28"/>
      <selection pane="bottomLeft" activeCell="D28" sqref="D28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87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63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'C-b-(2)'!B9</f>
        <v>2011  平成23年</v>
      </c>
      <c r="C9" s="16">
        <v>349215</v>
      </c>
      <c r="D9" s="17">
        <v>6.0999670689976089</v>
      </c>
      <c r="E9" s="36">
        <v>21302</v>
      </c>
      <c r="F9" s="16">
        <v>16541</v>
      </c>
      <c r="G9" s="16">
        <v>2280</v>
      </c>
      <c r="H9" s="16">
        <v>9002</v>
      </c>
      <c r="I9" s="16">
        <v>1678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'C-b-(2)'!B10</f>
        <v>2012      24</v>
      </c>
      <c r="C10" s="16">
        <v>316063</v>
      </c>
      <c r="D10" s="17">
        <v>6.0908742877211184</v>
      </c>
      <c r="E10" s="36">
        <v>19251</v>
      </c>
      <c r="F10" s="16">
        <v>14526</v>
      </c>
      <c r="G10" s="16">
        <v>1951</v>
      </c>
      <c r="H10" s="16">
        <v>7741</v>
      </c>
      <c r="I10" s="16">
        <v>1373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'C-b-(2)'!B11</f>
        <v>2013      25</v>
      </c>
      <c r="C11" s="16">
        <v>303273</v>
      </c>
      <c r="D11" s="17">
        <v>5.4604267442205545</v>
      </c>
      <c r="E11" s="36">
        <v>16560</v>
      </c>
      <c r="F11" s="16">
        <v>12311</v>
      </c>
      <c r="G11" s="16">
        <v>1428</v>
      </c>
      <c r="H11" s="16">
        <v>6326</v>
      </c>
      <c r="I11" s="16">
        <v>957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'C-b-(2)'!B12</f>
        <v>2014      26</v>
      </c>
      <c r="C12" s="16">
        <v>292221</v>
      </c>
      <c r="D12" s="17">
        <v>5.2426074785864127</v>
      </c>
      <c r="E12" s="36">
        <v>15320</v>
      </c>
      <c r="F12" s="16">
        <v>11073</v>
      </c>
      <c r="G12" s="16">
        <v>1142</v>
      </c>
      <c r="H12" s="16">
        <v>5447</v>
      </c>
      <c r="I12" s="16">
        <v>738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'C-b-(2)'!B13</f>
        <v>2015      27</v>
      </c>
      <c r="C13" s="67">
        <v>260530</v>
      </c>
      <c r="D13" s="17">
        <v>5.4131961770237593</v>
      </c>
      <c r="E13" s="38">
        <v>14103</v>
      </c>
      <c r="F13" s="16">
        <v>9553</v>
      </c>
      <c r="G13" s="16">
        <v>899</v>
      </c>
      <c r="H13" s="16">
        <v>4169</v>
      </c>
      <c r="I13" s="16">
        <v>479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'C-b-(2)'!B14</f>
        <v>2016      28</v>
      </c>
      <c r="C14" s="67">
        <v>236215</v>
      </c>
      <c r="D14" s="17">
        <v>5.7519632538153802</v>
      </c>
      <c r="E14" s="38">
        <v>13587</v>
      </c>
      <c r="F14" s="16">
        <v>8602</v>
      </c>
      <c r="G14" s="16">
        <v>742</v>
      </c>
      <c r="H14" s="16">
        <v>3335</v>
      </c>
      <c r="I14" s="16">
        <v>377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'C-b-(2)'!B15</f>
        <v>2017      29</v>
      </c>
      <c r="C15" s="16">
        <v>205381</v>
      </c>
      <c r="D15" s="17">
        <v>6.4226973283799378</v>
      </c>
      <c r="E15" s="18">
        <v>13191</v>
      </c>
      <c r="F15" s="16">
        <v>7831</v>
      </c>
      <c r="G15" s="16">
        <v>684</v>
      </c>
      <c r="H15" s="16">
        <v>3043</v>
      </c>
      <c r="I15" s="16">
        <v>341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'C-b-(2)'!B16</f>
        <v>2018      30</v>
      </c>
      <c r="C16" s="16">
        <v>183879</v>
      </c>
      <c r="D16" s="17">
        <v>6.3503717118322385</v>
      </c>
      <c r="E16" s="39">
        <v>11677</v>
      </c>
      <c r="F16" s="39">
        <v>7214</v>
      </c>
      <c r="G16" s="39">
        <v>640</v>
      </c>
      <c r="H16" s="39">
        <v>2589</v>
      </c>
      <c r="I16" s="18">
        <v>315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'C-b-(2)'!B17</f>
        <v>2019  令和元年</v>
      </c>
      <c r="C17" s="16">
        <v>168703</v>
      </c>
      <c r="D17" s="17">
        <v>6.5227055831846501</v>
      </c>
      <c r="E17" s="39">
        <v>11004</v>
      </c>
      <c r="F17" s="39">
        <v>6407</v>
      </c>
      <c r="G17" s="39">
        <v>600</v>
      </c>
      <c r="H17" s="39">
        <v>2260</v>
      </c>
      <c r="I17" s="18">
        <v>277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'C-b-(2)'!B18</f>
        <v>2020      ２</v>
      </c>
      <c r="C18" s="24">
        <f>SUM(C20,C26,C33,C34,C45,C52,C59,C65,C70)</f>
        <v>120797</v>
      </c>
      <c r="D18" s="25">
        <f>E18/C18*100</f>
        <v>7.9132759919534434</v>
      </c>
      <c r="E18" s="29">
        <f>SUM(E20,E26,E33,E34,E45,E52,E59,E65,E70)</f>
        <v>9559</v>
      </c>
      <c r="F18" s="24">
        <f>SUM(F20,F26,F33,F34,F45,F52,F59,F65,F70)</f>
        <v>5428</v>
      </c>
      <c r="G18" s="24">
        <f>SUM(G20,G26,G33,G34,G45,G52,G59,G65,G70)</f>
        <v>511</v>
      </c>
      <c r="H18" s="24">
        <f>SUM(H20,H26,H33,H34,H45,H52,H59,H65,H70)</f>
        <v>1909</v>
      </c>
      <c r="I18" s="24">
        <f>SUM(I20,I26,I33,I34,I45,I52,I59,I65,I70)</f>
        <v>233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2670</v>
      </c>
      <c r="D20" s="28"/>
      <c r="E20" s="68">
        <v>218</v>
      </c>
      <c r="F20" s="68">
        <v>118</v>
      </c>
      <c r="G20" s="68">
        <v>17</v>
      </c>
      <c r="H20" s="68">
        <v>49</v>
      </c>
      <c r="I20" s="69">
        <v>4</v>
      </c>
      <c r="K20" s="5"/>
    </row>
    <row r="21" spans="2:17" s="5" customFormat="1" x14ac:dyDescent="0.15">
      <c r="B21" s="4" t="s">
        <v>4</v>
      </c>
      <c r="C21" s="30">
        <v>2237</v>
      </c>
      <c r="D21" s="30"/>
      <c r="E21" s="70">
        <v>152</v>
      </c>
      <c r="F21" s="70">
        <v>86</v>
      </c>
      <c r="G21" s="70">
        <v>11</v>
      </c>
      <c r="H21" s="70">
        <v>34</v>
      </c>
      <c r="I21" s="71">
        <v>2</v>
      </c>
    </row>
    <row r="22" spans="2:17" s="5" customFormat="1" x14ac:dyDescent="0.15">
      <c r="B22" s="4" t="s">
        <v>5</v>
      </c>
      <c r="C22" s="30">
        <v>125</v>
      </c>
      <c r="D22" s="30"/>
      <c r="E22" s="70">
        <v>25</v>
      </c>
      <c r="F22" s="70">
        <v>7</v>
      </c>
      <c r="G22" s="70">
        <v>2</v>
      </c>
      <c r="H22" s="70">
        <v>1</v>
      </c>
      <c r="I22" s="71">
        <v>0</v>
      </c>
    </row>
    <row r="23" spans="2:17" s="5" customFormat="1" x14ac:dyDescent="0.15">
      <c r="B23" s="4" t="s">
        <v>6</v>
      </c>
      <c r="C23" s="30">
        <v>135</v>
      </c>
      <c r="D23" s="30"/>
      <c r="E23" s="70">
        <v>20</v>
      </c>
      <c r="F23" s="70">
        <v>11</v>
      </c>
      <c r="G23" s="70">
        <v>0</v>
      </c>
      <c r="H23" s="70">
        <v>8</v>
      </c>
      <c r="I23" s="71">
        <v>0</v>
      </c>
    </row>
    <row r="24" spans="2:17" s="5" customFormat="1" x14ac:dyDescent="0.15">
      <c r="B24" s="4" t="s">
        <v>7</v>
      </c>
      <c r="C24" s="30">
        <v>154</v>
      </c>
      <c r="D24" s="30"/>
      <c r="E24" s="70">
        <v>18</v>
      </c>
      <c r="F24" s="70">
        <v>9</v>
      </c>
      <c r="G24" s="70">
        <v>3</v>
      </c>
      <c r="H24" s="70">
        <v>3</v>
      </c>
      <c r="I24" s="71">
        <v>2</v>
      </c>
    </row>
    <row r="25" spans="2:17" s="5" customFormat="1" x14ac:dyDescent="0.15">
      <c r="B25" s="4" t="s">
        <v>8</v>
      </c>
      <c r="C25" s="30">
        <v>19</v>
      </c>
      <c r="D25" s="30"/>
      <c r="E25" s="70">
        <v>3</v>
      </c>
      <c r="F25" s="70">
        <v>5</v>
      </c>
      <c r="G25" s="70">
        <v>1</v>
      </c>
      <c r="H25" s="70">
        <v>3</v>
      </c>
      <c r="I25" s="71">
        <v>0</v>
      </c>
    </row>
    <row r="26" spans="2:17" s="21" customFormat="1" x14ac:dyDescent="0.15">
      <c r="B26" s="31" t="s">
        <v>181</v>
      </c>
      <c r="C26" s="24">
        <v>3125</v>
      </c>
      <c r="D26" s="28"/>
      <c r="E26" s="68">
        <v>308</v>
      </c>
      <c r="F26" s="68">
        <v>181</v>
      </c>
      <c r="G26" s="68">
        <v>13</v>
      </c>
      <c r="H26" s="68">
        <v>75</v>
      </c>
      <c r="I26" s="69">
        <v>2</v>
      </c>
    </row>
    <row r="27" spans="2:17" s="5" customFormat="1" x14ac:dyDescent="0.15">
      <c r="B27" s="4" t="s">
        <v>9</v>
      </c>
      <c r="C27" s="30">
        <v>380</v>
      </c>
      <c r="D27" s="30"/>
      <c r="E27" s="70">
        <v>39</v>
      </c>
      <c r="F27" s="70">
        <v>26</v>
      </c>
      <c r="G27" s="70">
        <v>2</v>
      </c>
      <c r="H27" s="70">
        <v>6</v>
      </c>
      <c r="I27" s="71">
        <v>0</v>
      </c>
    </row>
    <row r="28" spans="2:17" s="5" customFormat="1" x14ac:dyDescent="0.15">
      <c r="B28" s="4" t="s">
        <v>10</v>
      </c>
      <c r="C28" s="30">
        <v>344</v>
      </c>
      <c r="D28" s="30"/>
      <c r="E28" s="70">
        <v>33</v>
      </c>
      <c r="F28" s="70">
        <v>24</v>
      </c>
      <c r="G28" s="70">
        <v>1</v>
      </c>
      <c r="H28" s="70">
        <v>7</v>
      </c>
      <c r="I28" s="71">
        <v>0</v>
      </c>
    </row>
    <row r="29" spans="2:17" s="5" customFormat="1" x14ac:dyDescent="0.15">
      <c r="B29" s="4" t="s">
        <v>11</v>
      </c>
      <c r="C29" s="30">
        <v>1229</v>
      </c>
      <c r="D29" s="30"/>
      <c r="E29" s="70">
        <v>96</v>
      </c>
      <c r="F29" s="70">
        <v>51</v>
      </c>
      <c r="G29" s="70">
        <v>6</v>
      </c>
      <c r="H29" s="70">
        <v>24</v>
      </c>
      <c r="I29" s="71">
        <v>1</v>
      </c>
    </row>
    <row r="30" spans="2:17" s="5" customFormat="1" x14ac:dyDescent="0.15">
      <c r="B30" s="4" t="s">
        <v>12</v>
      </c>
      <c r="C30" s="30">
        <v>213</v>
      </c>
      <c r="D30" s="30"/>
      <c r="E30" s="70">
        <v>38</v>
      </c>
      <c r="F30" s="70">
        <v>20</v>
      </c>
      <c r="G30" s="70">
        <v>2</v>
      </c>
      <c r="H30" s="70">
        <v>4</v>
      </c>
      <c r="I30" s="71">
        <v>0</v>
      </c>
    </row>
    <row r="31" spans="2:17" s="5" customFormat="1" x14ac:dyDescent="0.15">
      <c r="B31" s="4" t="s">
        <v>13</v>
      </c>
      <c r="C31" s="30">
        <v>284</v>
      </c>
      <c r="D31" s="30"/>
      <c r="E31" s="70">
        <v>49</v>
      </c>
      <c r="F31" s="70">
        <v>22</v>
      </c>
      <c r="G31" s="70">
        <v>2</v>
      </c>
      <c r="H31" s="70">
        <v>10</v>
      </c>
      <c r="I31" s="71">
        <v>1</v>
      </c>
    </row>
    <row r="32" spans="2:17" s="5" customFormat="1" x14ac:dyDescent="0.15">
      <c r="B32" s="4" t="s">
        <v>14</v>
      </c>
      <c r="C32" s="30">
        <v>675</v>
      </c>
      <c r="D32" s="30"/>
      <c r="E32" s="70">
        <v>53</v>
      </c>
      <c r="F32" s="70">
        <v>38</v>
      </c>
      <c r="G32" s="70">
        <v>0</v>
      </c>
      <c r="H32" s="70">
        <v>24</v>
      </c>
      <c r="I32" s="71">
        <v>0</v>
      </c>
    </row>
    <row r="33" spans="2:9" s="21" customFormat="1" x14ac:dyDescent="0.15">
      <c r="B33" s="31" t="s">
        <v>15</v>
      </c>
      <c r="C33" s="28">
        <v>23392</v>
      </c>
      <c r="D33" s="28"/>
      <c r="E33" s="72">
        <v>1285</v>
      </c>
      <c r="F33" s="72">
        <v>1021</v>
      </c>
      <c r="G33" s="72">
        <v>98</v>
      </c>
      <c r="H33" s="72">
        <v>271</v>
      </c>
      <c r="I33" s="73">
        <v>39</v>
      </c>
    </row>
    <row r="34" spans="2:9" s="21" customFormat="1" x14ac:dyDescent="0.15">
      <c r="B34" s="31" t="s">
        <v>182</v>
      </c>
      <c r="C34" s="24">
        <v>33101</v>
      </c>
      <c r="D34" s="28"/>
      <c r="E34" s="68">
        <v>2655</v>
      </c>
      <c r="F34" s="68">
        <v>1447</v>
      </c>
      <c r="G34" s="68">
        <v>130</v>
      </c>
      <c r="H34" s="68">
        <v>529</v>
      </c>
      <c r="I34" s="69">
        <v>72</v>
      </c>
    </row>
    <row r="35" spans="2:9" s="5" customFormat="1" x14ac:dyDescent="0.15">
      <c r="B35" s="4" t="s">
        <v>16</v>
      </c>
      <c r="C35" s="30">
        <v>1484</v>
      </c>
      <c r="D35" s="30"/>
      <c r="E35" s="70">
        <v>101</v>
      </c>
      <c r="F35" s="70">
        <v>44</v>
      </c>
      <c r="G35" s="70">
        <v>1</v>
      </c>
      <c r="H35" s="70">
        <v>15</v>
      </c>
      <c r="I35" s="71">
        <v>1</v>
      </c>
    </row>
    <row r="36" spans="2:9" s="5" customFormat="1" x14ac:dyDescent="0.15">
      <c r="B36" s="4" t="s">
        <v>17</v>
      </c>
      <c r="C36" s="30">
        <v>1063</v>
      </c>
      <c r="D36" s="30"/>
      <c r="E36" s="70">
        <v>95</v>
      </c>
      <c r="F36" s="70">
        <v>35</v>
      </c>
      <c r="G36" s="70">
        <v>3</v>
      </c>
      <c r="H36" s="70">
        <v>13</v>
      </c>
      <c r="I36" s="71">
        <v>2</v>
      </c>
    </row>
    <row r="37" spans="2:9" s="5" customFormat="1" x14ac:dyDescent="0.15">
      <c r="B37" s="4" t="s">
        <v>18</v>
      </c>
      <c r="C37" s="30">
        <v>1157</v>
      </c>
      <c r="D37" s="30"/>
      <c r="E37" s="70">
        <v>101</v>
      </c>
      <c r="F37" s="70">
        <v>52</v>
      </c>
      <c r="G37" s="70">
        <v>3</v>
      </c>
      <c r="H37" s="70">
        <v>16</v>
      </c>
      <c r="I37" s="71">
        <v>2</v>
      </c>
    </row>
    <row r="38" spans="2:9" s="5" customFormat="1" x14ac:dyDescent="0.15">
      <c r="B38" s="4" t="s">
        <v>19</v>
      </c>
      <c r="C38" s="30">
        <v>10413</v>
      </c>
      <c r="D38" s="30"/>
      <c r="E38" s="70">
        <v>700</v>
      </c>
      <c r="F38" s="70">
        <v>465</v>
      </c>
      <c r="G38" s="70">
        <v>41</v>
      </c>
      <c r="H38" s="70">
        <v>145</v>
      </c>
      <c r="I38" s="71">
        <v>16</v>
      </c>
    </row>
    <row r="39" spans="2:9" s="5" customFormat="1" x14ac:dyDescent="0.15">
      <c r="B39" s="4" t="s">
        <v>20</v>
      </c>
      <c r="C39" s="30">
        <v>7190</v>
      </c>
      <c r="D39" s="30"/>
      <c r="E39" s="70">
        <v>548</v>
      </c>
      <c r="F39" s="70">
        <v>227</v>
      </c>
      <c r="G39" s="70">
        <v>23</v>
      </c>
      <c r="H39" s="70">
        <v>80</v>
      </c>
      <c r="I39" s="71">
        <v>11</v>
      </c>
    </row>
    <row r="40" spans="2:9" s="5" customFormat="1" x14ac:dyDescent="0.15">
      <c r="B40" s="4" t="s">
        <v>21</v>
      </c>
      <c r="C40" s="30">
        <v>7300</v>
      </c>
      <c r="D40" s="30"/>
      <c r="E40" s="70">
        <v>674</v>
      </c>
      <c r="F40" s="70">
        <v>378</v>
      </c>
      <c r="G40" s="70">
        <v>39</v>
      </c>
      <c r="H40" s="70">
        <v>150</v>
      </c>
      <c r="I40" s="71">
        <v>29</v>
      </c>
    </row>
    <row r="41" spans="2:9" s="5" customFormat="1" x14ac:dyDescent="0.15">
      <c r="B41" s="4" t="s">
        <v>22</v>
      </c>
      <c r="C41" s="30">
        <v>1196</v>
      </c>
      <c r="D41" s="30"/>
      <c r="E41" s="70">
        <v>88</v>
      </c>
      <c r="F41" s="70">
        <v>33</v>
      </c>
      <c r="G41" s="70">
        <v>1</v>
      </c>
      <c r="H41" s="70">
        <v>13</v>
      </c>
      <c r="I41" s="71">
        <v>0</v>
      </c>
    </row>
    <row r="42" spans="2:9" s="5" customFormat="1" x14ac:dyDescent="0.15">
      <c r="B42" s="4" t="s">
        <v>23</v>
      </c>
      <c r="C42" s="32">
        <v>281</v>
      </c>
      <c r="D42" s="30"/>
      <c r="E42" s="74">
        <v>34</v>
      </c>
      <c r="F42" s="74">
        <v>15</v>
      </c>
      <c r="G42" s="74">
        <v>1</v>
      </c>
      <c r="H42" s="74">
        <v>10</v>
      </c>
      <c r="I42" s="75">
        <v>0</v>
      </c>
    </row>
    <row r="43" spans="2:9" s="5" customFormat="1" x14ac:dyDescent="0.15">
      <c r="B43" s="4" t="s">
        <v>24</v>
      </c>
      <c r="C43" s="30">
        <v>823</v>
      </c>
      <c r="D43" s="30"/>
      <c r="E43" s="70">
        <v>73</v>
      </c>
      <c r="F43" s="70">
        <v>40</v>
      </c>
      <c r="G43" s="70">
        <v>3</v>
      </c>
      <c r="H43" s="70">
        <v>20</v>
      </c>
      <c r="I43" s="71">
        <v>2</v>
      </c>
    </row>
    <row r="44" spans="2:9" s="5" customFormat="1" x14ac:dyDescent="0.15">
      <c r="B44" s="4" t="s">
        <v>25</v>
      </c>
      <c r="C44" s="30">
        <v>2194</v>
      </c>
      <c r="D44" s="30"/>
      <c r="E44" s="70">
        <v>241</v>
      </c>
      <c r="F44" s="70">
        <v>158</v>
      </c>
      <c r="G44" s="70">
        <v>15</v>
      </c>
      <c r="H44" s="70">
        <v>67</v>
      </c>
      <c r="I44" s="71">
        <v>9</v>
      </c>
    </row>
    <row r="45" spans="2:9" s="21" customFormat="1" x14ac:dyDescent="0.15">
      <c r="B45" s="31" t="s">
        <v>183</v>
      </c>
      <c r="C45" s="24">
        <v>10983</v>
      </c>
      <c r="D45" s="28"/>
      <c r="E45" s="68">
        <v>968</v>
      </c>
      <c r="F45" s="68">
        <v>620</v>
      </c>
      <c r="G45" s="68">
        <v>58</v>
      </c>
      <c r="H45" s="68">
        <v>216</v>
      </c>
      <c r="I45" s="69">
        <v>29</v>
      </c>
    </row>
    <row r="46" spans="2:9" s="5" customFormat="1" x14ac:dyDescent="0.15">
      <c r="B46" s="4" t="s">
        <v>26</v>
      </c>
      <c r="C46" s="30">
        <v>432</v>
      </c>
      <c r="D46" s="30"/>
      <c r="E46" s="70">
        <v>39</v>
      </c>
      <c r="F46" s="70">
        <v>28</v>
      </c>
      <c r="G46" s="70">
        <v>1</v>
      </c>
      <c r="H46" s="70">
        <v>11</v>
      </c>
      <c r="I46" s="71">
        <v>1</v>
      </c>
    </row>
    <row r="47" spans="2:9" s="5" customFormat="1" x14ac:dyDescent="0.15">
      <c r="B47" s="4" t="s">
        <v>27</v>
      </c>
      <c r="C47" s="30">
        <v>661</v>
      </c>
      <c r="D47" s="30"/>
      <c r="E47" s="70">
        <v>58</v>
      </c>
      <c r="F47" s="70">
        <v>29</v>
      </c>
      <c r="G47" s="70">
        <v>2</v>
      </c>
      <c r="H47" s="70">
        <v>11</v>
      </c>
      <c r="I47" s="71">
        <v>1</v>
      </c>
    </row>
    <row r="48" spans="2:9" s="5" customFormat="1" x14ac:dyDescent="0.15">
      <c r="B48" s="4" t="s">
        <v>28</v>
      </c>
      <c r="C48" s="30">
        <v>307</v>
      </c>
      <c r="D48" s="30"/>
      <c r="E48" s="70">
        <v>56</v>
      </c>
      <c r="F48" s="70">
        <v>23</v>
      </c>
      <c r="G48" s="70">
        <v>2</v>
      </c>
      <c r="H48" s="70">
        <v>10</v>
      </c>
      <c r="I48" s="71">
        <v>0</v>
      </c>
    </row>
    <row r="49" spans="2:9" s="5" customFormat="1" x14ac:dyDescent="0.15">
      <c r="B49" s="4" t="s">
        <v>29</v>
      </c>
      <c r="C49" s="30">
        <v>1041</v>
      </c>
      <c r="D49" s="30"/>
      <c r="E49" s="70">
        <v>94</v>
      </c>
      <c r="F49" s="70">
        <v>50</v>
      </c>
      <c r="G49" s="70">
        <v>6</v>
      </c>
      <c r="H49" s="70">
        <v>18</v>
      </c>
      <c r="I49" s="71">
        <v>4</v>
      </c>
    </row>
    <row r="50" spans="2:9" s="5" customFormat="1" x14ac:dyDescent="0.15">
      <c r="B50" s="4" t="s">
        <v>30</v>
      </c>
      <c r="C50" s="30">
        <v>7293</v>
      </c>
      <c r="D50" s="30"/>
      <c r="E50" s="70">
        <v>662</v>
      </c>
      <c r="F50" s="70">
        <v>455</v>
      </c>
      <c r="G50" s="70">
        <v>45</v>
      </c>
      <c r="H50" s="70">
        <v>150</v>
      </c>
      <c r="I50" s="71">
        <v>21</v>
      </c>
    </row>
    <row r="51" spans="2:9" s="5" customFormat="1" x14ac:dyDescent="0.15">
      <c r="B51" s="4" t="s">
        <v>31</v>
      </c>
      <c r="C51" s="30">
        <v>1249</v>
      </c>
      <c r="D51" s="30"/>
      <c r="E51" s="70">
        <v>59</v>
      </c>
      <c r="F51" s="70">
        <v>35</v>
      </c>
      <c r="G51" s="70">
        <v>2</v>
      </c>
      <c r="H51" s="70">
        <v>16</v>
      </c>
      <c r="I51" s="71">
        <v>2</v>
      </c>
    </row>
    <row r="52" spans="2:9" s="21" customFormat="1" x14ac:dyDescent="0.15">
      <c r="B52" s="31" t="s">
        <v>184</v>
      </c>
      <c r="C52" s="24">
        <v>29617</v>
      </c>
      <c r="D52" s="28"/>
      <c r="E52" s="68">
        <v>2438</v>
      </c>
      <c r="F52" s="68">
        <v>1229</v>
      </c>
      <c r="G52" s="68">
        <v>123</v>
      </c>
      <c r="H52" s="68">
        <v>412</v>
      </c>
      <c r="I52" s="69">
        <v>56</v>
      </c>
    </row>
    <row r="53" spans="2:9" s="5" customFormat="1" x14ac:dyDescent="0.15">
      <c r="B53" s="4" t="s">
        <v>32</v>
      </c>
      <c r="C53" s="30">
        <v>1033</v>
      </c>
      <c r="D53" s="30"/>
      <c r="E53" s="70">
        <v>65</v>
      </c>
      <c r="F53" s="70">
        <v>45</v>
      </c>
      <c r="G53" s="70">
        <v>7</v>
      </c>
      <c r="H53" s="70">
        <v>25</v>
      </c>
      <c r="I53" s="71">
        <v>6</v>
      </c>
    </row>
    <row r="54" spans="2:9" s="5" customFormat="1" x14ac:dyDescent="0.15">
      <c r="B54" s="4" t="s">
        <v>33</v>
      </c>
      <c r="C54" s="30">
        <v>2732</v>
      </c>
      <c r="D54" s="30"/>
      <c r="E54" s="70">
        <v>213</v>
      </c>
      <c r="F54" s="70">
        <v>104</v>
      </c>
      <c r="G54" s="70">
        <v>4</v>
      </c>
      <c r="H54" s="70">
        <v>31</v>
      </c>
      <c r="I54" s="71">
        <v>1</v>
      </c>
    </row>
    <row r="55" spans="2:9" s="5" customFormat="1" x14ac:dyDescent="0.15">
      <c r="B55" s="4" t="s">
        <v>34</v>
      </c>
      <c r="C55" s="30">
        <v>18677</v>
      </c>
      <c r="D55" s="30"/>
      <c r="E55" s="70">
        <v>1369</v>
      </c>
      <c r="F55" s="70">
        <v>701</v>
      </c>
      <c r="G55" s="70">
        <v>68</v>
      </c>
      <c r="H55" s="70">
        <v>225</v>
      </c>
      <c r="I55" s="71">
        <v>30</v>
      </c>
    </row>
    <row r="56" spans="2:9" s="5" customFormat="1" x14ac:dyDescent="0.15">
      <c r="B56" s="4" t="s">
        <v>35</v>
      </c>
      <c r="C56" s="30">
        <v>5985</v>
      </c>
      <c r="D56" s="30"/>
      <c r="E56" s="70">
        <v>580</v>
      </c>
      <c r="F56" s="70">
        <v>278</v>
      </c>
      <c r="G56" s="70">
        <v>27</v>
      </c>
      <c r="H56" s="70">
        <v>102</v>
      </c>
      <c r="I56" s="71">
        <v>9</v>
      </c>
    </row>
    <row r="57" spans="2:9" s="5" customFormat="1" x14ac:dyDescent="0.15">
      <c r="B57" s="4" t="s">
        <v>36</v>
      </c>
      <c r="C57" s="30">
        <v>668</v>
      </c>
      <c r="D57" s="30"/>
      <c r="E57" s="70">
        <v>124</v>
      </c>
      <c r="F57" s="70">
        <v>59</v>
      </c>
      <c r="G57" s="70">
        <v>5</v>
      </c>
      <c r="H57" s="70">
        <v>7</v>
      </c>
      <c r="I57" s="71">
        <v>2</v>
      </c>
    </row>
    <row r="58" spans="2:9" s="5" customFormat="1" x14ac:dyDescent="0.15">
      <c r="B58" s="4" t="s">
        <v>37</v>
      </c>
      <c r="C58" s="30">
        <v>522</v>
      </c>
      <c r="D58" s="30"/>
      <c r="E58" s="70">
        <v>87</v>
      </c>
      <c r="F58" s="70">
        <v>42</v>
      </c>
      <c r="G58" s="70">
        <v>12</v>
      </c>
      <c r="H58" s="70">
        <v>22</v>
      </c>
      <c r="I58" s="71">
        <v>8</v>
      </c>
    </row>
    <row r="59" spans="2:9" s="21" customFormat="1" x14ac:dyDescent="0.15">
      <c r="B59" s="31" t="s">
        <v>185</v>
      </c>
      <c r="C59" s="24">
        <v>5476</v>
      </c>
      <c r="D59" s="28"/>
      <c r="E59" s="68">
        <v>547</v>
      </c>
      <c r="F59" s="68">
        <v>268</v>
      </c>
      <c r="G59" s="68">
        <v>36</v>
      </c>
      <c r="H59" s="68">
        <v>119</v>
      </c>
      <c r="I59" s="69">
        <v>21</v>
      </c>
    </row>
    <row r="60" spans="2:9" s="5" customFormat="1" x14ac:dyDescent="0.15">
      <c r="B60" s="4" t="s">
        <v>38</v>
      </c>
      <c r="C60" s="30">
        <v>290</v>
      </c>
      <c r="D60" s="30"/>
      <c r="E60" s="70">
        <v>35</v>
      </c>
      <c r="F60" s="70">
        <v>20</v>
      </c>
      <c r="G60" s="70">
        <v>8</v>
      </c>
      <c r="H60" s="70">
        <v>4</v>
      </c>
      <c r="I60" s="71">
        <v>2</v>
      </c>
    </row>
    <row r="61" spans="2:9" s="5" customFormat="1" x14ac:dyDescent="0.15">
      <c r="B61" s="4" t="s">
        <v>39</v>
      </c>
      <c r="C61" s="30">
        <v>208</v>
      </c>
      <c r="D61" s="30"/>
      <c r="E61" s="70">
        <v>39</v>
      </c>
      <c r="F61" s="70">
        <v>19</v>
      </c>
      <c r="G61" s="70">
        <v>1</v>
      </c>
      <c r="H61" s="70">
        <v>6</v>
      </c>
      <c r="I61" s="71">
        <v>0</v>
      </c>
    </row>
    <row r="62" spans="2:9" s="5" customFormat="1" x14ac:dyDescent="0.15">
      <c r="B62" s="4" t="s">
        <v>40</v>
      </c>
      <c r="C62" s="30">
        <v>1770</v>
      </c>
      <c r="D62" s="30"/>
      <c r="E62" s="70">
        <v>119</v>
      </c>
      <c r="F62" s="70">
        <v>71</v>
      </c>
      <c r="G62" s="70">
        <v>9</v>
      </c>
      <c r="H62" s="70">
        <v>35</v>
      </c>
      <c r="I62" s="71">
        <v>6</v>
      </c>
    </row>
    <row r="63" spans="2:9" s="5" customFormat="1" x14ac:dyDescent="0.15">
      <c r="B63" s="4" t="s">
        <v>41</v>
      </c>
      <c r="C63" s="30">
        <v>2503</v>
      </c>
      <c r="D63" s="30"/>
      <c r="E63" s="70">
        <v>274</v>
      </c>
      <c r="F63" s="70">
        <v>117</v>
      </c>
      <c r="G63" s="70">
        <v>12</v>
      </c>
      <c r="H63" s="70">
        <v>57</v>
      </c>
      <c r="I63" s="71">
        <v>8</v>
      </c>
    </row>
    <row r="64" spans="2:9" s="5" customFormat="1" x14ac:dyDescent="0.15">
      <c r="B64" s="4" t="s">
        <v>42</v>
      </c>
      <c r="C64" s="30">
        <v>705</v>
      </c>
      <c r="D64" s="30"/>
      <c r="E64" s="70">
        <v>80</v>
      </c>
      <c r="F64" s="70">
        <v>41</v>
      </c>
      <c r="G64" s="70">
        <v>6</v>
      </c>
      <c r="H64" s="70">
        <v>17</v>
      </c>
      <c r="I64" s="71">
        <v>5</v>
      </c>
    </row>
    <row r="65" spans="2:9" s="21" customFormat="1" x14ac:dyDescent="0.15">
      <c r="B65" s="31" t="s">
        <v>186</v>
      </c>
      <c r="C65" s="24">
        <v>2859</v>
      </c>
      <c r="D65" s="28"/>
      <c r="E65" s="68">
        <v>289</v>
      </c>
      <c r="F65" s="68">
        <v>130</v>
      </c>
      <c r="G65" s="68">
        <v>10</v>
      </c>
      <c r="H65" s="68">
        <v>45</v>
      </c>
      <c r="I65" s="69">
        <v>3</v>
      </c>
    </row>
    <row r="66" spans="2:9" s="5" customFormat="1" x14ac:dyDescent="0.15">
      <c r="B66" s="4" t="s">
        <v>43</v>
      </c>
      <c r="C66" s="30">
        <v>477</v>
      </c>
      <c r="D66" s="30"/>
      <c r="E66" s="70">
        <v>31</v>
      </c>
      <c r="F66" s="70">
        <v>18</v>
      </c>
      <c r="G66" s="70">
        <v>1</v>
      </c>
      <c r="H66" s="70">
        <v>8</v>
      </c>
      <c r="I66" s="71">
        <v>0</v>
      </c>
    </row>
    <row r="67" spans="2:9" s="5" customFormat="1" x14ac:dyDescent="0.15">
      <c r="B67" s="4" t="s">
        <v>44</v>
      </c>
      <c r="C67" s="30">
        <v>785</v>
      </c>
      <c r="D67" s="30"/>
      <c r="E67" s="70">
        <v>69</v>
      </c>
      <c r="F67" s="70">
        <v>44</v>
      </c>
      <c r="G67" s="70">
        <v>3</v>
      </c>
      <c r="H67" s="70">
        <v>12</v>
      </c>
      <c r="I67" s="71">
        <v>1</v>
      </c>
    </row>
    <row r="68" spans="2:9" s="5" customFormat="1" x14ac:dyDescent="0.15">
      <c r="B68" s="4" t="s">
        <v>45</v>
      </c>
      <c r="C68" s="30">
        <v>914</v>
      </c>
      <c r="D68" s="30"/>
      <c r="E68" s="70">
        <v>117</v>
      </c>
      <c r="F68" s="70">
        <v>45</v>
      </c>
      <c r="G68" s="70">
        <v>4</v>
      </c>
      <c r="H68" s="70">
        <v>14</v>
      </c>
      <c r="I68" s="71">
        <v>2</v>
      </c>
    </row>
    <row r="69" spans="2:9" s="5" customFormat="1" x14ac:dyDescent="0.15">
      <c r="B69" s="4" t="s">
        <v>46</v>
      </c>
      <c r="C69" s="30">
        <v>683</v>
      </c>
      <c r="D69" s="30"/>
      <c r="E69" s="70">
        <v>72</v>
      </c>
      <c r="F69" s="70">
        <v>23</v>
      </c>
      <c r="G69" s="70">
        <v>2</v>
      </c>
      <c r="H69" s="70">
        <v>11</v>
      </c>
      <c r="I69" s="71">
        <v>0</v>
      </c>
    </row>
    <row r="70" spans="2:9" s="21" customFormat="1" x14ac:dyDescent="0.15">
      <c r="B70" s="31" t="s">
        <v>187</v>
      </c>
      <c r="C70" s="24">
        <v>9574</v>
      </c>
      <c r="D70" s="28"/>
      <c r="E70" s="68">
        <v>851</v>
      </c>
      <c r="F70" s="68">
        <v>414</v>
      </c>
      <c r="G70" s="68">
        <v>26</v>
      </c>
      <c r="H70" s="68">
        <v>193</v>
      </c>
      <c r="I70" s="69">
        <v>7</v>
      </c>
    </row>
    <row r="71" spans="2:9" s="5" customFormat="1" x14ac:dyDescent="0.15">
      <c r="B71" s="4" t="s">
        <v>47</v>
      </c>
      <c r="C71" s="30">
        <v>5372</v>
      </c>
      <c r="D71" s="30"/>
      <c r="E71" s="76">
        <v>447</v>
      </c>
      <c r="F71" s="71">
        <v>194</v>
      </c>
      <c r="G71" s="71">
        <v>11</v>
      </c>
      <c r="H71" s="71">
        <v>89</v>
      </c>
      <c r="I71" s="71">
        <v>2</v>
      </c>
    </row>
    <row r="72" spans="2:9" s="5" customFormat="1" x14ac:dyDescent="0.15">
      <c r="B72" s="4" t="s">
        <v>48</v>
      </c>
      <c r="C72" s="30">
        <v>401</v>
      </c>
      <c r="D72" s="30"/>
      <c r="E72" s="76">
        <v>38</v>
      </c>
      <c r="F72" s="71">
        <v>22</v>
      </c>
      <c r="G72" s="71">
        <v>2</v>
      </c>
      <c r="H72" s="71">
        <v>5</v>
      </c>
      <c r="I72" s="71">
        <v>0</v>
      </c>
    </row>
    <row r="73" spans="2:9" s="5" customFormat="1" x14ac:dyDescent="0.15">
      <c r="B73" s="4" t="s">
        <v>49</v>
      </c>
      <c r="C73" s="30">
        <v>199</v>
      </c>
      <c r="D73" s="30"/>
      <c r="E73" s="76">
        <v>35</v>
      </c>
      <c r="F73" s="71">
        <v>22</v>
      </c>
      <c r="G73" s="71">
        <v>0</v>
      </c>
      <c r="H73" s="71">
        <v>13</v>
      </c>
      <c r="I73" s="71">
        <v>0</v>
      </c>
    </row>
    <row r="74" spans="2:9" s="5" customFormat="1" x14ac:dyDescent="0.15">
      <c r="B74" s="4" t="s">
        <v>50</v>
      </c>
      <c r="C74" s="30">
        <v>816</v>
      </c>
      <c r="D74" s="30"/>
      <c r="E74" s="76">
        <v>71</v>
      </c>
      <c r="F74" s="71">
        <v>34</v>
      </c>
      <c r="G74" s="71">
        <v>4</v>
      </c>
      <c r="H74" s="71">
        <v>14</v>
      </c>
      <c r="I74" s="71">
        <v>2</v>
      </c>
    </row>
    <row r="75" spans="2:9" s="5" customFormat="1" x14ac:dyDescent="0.15">
      <c r="B75" s="4" t="s">
        <v>51</v>
      </c>
      <c r="C75" s="30">
        <v>440</v>
      </c>
      <c r="D75" s="30"/>
      <c r="E75" s="76">
        <v>53</v>
      </c>
      <c r="F75" s="71">
        <v>33</v>
      </c>
      <c r="G75" s="71">
        <v>1</v>
      </c>
      <c r="H75" s="71">
        <v>15</v>
      </c>
      <c r="I75" s="71">
        <v>0</v>
      </c>
    </row>
    <row r="76" spans="2:9" s="5" customFormat="1" x14ac:dyDescent="0.15">
      <c r="B76" s="4" t="s">
        <v>52</v>
      </c>
      <c r="C76" s="30">
        <v>854</v>
      </c>
      <c r="D76" s="30"/>
      <c r="E76" s="76">
        <v>50</v>
      </c>
      <c r="F76" s="71">
        <v>18</v>
      </c>
      <c r="G76" s="71">
        <v>3</v>
      </c>
      <c r="H76" s="71">
        <v>10</v>
      </c>
      <c r="I76" s="71">
        <v>2</v>
      </c>
    </row>
    <row r="77" spans="2:9" s="5" customFormat="1" x14ac:dyDescent="0.15">
      <c r="B77" s="4" t="s">
        <v>53</v>
      </c>
      <c r="C77" s="30">
        <v>831</v>
      </c>
      <c r="D77" s="30"/>
      <c r="E77" s="76">
        <v>61</v>
      </c>
      <c r="F77" s="71">
        <v>32</v>
      </c>
      <c r="G77" s="71">
        <v>4</v>
      </c>
      <c r="H77" s="71">
        <v>15</v>
      </c>
      <c r="I77" s="71">
        <v>1</v>
      </c>
    </row>
    <row r="78" spans="2:9" s="5" customFormat="1" ht="10.199999999999999" thickBot="1" x14ac:dyDescent="0.2">
      <c r="B78" s="33" t="s">
        <v>54</v>
      </c>
      <c r="C78" s="34">
        <v>661</v>
      </c>
      <c r="D78" s="34"/>
      <c r="E78" s="77">
        <v>96</v>
      </c>
      <c r="F78" s="78">
        <v>59</v>
      </c>
      <c r="G78" s="78">
        <v>1</v>
      </c>
      <c r="H78" s="78">
        <v>32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transitionEvaluation="1" codeName="Sheet56">
    <tabColor indexed="9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C9" sqref="C9"/>
      <selection pane="topRight" activeCell="C9" sqref="C9"/>
      <selection pane="bottomLeft" activeCell="C9" sqref="C9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0" width="1.7109375" style="2" customWidth="1"/>
    <col min="11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88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64</v>
      </c>
      <c r="D4" s="115"/>
      <c r="E4" s="115"/>
      <c r="F4" s="115"/>
      <c r="G4" s="115"/>
      <c r="H4" s="115"/>
      <c r="I4" s="115"/>
    </row>
    <row r="5" spans="2:17" s="5" customFormat="1" x14ac:dyDescent="0.15">
      <c r="B5" s="132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33"/>
      <c r="C6" s="126"/>
      <c r="D6" s="121"/>
      <c r="E6" s="122"/>
      <c r="F6" s="128" t="s">
        <v>58</v>
      </c>
      <c r="G6" s="8"/>
      <c r="H6" s="130" t="s">
        <v>65</v>
      </c>
      <c r="I6" s="8"/>
      <c r="K6" s="9" t="s">
        <v>139</v>
      </c>
    </row>
    <row r="7" spans="2:17" s="5" customFormat="1" x14ac:dyDescent="0.15">
      <c r="B7" s="134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  <c r="K8" s="49" t="s">
        <v>134</v>
      </c>
      <c r="L8" s="49" t="s">
        <v>135</v>
      </c>
      <c r="M8" s="49" t="s">
        <v>136</v>
      </c>
      <c r="N8" s="49" t="s">
        <v>137</v>
      </c>
      <c r="O8" s="49" t="s">
        <v>138</v>
      </c>
      <c r="P8" s="49" t="s">
        <v>137</v>
      </c>
    </row>
    <row r="9" spans="2:17" s="5" customFormat="1" x14ac:dyDescent="0.15">
      <c r="B9" s="20" t="str">
        <f>'C-b-(3)'!B9</f>
        <v>2011  平成23年</v>
      </c>
      <c r="C9" s="16">
        <v>582805</v>
      </c>
      <c r="D9" s="17">
        <v>34.820566055541732</v>
      </c>
      <c r="E9" s="18">
        <v>202936</v>
      </c>
      <c r="F9" s="16">
        <v>134261</v>
      </c>
      <c r="G9" s="16">
        <v>47780</v>
      </c>
      <c r="H9" s="16">
        <v>31263</v>
      </c>
      <c r="I9" s="16">
        <v>8903</v>
      </c>
      <c r="K9" s="18">
        <f>SUM('C-c-(1):C-c-(27)'!C9)-'C-c'!C9</f>
        <v>0</v>
      </c>
      <c r="L9" s="19">
        <f>SUM('C-c-(1):C-c-(27)'!E9)-'C-c'!E9</f>
        <v>0</v>
      </c>
      <c r="M9" s="19">
        <f>SUM('C-c-(1):C-c-(27)'!F9)-'C-c'!F9</f>
        <v>0</v>
      </c>
      <c r="N9" s="19">
        <f>SUM('C-c-(1):C-c-(27)'!G9)-'C-c'!G9</f>
        <v>0</v>
      </c>
      <c r="O9" s="19">
        <f>SUM('C-c-(1):C-c-(27)'!H9)-'C-c'!H9</f>
        <v>0</v>
      </c>
      <c r="P9" s="19">
        <f>SUM('C-c-(1):C-c-(27)'!I9)-'C-c'!I9</f>
        <v>0</v>
      </c>
      <c r="Q9" s="18"/>
    </row>
    <row r="10" spans="2:17" s="5" customFormat="1" x14ac:dyDescent="0.15">
      <c r="B10" s="20" t="str">
        <f>'C-b-(3)'!B10</f>
        <v>2012      24</v>
      </c>
      <c r="C10" s="16">
        <v>546016</v>
      </c>
      <c r="D10" s="17">
        <v>34.954470198675494</v>
      </c>
      <c r="E10" s="18">
        <v>190857</v>
      </c>
      <c r="F10" s="16">
        <v>123357</v>
      </c>
      <c r="G10" s="16">
        <v>43977</v>
      </c>
      <c r="H10" s="16">
        <v>24293</v>
      </c>
      <c r="I10" s="16">
        <v>6529</v>
      </c>
      <c r="K10" s="18">
        <f>SUM('C-c-(1):C-c-(27)'!C10)-'C-c'!C10</f>
        <v>0</v>
      </c>
      <c r="L10" s="19">
        <f>SUM('C-c-(1):C-c-(27)'!E10)-'C-c'!E10</f>
        <v>0</v>
      </c>
      <c r="M10" s="19">
        <f>SUM('C-c-(1):C-c-(27)'!F10)-'C-c'!F10</f>
        <v>0</v>
      </c>
      <c r="N10" s="19">
        <f>SUM('C-c-(1):C-c-(27)'!G10)-'C-c'!G10</f>
        <v>0</v>
      </c>
      <c r="O10" s="19">
        <f>SUM('C-c-(1):C-c-(27)'!H10)-'C-c'!H10</f>
        <v>0</v>
      </c>
      <c r="P10" s="19">
        <f>SUM('C-c-(1):C-c-(27)'!I10)-'C-c'!I10</f>
        <v>0</v>
      </c>
      <c r="Q10" s="18"/>
    </row>
    <row r="11" spans="2:17" s="5" customFormat="1" x14ac:dyDescent="0.15">
      <c r="B11" s="20" t="str">
        <f>'C-b-(3)'!B11</f>
        <v>2013      25</v>
      </c>
      <c r="C11" s="16">
        <v>497676</v>
      </c>
      <c r="D11" s="17">
        <v>34.334185293242989</v>
      </c>
      <c r="E11" s="18">
        <v>170873</v>
      </c>
      <c r="F11" s="16">
        <v>112032</v>
      </c>
      <c r="G11" s="16">
        <v>40463</v>
      </c>
      <c r="H11" s="16">
        <v>21054</v>
      </c>
      <c r="I11" s="16">
        <v>5470</v>
      </c>
      <c r="K11" s="18">
        <f>SUM('C-c-(1):C-c-(27)'!C11)-'C-c'!C11</f>
        <v>0</v>
      </c>
      <c r="L11" s="19">
        <f>SUM('C-c-(1):C-c-(27)'!E11)-'C-c'!E11</f>
        <v>0</v>
      </c>
      <c r="M11" s="19">
        <f>SUM('C-c-(1):C-c-(27)'!F11)-'C-c'!F11</f>
        <v>0</v>
      </c>
      <c r="N11" s="19">
        <f>SUM('C-c-(1):C-c-(27)'!G11)-'C-c'!G11</f>
        <v>0</v>
      </c>
      <c r="O11" s="19">
        <f>SUM('C-c-(1):C-c-(27)'!H11)-'C-c'!H11</f>
        <v>0</v>
      </c>
      <c r="P11" s="19">
        <f>SUM('C-c-(1):C-c-(27)'!I11)-'C-c'!I11</f>
        <v>0</v>
      </c>
      <c r="Q11" s="18"/>
    </row>
    <row r="12" spans="2:17" s="5" customFormat="1" x14ac:dyDescent="0.15">
      <c r="B12" s="20" t="str">
        <f>'C-b-(3)'!B12</f>
        <v>2014      26</v>
      </c>
      <c r="C12" s="16">
        <v>451648</v>
      </c>
      <c r="D12" s="17">
        <v>34.951555193424966</v>
      </c>
      <c r="E12" s="18">
        <v>157858</v>
      </c>
      <c r="F12" s="16">
        <v>107348</v>
      </c>
      <c r="G12" s="16">
        <v>38162</v>
      </c>
      <c r="H12" s="16">
        <v>17905</v>
      </c>
      <c r="I12" s="16">
        <v>3995</v>
      </c>
      <c r="K12" s="18">
        <f>SUM('C-c-(1):C-c-(27)'!C12)-'C-c'!C12</f>
        <v>0</v>
      </c>
      <c r="L12" s="19">
        <f>SUM('C-c-(1):C-c-(27)'!E12)-'C-c'!E12</f>
        <v>0</v>
      </c>
      <c r="M12" s="19">
        <f>SUM('C-c-(1):C-c-(27)'!F12)-'C-c'!F12</f>
        <v>0</v>
      </c>
      <c r="N12" s="19">
        <f>SUM('C-c-(1):C-c-(27)'!G12)-'C-c'!G12</f>
        <v>0</v>
      </c>
      <c r="O12" s="19">
        <f>SUM('C-c-(1):C-c-(27)'!H12)-'C-c'!H12</f>
        <v>0</v>
      </c>
      <c r="P12" s="19">
        <f>SUM('C-c-(1):C-c-(27)'!I12)-'C-c'!I12</f>
        <v>0</v>
      </c>
      <c r="Q12" s="18"/>
    </row>
    <row r="13" spans="2:17" s="5" customFormat="1" x14ac:dyDescent="0.15">
      <c r="B13" s="20" t="str">
        <f>'C-b-(3)'!B13</f>
        <v>2015      27</v>
      </c>
      <c r="C13" s="16">
        <v>411350</v>
      </c>
      <c r="D13" s="17">
        <v>37.52595113650176</v>
      </c>
      <c r="E13" s="18">
        <v>154363</v>
      </c>
      <c r="F13" s="16">
        <v>102507</v>
      </c>
      <c r="G13" s="16">
        <v>36592</v>
      </c>
      <c r="H13" s="16">
        <v>14893</v>
      </c>
      <c r="I13" s="16">
        <v>2995</v>
      </c>
      <c r="K13" s="18">
        <f>SUM('C-c-(1):C-c-(27)'!C13)-'C-c'!C13</f>
        <v>0</v>
      </c>
      <c r="L13" s="19">
        <f>SUM('C-c-(1):C-c-(27)'!E13)-'C-c'!E13</f>
        <v>0</v>
      </c>
      <c r="M13" s="19">
        <f>SUM('C-c-(1):C-c-(27)'!F13)-'C-c'!F13</f>
        <v>0</v>
      </c>
      <c r="N13" s="19">
        <f>SUM('C-c-(1):C-c-(27)'!G13)-'C-c'!G13</f>
        <v>0</v>
      </c>
      <c r="O13" s="19">
        <f>SUM('C-c-(1):C-c-(27)'!H13)-'C-c'!H13</f>
        <v>0</v>
      </c>
      <c r="P13" s="19">
        <f>SUM('C-c-(1):C-c-(27)'!I13)-'C-c'!I13</f>
        <v>0</v>
      </c>
      <c r="Q13" s="18"/>
    </row>
    <row r="14" spans="2:17" s="5" customFormat="1" x14ac:dyDescent="0.15">
      <c r="B14" s="20" t="str">
        <f>'C-b-(3)'!B14</f>
        <v>2016      28</v>
      </c>
      <c r="C14" s="16">
        <v>374497</v>
      </c>
      <c r="D14" s="17">
        <v>37.884415629497695</v>
      </c>
      <c r="E14" s="18">
        <v>141876</v>
      </c>
      <c r="F14" s="16">
        <v>96188</v>
      </c>
      <c r="G14" s="16">
        <v>34124</v>
      </c>
      <c r="H14" s="16">
        <v>11737</v>
      </c>
      <c r="I14" s="16">
        <v>2232</v>
      </c>
      <c r="K14" s="18">
        <f>SUM('C-c-(1):C-c-(27)'!C14)-'C-c'!C14</f>
        <v>0</v>
      </c>
      <c r="L14" s="19">
        <f>SUM('C-c-(1):C-c-(27)'!E14)-'C-c'!E14</f>
        <v>0</v>
      </c>
      <c r="M14" s="19">
        <f>SUM('C-c-(1):C-c-(27)'!F14)-'C-c'!F14</f>
        <v>0</v>
      </c>
      <c r="N14" s="19">
        <f>SUM('C-c-(1):C-c-(27)'!G14)-'C-c'!G14</f>
        <v>0</v>
      </c>
      <c r="O14" s="19">
        <f>SUM('C-c-(1):C-c-(27)'!H14)-'C-c'!H14</f>
        <v>0</v>
      </c>
      <c r="P14" s="19">
        <f>SUM('C-c-(1):C-c-(27)'!I14)-'C-c'!I14</f>
        <v>0</v>
      </c>
      <c r="Q14" s="18"/>
    </row>
    <row r="15" spans="2:17" s="5" customFormat="1" x14ac:dyDescent="0.15">
      <c r="B15" s="20" t="str">
        <f>'C-b-(3)'!B15</f>
        <v>2017      29</v>
      </c>
      <c r="C15" s="16">
        <v>346598</v>
      </c>
      <c r="D15" s="17">
        <v>40.753264588947424</v>
      </c>
      <c r="E15" s="18">
        <v>141250</v>
      </c>
      <c r="F15" s="16">
        <v>91601</v>
      </c>
      <c r="G15" s="16">
        <v>32525</v>
      </c>
      <c r="H15" s="16">
        <v>10062</v>
      </c>
      <c r="I15" s="16">
        <v>2101</v>
      </c>
      <c r="K15" s="18">
        <f>SUM('C-c-(1):C-c-(27)'!C15)-'C-c'!C15</f>
        <v>0</v>
      </c>
      <c r="L15" s="19">
        <f>SUM('C-c-(1):C-c-(27)'!E15)-'C-c'!E15</f>
        <v>0</v>
      </c>
      <c r="M15" s="19">
        <f>SUM('C-c-(1):C-c-(27)'!F15)-'C-c'!F15</f>
        <v>0</v>
      </c>
      <c r="N15" s="19">
        <f>SUM('C-c-(1):C-c-(27)'!G15)-'C-c'!G15</f>
        <v>0</v>
      </c>
      <c r="O15" s="19">
        <f>SUM('C-c-(1):C-c-(27)'!H15)-'C-c'!H15</f>
        <v>0</v>
      </c>
      <c r="P15" s="19">
        <f>SUM('C-c-(1):C-c-(27)'!I15)-'C-c'!I15</f>
        <v>0</v>
      </c>
      <c r="Q15" s="18"/>
    </row>
    <row r="16" spans="2:17" s="21" customFormat="1" x14ac:dyDescent="0.15">
      <c r="B16" s="20" t="str">
        <f>'C-b-(3)'!B16</f>
        <v>2018      30</v>
      </c>
      <c r="C16" s="16">
        <v>311597</v>
      </c>
      <c r="D16" s="17">
        <v>42.59668738787601</v>
      </c>
      <c r="E16" s="18">
        <v>132730</v>
      </c>
      <c r="F16" s="16">
        <v>86477</v>
      </c>
      <c r="G16" s="16">
        <v>30898</v>
      </c>
      <c r="H16" s="16">
        <v>8704</v>
      </c>
      <c r="I16" s="16">
        <v>1973</v>
      </c>
      <c r="K16" s="18">
        <f>SUM('C-c-(1):C-c-(27)'!C16)-'C-c'!C16</f>
        <v>0</v>
      </c>
      <c r="L16" s="19">
        <f>SUM('C-c-(1):C-c-(27)'!E16)-'C-c'!E16</f>
        <v>0</v>
      </c>
      <c r="M16" s="19">
        <f>SUM('C-c-(1):C-c-(27)'!F16)-'C-c'!F16</f>
        <v>0</v>
      </c>
      <c r="N16" s="19">
        <f>SUM('C-c-(1):C-c-(27)'!G16)-'C-c'!G16</f>
        <v>0</v>
      </c>
      <c r="O16" s="19">
        <f>SUM('C-c-(1):C-c-(27)'!H16)-'C-c'!H16</f>
        <v>0</v>
      </c>
      <c r="P16" s="19">
        <f>SUM('C-c-(1):C-c-(27)'!I16)-'C-c'!I16</f>
        <v>0</v>
      </c>
      <c r="Q16" s="18"/>
    </row>
    <row r="17" spans="2:17" s="21" customFormat="1" x14ac:dyDescent="0.15">
      <c r="B17" s="20" t="str">
        <f>'C-b-(3)'!B17</f>
        <v>2019  令和元年</v>
      </c>
      <c r="C17" s="16">
        <v>287656</v>
      </c>
      <c r="D17" s="17">
        <v>43.991086575632004</v>
      </c>
      <c r="E17" s="18">
        <v>126543</v>
      </c>
      <c r="F17" s="16">
        <v>80012</v>
      </c>
      <c r="G17" s="16">
        <v>28130</v>
      </c>
      <c r="H17" s="16">
        <v>7179</v>
      </c>
      <c r="I17" s="16">
        <v>1630</v>
      </c>
      <c r="K17" s="18">
        <f>SUM('C-c-(1):C-c-(27)'!C17)-'C-c'!C17</f>
        <v>0</v>
      </c>
      <c r="L17" s="19">
        <f>SUM('C-c-(1):C-c-(27)'!E17)-'C-c'!E17</f>
        <v>0</v>
      </c>
      <c r="M17" s="19">
        <f>SUM('C-c-(1):C-c-(27)'!F17)-'C-c'!F17</f>
        <v>0</v>
      </c>
      <c r="N17" s="19">
        <f>SUM('C-c-(1):C-c-(27)'!G17)-'C-c'!G17</f>
        <v>0</v>
      </c>
      <c r="O17" s="19">
        <f>SUM('C-c-(1):C-c-(27)'!H17)-'C-c'!H17</f>
        <v>0</v>
      </c>
      <c r="P17" s="19">
        <f>SUM('C-c-(1):C-c-(27)'!I17)-'C-c'!I17</f>
        <v>0</v>
      </c>
      <c r="Q17" s="22"/>
    </row>
    <row r="18" spans="2:17" s="21" customFormat="1" x14ac:dyDescent="0.15">
      <c r="B18" s="23" t="str">
        <f>'C-b-(3)'!B18</f>
        <v>2020      ２</v>
      </c>
      <c r="C18" s="24">
        <f>SUM('C-c-(1)'!C18,'C-c-(2)'!C18,'C-c-(3)'!C18,'C-c-(4)'!C18,'C-c-(5)'!C18,'C-c-(6)'!C18,'C-c-(7)'!C18,'C-c-(8)'!C18,'C-c-(9)'!C18,'C-c-(10)'!C18,'C-c-(11)'!C18,'C-c-(12)'!C18,'C-c-(13)'!C18,'C-c-(14)'!C18,'C-c-(15)'!C18,'C-c-(16)'!C18,'C-c-(17)'!C18,'C-c-(18)'!C18,'C-c-(19)'!C18,'C-c-(20)'!C18,'C-c-(21)'!C18,'C-c-(22)'!C18,'C-c-(23)'!C18,'C-c-(24)'!C18,'C-c-(25)'!C18,'C-c-(26)'!C18,'C-c-(27)'!C18,)</f>
        <v>238173</v>
      </c>
      <c r="D18" s="25">
        <f>E18/C18*100</f>
        <v>52.397626935043021</v>
      </c>
      <c r="E18" s="22">
        <f>SUM('C-c-(1)'!E18,'C-c-(2)'!E18,'C-c-(3)'!E18,'C-c-(4)'!E18,'C-c-(5)'!E18,'C-c-(6)'!E18,'C-c-(7)'!E18,'C-c-(8)'!E18,'C-c-(9)'!E18,'C-c-(10)'!E18,'C-c-(11)'!E18,'C-c-(12)'!E18,'C-c-(13)'!E18,'C-c-(14)'!E18,'C-c-(15)'!E18,'C-c-(16)'!E18,'C-c-(17)'!E18,'C-c-(18)'!E18,'C-c-(19)'!E18,'C-c-(20)'!E18,'C-c-(21)'!E18,'C-c-(22)'!E18,'C-c-(23)'!E18,'C-c-(24)'!E18,'C-c-(25)'!E18,'C-c-(26)'!E18,'C-c-(27)'!E18)</f>
        <v>124797</v>
      </c>
      <c r="F18" s="24">
        <f>SUM('C-c-(1)'!F18,'C-c-(2)'!F18,'C-c-(3)'!F18,'C-c-(4)'!F18,'C-c-(5)'!F18,'C-c-(6)'!F18,'C-c-(7)'!F18,'C-c-(8)'!F18,'C-c-(9)'!F18,'C-c-(10)'!F18,'C-c-(11)'!F18,'C-c-(12)'!F18,'C-c-(13)'!F18,'C-c-(14)'!F18,'C-c-(15)'!F18,'C-c-(16)'!F18,'C-c-(17)'!F18,'C-c-(18)'!F18,'C-c-(19)'!F18,'C-c-(20)'!F18,'C-c-(21)'!F18,'C-c-(22)'!F18,'C-c-(23)'!F18,'C-c-(24)'!F18,'C-c-(25)'!F18,'C-c-(26)'!F18,'C-c-(27)'!F18)</f>
        <v>75811</v>
      </c>
      <c r="G18" s="24">
        <f>SUM('C-c-(1)'!G18,'C-c-(2)'!G18,'C-c-(3)'!G18,'C-c-(4)'!G18,'C-c-(5)'!G18,'C-c-(6)'!G18,'C-c-(7)'!G18,'C-c-(8)'!G18,'C-c-(9)'!G18,'C-c-(10)'!G18,'C-c-(11)'!G18,'C-c-(12)'!G18,'C-c-(13)'!G18,'C-c-(14)'!G18,'C-c-(15)'!G18,'C-c-(16)'!G18,'C-c-(17)'!G18,'C-c-(18)'!G18,'C-c-(19)'!G18,'C-c-(20)'!G18,'C-c-(21)'!G18,'C-c-(22)'!G18,'C-c-(23)'!G18,'C-c-(24)'!G18,'C-c-(25)'!G18,'C-c-(26)'!G18,'C-c-(27)'!G18)</f>
        <v>26750</v>
      </c>
      <c r="H18" s="24">
        <f>SUM('C-c-(1)'!H18,'C-c-(2)'!H18,'C-c-(3)'!H18,'C-c-(4)'!H18,'C-c-(5)'!H18,'C-c-(6)'!H18,'C-c-(7)'!H18,'C-c-(8)'!H18,'C-c-(9)'!H18,'C-c-(10)'!H18,'C-c-(11)'!H18,'C-c-(12)'!H18,'C-c-(13)'!H18,'C-c-(14)'!H18,'C-c-(15)'!H18,'C-c-(16)'!H18,'C-c-(17)'!H18,'C-c-(18)'!H18,'C-c-(19)'!H18,'C-c-(20)'!H18,'C-c-(21)'!H18,'C-c-(22)'!H18,'C-c-(23)'!H18,'C-c-(24)'!H18,'C-c-(25)'!H18,'C-c-(26)'!H18,'C-c-(27)'!H18)</f>
        <v>5994</v>
      </c>
      <c r="I18" s="24">
        <f>SUM('C-c-(1)'!I18,'C-c-(2)'!I18,'C-c-(3)'!I18,'C-c-(4)'!I18,'C-c-(5)'!I18,'C-c-(6)'!I18,'C-c-(7)'!I18,'C-c-(8)'!I18,'C-c-(9)'!I18,'C-c-(10)'!I18,'C-c-(11)'!I18,'C-c-(12)'!I18,'C-c-(13)'!I18,'C-c-(14)'!I18,'C-c-(15)'!I18,'C-c-(16)'!I18,'C-c-(17)'!I18,'C-c-(18)'!I18,'C-c-(19)'!I18,'C-c-(20)'!I18,'C-c-(21)'!I18,'C-c-(22)'!I18,'C-c-(23)'!I18,'C-c-(24)'!I18,'C-c-(25)'!I18,'C-c-(26)'!I18,'C-c-(27)'!I18)</f>
        <v>1402</v>
      </c>
      <c r="K18" s="18">
        <f>SUM('C-c-(1):C-c-(27)'!C18)-'C-c'!C18</f>
        <v>0</v>
      </c>
      <c r="L18" s="19">
        <f>SUM('C-c-(1):C-c-(27)'!E18)-'C-c'!E18</f>
        <v>0</v>
      </c>
      <c r="M18" s="19">
        <f>SUM('C-c-(1):C-c-(27)'!F18)-'C-c'!F18</f>
        <v>0</v>
      </c>
      <c r="N18" s="19">
        <f>SUM('C-c-(1):C-c-(27)'!G18)-'C-c'!G18</f>
        <v>0</v>
      </c>
      <c r="O18" s="19">
        <f>SUM('C-c-(1):C-c-(27)'!H18)-'C-c'!H18</f>
        <v>0</v>
      </c>
      <c r="P18" s="19">
        <f>SUM('C-c-(1):C-c-(27)'!I18)-'C-c'!I18</f>
        <v>0</v>
      </c>
    </row>
    <row r="19" spans="2:17" s="5" customFormat="1" x14ac:dyDescent="0.15">
      <c r="B19" s="2"/>
      <c r="C19" s="24"/>
      <c r="D19" s="25"/>
      <c r="E19" s="22"/>
      <c r="F19" s="24"/>
      <c r="G19" s="24"/>
      <c r="H19" s="24"/>
      <c r="I19" s="24"/>
      <c r="K19" s="18"/>
      <c r="L19" s="19"/>
      <c r="M19" s="19"/>
      <c r="N19" s="19"/>
      <c r="O19" s="19"/>
      <c r="P19" s="19"/>
    </row>
    <row r="20" spans="2:17" s="21" customFormat="1" x14ac:dyDescent="0.15">
      <c r="B20" s="26" t="s">
        <v>3</v>
      </c>
      <c r="C20" s="24">
        <f>SUM('C-c-(1)'!C20,'C-c-(2)'!C20,'C-c-(3)'!C20,'C-c-(4)'!C20,'C-c-(5)'!C20,'C-c-(6)'!C20,'C-c-(7)'!C20,'C-c-(8)'!C20,'C-c-(9)'!C20,'C-c-(10)'!C20,'C-c-(11)'!C20,'C-c-(12)'!C20,'C-c-(13)'!C20,'C-c-(14)'!C20,'C-c-(15)'!C20,'C-c-(16)'!C20,'C-c-(17)'!C20,'C-c-(18)'!C20,'C-c-(19)'!C20,'C-c-(20)'!C20,'C-c-(21)'!C20,'C-c-(22)'!C20,'C-c-(23)'!C20,'C-c-(24)'!C20,'C-c-(25)'!C20,'C-c-(26)'!C20,'C-c-(27)'!C20,)</f>
        <v>7289</v>
      </c>
      <c r="D20" s="28"/>
      <c r="E20" s="68">
        <f>SUM('C-c-(1)'!E20,'C-c-(2)'!E20,'C-c-(3)'!E20,'C-c-(4)'!E20,'C-c-(5)'!E20,'C-c-(6)'!E20,'C-c-(7)'!E20,'C-c-(8)'!E20,'C-c-(9)'!E20,'C-c-(10)'!E20,'C-c-(11)'!E20,'C-c-(12)'!E20,'C-c-(13)'!E20,'C-c-(14)'!E20,'C-c-(15)'!E20,'C-c-(16)'!E20,'C-c-(17)'!E20,'C-c-(18)'!E20,'C-c-(19)'!E20,'C-c-(20)'!E20,'C-c-(21)'!E20,'C-c-(22)'!E20,'C-c-(23)'!E20,'C-c-(24)'!E20,'C-c-(25)'!E20,'C-c-(26)'!E20,'C-c-(27)'!E20)</f>
        <v>4309</v>
      </c>
      <c r="F20" s="68">
        <f>SUM('C-c-(1)'!F20,'C-c-(2)'!F20,'C-c-(3)'!F20,'C-c-(4)'!F20,'C-c-(5)'!F20,'C-c-(6)'!F20,'C-c-(7)'!F20,'C-c-(8)'!F20,'C-c-(9)'!F20,'C-c-(10)'!F20,'C-c-(11)'!F20,'C-c-(12)'!F20,'C-c-(13)'!F20,'C-c-(14)'!F20,'C-c-(15)'!F20,'C-c-(16)'!F20,'C-c-(17)'!F20,'C-c-(18)'!F20,'C-c-(19)'!F20,'C-c-(20)'!F20,'C-c-(21)'!F20,'C-c-(22)'!F20,'C-c-(23)'!F20,'C-c-(24)'!F20,'C-c-(25)'!F20,'C-c-(26)'!F20,'C-c-(27)'!F20)</f>
        <v>2889</v>
      </c>
      <c r="G20" s="68">
        <f>SUM('C-c-(1)'!G20,'C-c-(2)'!G20,'C-c-(3)'!G20,'C-c-(4)'!G20,'C-c-(5)'!G20,'C-c-(6)'!G20,'C-c-(7)'!G20,'C-c-(8)'!G20,'C-c-(9)'!G20,'C-c-(10)'!G20,'C-c-(11)'!G20,'C-c-(12)'!G20,'C-c-(13)'!G20,'C-c-(14)'!G20,'C-c-(15)'!G20,'C-c-(16)'!G20,'C-c-(17)'!G20,'C-c-(18)'!G20,'C-c-(19)'!G20,'C-c-(20)'!G20,'C-c-(21)'!G20,'C-c-(22)'!G20,'C-c-(23)'!G20,'C-c-(24)'!G20,'C-c-(25)'!G20,'C-c-(26)'!G20,'C-c-(27)'!G20)</f>
        <v>1150</v>
      </c>
      <c r="H20" s="68">
        <f>SUM('C-c-(1)'!H20,'C-c-(2)'!H20,'C-c-(3)'!H20,'C-c-(4)'!H20,'C-c-(5)'!H20,'C-c-(6)'!H20,'C-c-(7)'!H20,'C-c-(8)'!H20,'C-c-(9)'!H20,'C-c-(10)'!H20,'C-c-(11)'!H20,'C-c-(12)'!H20,'C-c-(13)'!H20,'C-c-(14)'!H20,'C-c-(15)'!H20,'C-c-(16)'!H20,'C-c-(17)'!H20,'C-c-(18)'!H20,'C-c-(19)'!H20,'C-c-(20)'!H20,'C-c-(21)'!H20,'C-c-(22)'!H20,'C-c-(23)'!H20,'C-c-(24)'!H20,'C-c-(25)'!H20,'C-c-(26)'!H20,'C-c-(27)'!H20)</f>
        <v>243</v>
      </c>
      <c r="I20" s="69">
        <f>SUM('C-c-(1)'!I20,'C-c-(2)'!I20,'C-c-(3)'!I20,'C-c-(4)'!I20,'C-c-(5)'!I20,'C-c-(6)'!I20,'C-c-(7)'!I20,'C-c-(8)'!I20,'C-c-(9)'!I20,'C-c-(10)'!I20,'C-c-(11)'!I20,'C-c-(12)'!I20,'C-c-(13)'!I20,'C-c-(14)'!I20,'C-c-(15)'!I20,'C-c-(16)'!I20,'C-c-(17)'!I20,'C-c-(18)'!I20,'C-c-(19)'!I20,'C-c-(20)'!I20,'C-c-(21)'!I20,'C-c-(22)'!I20,'C-c-(23)'!I20,'C-c-(24)'!I20,'C-c-(25)'!I20,'C-c-(26)'!I20,'C-c-(27)'!I20)</f>
        <v>59</v>
      </c>
      <c r="K20" s="18">
        <f>SUM('C-c-(1):C-c-(27)'!C20)-'C-c'!C20</f>
        <v>0</v>
      </c>
      <c r="L20" s="19">
        <f>SUM('C-c-(1):C-c-(27)'!E20)-'C-c'!E20</f>
        <v>0</v>
      </c>
      <c r="M20" s="19">
        <f>SUM('C-c-(1):C-c-(27)'!F20)-'C-c'!F20</f>
        <v>0</v>
      </c>
      <c r="N20" s="19">
        <f>SUM('C-c-(1):C-c-(27)'!G20)-'C-c'!G20</f>
        <v>0</v>
      </c>
      <c r="O20" s="19">
        <f>SUM('C-c-(1):C-c-(27)'!H20)-'C-c'!H20</f>
        <v>0</v>
      </c>
      <c r="P20" s="19">
        <f>SUM('C-c-(1):C-c-(27)'!I20)-'C-c'!I20</f>
        <v>0</v>
      </c>
    </row>
    <row r="21" spans="2:17" s="5" customFormat="1" x14ac:dyDescent="0.15">
      <c r="B21" s="4" t="s">
        <v>4</v>
      </c>
      <c r="C21" s="62">
        <f>SUM('C-c-(1)'!C21,'C-c-(2)'!C21,'C-c-(3)'!C21,'C-c-(4)'!C21,'C-c-(5)'!C21,'C-c-(6)'!C21,'C-c-(7)'!C21,'C-c-(8)'!C21,'C-c-(9)'!C21,'C-c-(10)'!C21,'C-c-(11)'!C21,'C-c-(12)'!C21,'C-c-(13)'!C21,'C-c-(14)'!C21,'C-c-(15)'!C21,'C-c-(16)'!C21,'C-c-(17)'!C21,'C-c-(18)'!C21,'C-c-(19)'!C21,'C-c-(20)'!C21,'C-c-(21)'!C21,'C-c-(22)'!C21,'C-c-(23)'!C21,'C-c-(24)'!C21,'C-c-(25)'!C21,'C-c-(26)'!C21,'C-c-(27)'!C21,)</f>
        <v>5073</v>
      </c>
      <c r="D21" s="64"/>
      <c r="E21" s="87">
        <f>SUM('C-c-(1)'!E21,'C-c-(2)'!E21,'C-c-(3)'!E21,'C-c-(4)'!E21,'C-c-(5)'!E21,'C-c-(6)'!E21,'C-c-(7)'!E21,'C-c-(8)'!E21,'C-c-(9)'!E21,'C-c-(10)'!E21,'C-c-(11)'!E21,'C-c-(12)'!E21,'C-c-(13)'!E21,'C-c-(14)'!E21,'C-c-(15)'!E21,'C-c-(16)'!E21,'C-c-(17)'!E21,'C-c-(18)'!E21,'C-c-(19)'!E21,'C-c-(20)'!E21,'C-c-(21)'!E21,'C-c-(22)'!E21,'C-c-(23)'!E21,'C-c-(24)'!E21,'C-c-(25)'!E21,'C-c-(26)'!E21,'C-c-(27)'!E21)</f>
        <v>3030</v>
      </c>
      <c r="F21" s="87">
        <f>SUM('C-c-(1)'!F21,'C-c-(2)'!F21,'C-c-(3)'!F21,'C-c-(4)'!F21,'C-c-(5)'!F21,'C-c-(6)'!F21,'C-c-(7)'!F21,'C-c-(8)'!F21,'C-c-(9)'!F21,'C-c-(10)'!F21,'C-c-(11)'!F21,'C-c-(12)'!F21,'C-c-(13)'!F21,'C-c-(14)'!F21,'C-c-(15)'!F21,'C-c-(16)'!F21,'C-c-(17)'!F21,'C-c-(18)'!F21,'C-c-(19)'!F21,'C-c-(20)'!F21,'C-c-(21)'!F21,'C-c-(22)'!F21,'C-c-(23)'!F21,'C-c-(24)'!F21,'C-c-(25)'!F21,'C-c-(26)'!F21,'C-c-(27)'!F21)</f>
        <v>1961</v>
      </c>
      <c r="G21" s="87">
        <f>SUM('C-c-(1)'!G21,'C-c-(2)'!G21,'C-c-(3)'!G21,'C-c-(4)'!G21,'C-c-(5)'!G21,'C-c-(6)'!G21,'C-c-(7)'!G21,'C-c-(8)'!G21,'C-c-(9)'!G21,'C-c-(10)'!G21,'C-c-(11)'!G21,'C-c-(12)'!G21,'C-c-(13)'!G21,'C-c-(14)'!G21,'C-c-(15)'!G21,'C-c-(16)'!G21,'C-c-(17)'!G21,'C-c-(18)'!G21,'C-c-(19)'!G21,'C-c-(20)'!G21,'C-c-(21)'!G21,'C-c-(22)'!G21,'C-c-(23)'!G21,'C-c-(24)'!G21,'C-c-(25)'!G21,'C-c-(26)'!G21,'C-c-(27)'!G21)</f>
        <v>782</v>
      </c>
      <c r="H21" s="87">
        <f>SUM('C-c-(1)'!H21,'C-c-(2)'!H21,'C-c-(3)'!H21,'C-c-(4)'!H21,'C-c-(5)'!H21,'C-c-(6)'!H21,'C-c-(7)'!H21,'C-c-(8)'!H21,'C-c-(9)'!H21,'C-c-(10)'!H21,'C-c-(11)'!H21,'C-c-(12)'!H21,'C-c-(13)'!H21,'C-c-(14)'!H21,'C-c-(15)'!H21,'C-c-(16)'!H21,'C-c-(17)'!H21,'C-c-(18)'!H21,'C-c-(19)'!H21,'C-c-(20)'!H21,'C-c-(21)'!H21,'C-c-(22)'!H21,'C-c-(23)'!H21,'C-c-(24)'!H21,'C-c-(25)'!H21,'C-c-(26)'!H21,'C-c-(27)'!H21)</f>
        <v>154</v>
      </c>
      <c r="I21" s="88">
        <f>SUM('C-c-(1)'!I21,'C-c-(2)'!I21,'C-c-(3)'!I21,'C-c-(4)'!I21,'C-c-(5)'!I21,'C-c-(6)'!I21,'C-c-(7)'!I21,'C-c-(8)'!I21,'C-c-(9)'!I21,'C-c-(10)'!I21,'C-c-(11)'!I21,'C-c-(12)'!I21,'C-c-(13)'!I21,'C-c-(14)'!I21,'C-c-(15)'!I21,'C-c-(16)'!I21,'C-c-(17)'!I21,'C-c-(18)'!I21,'C-c-(19)'!I21,'C-c-(20)'!I21,'C-c-(21)'!I21,'C-c-(22)'!I21,'C-c-(23)'!I21,'C-c-(24)'!I21,'C-c-(25)'!I21,'C-c-(26)'!I21,'C-c-(27)'!I21)</f>
        <v>39</v>
      </c>
      <c r="K21" s="18">
        <f>SUM('C-c-(1):C-c-(27)'!C21)-'C-c'!C21</f>
        <v>0</v>
      </c>
      <c r="L21" s="19">
        <f>SUM('C-c-(1):C-c-(27)'!E21)-'C-c'!E21</f>
        <v>0</v>
      </c>
      <c r="M21" s="19">
        <f>SUM('C-c-(1):C-c-(27)'!F21)-'C-c'!F21</f>
        <v>0</v>
      </c>
      <c r="N21" s="19">
        <f>SUM('C-c-(1):C-c-(27)'!G21)-'C-c'!G21</f>
        <v>0</v>
      </c>
      <c r="O21" s="19">
        <f>SUM('C-c-(1):C-c-(27)'!H21)-'C-c'!H21</f>
        <v>0</v>
      </c>
      <c r="P21" s="19">
        <f>SUM('C-c-(1):C-c-(27)'!I21)-'C-c'!I21</f>
        <v>0</v>
      </c>
    </row>
    <row r="22" spans="2:17" s="5" customFormat="1" x14ac:dyDescent="0.15">
      <c r="B22" s="4" t="s">
        <v>5</v>
      </c>
      <c r="C22" s="62">
        <f>SUM('C-c-(1)'!C22,'C-c-(2)'!C22,'C-c-(3)'!C22,'C-c-(4)'!C22,'C-c-(5)'!C22,'C-c-(6)'!C22,'C-c-(7)'!C22,'C-c-(8)'!C22,'C-c-(9)'!C22,'C-c-(10)'!C22,'C-c-(11)'!C22,'C-c-(12)'!C22,'C-c-(13)'!C22,'C-c-(14)'!C22,'C-c-(15)'!C22,'C-c-(16)'!C22,'C-c-(17)'!C22,'C-c-(18)'!C22,'C-c-(19)'!C22,'C-c-(20)'!C22,'C-c-(21)'!C22,'C-c-(22)'!C22,'C-c-(23)'!C22,'C-c-(24)'!C22,'C-c-(25)'!C22,'C-c-(26)'!C22,'C-c-(27)'!C22,)</f>
        <v>534</v>
      </c>
      <c r="D22" s="64"/>
      <c r="E22" s="87">
        <f>SUM('C-c-(1)'!E22,'C-c-(2)'!E22,'C-c-(3)'!E22,'C-c-(4)'!E22,'C-c-(5)'!E22,'C-c-(6)'!E22,'C-c-(7)'!E22,'C-c-(8)'!E22,'C-c-(9)'!E22,'C-c-(10)'!E22,'C-c-(11)'!E22,'C-c-(12)'!E22,'C-c-(13)'!E22,'C-c-(14)'!E22,'C-c-(15)'!E22,'C-c-(16)'!E22,'C-c-(17)'!E22,'C-c-(18)'!E22,'C-c-(19)'!E22,'C-c-(20)'!E22,'C-c-(21)'!E22,'C-c-(22)'!E22,'C-c-(23)'!E22,'C-c-(24)'!E22,'C-c-(25)'!E22,'C-c-(26)'!E22,'C-c-(27)'!E22)</f>
        <v>311</v>
      </c>
      <c r="F22" s="87">
        <f>SUM('C-c-(1)'!F22,'C-c-(2)'!F22,'C-c-(3)'!F22,'C-c-(4)'!F22,'C-c-(5)'!F22,'C-c-(6)'!F22,'C-c-(7)'!F22,'C-c-(8)'!F22,'C-c-(9)'!F22,'C-c-(10)'!F22,'C-c-(11)'!F22,'C-c-(12)'!F22,'C-c-(13)'!F22,'C-c-(14)'!F22,'C-c-(15)'!F22,'C-c-(16)'!F22,'C-c-(17)'!F22,'C-c-(18)'!F22,'C-c-(19)'!F22,'C-c-(20)'!F22,'C-c-(21)'!F22,'C-c-(22)'!F22,'C-c-(23)'!F22,'C-c-(24)'!F22,'C-c-(25)'!F22,'C-c-(26)'!F22,'C-c-(27)'!F22)</f>
        <v>228</v>
      </c>
      <c r="G22" s="87">
        <f>SUM('C-c-(1)'!G22,'C-c-(2)'!G22,'C-c-(3)'!G22,'C-c-(4)'!G22,'C-c-(5)'!G22,'C-c-(6)'!G22,'C-c-(7)'!G22,'C-c-(8)'!G22,'C-c-(9)'!G22,'C-c-(10)'!G22,'C-c-(11)'!G22,'C-c-(12)'!G22,'C-c-(13)'!G22,'C-c-(14)'!G22,'C-c-(15)'!G22,'C-c-(16)'!G22,'C-c-(17)'!G22,'C-c-(18)'!G22,'C-c-(19)'!G22,'C-c-(20)'!G22,'C-c-(21)'!G22,'C-c-(22)'!G22,'C-c-(23)'!G22,'C-c-(24)'!G22,'C-c-(25)'!G22,'C-c-(26)'!G22,'C-c-(27)'!G22)</f>
        <v>84</v>
      </c>
      <c r="H22" s="87">
        <f>SUM('C-c-(1)'!H22,'C-c-(2)'!H22,'C-c-(3)'!H22,'C-c-(4)'!H22,'C-c-(5)'!H22,'C-c-(6)'!H22,'C-c-(7)'!H22,'C-c-(8)'!H22,'C-c-(9)'!H22,'C-c-(10)'!H22,'C-c-(11)'!H22,'C-c-(12)'!H22,'C-c-(13)'!H22,'C-c-(14)'!H22,'C-c-(15)'!H22,'C-c-(16)'!H22,'C-c-(17)'!H22,'C-c-(18)'!H22,'C-c-(19)'!H22,'C-c-(20)'!H22,'C-c-(21)'!H22,'C-c-(22)'!H22,'C-c-(23)'!H22,'C-c-(24)'!H22,'C-c-(25)'!H22,'C-c-(26)'!H22,'C-c-(27)'!H22)</f>
        <v>24</v>
      </c>
      <c r="I22" s="88">
        <f>SUM('C-c-(1)'!I22,'C-c-(2)'!I22,'C-c-(3)'!I22,'C-c-(4)'!I22,'C-c-(5)'!I22,'C-c-(6)'!I22,'C-c-(7)'!I22,'C-c-(8)'!I22,'C-c-(9)'!I22,'C-c-(10)'!I22,'C-c-(11)'!I22,'C-c-(12)'!I22,'C-c-(13)'!I22,'C-c-(14)'!I22,'C-c-(15)'!I22,'C-c-(16)'!I22,'C-c-(17)'!I22,'C-c-(18)'!I22,'C-c-(19)'!I22,'C-c-(20)'!I22,'C-c-(21)'!I22,'C-c-(22)'!I22,'C-c-(23)'!I22,'C-c-(24)'!I22,'C-c-(25)'!I22,'C-c-(26)'!I22,'C-c-(27)'!I22)</f>
        <v>10</v>
      </c>
      <c r="K22" s="18">
        <f>SUM('C-c-(1):C-c-(27)'!C22)-'C-c'!C22</f>
        <v>0</v>
      </c>
      <c r="L22" s="19">
        <f>SUM('C-c-(1):C-c-(27)'!E22)-'C-c'!E22</f>
        <v>0</v>
      </c>
      <c r="M22" s="19">
        <f>SUM('C-c-(1):C-c-(27)'!F22)-'C-c'!F22</f>
        <v>0</v>
      </c>
      <c r="N22" s="19">
        <f>SUM('C-c-(1):C-c-(27)'!G22)-'C-c'!G22</f>
        <v>0</v>
      </c>
      <c r="O22" s="19">
        <f>SUM('C-c-(1):C-c-(27)'!H22)-'C-c'!H22</f>
        <v>0</v>
      </c>
      <c r="P22" s="19">
        <f>SUM('C-c-(1):C-c-(27)'!I22)-'C-c'!I22</f>
        <v>0</v>
      </c>
    </row>
    <row r="23" spans="2:17" s="5" customFormat="1" x14ac:dyDescent="0.15">
      <c r="B23" s="4" t="s">
        <v>6</v>
      </c>
      <c r="C23" s="62">
        <f>SUM('C-c-(1)'!C23,'C-c-(2)'!C23,'C-c-(3)'!C23,'C-c-(4)'!C23,'C-c-(5)'!C23,'C-c-(6)'!C23,'C-c-(7)'!C23,'C-c-(8)'!C23,'C-c-(9)'!C23,'C-c-(10)'!C23,'C-c-(11)'!C23,'C-c-(12)'!C23,'C-c-(13)'!C23,'C-c-(14)'!C23,'C-c-(15)'!C23,'C-c-(16)'!C23,'C-c-(17)'!C23,'C-c-(18)'!C23,'C-c-(19)'!C23,'C-c-(20)'!C23,'C-c-(21)'!C23,'C-c-(22)'!C23,'C-c-(23)'!C23,'C-c-(24)'!C23,'C-c-(25)'!C23,'C-c-(26)'!C23,'C-c-(27)'!C23,)</f>
        <v>700</v>
      </c>
      <c r="D23" s="64"/>
      <c r="E23" s="87">
        <f>SUM('C-c-(1)'!E23,'C-c-(2)'!E23,'C-c-(3)'!E23,'C-c-(4)'!E23,'C-c-(5)'!E23,'C-c-(6)'!E23,'C-c-(7)'!E23,'C-c-(8)'!E23,'C-c-(9)'!E23,'C-c-(10)'!E23,'C-c-(11)'!E23,'C-c-(12)'!E23,'C-c-(13)'!E23,'C-c-(14)'!E23,'C-c-(15)'!E23,'C-c-(16)'!E23,'C-c-(17)'!E23,'C-c-(18)'!E23,'C-c-(19)'!E23,'C-c-(20)'!E23,'C-c-(21)'!E23,'C-c-(22)'!E23,'C-c-(23)'!E23,'C-c-(24)'!E23,'C-c-(25)'!E23,'C-c-(26)'!E23,'C-c-(27)'!E23)</f>
        <v>475</v>
      </c>
      <c r="F23" s="87">
        <f>SUM('C-c-(1)'!F23,'C-c-(2)'!F23,'C-c-(3)'!F23,'C-c-(4)'!F23,'C-c-(5)'!F23,'C-c-(6)'!F23,'C-c-(7)'!F23,'C-c-(8)'!F23,'C-c-(9)'!F23,'C-c-(10)'!F23,'C-c-(11)'!F23,'C-c-(12)'!F23,'C-c-(13)'!F23,'C-c-(14)'!F23,'C-c-(15)'!F23,'C-c-(16)'!F23,'C-c-(17)'!F23,'C-c-(18)'!F23,'C-c-(19)'!F23,'C-c-(20)'!F23,'C-c-(21)'!F23,'C-c-(22)'!F23,'C-c-(23)'!F23,'C-c-(24)'!F23,'C-c-(25)'!F23,'C-c-(26)'!F23,'C-c-(27)'!F23)</f>
        <v>362</v>
      </c>
      <c r="G23" s="87">
        <f>SUM('C-c-(1)'!G23,'C-c-(2)'!G23,'C-c-(3)'!G23,'C-c-(4)'!G23,'C-c-(5)'!G23,'C-c-(6)'!G23,'C-c-(7)'!G23,'C-c-(8)'!G23,'C-c-(9)'!G23,'C-c-(10)'!G23,'C-c-(11)'!G23,'C-c-(12)'!G23,'C-c-(13)'!G23,'C-c-(14)'!G23,'C-c-(15)'!G23,'C-c-(16)'!G23,'C-c-(17)'!G23,'C-c-(18)'!G23,'C-c-(19)'!G23,'C-c-(20)'!G23,'C-c-(21)'!G23,'C-c-(22)'!G23,'C-c-(23)'!G23,'C-c-(24)'!G23,'C-c-(25)'!G23,'C-c-(26)'!G23,'C-c-(27)'!G23)</f>
        <v>150</v>
      </c>
      <c r="H23" s="87">
        <f>SUM('C-c-(1)'!H23,'C-c-(2)'!H23,'C-c-(3)'!H23,'C-c-(4)'!H23,'C-c-(5)'!H23,'C-c-(6)'!H23,'C-c-(7)'!H23,'C-c-(8)'!H23,'C-c-(9)'!H23,'C-c-(10)'!H23,'C-c-(11)'!H23,'C-c-(12)'!H23,'C-c-(13)'!H23,'C-c-(14)'!H23,'C-c-(15)'!H23,'C-c-(16)'!H23,'C-c-(17)'!H23,'C-c-(18)'!H23,'C-c-(19)'!H23,'C-c-(20)'!H23,'C-c-(21)'!H23,'C-c-(22)'!H23,'C-c-(23)'!H23,'C-c-(24)'!H23,'C-c-(25)'!H23,'C-c-(26)'!H23,'C-c-(27)'!H23)</f>
        <v>32</v>
      </c>
      <c r="I23" s="88">
        <f>SUM('C-c-(1)'!I23,'C-c-(2)'!I23,'C-c-(3)'!I23,'C-c-(4)'!I23,'C-c-(5)'!I23,'C-c-(6)'!I23,'C-c-(7)'!I23,'C-c-(8)'!I23,'C-c-(9)'!I23,'C-c-(10)'!I23,'C-c-(11)'!I23,'C-c-(12)'!I23,'C-c-(13)'!I23,'C-c-(14)'!I23,'C-c-(15)'!I23,'C-c-(16)'!I23,'C-c-(17)'!I23,'C-c-(18)'!I23,'C-c-(19)'!I23,'C-c-(20)'!I23,'C-c-(21)'!I23,'C-c-(22)'!I23,'C-c-(23)'!I23,'C-c-(24)'!I23,'C-c-(25)'!I23,'C-c-(26)'!I23,'C-c-(27)'!I23)</f>
        <v>4</v>
      </c>
      <c r="K23" s="18">
        <f>SUM('C-c-(1):C-c-(27)'!C23)-'C-c'!C23</f>
        <v>0</v>
      </c>
      <c r="L23" s="19">
        <f>SUM('C-c-(1):C-c-(27)'!E23)-'C-c'!E23</f>
        <v>0</v>
      </c>
      <c r="M23" s="19">
        <f>SUM('C-c-(1):C-c-(27)'!F23)-'C-c'!F23</f>
        <v>0</v>
      </c>
      <c r="N23" s="19">
        <f>SUM('C-c-(1):C-c-(27)'!G23)-'C-c'!G23</f>
        <v>0</v>
      </c>
      <c r="O23" s="19">
        <f>SUM('C-c-(1):C-c-(27)'!H23)-'C-c'!H23</f>
        <v>0</v>
      </c>
      <c r="P23" s="19">
        <f>SUM('C-c-(1):C-c-(27)'!I23)-'C-c'!I23</f>
        <v>0</v>
      </c>
    </row>
    <row r="24" spans="2:17" s="5" customFormat="1" x14ac:dyDescent="0.15">
      <c r="B24" s="4" t="s">
        <v>7</v>
      </c>
      <c r="C24" s="62">
        <f>SUM('C-c-(1)'!C24,'C-c-(2)'!C24,'C-c-(3)'!C24,'C-c-(4)'!C24,'C-c-(5)'!C24,'C-c-(6)'!C24,'C-c-(7)'!C24,'C-c-(8)'!C24,'C-c-(9)'!C24,'C-c-(10)'!C24,'C-c-(11)'!C24,'C-c-(12)'!C24,'C-c-(13)'!C24,'C-c-(14)'!C24,'C-c-(15)'!C24,'C-c-(16)'!C24,'C-c-(17)'!C24,'C-c-(18)'!C24,'C-c-(19)'!C24,'C-c-(20)'!C24,'C-c-(21)'!C24,'C-c-(22)'!C24,'C-c-(23)'!C24,'C-c-(24)'!C24,'C-c-(25)'!C24,'C-c-(26)'!C24,'C-c-(27)'!C24,)</f>
        <v>769</v>
      </c>
      <c r="D24" s="64"/>
      <c r="E24" s="87">
        <f>SUM('C-c-(1)'!E24,'C-c-(2)'!E24,'C-c-(3)'!E24,'C-c-(4)'!E24,'C-c-(5)'!E24,'C-c-(6)'!E24,'C-c-(7)'!E24,'C-c-(8)'!E24,'C-c-(9)'!E24,'C-c-(10)'!E24,'C-c-(11)'!E24,'C-c-(12)'!E24,'C-c-(13)'!E24,'C-c-(14)'!E24,'C-c-(15)'!E24,'C-c-(16)'!E24,'C-c-(17)'!E24,'C-c-(18)'!E24,'C-c-(19)'!E24,'C-c-(20)'!E24,'C-c-(21)'!E24,'C-c-(22)'!E24,'C-c-(23)'!E24,'C-c-(24)'!E24,'C-c-(25)'!E24,'C-c-(26)'!E24,'C-c-(27)'!E24)</f>
        <v>369</v>
      </c>
      <c r="F24" s="87">
        <f>SUM('C-c-(1)'!F24,'C-c-(2)'!F24,'C-c-(3)'!F24,'C-c-(4)'!F24,'C-c-(5)'!F24,'C-c-(6)'!F24,'C-c-(7)'!F24,'C-c-(8)'!F24,'C-c-(9)'!F24,'C-c-(10)'!F24,'C-c-(11)'!F24,'C-c-(12)'!F24,'C-c-(13)'!F24,'C-c-(14)'!F24,'C-c-(15)'!F24,'C-c-(16)'!F24,'C-c-(17)'!F24,'C-c-(18)'!F24,'C-c-(19)'!F24,'C-c-(20)'!F24,'C-c-(21)'!F24,'C-c-(22)'!F24,'C-c-(23)'!F24,'C-c-(24)'!F24,'C-c-(25)'!F24,'C-c-(26)'!F24,'C-c-(27)'!F24)</f>
        <v>253</v>
      </c>
      <c r="G24" s="87">
        <f>SUM('C-c-(1)'!G24,'C-c-(2)'!G24,'C-c-(3)'!G24,'C-c-(4)'!G24,'C-c-(5)'!G24,'C-c-(6)'!G24,'C-c-(7)'!G24,'C-c-(8)'!G24,'C-c-(9)'!G24,'C-c-(10)'!G24,'C-c-(11)'!G24,'C-c-(12)'!G24,'C-c-(13)'!G24,'C-c-(14)'!G24,'C-c-(15)'!G24,'C-c-(16)'!G24,'C-c-(17)'!G24,'C-c-(18)'!G24,'C-c-(19)'!G24,'C-c-(20)'!G24,'C-c-(21)'!G24,'C-c-(22)'!G24,'C-c-(23)'!G24,'C-c-(24)'!G24,'C-c-(25)'!G24,'C-c-(26)'!G24,'C-c-(27)'!G24)</f>
        <v>96</v>
      </c>
      <c r="H24" s="87">
        <f>SUM('C-c-(1)'!H24,'C-c-(2)'!H24,'C-c-(3)'!H24,'C-c-(4)'!H24,'C-c-(5)'!H24,'C-c-(6)'!H24,'C-c-(7)'!H24,'C-c-(8)'!H24,'C-c-(9)'!H24,'C-c-(10)'!H24,'C-c-(11)'!H24,'C-c-(12)'!H24,'C-c-(13)'!H24,'C-c-(14)'!H24,'C-c-(15)'!H24,'C-c-(16)'!H24,'C-c-(17)'!H24,'C-c-(18)'!H24,'C-c-(19)'!H24,'C-c-(20)'!H24,'C-c-(21)'!H24,'C-c-(22)'!H24,'C-c-(23)'!H24,'C-c-(24)'!H24,'C-c-(25)'!H24,'C-c-(26)'!H24,'C-c-(27)'!H24)</f>
        <v>32</v>
      </c>
      <c r="I24" s="88">
        <f>SUM('C-c-(1)'!I24,'C-c-(2)'!I24,'C-c-(3)'!I24,'C-c-(4)'!I24,'C-c-(5)'!I24,'C-c-(6)'!I24,'C-c-(7)'!I24,'C-c-(8)'!I24,'C-c-(9)'!I24,'C-c-(10)'!I24,'C-c-(11)'!I24,'C-c-(12)'!I24,'C-c-(13)'!I24,'C-c-(14)'!I24,'C-c-(15)'!I24,'C-c-(16)'!I24,'C-c-(17)'!I24,'C-c-(18)'!I24,'C-c-(19)'!I24,'C-c-(20)'!I24,'C-c-(21)'!I24,'C-c-(22)'!I24,'C-c-(23)'!I24,'C-c-(24)'!I24,'C-c-(25)'!I24,'C-c-(26)'!I24,'C-c-(27)'!I24)</f>
        <v>6</v>
      </c>
      <c r="K24" s="18">
        <f>SUM('C-c-(1):C-c-(27)'!C24)-'C-c'!C24</f>
        <v>0</v>
      </c>
      <c r="L24" s="19">
        <f>SUM('C-c-(1):C-c-(27)'!E24)-'C-c'!E24</f>
        <v>0</v>
      </c>
      <c r="M24" s="19">
        <f>SUM('C-c-(1):C-c-(27)'!F24)-'C-c'!F24</f>
        <v>0</v>
      </c>
      <c r="N24" s="19">
        <f>SUM('C-c-(1):C-c-(27)'!G24)-'C-c'!G24</f>
        <v>0</v>
      </c>
      <c r="O24" s="19">
        <f>SUM('C-c-(1):C-c-(27)'!H24)-'C-c'!H24</f>
        <v>0</v>
      </c>
      <c r="P24" s="19">
        <f>SUM('C-c-(1):C-c-(27)'!I24)-'C-c'!I24</f>
        <v>0</v>
      </c>
    </row>
    <row r="25" spans="2:17" s="5" customFormat="1" x14ac:dyDescent="0.15">
      <c r="B25" s="4" t="s">
        <v>8</v>
      </c>
      <c r="C25" s="62">
        <f>SUM('C-c-(1)'!C25,'C-c-(2)'!C25,'C-c-(3)'!C25,'C-c-(4)'!C25,'C-c-(5)'!C25,'C-c-(6)'!C25,'C-c-(7)'!C25,'C-c-(8)'!C25,'C-c-(9)'!C25,'C-c-(10)'!C25,'C-c-(11)'!C25,'C-c-(12)'!C25,'C-c-(13)'!C25,'C-c-(14)'!C25,'C-c-(15)'!C25,'C-c-(16)'!C25,'C-c-(17)'!C25,'C-c-(18)'!C25,'C-c-(19)'!C25,'C-c-(20)'!C25,'C-c-(21)'!C25,'C-c-(22)'!C25,'C-c-(23)'!C25,'C-c-(24)'!C25,'C-c-(25)'!C25,'C-c-(26)'!C25,'C-c-(27)'!C25,)</f>
        <v>213</v>
      </c>
      <c r="D25" s="64"/>
      <c r="E25" s="87">
        <f>SUM('C-c-(1)'!E25,'C-c-(2)'!E25,'C-c-(3)'!E25,'C-c-(4)'!E25,'C-c-(5)'!E25,'C-c-(6)'!E25,'C-c-(7)'!E25,'C-c-(8)'!E25,'C-c-(9)'!E25,'C-c-(10)'!E25,'C-c-(11)'!E25,'C-c-(12)'!E25,'C-c-(13)'!E25,'C-c-(14)'!E25,'C-c-(15)'!E25,'C-c-(16)'!E25,'C-c-(17)'!E25,'C-c-(18)'!E25,'C-c-(19)'!E25,'C-c-(20)'!E25,'C-c-(21)'!E25,'C-c-(22)'!E25,'C-c-(23)'!E25,'C-c-(24)'!E25,'C-c-(25)'!E25,'C-c-(26)'!E25,'C-c-(27)'!E25)</f>
        <v>124</v>
      </c>
      <c r="F25" s="87">
        <f>SUM('C-c-(1)'!F25,'C-c-(2)'!F25,'C-c-(3)'!F25,'C-c-(4)'!F25,'C-c-(5)'!F25,'C-c-(6)'!F25,'C-c-(7)'!F25,'C-c-(8)'!F25,'C-c-(9)'!F25,'C-c-(10)'!F25,'C-c-(11)'!F25,'C-c-(12)'!F25,'C-c-(13)'!F25,'C-c-(14)'!F25,'C-c-(15)'!F25,'C-c-(16)'!F25,'C-c-(17)'!F25,'C-c-(18)'!F25,'C-c-(19)'!F25,'C-c-(20)'!F25,'C-c-(21)'!F25,'C-c-(22)'!F25,'C-c-(23)'!F25,'C-c-(24)'!F25,'C-c-(25)'!F25,'C-c-(26)'!F25,'C-c-(27)'!F25)</f>
        <v>85</v>
      </c>
      <c r="G25" s="87">
        <f>SUM('C-c-(1)'!G25,'C-c-(2)'!G25,'C-c-(3)'!G25,'C-c-(4)'!G25,'C-c-(5)'!G25,'C-c-(6)'!G25,'C-c-(7)'!G25,'C-c-(8)'!G25,'C-c-(9)'!G25,'C-c-(10)'!G25,'C-c-(11)'!G25,'C-c-(12)'!G25,'C-c-(13)'!G25,'C-c-(14)'!G25,'C-c-(15)'!G25,'C-c-(16)'!G25,'C-c-(17)'!G25,'C-c-(18)'!G25,'C-c-(19)'!G25,'C-c-(20)'!G25,'C-c-(21)'!G25,'C-c-(22)'!G25,'C-c-(23)'!G25,'C-c-(24)'!G25,'C-c-(25)'!G25,'C-c-(26)'!G25,'C-c-(27)'!G25)</f>
        <v>38</v>
      </c>
      <c r="H25" s="87">
        <f>SUM('C-c-(1)'!H25,'C-c-(2)'!H25,'C-c-(3)'!H25,'C-c-(4)'!H25,'C-c-(5)'!H25,'C-c-(6)'!H25,'C-c-(7)'!H25,'C-c-(8)'!H25,'C-c-(9)'!H25,'C-c-(10)'!H25,'C-c-(11)'!H25,'C-c-(12)'!H25,'C-c-(13)'!H25,'C-c-(14)'!H25,'C-c-(15)'!H25,'C-c-(16)'!H25,'C-c-(17)'!H25,'C-c-(18)'!H25,'C-c-(19)'!H25,'C-c-(20)'!H25,'C-c-(21)'!H25,'C-c-(22)'!H25,'C-c-(23)'!H25,'C-c-(24)'!H25,'C-c-(25)'!H25,'C-c-(26)'!H25,'C-c-(27)'!H25)</f>
        <v>1</v>
      </c>
      <c r="I25" s="88">
        <f>SUM('C-c-(1)'!I25,'C-c-(2)'!I25,'C-c-(3)'!I25,'C-c-(4)'!I25,'C-c-(5)'!I25,'C-c-(6)'!I25,'C-c-(7)'!I25,'C-c-(8)'!I25,'C-c-(9)'!I25,'C-c-(10)'!I25,'C-c-(11)'!I25,'C-c-(12)'!I25,'C-c-(13)'!I25,'C-c-(14)'!I25,'C-c-(15)'!I25,'C-c-(16)'!I25,'C-c-(17)'!I25,'C-c-(18)'!I25,'C-c-(19)'!I25,'C-c-(20)'!I25,'C-c-(21)'!I25,'C-c-(22)'!I25,'C-c-(23)'!I25,'C-c-(24)'!I25,'C-c-(25)'!I25,'C-c-(26)'!I25,'C-c-(27)'!I25)</f>
        <v>0</v>
      </c>
      <c r="K25" s="18">
        <f>SUM('C-c-(1):C-c-(27)'!C25)-'C-c'!C25</f>
        <v>0</v>
      </c>
      <c r="L25" s="19">
        <f>SUM('C-c-(1):C-c-(27)'!E25)-'C-c'!E25</f>
        <v>0</v>
      </c>
      <c r="M25" s="19">
        <f>SUM('C-c-(1):C-c-(27)'!F25)-'C-c'!F25</f>
        <v>0</v>
      </c>
      <c r="N25" s="19">
        <f>SUM('C-c-(1):C-c-(27)'!G25)-'C-c'!G25</f>
        <v>0</v>
      </c>
      <c r="O25" s="19">
        <f>SUM('C-c-(1):C-c-(27)'!H25)-'C-c'!H25</f>
        <v>0</v>
      </c>
      <c r="P25" s="19">
        <f>SUM('C-c-(1):C-c-(27)'!I25)-'C-c'!I25</f>
        <v>0</v>
      </c>
    </row>
    <row r="26" spans="2:17" s="21" customFormat="1" x14ac:dyDescent="0.15">
      <c r="B26" s="31" t="s">
        <v>181</v>
      </c>
      <c r="C26" s="24">
        <f>SUM('C-c-(1)'!C26,'C-c-(2)'!C26,'C-c-(3)'!C26,'C-c-(4)'!C26,'C-c-(5)'!C26,'C-c-(6)'!C26,'C-c-(7)'!C26,'C-c-(8)'!C26,'C-c-(9)'!C26,'C-c-(10)'!C26,'C-c-(11)'!C26,'C-c-(12)'!C26,'C-c-(13)'!C26,'C-c-(14)'!C26,'C-c-(15)'!C26,'C-c-(16)'!C26,'C-c-(17)'!C26,'C-c-(18)'!C26,'C-c-(19)'!C26,'C-c-(20)'!C26,'C-c-(21)'!C26,'C-c-(22)'!C26,'C-c-(23)'!C26,'C-c-(24)'!C26,'C-c-(25)'!C26,'C-c-(26)'!C26,'C-c-(27)'!C26,)</f>
        <v>12307</v>
      </c>
      <c r="D26" s="28"/>
      <c r="E26" s="68">
        <f>SUM('C-c-(1)'!E26,'C-c-(2)'!E26,'C-c-(3)'!E26,'C-c-(4)'!E26,'C-c-(5)'!E26,'C-c-(6)'!E26,'C-c-(7)'!E26,'C-c-(8)'!E26,'C-c-(9)'!E26,'C-c-(10)'!E26,'C-c-(11)'!E26,'C-c-(12)'!E26,'C-c-(13)'!E26,'C-c-(14)'!E26,'C-c-(15)'!E26,'C-c-(16)'!E26,'C-c-(17)'!E26,'C-c-(18)'!E26,'C-c-(19)'!E26,'C-c-(20)'!E26,'C-c-(21)'!E26,'C-c-(22)'!E26,'C-c-(23)'!E26,'C-c-(24)'!E26,'C-c-(25)'!E26,'C-c-(26)'!E26,'C-c-(27)'!E26)</f>
        <v>8215</v>
      </c>
      <c r="F26" s="68">
        <f>SUM('C-c-(1)'!F26,'C-c-(2)'!F26,'C-c-(3)'!F26,'C-c-(4)'!F26,'C-c-(5)'!F26,'C-c-(6)'!F26,'C-c-(7)'!F26,'C-c-(8)'!F26,'C-c-(9)'!F26,'C-c-(10)'!F26,'C-c-(11)'!F26,'C-c-(12)'!F26,'C-c-(13)'!F26,'C-c-(14)'!F26,'C-c-(15)'!F26,'C-c-(16)'!F26,'C-c-(17)'!F26,'C-c-(18)'!F26,'C-c-(19)'!F26,'C-c-(20)'!F26,'C-c-(21)'!F26,'C-c-(22)'!F26,'C-c-(23)'!F26,'C-c-(24)'!F26,'C-c-(25)'!F26,'C-c-(26)'!F26,'C-c-(27)'!F26)</f>
        <v>4804</v>
      </c>
      <c r="G26" s="68">
        <f>SUM('C-c-(1)'!G26,'C-c-(2)'!G26,'C-c-(3)'!G26,'C-c-(4)'!G26,'C-c-(5)'!G26,'C-c-(6)'!G26,'C-c-(7)'!G26,'C-c-(8)'!G26,'C-c-(9)'!G26,'C-c-(10)'!G26,'C-c-(11)'!G26,'C-c-(12)'!G26,'C-c-(13)'!G26,'C-c-(14)'!G26,'C-c-(15)'!G26,'C-c-(16)'!G26,'C-c-(17)'!G26,'C-c-(18)'!G26,'C-c-(19)'!G26,'C-c-(20)'!G26,'C-c-(21)'!G26,'C-c-(22)'!G26,'C-c-(23)'!G26,'C-c-(24)'!G26,'C-c-(25)'!G26,'C-c-(26)'!G26,'C-c-(27)'!G26)</f>
        <v>1715</v>
      </c>
      <c r="H26" s="68">
        <f>SUM('C-c-(1)'!H26,'C-c-(2)'!H26,'C-c-(3)'!H26,'C-c-(4)'!H26,'C-c-(5)'!H26,'C-c-(6)'!H26,'C-c-(7)'!H26,'C-c-(8)'!H26,'C-c-(9)'!H26,'C-c-(10)'!H26,'C-c-(11)'!H26,'C-c-(12)'!H26,'C-c-(13)'!H26,'C-c-(14)'!H26,'C-c-(15)'!H26,'C-c-(16)'!H26,'C-c-(17)'!H26,'C-c-(18)'!H26,'C-c-(19)'!H26,'C-c-(20)'!H26,'C-c-(21)'!H26,'C-c-(22)'!H26,'C-c-(23)'!H26,'C-c-(24)'!H26,'C-c-(25)'!H26,'C-c-(26)'!H26,'C-c-(27)'!H26)</f>
        <v>225</v>
      </c>
      <c r="I26" s="69">
        <f>SUM('C-c-(1)'!I26,'C-c-(2)'!I26,'C-c-(3)'!I26,'C-c-(4)'!I26,'C-c-(5)'!I26,'C-c-(6)'!I26,'C-c-(7)'!I26,'C-c-(8)'!I26,'C-c-(9)'!I26,'C-c-(10)'!I26,'C-c-(11)'!I26,'C-c-(12)'!I26,'C-c-(13)'!I26,'C-c-(14)'!I26,'C-c-(15)'!I26,'C-c-(16)'!I26,'C-c-(17)'!I26,'C-c-(18)'!I26,'C-c-(19)'!I26,'C-c-(20)'!I26,'C-c-(21)'!I26,'C-c-(22)'!I26,'C-c-(23)'!I26,'C-c-(24)'!I26,'C-c-(25)'!I26,'C-c-(26)'!I26,'C-c-(27)'!I26)</f>
        <v>56</v>
      </c>
      <c r="K26" s="18">
        <f>SUM('C-c-(1):C-c-(27)'!C26)-'C-c'!C26</f>
        <v>0</v>
      </c>
      <c r="L26" s="19">
        <f>SUM('C-c-(1):C-c-(27)'!E26)-'C-c'!E26</f>
        <v>0</v>
      </c>
      <c r="M26" s="19">
        <f>SUM('C-c-(1):C-c-(27)'!F26)-'C-c'!F26</f>
        <v>0</v>
      </c>
      <c r="N26" s="19">
        <f>SUM('C-c-(1):C-c-(27)'!G26)-'C-c'!G26</f>
        <v>0</v>
      </c>
      <c r="O26" s="19">
        <f>SUM('C-c-(1):C-c-(27)'!H26)-'C-c'!H26</f>
        <v>0</v>
      </c>
      <c r="P26" s="19">
        <f>SUM('C-c-(1):C-c-(27)'!I26)-'C-c'!I26</f>
        <v>0</v>
      </c>
    </row>
    <row r="27" spans="2:17" s="5" customFormat="1" x14ac:dyDescent="0.15">
      <c r="B27" s="4" t="s">
        <v>9</v>
      </c>
      <c r="C27" s="62">
        <f>SUM('C-c-(1)'!C27,'C-c-(2)'!C27,'C-c-(3)'!C27,'C-c-(4)'!C27,'C-c-(5)'!C27,'C-c-(6)'!C27,'C-c-(7)'!C27,'C-c-(8)'!C27,'C-c-(9)'!C27,'C-c-(10)'!C27,'C-c-(11)'!C27,'C-c-(12)'!C27,'C-c-(13)'!C27,'C-c-(14)'!C27,'C-c-(15)'!C27,'C-c-(16)'!C27,'C-c-(17)'!C27,'C-c-(18)'!C27,'C-c-(19)'!C27,'C-c-(20)'!C27,'C-c-(21)'!C27,'C-c-(22)'!C27,'C-c-(23)'!C27,'C-c-(24)'!C27,'C-c-(25)'!C27,'C-c-(26)'!C27,'C-c-(27)'!C27,)</f>
        <v>1479</v>
      </c>
      <c r="D27" s="64"/>
      <c r="E27" s="87">
        <f>SUM('C-c-(1)'!E27,'C-c-(2)'!E27,'C-c-(3)'!E27,'C-c-(4)'!E27,'C-c-(5)'!E27,'C-c-(6)'!E27,'C-c-(7)'!E27,'C-c-(8)'!E27,'C-c-(9)'!E27,'C-c-(10)'!E27,'C-c-(11)'!E27,'C-c-(12)'!E27,'C-c-(13)'!E27,'C-c-(14)'!E27,'C-c-(15)'!E27,'C-c-(16)'!E27,'C-c-(17)'!E27,'C-c-(18)'!E27,'C-c-(19)'!E27,'C-c-(20)'!E27,'C-c-(21)'!E27,'C-c-(22)'!E27,'C-c-(23)'!E27,'C-c-(24)'!E27,'C-c-(25)'!E27,'C-c-(26)'!E27,'C-c-(27)'!E27)</f>
        <v>973</v>
      </c>
      <c r="F27" s="87">
        <f>SUM('C-c-(1)'!F27,'C-c-(2)'!F27,'C-c-(3)'!F27,'C-c-(4)'!F27,'C-c-(5)'!F27,'C-c-(6)'!F27,'C-c-(7)'!F27,'C-c-(8)'!F27,'C-c-(9)'!F27,'C-c-(10)'!F27,'C-c-(11)'!F27,'C-c-(12)'!F27,'C-c-(13)'!F27,'C-c-(14)'!F27,'C-c-(15)'!F27,'C-c-(16)'!F27,'C-c-(17)'!F27,'C-c-(18)'!F27,'C-c-(19)'!F27,'C-c-(20)'!F27,'C-c-(21)'!F27,'C-c-(22)'!F27,'C-c-(23)'!F27,'C-c-(24)'!F27,'C-c-(25)'!F27,'C-c-(26)'!F27,'C-c-(27)'!F27)</f>
        <v>706</v>
      </c>
      <c r="G27" s="87">
        <f>SUM('C-c-(1)'!G27,'C-c-(2)'!G27,'C-c-(3)'!G27,'C-c-(4)'!G27,'C-c-(5)'!G27,'C-c-(6)'!G27,'C-c-(7)'!G27,'C-c-(8)'!G27,'C-c-(9)'!G27,'C-c-(10)'!G27,'C-c-(11)'!G27,'C-c-(12)'!G27,'C-c-(13)'!G27,'C-c-(14)'!G27,'C-c-(15)'!G27,'C-c-(16)'!G27,'C-c-(17)'!G27,'C-c-(18)'!G27,'C-c-(19)'!G27,'C-c-(20)'!G27,'C-c-(21)'!G27,'C-c-(22)'!G27,'C-c-(23)'!G27,'C-c-(24)'!G27,'C-c-(25)'!G27,'C-c-(26)'!G27,'C-c-(27)'!G27)</f>
        <v>289</v>
      </c>
      <c r="H27" s="87">
        <f>SUM('C-c-(1)'!H27,'C-c-(2)'!H27,'C-c-(3)'!H27,'C-c-(4)'!H27,'C-c-(5)'!H27,'C-c-(6)'!H27,'C-c-(7)'!H27,'C-c-(8)'!H27,'C-c-(9)'!H27,'C-c-(10)'!H27,'C-c-(11)'!H27,'C-c-(12)'!H27,'C-c-(13)'!H27,'C-c-(14)'!H27,'C-c-(15)'!H27,'C-c-(16)'!H27,'C-c-(17)'!H27,'C-c-(18)'!H27,'C-c-(19)'!H27,'C-c-(20)'!H27,'C-c-(21)'!H27,'C-c-(22)'!H27,'C-c-(23)'!H27,'C-c-(24)'!H27,'C-c-(25)'!H27,'C-c-(26)'!H27,'C-c-(27)'!H27)</f>
        <v>36</v>
      </c>
      <c r="I27" s="88">
        <f>SUM('C-c-(1)'!I27,'C-c-(2)'!I27,'C-c-(3)'!I27,'C-c-(4)'!I27,'C-c-(5)'!I27,'C-c-(6)'!I27,'C-c-(7)'!I27,'C-c-(8)'!I27,'C-c-(9)'!I27,'C-c-(10)'!I27,'C-c-(11)'!I27,'C-c-(12)'!I27,'C-c-(13)'!I27,'C-c-(14)'!I27,'C-c-(15)'!I27,'C-c-(16)'!I27,'C-c-(17)'!I27,'C-c-(18)'!I27,'C-c-(19)'!I27,'C-c-(20)'!I27,'C-c-(21)'!I27,'C-c-(22)'!I27,'C-c-(23)'!I27,'C-c-(24)'!I27,'C-c-(25)'!I27,'C-c-(26)'!I27,'C-c-(27)'!I27)</f>
        <v>12</v>
      </c>
      <c r="K27" s="18">
        <f>SUM('C-c-(1):C-c-(27)'!C27)-'C-c'!C27</f>
        <v>0</v>
      </c>
      <c r="L27" s="19">
        <f>SUM('C-c-(1):C-c-(27)'!E27)-'C-c'!E27</f>
        <v>0</v>
      </c>
      <c r="M27" s="19">
        <f>SUM('C-c-(1):C-c-(27)'!F27)-'C-c'!F27</f>
        <v>0</v>
      </c>
      <c r="N27" s="19">
        <f>SUM('C-c-(1):C-c-(27)'!G27)-'C-c'!G27</f>
        <v>0</v>
      </c>
      <c r="O27" s="19">
        <f>SUM('C-c-(1):C-c-(27)'!H27)-'C-c'!H27</f>
        <v>0</v>
      </c>
      <c r="P27" s="19">
        <f>SUM('C-c-(1):C-c-(27)'!I27)-'C-c'!I27</f>
        <v>0</v>
      </c>
    </row>
    <row r="28" spans="2:17" s="5" customFormat="1" x14ac:dyDescent="0.15">
      <c r="B28" s="4" t="s">
        <v>10</v>
      </c>
      <c r="C28" s="62">
        <f>SUM('C-c-(1)'!C28,'C-c-(2)'!C28,'C-c-(3)'!C28,'C-c-(4)'!C28,'C-c-(5)'!C28,'C-c-(6)'!C28,'C-c-(7)'!C28,'C-c-(8)'!C28,'C-c-(9)'!C28,'C-c-(10)'!C28,'C-c-(11)'!C28,'C-c-(12)'!C28,'C-c-(13)'!C28,'C-c-(14)'!C28,'C-c-(15)'!C28,'C-c-(16)'!C28,'C-c-(17)'!C28,'C-c-(18)'!C28,'C-c-(19)'!C28,'C-c-(20)'!C28,'C-c-(21)'!C28,'C-c-(22)'!C28,'C-c-(23)'!C28,'C-c-(24)'!C28,'C-c-(25)'!C28,'C-c-(26)'!C28,'C-c-(27)'!C28,)</f>
        <v>1150</v>
      </c>
      <c r="D28" s="64"/>
      <c r="E28" s="87">
        <f>SUM('C-c-(1)'!E28,'C-c-(2)'!E28,'C-c-(3)'!E28,'C-c-(4)'!E28,'C-c-(5)'!E28,'C-c-(6)'!E28,'C-c-(7)'!E28,'C-c-(8)'!E28,'C-c-(9)'!E28,'C-c-(10)'!E28,'C-c-(11)'!E28,'C-c-(12)'!E28,'C-c-(13)'!E28,'C-c-(14)'!E28,'C-c-(15)'!E28,'C-c-(16)'!E28,'C-c-(17)'!E28,'C-c-(18)'!E28,'C-c-(19)'!E28,'C-c-(20)'!E28,'C-c-(21)'!E28,'C-c-(22)'!E28,'C-c-(23)'!E28,'C-c-(24)'!E28,'C-c-(25)'!E28,'C-c-(26)'!E28,'C-c-(27)'!E28)</f>
        <v>821</v>
      </c>
      <c r="F28" s="87">
        <f>SUM('C-c-(1)'!F28,'C-c-(2)'!F28,'C-c-(3)'!F28,'C-c-(4)'!F28,'C-c-(5)'!F28,'C-c-(6)'!F28,'C-c-(7)'!F28,'C-c-(8)'!F28,'C-c-(9)'!F28,'C-c-(10)'!F28,'C-c-(11)'!F28,'C-c-(12)'!F28,'C-c-(13)'!F28,'C-c-(14)'!F28,'C-c-(15)'!F28,'C-c-(16)'!F28,'C-c-(17)'!F28,'C-c-(18)'!F28,'C-c-(19)'!F28,'C-c-(20)'!F28,'C-c-(21)'!F28,'C-c-(22)'!F28,'C-c-(23)'!F28,'C-c-(24)'!F28,'C-c-(25)'!F28,'C-c-(26)'!F28,'C-c-(27)'!F28)</f>
        <v>575</v>
      </c>
      <c r="G28" s="87">
        <f>SUM('C-c-(1)'!G28,'C-c-(2)'!G28,'C-c-(3)'!G28,'C-c-(4)'!G28,'C-c-(5)'!G28,'C-c-(6)'!G28,'C-c-(7)'!G28,'C-c-(8)'!G28,'C-c-(9)'!G28,'C-c-(10)'!G28,'C-c-(11)'!G28,'C-c-(12)'!G28,'C-c-(13)'!G28,'C-c-(14)'!G28,'C-c-(15)'!G28,'C-c-(16)'!G28,'C-c-(17)'!G28,'C-c-(18)'!G28,'C-c-(19)'!G28,'C-c-(20)'!G28,'C-c-(21)'!G28,'C-c-(22)'!G28,'C-c-(23)'!G28,'C-c-(24)'!G28,'C-c-(25)'!G28,'C-c-(26)'!G28,'C-c-(27)'!G28)</f>
        <v>184</v>
      </c>
      <c r="H28" s="87">
        <f>SUM('C-c-(1)'!H28,'C-c-(2)'!H28,'C-c-(3)'!H28,'C-c-(4)'!H28,'C-c-(5)'!H28,'C-c-(6)'!H28,'C-c-(7)'!H28,'C-c-(8)'!H28,'C-c-(9)'!H28,'C-c-(10)'!H28,'C-c-(11)'!H28,'C-c-(12)'!H28,'C-c-(13)'!H28,'C-c-(14)'!H28,'C-c-(15)'!H28,'C-c-(16)'!H28,'C-c-(17)'!H28,'C-c-(18)'!H28,'C-c-(19)'!H28,'C-c-(20)'!H28,'C-c-(21)'!H28,'C-c-(22)'!H28,'C-c-(23)'!H28,'C-c-(24)'!H28,'C-c-(25)'!H28,'C-c-(26)'!H28,'C-c-(27)'!H28)</f>
        <v>26</v>
      </c>
      <c r="I28" s="88">
        <f>SUM('C-c-(1)'!I28,'C-c-(2)'!I28,'C-c-(3)'!I28,'C-c-(4)'!I28,'C-c-(5)'!I28,'C-c-(6)'!I28,'C-c-(7)'!I28,'C-c-(8)'!I28,'C-c-(9)'!I28,'C-c-(10)'!I28,'C-c-(11)'!I28,'C-c-(12)'!I28,'C-c-(13)'!I28,'C-c-(14)'!I28,'C-c-(15)'!I28,'C-c-(16)'!I28,'C-c-(17)'!I28,'C-c-(18)'!I28,'C-c-(19)'!I28,'C-c-(20)'!I28,'C-c-(21)'!I28,'C-c-(22)'!I28,'C-c-(23)'!I28,'C-c-(24)'!I28,'C-c-(25)'!I28,'C-c-(26)'!I28,'C-c-(27)'!I28)</f>
        <v>4</v>
      </c>
      <c r="K28" s="18">
        <f>SUM('C-c-(1):C-c-(27)'!C28)-'C-c'!C28</f>
        <v>0</v>
      </c>
      <c r="L28" s="19">
        <f>SUM('C-c-(1):C-c-(27)'!E28)-'C-c'!E28</f>
        <v>0</v>
      </c>
      <c r="M28" s="19">
        <f>SUM('C-c-(1):C-c-(27)'!F28)-'C-c'!F28</f>
        <v>0</v>
      </c>
      <c r="N28" s="19">
        <f>SUM('C-c-(1):C-c-(27)'!G28)-'C-c'!G28</f>
        <v>0</v>
      </c>
      <c r="O28" s="19">
        <f>SUM('C-c-(1):C-c-(27)'!H28)-'C-c'!H28</f>
        <v>0</v>
      </c>
      <c r="P28" s="19">
        <f>SUM('C-c-(1):C-c-(27)'!I28)-'C-c'!I28</f>
        <v>0</v>
      </c>
    </row>
    <row r="29" spans="2:17" s="5" customFormat="1" x14ac:dyDescent="0.15">
      <c r="B29" s="4" t="s">
        <v>11</v>
      </c>
      <c r="C29" s="62">
        <f>SUM('C-c-(1)'!C29,'C-c-(2)'!C29,'C-c-(3)'!C29,'C-c-(4)'!C29,'C-c-(5)'!C29,'C-c-(6)'!C29,'C-c-(7)'!C29,'C-c-(8)'!C29,'C-c-(9)'!C29,'C-c-(10)'!C29,'C-c-(11)'!C29,'C-c-(12)'!C29,'C-c-(13)'!C29,'C-c-(14)'!C29,'C-c-(15)'!C29,'C-c-(16)'!C29,'C-c-(17)'!C29,'C-c-(18)'!C29,'C-c-(19)'!C29,'C-c-(20)'!C29,'C-c-(21)'!C29,'C-c-(22)'!C29,'C-c-(23)'!C29,'C-c-(24)'!C29,'C-c-(25)'!C29,'C-c-(26)'!C29,'C-c-(27)'!C29,)</f>
        <v>4071</v>
      </c>
      <c r="D29" s="64"/>
      <c r="E29" s="87">
        <f>SUM('C-c-(1)'!E29,'C-c-(2)'!E29,'C-c-(3)'!E29,'C-c-(4)'!E29,'C-c-(5)'!E29,'C-c-(6)'!E29,'C-c-(7)'!E29,'C-c-(8)'!E29,'C-c-(9)'!E29,'C-c-(10)'!E29,'C-c-(11)'!E29,'C-c-(12)'!E29,'C-c-(13)'!E29,'C-c-(14)'!E29,'C-c-(15)'!E29,'C-c-(16)'!E29,'C-c-(17)'!E29,'C-c-(18)'!E29,'C-c-(19)'!E29,'C-c-(20)'!E29,'C-c-(21)'!E29,'C-c-(22)'!E29,'C-c-(23)'!E29,'C-c-(24)'!E29,'C-c-(25)'!E29,'C-c-(26)'!E29,'C-c-(27)'!E29)</f>
        <v>2451</v>
      </c>
      <c r="F29" s="87">
        <f>SUM('C-c-(1)'!F29,'C-c-(2)'!F29,'C-c-(3)'!F29,'C-c-(4)'!F29,'C-c-(5)'!F29,'C-c-(6)'!F29,'C-c-(7)'!F29,'C-c-(8)'!F29,'C-c-(9)'!F29,'C-c-(10)'!F29,'C-c-(11)'!F29,'C-c-(12)'!F29,'C-c-(13)'!F29,'C-c-(14)'!F29,'C-c-(15)'!F29,'C-c-(16)'!F29,'C-c-(17)'!F29,'C-c-(18)'!F29,'C-c-(19)'!F29,'C-c-(20)'!F29,'C-c-(21)'!F29,'C-c-(22)'!F29,'C-c-(23)'!F29,'C-c-(24)'!F29,'C-c-(25)'!F29,'C-c-(26)'!F29,'C-c-(27)'!F29)</f>
        <v>1267</v>
      </c>
      <c r="G29" s="87">
        <f>SUM('C-c-(1)'!G29,'C-c-(2)'!G29,'C-c-(3)'!G29,'C-c-(4)'!G29,'C-c-(5)'!G29,'C-c-(6)'!G29,'C-c-(7)'!G29,'C-c-(8)'!G29,'C-c-(9)'!G29,'C-c-(10)'!G29,'C-c-(11)'!G29,'C-c-(12)'!G29,'C-c-(13)'!G29,'C-c-(14)'!G29,'C-c-(15)'!G29,'C-c-(16)'!G29,'C-c-(17)'!G29,'C-c-(18)'!G29,'C-c-(19)'!G29,'C-c-(20)'!G29,'C-c-(21)'!G29,'C-c-(22)'!G29,'C-c-(23)'!G29,'C-c-(24)'!G29,'C-c-(25)'!G29,'C-c-(26)'!G29,'C-c-(27)'!G29)</f>
        <v>440</v>
      </c>
      <c r="H29" s="87">
        <f>SUM('C-c-(1)'!H29,'C-c-(2)'!H29,'C-c-(3)'!H29,'C-c-(4)'!H29,'C-c-(5)'!H29,'C-c-(6)'!H29,'C-c-(7)'!H29,'C-c-(8)'!H29,'C-c-(9)'!H29,'C-c-(10)'!H29,'C-c-(11)'!H29,'C-c-(12)'!H29,'C-c-(13)'!H29,'C-c-(14)'!H29,'C-c-(15)'!H29,'C-c-(16)'!H29,'C-c-(17)'!H29,'C-c-(18)'!H29,'C-c-(19)'!H29,'C-c-(20)'!H29,'C-c-(21)'!H29,'C-c-(22)'!H29,'C-c-(23)'!H29,'C-c-(24)'!H29,'C-c-(25)'!H29,'C-c-(26)'!H29,'C-c-(27)'!H29)</f>
        <v>86</v>
      </c>
      <c r="I29" s="88">
        <f>SUM('C-c-(1)'!I29,'C-c-(2)'!I29,'C-c-(3)'!I29,'C-c-(4)'!I29,'C-c-(5)'!I29,'C-c-(6)'!I29,'C-c-(7)'!I29,'C-c-(8)'!I29,'C-c-(9)'!I29,'C-c-(10)'!I29,'C-c-(11)'!I29,'C-c-(12)'!I29,'C-c-(13)'!I29,'C-c-(14)'!I29,'C-c-(15)'!I29,'C-c-(16)'!I29,'C-c-(17)'!I29,'C-c-(18)'!I29,'C-c-(19)'!I29,'C-c-(20)'!I29,'C-c-(21)'!I29,'C-c-(22)'!I29,'C-c-(23)'!I29,'C-c-(24)'!I29,'C-c-(25)'!I29,'C-c-(26)'!I29,'C-c-(27)'!I29)</f>
        <v>21</v>
      </c>
      <c r="K29" s="18">
        <f>SUM('C-c-(1):C-c-(27)'!C29)-'C-c'!C29</f>
        <v>0</v>
      </c>
      <c r="L29" s="19">
        <f>SUM('C-c-(1):C-c-(27)'!E29)-'C-c'!E29</f>
        <v>0</v>
      </c>
      <c r="M29" s="19">
        <f>SUM('C-c-(1):C-c-(27)'!F29)-'C-c'!F29</f>
        <v>0</v>
      </c>
      <c r="N29" s="19">
        <f>SUM('C-c-(1):C-c-(27)'!G29)-'C-c'!G29</f>
        <v>0</v>
      </c>
      <c r="O29" s="19">
        <f>SUM('C-c-(1):C-c-(27)'!H29)-'C-c'!H29</f>
        <v>0</v>
      </c>
      <c r="P29" s="19">
        <f>SUM('C-c-(1):C-c-(27)'!I29)-'C-c'!I29</f>
        <v>0</v>
      </c>
    </row>
    <row r="30" spans="2:17" s="5" customFormat="1" x14ac:dyDescent="0.15">
      <c r="B30" s="4" t="s">
        <v>12</v>
      </c>
      <c r="C30" s="62">
        <f>SUM('C-c-(1)'!C30,'C-c-(2)'!C30,'C-c-(3)'!C30,'C-c-(4)'!C30,'C-c-(5)'!C30,'C-c-(6)'!C30,'C-c-(7)'!C30,'C-c-(8)'!C30,'C-c-(9)'!C30,'C-c-(10)'!C30,'C-c-(11)'!C30,'C-c-(12)'!C30,'C-c-(13)'!C30,'C-c-(14)'!C30,'C-c-(15)'!C30,'C-c-(16)'!C30,'C-c-(17)'!C30,'C-c-(18)'!C30,'C-c-(19)'!C30,'C-c-(20)'!C30,'C-c-(21)'!C30,'C-c-(22)'!C30,'C-c-(23)'!C30,'C-c-(24)'!C30,'C-c-(25)'!C30,'C-c-(26)'!C30,'C-c-(27)'!C30,)</f>
        <v>1223</v>
      </c>
      <c r="D30" s="64"/>
      <c r="E30" s="87">
        <f>SUM('C-c-(1)'!E30,'C-c-(2)'!E30,'C-c-(3)'!E30,'C-c-(4)'!E30,'C-c-(5)'!E30,'C-c-(6)'!E30,'C-c-(7)'!E30,'C-c-(8)'!E30,'C-c-(9)'!E30,'C-c-(10)'!E30,'C-c-(11)'!E30,'C-c-(12)'!E30,'C-c-(13)'!E30,'C-c-(14)'!E30,'C-c-(15)'!E30,'C-c-(16)'!E30,'C-c-(17)'!E30,'C-c-(18)'!E30,'C-c-(19)'!E30,'C-c-(20)'!E30,'C-c-(21)'!E30,'C-c-(22)'!E30,'C-c-(23)'!E30,'C-c-(24)'!E30,'C-c-(25)'!E30,'C-c-(26)'!E30,'C-c-(27)'!E30)</f>
        <v>934</v>
      </c>
      <c r="F30" s="87">
        <f>SUM('C-c-(1)'!F30,'C-c-(2)'!F30,'C-c-(3)'!F30,'C-c-(4)'!F30,'C-c-(5)'!F30,'C-c-(6)'!F30,'C-c-(7)'!F30,'C-c-(8)'!F30,'C-c-(9)'!F30,'C-c-(10)'!F30,'C-c-(11)'!F30,'C-c-(12)'!F30,'C-c-(13)'!F30,'C-c-(14)'!F30,'C-c-(15)'!F30,'C-c-(16)'!F30,'C-c-(17)'!F30,'C-c-(18)'!F30,'C-c-(19)'!F30,'C-c-(20)'!F30,'C-c-(21)'!F30,'C-c-(22)'!F30,'C-c-(23)'!F30,'C-c-(24)'!F30,'C-c-(25)'!F30,'C-c-(26)'!F30,'C-c-(27)'!F30)</f>
        <v>613</v>
      </c>
      <c r="G30" s="87">
        <f>SUM('C-c-(1)'!G30,'C-c-(2)'!G30,'C-c-(3)'!G30,'C-c-(4)'!G30,'C-c-(5)'!G30,'C-c-(6)'!G30,'C-c-(7)'!G30,'C-c-(8)'!G30,'C-c-(9)'!G30,'C-c-(10)'!G30,'C-c-(11)'!G30,'C-c-(12)'!G30,'C-c-(13)'!G30,'C-c-(14)'!G30,'C-c-(15)'!G30,'C-c-(16)'!G30,'C-c-(17)'!G30,'C-c-(18)'!G30,'C-c-(19)'!G30,'C-c-(20)'!G30,'C-c-(21)'!G30,'C-c-(22)'!G30,'C-c-(23)'!G30,'C-c-(24)'!G30,'C-c-(25)'!G30,'C-c-(26)'!G30,'C-c-(27)'!G30)</f>
        <v>238</v>
      </c>
      <c r="H30" s="87">
        <f>SUM('C-c-(1)'!H30,'C-c-(2)'!H30,'C-c-(3)'!H30,'C-c-(4)'!H30,'C-c-(5)'!H30,'C-c-(6)'!H30,'C-c-(7)'!H30,'C-c-(8)'!H30,'C-c-(9)'!H30,'C-c-(10)'!H30,'C-c-(11)'!H30,'C-c-(12)'!H30,'C-c-(13)'!H30,'C-c-(14)'!H30,'C-c-(15)'!H30,'C-c-(16)'!H30,'C-c-(17)'!H30,'C-c-(18)'!H30,'C-c-(19)'!H30,'C-c-(20)'!H30,'C-c-(21)'!H30,'C-c-(22)'!H30,'C-c-(23)'!H30,'C-c-(24)'!H30,'C-c-(25)'!H30,'C-c-(26)'!H30,'C-c-(27)'!H30)</f>
        <v>16</v>
      </c>
      <c r="I30" s="88">
        <f>SUM('C-c-(1)'!I30,'C-c-(2)'!I30,'C-c-(3)'!I30,'C-c-(4)'!I30,'C-c-(5)'!I30,'C-c-(6)'!I30,'C-c-(7)'!I30,'C-c-(8)'!I30,'C-c-(9)'!I30,'C-c-(10)'!I30,'C-c-(11)'!I30,'C-c-(12)'!I30,'C-c-(13)'!I30,'C-c-(14)'!I30,'C-c-(15)'!I30,'C-c-(16)'!I30,'C-c-(17)'!I30,'C-c-(18)'!I30,'C-c-(19)'!I30,'C-c-(20)'!I30,'C-c-(21)'!I30,'C-c-(22)'!I30,'C-c-(23)'!I30,'C-c-(24)'!I30,'C-c-(25)'!I30,'C-c-(26)'!I30,'C-c-(27)'!I30)</f>
        <v>8</v>
      </c>
      <c r="K30" s="18">
        <f>SUM('C-c-(1):C-c-(27)'!C30)-'C-c'!C30</f>
        <v>0</v>
      </c>
      <c r="L30" s="19">
        <f>SUM('C-c-(1):C-c-(27)'!E30)-'C-c'!E30</f>
        <v>0</v>
      </c>
      <c r="M30" s="19">
        <f>SUM('C-c-(1):C-c-(27)'!F30)-'C-c'!F30</f>
        <v>0</v>
      </c>
      <c r="N30" s="19">
        <f>SUM('C-c-(1):C-c-(27)'!G30)-'C-c'!G30</f>
        <v>0</v>
      </c>
      <c r="O30" s="19">
        <f>SUM('C-c-(1):C-c-(27)'!H30)-'C-c'!H30</f>
        <v>0</v>
      </c>
      <c r="P30" s="19">
        <f>SUM('C-c-(1):C-c-(27)'!I30)-'C-c'!I30</f>
        <v>0</v>
      </c>
    </row>
    <row r="31" spans="2:17" s="5" customFormat="1" x14ac:dyDescent="0.15">
      <c r="B31" s="4" t="s">
        <v>13</v>
      </c>
      <c r="C31" s="62">
        <f>SUM('C-c-(1)'!C31,'C-c-(2)'!C31,'C-c-(3)'!C31,'C-c-(4)'!C31,'C-c-(5)'!C31,'C-c-(6)'!C31,'C-c-(7)'!C31,'C-c-(8)'!C31,'C-c-(9)'!C31,'C-c-(10)'!C31,'C-c-(11)'!C31,'C-c-(12)'!C31,'C-c-(13)'!C31,'C-c-(14)'!C31,'C-c-(15)'!C31,'C-c-(16)'!C31,'C-c-(17)'!C31,'C-c-(18)'!C31,'C-c-(19)'!C31,'C-c-(20)'!C31,'C-c-(21)'!C31,'C-c-(22)'!C31,'C-c-(23)'!C31,'C-c-(24)'!C31,'C-c-(25)'!C31,'C-c-(26)'!C31,'C-c-(27)'!C31,)</f>
        <v>1245</v>
      </c>
      <c r="D31" s="64"/>
      <c r="E31" s="87">
        <f>SUM('C-c-(1)'!E31,'C-c-(2)'!E31,'C-c-(3)'!E31,'C-c-(4)'!E31,'C-c-(5)'!E31,'C-c-(6)'!E31,'C-c-(7)'!E31,'C-c-(8)'!E31,'C-c-(9)'!E31,'C-c-(10)'!E31,'C-c-(11)'!E31,'C-c-(12)'!E31,'C-c-(13)'!E31,'C-c-(14)'!E31,'C-c-(15)'!E31,'C-c-(16)'!E31,'C-c-(17)'!E31,'C-c-(18)'!E31,'C-c-(19)'!E31,'C-c-(20)'!E31,'C-c-(21)'!E31,'C-c-(22)'!E31,'C-c-(23)'!E31,'C-c-(24)'!E31,'C-c-(25)'!E31,'C-c-(26)'!E31,'C-c-(27)'!E31)</f>
        <v>1199</v>
      </c>
      <c r="F31" s="87">
        <f>SUM('C-c-(1)'!F31,'C-c-(2)'!F31,'C-c-(3)'!F31,'C-c-(4)'!F31,'C-c-(5)'!F31,'C-c-(6)'!F31,'C-c-(7)'!F31,'C-c-(8)'!F31,'C-c-(9)'!F31,'C-c-(10)'!F31,'C-c-(11)'!F31,'C-c-(12)'!F31,'C-c-(13)'!F31,'C-c-(14)'!F31,'C-c-(15)'!F31,'C-c-(16)'!F31,'C-c-(17)'!F31,'C-c-(18)'!F31,'C-c-(19)'!F31,'C-c-(20)'!F31,'C-c-(21)'!F31,'C-c-(22)'!F31,'C-c-(23)'!F31,'C-c-(24)'!F31,'C-c-(25)'!F31,'C-c-(26)'!F31,'C-c-(27)'!F31)</f>
        <v>597</v>
      </c>
      <c r="G31" s="87">
        <f>SUM('C-c-(1)'!G31,'C-c-(2)'!G31,'C-c-(3)'!G31,'C-c-(4)'!G31,'C-c-(5)'!G31,'C-c-(6)'!G31,'C-c-(7)'!G31,'C-c-(8)'!G31,'C-c-(9)'!G31,'C-c-(10)'!G31,'C-c-(11)'!G31,'C-c-(12)'!G31,'C-c-(13)'!G31,'C-c-(14)'!G31,'C-c-(15)'!G31,'C-c-(16)'!G31,'C-c-(17)'!G31,'C-c-(18)'!G31,'C-c-(19)'!G31,'C-c-(20)'!G31,'C-c-(21)'!G31,'C-c-(22)'!G31,'C-c-(23)'!G31,'C-c-(24)'!G31,'C-c-(25)'!G31,'C-c-(26)'!G31,'C-c-(27)'!G31)</f>
        <v>205</v>
      </c>
      <c r="H31" s="87">
        <f>SUM('C-c-(1)'!H31,'C-c-(2)'!H31,'C-c-(3)'!H31,'C-c-(4)'!H31,'C-c-(5)'!H31,'C-c-(6)'!H31,'C-c-(7)'!H31,'C-c-(8)'!H31,'C-c-(9)'!H31,'C-c-(10)'!H31,'C-c-(11)'!H31,'C-c-(12)'!H31,'C-c-(13)'!H31,'C-c-(14)'!H31,'C-c-(15)'!H31,'C-c-(16)'!H31,'C-c-(17)'!H31,'C-c-(18)'!H31,'C-c-(19)'!H31,'C-c-(20)'!H31,'C-c-(21)'!H31,'C-c-(22)'!H31,'C-c-(23)'!H31,'C-c-(24)'!H31,'C-c-(25)'!H31,'C-c-(26)'!H31,'C-c-(27)'!H31)</f>
        <v>36</v>
      </c>
      <c r="I31" s="88">
        <f>SUM('C-c-(1)'!I31,'C-c-(2)'!I31,'C-c-(3)'!I31,'C-c-(4)'!I31,'C-c-(5)'!I31,'C-c-(6)'!I31,'C-c-(7)'!I31,'C-c-(8)'!I31,'C-c-(9)'!I31,'C-c-(10)'!I31,'C-c-(11)'!I31,'C-c-(12)'!I31,'C-c-(13)'!I31,'C-c-(14)'!I31,'C-c-(15)'!I31,'C-c-(16)'!I31,'C-c-(17)'!I31,'C-c-(18)'!I31,'C-c-(19)'!I31,'C-c-(20)'!I31,'C-c-(21)'!I31,'C-c-(22)'!I31,'C-c-(23)'!I31,'C-c-(24)'!I31,'C-c-(25)'!I31,'C-c-(26)'!I31,'C-c-(27)'!I31)</f>
        <v>5</v>
      </c>
      <c r="K31" s="18">
        <f>SUM('C-c-(1):C-c-(27)'!C31)-'C-c'!C31</f>
        <v>0</v>
      </c>
      <c r="L31" s="19">
        <f>SUM('C-c-(1):C-c-(27)'!E31)-'C-c'!E31</f>
        <v>0</v>
      </c>
      <c r="M31" s="19">
        <f>SUM('C-c-(1):C-c-(27)'!F31)-'C-c'!F31</f>
        <v>0</v>
      </c>
      <c r="N31" s="19">
        <f>SUM('C-c-(1):C-c-(27)'!G31)-'C-c'!G31</f>
        <v>0</v>
      </c>
      <c r="O31" s="19">
        <f>SUM('C-c-(1):C-c-(27)'!H31)-'C-c'!H31</f>
        <v>0</v>
      </c>
      <c r="P31" s="19">
        <f>SUM('C-c-(1):C-c-(27)'!I31)-'C-c'!I31</f>
        <v>0</v>
      </c>
    </row>
    <row r="32" spans="2:17" s="5" customFormat="1" x14ac:dyDescent="0.15">
      <c r="B32" s="4" t="s">
        <v>14</v>
      </c>
      <c r="C32" s="62">
        <f>SUM('C-c-(1)'!C32,'C-c-(2)'!C32,'C-c-(3)'!C32,'C-c-(4)'!C32,'C-c-(5)'!C32,'C-c-(6)'!C32,'C-c-(7)'!C32,'C-c-(8)'!C32,'C-c-(9)'!C32,'C-c-(10)'!C32,'C-c-(11)'!C32,'C-c-(12)'!C32,'C-c-(13)'!C32,'C-c-(14)'!C32,'C-c-(15)'!C32,'C-c-(16)'!C32,'C-c-(17)'!C32,'C-c-(18)'!C32,'C-c-(19)'!C32,'C-c-(20)'!C32,'C-c-(21)'!C32,'C-c-(22)'!C32,'C-c-(23)'!C32,'C-c-(24)'!C32,'C-c-(25)'!C32,'C-c-(26)'!C32,'C-c-(27)'!C32,)</f>
        <v>3139</v>
      </c>
      <c r="D32" s="64"/>
      <c r="E32" s="87">
        <f>SUM('C-c-(1)'!E32,'C-c-(2)'!E32,'C-c-(3)'!E32,'C-c-(4)'!E32,'C-c-(5)'!E32,'C-c-(6)'!E32,'C-c-(7)'!E32,'C-c-(8)'!E32,'C-c-(9)'!E32,'C-c-(10)'!E32,'C-c-(11)'!E32,'C-c-(12)'!E32,'C-c-(13)'!E32,'C-c-(14)'!E32,'C-c-(15)'!E32,'C-c-(16)'!E32,'C-c-(17)'!E32,'C-c-(18)'!E32,'C-c-(19)'!E32,'C-c-(20)'!E32,'C-c-(21)'!E32,'C-c-(22)'!E32,'C-c-(23)'!E32,'C-c-(24)'!E32,'C-c-(25)'!E32,'C-c-(26)'!E32,'C-c-(27)'!E32)</f>
        <v>1837</v>
      </c>
      <c r="F32" s="87">
        <f>SUM('C-c-(1)'!F32,'C-c-(2)'!F32,'C-c-(3)'!F32,'C-c-(4)'!F32,'C-c-(5)'!F32,'C-c-(6)'!F32,'C-c-(7)'!F32,'C-c-(8)'!F32,'C-c-(9)'!F32,'C-c-(10)'!F32,'C-c-(11)'!F32,'C-c-(12)'!F32,'C-c-(13)'!F32,'C-c-(14)'!F32,'C-c-(15)'!F32,'C-c-(16)'!F32,'C-c-(17)'!F32,'C-c-(18)'!F32,'C-c-(19)'!F32,'C-c-(20)'!F32,'C-c-(21)'!F32,'C-c-(22)'!F32,'C-c-(23)'!F32,'C-c-(24)'!F32,'C-c-(25)'!F32,'C-c-(26)'!F32,'C-c-(27)'!F32)</f>
        <v>1046</v>
      </c>
      <c r="G32" s="87">
        <f>SUM('C-c-(1)'!G32,'C-c-(2)'!G32,'C-c-(3)'!G32,'C-c-(4)'!G32,'C-c-(5)'!G32,'C-c-(6)'!G32,'C-c-(7)'!G32,'C-c-(8)'!G32,'C-c-(9)'!G32,'C-c-(10)'!G32,'C-c-(11)'!G32,'C-c-(12)'!G32,'C-c-(13)'!G32,'C-c-(14)'!G32,'C-c-(15)'!G32,'C-c-(16)'!G32,'C-c-(17)'!G32,'C-c-(18)'!G32,'C-c-(19)'!G32,'C-c-(20)'!G32,'C-c-(21)'!G32,'C-c-(22)'!G32,'C-c-(23)'!G32,'C-c-(24)'!G32,'C-c-(25)'!G32,'C-c-(26)'!G32,'C-c-(27)'!G32)</f>
        <v>359</v>
      </c>
      <c r="H32" s="87">
        <f>SUM('C-c-(1)'!H32,'C-c-(2)'!H32,'C-c-(3)'!H32,'C-c-(4)'!H32,'C-c-(5)'!H32,'C-c-(6)'!H32,'C-c-(7)'!H32,'C-c-(8)'!H32,'C-c-(9)'!H32,'C-c-(10)'!H32,'C-c-(11)'!H32,'C-c-(12)'!H32,'C-c-(13)'!H32,'C-c-(14)'!H32,'C-c-(15)'!H32,'C-c-(16)'!H32,'C-c-(17)'!H32,'C-c-(18)'!H32,'C-c-(19)'!H32,'C-c-(20)'!H32,'C-c-(21)'!H32,'C-c-(22)'!H32,'C-c-(23)'!H32,'C-c-(24)'!H32,'C-c-(25)'!H32,'C-c-(26)'!H32,'C-c-(27)'!H32)</f>
        <v>25</v>
      </c>
      <c r="I32" s="88">
        <f>SUM('C-c-(1)'!I32,'C-c-(2)'!I32,'C-c-(3)'!I32,'C-c-(4)'!I32,'C-c-(5)'!I32,'C-c-(6)'!I32,'C-c-(7)'!I32,'C-c-(8)'!I32,'C-c-(9)'!I32,'C-c-(10)'!I32,'C-c-(11)'!I32,'C-c-(12)'!I32,'C-c-(13)'!I32,'C-c-(14)'!I32,'C-c-(15)'!I32,'C-c-(16)'!I32,'C-c-(17)'!I32,'C-c-(18)'!I32,'C-c-(19)'!I32,'C-c-(20)'!I32,'C-c-(21)'!I32,'C-c-(22)'!I32,'C-c-(23)'!I32,'C-c-(24)'!I32,'C-c-(25)'!I32,'C-c-(26)'!I32,'C-c-(27)'!I32)</f>
        <v>6</v>
      </c>
      <c r="K32" s="18">
        <f>SUM('C-c-(1):C-c-(27)'!C32)-'C-c'!C32</f>
        <v>0</v>
      </c>
      <c r="L32" s="19">
        <f>SUM('C-c-(1):C-c-(27)'!E32)-'C-c'!E32</f>
        <v>0</v>
      </c>
      <c r="M32" s="19">
        <f>SUM('C-c-(1):C-c-(27)'!F32)-'C-c'!F32</f>
        <v>0</v>
      </c>
      <c r="N32" s="19">
        <f>SUM('C-c-(1):C-c-(27)'!G32)-'C-c'!G32</f>
        <v>0</v>
      </c>
      <c r="O32" s="19">
        <f>SUM('C-c-(1):C-c-(27)'!H32)-'C-c'!H32</f>
        <v>0</v>
      </c>
      <c r="P32" s="19">
        <f>SUM('C-c-(1):C-c-(27)'!I32)-'C-c'!I32</f>
        <v>0</v>
      </c>
    </row>
    <row r="33" spans="2:16" s="21" customFormat="1" x14ac:dyDescent="0.15">
      <c r="B33" s="31" t="s">
        <v>15</v>
      </c>
      <c r="C33" s="24">
        <f>SUM('C-c-(1)'!C33,'C-c-(2)'!C33,'C-c-(3)'!C33,'C-c-(4)'!C33,'C-c-(5)'!C33,'C-c-(6)'!C33,'C-c-(7)'!C33,'C-c-(8)'!C33,'C-c-(9)'!C33,'C-c-(10)'!C33,'C-c-(11)'!C33,'C-c-(12)'!C33,'C-c-(13)'!C33,'C-c-(14)'!C33,'C-c-(15)'!C33,'C-c-(16)'!C33,'C-c-(17)'!C33,'C-c-(18)'!C33,'C-c-(19)'!C33,'C-c-(20)'!C33,'C-c-(21)'!C33,'C-c-(22)'!C33,'C-c-(23)'!C33,'C-c-(24)'!C33,'C-c-(25)'!C33,'C-c-(26)'!C33,'C-c-(27)'!C33,)</f>
        <v>27594</v>
      </c>
      <c r="D33" s="28"/>
      <c r="E33" s="68">
        <f>SUM('C-c-(1)'!E33,'C-c-(2)'!E33,'C-c-(3)'!E33,'C-c-(4)'!E33,'C-c-(5)'!E33,'C-c-(6)'!E33,'C-c-(7)'!E33,'C-c-(8)'!E33,'C-c-(9)'!E33,'C-c-(10)'!E33,'C-c-(11)'!E33,'C-c-(12)'!E33,'C-c-(13)'!E33,'C-c-(14)'!E33,'C-c-(15)'!E33,'C-c-(16)'!E33,'C-c-(17)'!E33,'C-c-(18)'!E33,'C-c-(19)'!E33,'C-c-(20)'!E33,'C-c-(21)'!E33,'C-c-(22)'!E33,'C-c-(23)'!E33,'C-c-(24)'!E33,'C-c-(25)'!E33,'C-c-(26)'!E33,'C-c-(27)'!E33)</f>
        <v>13092</v>
      </c>
      <c r="F33" s="68">
        <f>SUM('C-c-(1)'!F33,'C-c-(2)'!F33,'C-c-(3)'!F33,'C-c-(4)'!F33,'C-c-(5)'!F33,'C-c-(6)'!F33,'C-c-(7)'!F33,'C-c-(8)'!F33,'C-c-(9)'!F33,'C-c-(10)'!F33,'C-c-(11)'!F33,'C-c-(12)'!F33,'C-c-(13)'!F33,'C-c-(14)'!F33,'C-c-(15)'!F33,'C-c-(16)'!F33,'C-c-(17)'!F33,'C-c-(18)'!F33,'C-c-(19)'!F33,'C-c-(20)'!F33,'C-c-(21)'!F33,'C-c-(22)'!F33,'C-c-(23)'!F33,'C-c-(24)'!F33,'C-c-(25)'!F33,'C-c-(26)'!F33,'C-c-(27)'!F33)</f>
        <v>8078</v>
      </c>
      <c r="G33" s="68">
        <f>SUM('C-c-(1)'!G33,'C-c-(2)'!G33,'C-c-(3)'!G33,'C-c-(4)'!G33,'C-c-(5)'!G33,'C-c-(6)'!G33,'C-c-(7)'!G33,'C-c-(8)'!G33,'C-c-(9)'!G33,'C-c-(10)'!G33,'C-c-(11)'!G33,'C-c-(12)'!G33,'C-c-(13)'!G33,'C-c-(14)'!G33,'C-c-(15)'!G33,'C-c-(16)'!G33,'C-c-(17)'!G33,'C-c-(18)'!G33,'C-c-(19)'!G33,'C-c-(20)'!G33,'C-c-(21)'!G33,'C-c-(22)'!G33,'C-c-(23)'!G33,'C-c-(24)'!G33,'C-c-(25)'!G33,'C-c-(26)'!G33,'C-c-(27)'!G33)</f>
        <v>3110</v>
      </c>
      <c r="H33" s="68">
        <f>SUM('C-c-(1)'!H33,'C-c-(2)'!H33,'C-c-(3)'!H33,'C-c-(4)'!H33,'C-c-(5)'!H33,'C-c-(6)'!H33,'C-c-(7)'!H33,'C-c-(8)'!H33,'C-c-(9)'!H33,'C-c-(10)'!H33,'C-c-(11)'!H33,'C-c-(12)'!H33,'C-c-(13)'!H33,'C-c-(14)'!H33,'C-c-(15)'!H33,'C-c-(16)'!H33,'C-c-(17)'!H33,'C-c-(18)'!H33,'C-c-(19)'!H33,'C-c-(20)'!H33,'C-c-(21)'!H33,'C-c-(22)'!H33,'C-c-(23)'!H33,'C-c-(24)'!H33,'C-c-(25)'!H33,'C-c-(26)'!H33,'C-c-(27)'!H33)</f>
        <v>834</v>
      </c>
      <c r="I33" s="69">
        <f>SUM('C-c-(1)'!I33,'C-c-(2)'!I33,'C-c-(3)'!I33,'C-c-(4)'!I33,'C-c-(5)'!I33,'C-c-(6)'!I33,'C-c-(7)'!I33,'C-c-(8)'!I33,'C-c-(9)'!I33,'C-c-(10)'!I33,'C-c-(11)'!I33,'C-c-(12)'!I33,'C-c-(13)'!I33,'C-c-(14)'!I33,'C-c-(15)'!I33,'C-c-(16)'!I33,'C-c-(17)'!I33,'C-c-(18)'!I33,'C-c-(19)'!I33,'C-c-(20)'!I33,'C-c-(21)'!I33,'C-c-(22)'!I33,'C-c-(23)'!I33,'C-c-(24)'!I33,'C-c-(25)'!I33,'C-c-(26)'!I33,'C-c-(27)'!I33)</f>
        <v>241</v>
      </c>
      <c r="K33" s="18">
        <f>SUM('C-c-(1):C-c-(27)'!C33)-'C-c'!C33</f>
        <v>0</v>
      </c>
      <c r="L33" s="19">
        <f>SUM('C-c-(1):C-c-(27)'!E33)-'C-c'!E33</f>
        <v>0</v>
      </c>
      <c r="M33" s="19">
        <f>SUM('C-c-(1):C-c-(27)'!F33)-'C-c'!F33</f>
        <v>0</v>
      </c>
      <c r="N33" s="19">
        <f>SUM('C-c-(1):C-c-(27)'!G33)-'C-c'!G33</f>
        <v>0</v>
      </c>
      <c r="O33" s="19">
        <f>SUM('C-c-(1):C-c-(27)'!H33)-'C-c'!H33</f>
        <v>0</v>
      </c>
      <c r="P33" s="19">
        <f>SUM('C-c-(1):C-c-(27)'!I33)-'C-c'!I33</f>
        <v>0</v>
      </c>
    </row>
    <row r="34" spans="2:16" s="21" customFormat="1" x14ac:dyDescent="0.15">
      <c r="B34" s="31" t="s">
        <v>182</v>
      </c>
      <c r="C34" s="24">
        <f>SUM('C-c-(1)'!C34,'C-c-(2)'!C34,'C-c-(3)'!C34,'C-c-(4)'!C34,'C-c-(5)'!C34,'C-c-(6)'!C34,'C-c-(7)'!C34,'C-c-(8)'!C34,'C-c-(9)'!C34,'C-c-(10)'!C34,'C-c-(11)'!C34,'C-c-(12)'!C34,'C-c-(13)'!C34,'C-c-(14)'!C34,'C-c-(15)'!C34,'C-c-(16)'!C34,'C-c-(17)'!C34,'C-c-(18)'!C34,'C-c-(19)'!C34,'C-c-(20)'!C34,'C-c-(21)'!C34,'C-c-(22)'!C34,'C-c-(23)'!C34,'C-c-(24)'!C34,'C-c-(25)'!C34,'C-c-(26)'!C34,'C-c-(27)'!C34,)</f>
        <v>74010</v>
      </c>
      <c r="D34" s="28"/>
      <c r="E34" s="68">
        <f>SUM('C-c-(1)'!E34,'C-c-(2)'!E34,'C-c-(3)'!E34,'C-c-(4)'!E34,'C-c-(5)'!E34,'C-c-(6)'!E34,'C-c-(7)'!E34,'C-c-(8)'!E34,'C-c-(9)'!E34,'C-c-(10)'!E34,'C-c-(11)'!E34,'C-c-(12)'!E34,'C-c-(13)'!E34,'C-c-(14)'!E34,'C-c-(15)'!E34,'C-c-(16)'!E34,'C-c-(17)'!E34,'C-c-(18)'!E34,'C-c-(19)'!E34,'C-c-(20)'!E34,'C-c-(21)'!E34,'C-c-(22)'!E34,'C-c-(23)'!E34,'C-c-(24)'!E34,'C-c-(25)'!E34,'C-c-(26)'!E34,'C-c-(27)'!E34)</f>
        <v>38823</v>
      </c>
      <c r="F34" s="68">
        <f>SUM('C-c-(1)'!F34,'C-c-(2)'!F34,'C-c-(3)'!F34,'C-c-(4)'!F34,'C-c-(5)'!F34,'C-c-(6)'!F34,'C-c-(7)'!F34,'C-c-(8)'!F34,'C-c-(9)'!F34,'C-c-(10)'!F34,'C-c-(11)'!F34,'C-c-(12)'!F34,'C-c-(13)'!F34,'C-c-(14)'!F34,'C-c-(15)'!F34,'C-c-(16)'!F34,'C-c-(17)'!F34,'C-c-(18)'!F34,'C-c-(19)'!F34,'C-c-(20)'!F34,'C-c-(21)'!F34,'C-c-(22)'!F34,'C-c-(23)'!F34,'C-c-(24)'!F34,'C-c-(25)'!F34,'C-c-(26)'!F34,'C-c-(27)'!F34)</f>
        <v>22048</v>
      </c>
      <c r="G34" s="68">
        <f>SUM('C-c-(1)'!G34,'C-c-(2)'!G34,'C-c-(3)'!G34,'C-c-(4)'!G34,'C-c-(5)'!G34,'C-c-(6)'!G34,'C-c-(7)'!G34,'C-c-(8)'!G34,'C-c-(9)'!G34,'C-c-(10)'!G34,'C-c-(11)'!G34,'C-c-(12)'!G34,'C-c-(13)'!G34,'C-c-(14)'!G34,'C-c-(15)'!G34,'C-c-(16)'!G34,'C-c-(17)'!G34,'C-c-(18)'!G34,'C-c-(19)'!G34,'C-c-(20)'!G34,'C-c-(21)'!G34,'C-c-(22)'!G34,'C-c-(23)'!G34,'C-c-(24)'!G34,'C-c-(25)'!G34,'C-c-(26)'!G34,'C-c-(27)'!G34)</f>
        <v>7478</v>
      </c>
      <c r="H34" s="68">
        <f>SUM('C-c-(1)'!H34,'C-c-(2)'!H34,'C-c-(3)'!H34,'C-c-(4)'!H34,'C-c-(5)'!H34,'C-c-(6)'!H34,'C-c-(7)'!H34,'C-c-(8)'!H34,'C-c-(9)'!H34,'C-c-(10)'!H34,'C-c-(11)'!H34,'C-c-(12)'!H34,'C-c-(13)'!H34,'C-c-(14)'!H34,'C-c-(15)'!H34,'C-c-(16)'!H34,'C-c-(17)'!H34,'C-c-(18)'!H34,'C-c-(19)'!H34,'C-c-(20)'!H34,'C-c-(21)'!H34,'C-c-(22)'!H34,'C-c-(23)'!H34,'C-c-(24)'!H34,'C-c-(25)'!H34,'C-c-(26)'!H34,'C-c-(27)'!H34)</f>
        <v>1665</v>
      </c>
      <c r="I34" s="69">
        <f>SUM('C-c-(1)'!I34,'C-c-(2)'!I34,'C-c-(3)'!I34,'C-c-(4)'!I34,'C-c-(5)'!I34,'C-c-(6)'!I34,'C-c-(7)'!I34,'C-c-(8)'!I34,'C-c-(9)'!I34,'C-c-(10)'!I34,'C-c-(11)'!I34,'C-c-(12)'!I34,'C-c-(13)'!I34,'C-c-(14)'!I34,'C-c-(15)'!I34,'C-c-(16)'!I34,'C-c-(17)'!I34,'C-c-(18)'!I34,'C-c-(19)'!I34,'C-c-(20)'!I34,'C-c-(21)'!I34,'C-c-(22)'!I34,'C-c-(23)'!I34,'C-c-(24)'!I34,'C-c-(25)'!I34,'C-c-(26)'!I34,'C-c-(27)'!I34)</f>
        <v>365</v>
      </c>
      <c r="K34" s="18">
        <f>SUM('C-c-(1):C-c-(27)'!C34)-'C-c'!C34</f>
        <v>0</v>
      </c>
      <c r="L34" s="19">
        <f>SUM('C-c-(1):C-c-(27)'!E34)-'C-c'!E34</f>
        <v>0</v>
      </c>
      <c r="M34" s="19">
        <f>SUM('C-c-(1):C-c-(27)'!F34)-'C-c'!F34</f>
        <v>0</v>
      </c>
      <c r="N34" s="19">
        <f>SUM('C-c-(1):C-c-(27)'!G34)-'C-c'!G34</f>
        <v>0</v>
      </c>
      <c r="O34" s="19">
        <f>SUM('C-c-(1):C-c-(27)'!H34)-'C-c'!H34</f>
        <v>0</v>
      </c>
      <c r="P34" s="19">
        <f>SUM('C-c-(1):C-c-(27)'!I34)-'C-c'!I34</f>
        <v>0</v>
      </c>
    </row>
    <row r="35" spans="2:16" s="5" customFormat="1" x14ac:dyDescent="0.15">
      <c r="B35" s="4" t="s">
        <v>16</v>
      </c>
      <c r="C35" s="62">
        <f>SUM('C-c-(1)'!C35,'C-c-(2)'!C35,'C-c-(3)'!C35,'C-c-(4)'!C35,'C-c-(5)'!C35,'C-c-(6)'!C35,'C-c-(7)'!C35,'C-c-(8)'!C35,'C-c-(9)'!C35,'C-c-(10)'!C35,'C-c-(11)'!C35,'C-c-(12)'!C35,'C-c-(13)'!C35,'C-c-(14)'!C35,'C-c-(15)'!C35,'C-c-(16)'!C35,'C-c-(17)'!C35,'C-c-(18)'!C35,'C-c-(19)'!C35,'C-c-(20)'!C35,'C-c-(21)'!C35,'C-c-(22)'!C35,'C-c-(23)'!C35,'C-c-(24)'!C35,'C-c-(25)'!C35,'C-c-(26)'!C35,'C-c-(27)'!C35,)</f>
        <v>7467</v>
      </c>
      <c r="D35" s="64"/>
      <c r="E35" s="87">
        <f>SUM('C-c-(1)'!E35,'C-c-(2)'!E35,'C-c-(3)'!E35,'C-c-(4)'!E35,'C-c-(5)'!E35,'C-c-(6)'!E35,'C-c-(7)'!E35,'C-c-(8)'!E35,'C-c-(9)'!E35,'C-c-(10)'!E35,'C-c-(11)'!E35,'C-c-(12)'!E35,'C-c-(13)'!E35,'C-c-(14)'!E35,'C-c-(15)'!E35,'C-c-(16)'!E35,'C-c-(17)'!E35,'C-c-(18)'!E35,'C-c-(19)'!E35,'C-c-(20)'!E35,'C-c-(21)'!E35,'C-c-(22)'!E35,'C-c-(23)'!E35,'C-c-(24)'!E35,'C-c-(25)'!E35,'C-c-(26)'!E35,'C-c-(27)'!E35)</f>
        <v>2837</v>
      </c>
      <c r="F35" s="87">
        <f>SUM('C-c-(1)'!F35,'C-c-(2)'!F35,'C-c-(3)'!F35,'C-c-(4)'!F35,'C-c-(5)'!F35,'C-c-(6)'!F35,'C-c-(7)'!F35,'C-c-(8)'!F35,'C-c-(9)'!F35,'C-c-(10)'!F35,'C-c-(11)'!F35,'C-c-(12)'!F35,'C-c-(13)'!F35,'C-c-(14)'!F35,'C-c-(15)'!F35,'C-c-(16)'!F35,'C-c-(17)'!F35,'C-c-(18)'!F35,'C-c-(19)'!F35,'C-c-(20)'!F35,'C-c-(21)'!F35,'C-c-(22)'!F35,'C-c-(23)'!F35,'C-c-(24)'!F35,'C-c-(25)'!F35,'C-c-(26)'!F35,'C-c-(27)'!F35)</f>
        <v>1408</v>
      </c>
      <c r="G35" s="87">
        <f>SUM('C-c-(1)'!G35,'C-c-(2)'!G35,'C-c-(3)'!G35,'C-c-(4)'!G35,'C-c-(5)'!G35,'C-c-(6)'!G35,'C-c-(7)'!G35,'C-c-(8)'!G35,'C-c-(9)'!G35,'C-c-(10)'!G35,'C-c-(11)'!G35,'C-c-(12)'!G35,'C-c-(13)'!G35,'C-c-(14)'!G35,'C-c-(15)'!G35,'C-c-(16)'!G35,'C-c-(17)'!G35,'C-c-(18)'!G35,'C-c-(19)'!G35,'C-c-(20)'!G35,'C-c-(21)'!G35,'C-c-(22)'!G35,'C-c-(23)'!G35,'C-c-(24)'!G35,'C-c-(25)'!G35,'C-c-(26)'!G35,'C-c-(27)'!G35)</f>
        <v>465</v>
      </c>
      <c r="H35" s="87">
        <f>SUM('C-c-(1)'!H35,'C-c-(2)'!H35,'C-c-(3)'!H35,'C-c-(4)'!H35,'C-c-(5)'!H35,'C-c-(6)'!H35,'C-c-(7)'!H35,'C-c-(8)'!H35,'C-c-(9)'!H35,'C-c-(10)'!H35,'C-c-(11)'!H35,'C-c-(12)'!H35,'C-c-(13)'!H35,'C-c-(14)'!H35,'C-c-(15)'!H35,'C-c-(16)'!H35,'C-c-(17)'!H35,'C-c-(18)'!H35,'C-c-(19)'!H35,'C-c-(20)'!H35,'C-c-(21)'!H35,'C-c-(22)'!H35,'C-c-(23)'!H35,'C-c-(24)'!H35,'C-c-(25)'!H35,'C-c-(26)'!H35,'C-c-(27)'!H35)</f>
        <v>89</v>
      </c>
      <c r="I35" s="88">
        <f>SUM('C-c-(1)'!I35,'C-c-(2)'!I35,'C-c-(3)'!I35,'C-c-(4)'!I35,'C-c-(5)'!I35,'C-c-(6)'!I35,'C-c-(7)'!I35,'C-c-(8)'!I35,'C-c-(9)'!I35,'C-c-(10)'!I35,'C-c-(11)'!I35,'C-c-(12)'!I35,'C-c-(13)'!I35,'C-c-(14)'!I35,'C-c-(15)'!I35,'C-c-(16)'!I35,'C-c-(17)'!I35,'C-c-(18)'!I35,'C-c-(19)'!I35,'C-c-(20)'!I35,'C-c-(21)'!I35,'C-c-(22)'!I35,'C-c-(23)'!I35,'C-c-(24)'!I35,'C-c-(25)'!I35,'C-c-(26)'!I35,'C-c-(27)'!I35)</f>
        <v>18</v>
      </c>
      <c r="K35" s="18">
        <f>SUM('C-c-(1):C-c-(27)'!C35)-'C-c'!C35</f>
        <v>0</v>
      </c>
      <c r="L35" s="19">
        <f>SUM('C-c-(1):C-c-(27)'!E35)-'C-c'!E35</f>
        <v>0</v>
      </c>
      <c r="M35" s="19">
        <f>SUM('C-c-(1):C-c-(27)'!F35)-'C-c'!F35</f>
        <v>0</v>
      </c>
      <c r="N35" s="19">
        <f>SUM('C-c-(1):C-c-(27)'!G35)-'C-c'!G35</f>
        <v>0</v>
      </c>
      <c r="O35" s="19">
        <f>SUM('C-c-(1):C-c-(27)'!H35)-'C-c'!H35</f>
        <v>0</v>
      </c>
      <c r="P35" s="19">
        <f>SUM('C-c-(1):C-c-(27)'!I35)-'C-c'!I35</f>
        <v>0</v>
      </c>
    </row>
    <row r="36" spans="2:16" s="5" customFormat="1" x14ac:dyDescent="0.15">
      <c r="B36" s="4" t="s">
        <v>17</v>
      </c>
      <c r="C36" s="62">
        <f>SUM('C-c-(1)'!C36,'C-c-(2)'!C36,'C-c-(3)'!C36,'C-c-(4)'!C36,'C-c-(5)'!C36,'C-c-(6)'!C36,'C-c-(7)'!C36,'C-c-(8)'!C36,'C-c-(9)'!C36,'C-c-(10)'!C36,'C-c-(11)'!C36,'C-c-(12)'!C36,'C-c-(13)'!C36,'C-c-(14)'!C36,'C-c-(15)'!C36,'C-c-(16)'!C36,'C-c-(17)'!C36,'C-c-(18)'!C36,'C-c-(19)'!C36,'C-c-(20)'!C36,'C-c-(21)'!C36,'C-c-(22)'!C36,'C-c-(23)'!C36,'C-c-(24)'!C36,'C-c-(25)'!C36,'C-c-(26)'!C36,'C-c-(27)'!C36,)</f>
        <v>4372</v>
      </c>
      <c r="D36" s="64"/>
      <c r="E36" s="87">
        <f>SUM('C-c-(1)'!E36,'C-c-(2)'!E36,'C-c-(3)'!E36,'C-c-(4)'!E36,'C-c-(5)'!E36,'C-c-(6)'!E36,'C-c-(7)'!E36,'C-c-(8)'!E36,'C-c-(9)'!E36,'C-c-(10)'!E36,'C-c-(11)'!E36,'C-c-(12)'!E36,'C-c-(13)'!E36,'C-c-(14)'!E36,'C-c-(15)'!E36,'C-c-(16)'!E36,'C-c-(17)'!E36,'C-c-(18)'!E36,'C-c-(19)'!E36,'C-c-(20)'!E36,'C-c-(21)'!E36,'C-c-(22)'!E36,'C-c-(23)'!E36,'C-c-(24)'!E36,'C-c-(25)'!E36,'C-c-(26)'!E36,'C-c-(27)'!E36)</f>
        <v>2682</v>
      </c>
      <c r="F36" s="87">
        <f>SUM('C-c-(1)'!F36,'C-c-(2)'!F36,'C-c-(3)'!F36,'C-c-(4)'!F36,'C-c-(5)'!F36,'C-c-(6)'!F36,'C-c-(7)'!F36,'C-c-(8)'!F36,'C-c-(9)'!F36,'C-c-(10)'!F36,'C-c-(11)'!F36,'C-c-(12)'!F36,'C-c-(13)'!F36,'C-c-(14)'!F36,'C-c-(15)'!F36,'C-c-(16)'!F36,'C-c-(17)'!F36,'C-c-(18)'!F36,'C-c-(19)'!F36,'C-c-(20)'!F36,'C-c-(21)'!F36,'C-c-(22)'!F36,'C-c-(23)'!F36,'C-c-(24)'!F36,'C-c-(25)'!F36,'C-c-(26)'!F36,'C-c-(27)'!F36)</f>
        <v>1032</v>
      </c>
      <c r="G36" s="87">
        <f>SUM('C-c-(1)'!G36,'C-c-(2)'!G36,'C-c-(3)'!G36,'C-c-(4)'!G36,'C-c-(5)'!G36,'C-c-(6)'!G36,'C-c-(7)'!G36,'C-c-(8)'!G36,'C-c-(9)'!G36,'C-c-(10)'!G36,'C-c-(11)'!G36,'C-c-(12)'!G36,'C-c-(13)'!G36,'C-c-(14)'!G36,'C-c-(15)'!G36,'C-c-(16)'!G36,'C-c-(17)'!G36,'C-c-(18)'!G36,'C-c-(19)'!G36,'C-c-(20)'!G36,'C-c-(21)'!G36,'C-c-(22)'!G36,'C-c-(23)'!G36,'C-c-(24)'!G36,'C-c-(25)'!G36,'C-c-(26)'!G36,'C-c-(27)'!G36)</f>
        <v>321</v>
      </c>
      <c r="H36" s="87">
        <f>SUM('C-c-(1)'!H36,'C-c-(2)'!H36,'C-c-(3)'!H36,'C-c-(4)'!H36,'C-c-(5)'!H36,'C-c-(6)'!H36,'C-c-(7)'!H36,'C-c-(8)'!H36,'C-c-(9)'!H36,'C-c-(10)'!H36,'C-c-(11)'!H36,'C-c-(12)'!H36,'C-c-(13)'!H36,'C-c-(14)'!H36,'C-c-(15)'!H36,'C-c-(16)'!H36,'C-c-(17)'!H36,'C-c-(18)'!H36,'C-c-(19)'!H36,'C-c-(20)'!H36,'C-c-(21)'!H36,'C-c-(22)'!H36,'C-c-(23)'!H36,'C-c-(24)'!H36,'C-c-(25)'!H36,'C-c-(26)'!H36,'C-c-(27)'!H36)</f>
        <v>73</v>
      </c>
      <c r="I36" s="88">
        <f>SUM('C-c-(1)'!I36,'C-c-(2)'!I36,'C-c-(3)'!I36,'C-c-(4)'!I36,'C-c-(5)'!I36,'C-c-(6)'!I36,'C-c-(7)'!I36,'C-c-(8)'!I36,'C-c-(9)'!I36,'C-c-(10)'!I36,'C-c-(11)'!I36,'C-c-(12)'!I36,'C-c-(13)'!I36,'C-c-(14)'!I36,'C-c-(15)'!I36,'C-c-(16)'!I36,'C-c-(17)'!I36,'C-c-(18)'!I36,'C-c-(19)'!I36,'C-c-(20)'!I36,'C-c-(21)'!I36,'C-c-(22)'!I36,'C-c-(23)'!I36,'C-c-(24)'!I36,'C-c-(25)'!I36,'C-c-(26)'!I36,'C-c-(27)'!I36)</f>
        <v>17</v>
      </c>
      <c r="K36" s="18">
        <f>SUM('C-c-(1):C-c-(27)'!C36)-'C-c'!C36</f>
        <v>0</v>
      </c>
      <c r="L36" s="19">
        <f>SUM('C-c-(1):C-c-(27)'!E36)-'C-c'!E36</f>
        <v>0</v>
      </c>
      <c r="M36" s="19">
        <f>SUM('C-c-(1):C-c-(27)'!F36)-'C-c'!F36</f>
        <v>0</v>
      </c>
      <c r="N36" s="19">
        <f>SUM('C-c-(1):C-c-(27)'!G36)-'C-c'!G36</f>
        <v>0</v>
      </c>
      <c r="O36" s="19">
        <f>SUM('C-c-(1):C-c-(27)'!H36)-'C-c'!H36</f>
        <v>0</v>
      </c>
      <c r="P36" s="19">
        <f>SUM('C-c-(1):C-c-(27)'!I36)-'C-c'!I36</f>
        <v>0</v>
      </c>
    </row>
    <row r="37" spans="2:16" s="5" customFormat="1" x14ac:dyDescent="0.15">
      <c r="B37" s="4" t="s">
        <v>18</v>
      </c>
      <c r="C37" s="62">
        <f>SUM('C-c-(1)'!C37,'C-c-(2)'!C37,'C-c-(3)'!C37,'C-c-(4)'!C37,'C-c-(5)'!C37,'C-c-(6)'!C37,'C-c-(7)'!C37,'C-c-(8)'!C37,'C-c-(9)'!C37,'C-c-(10)'!C37,'C-c-(11)'!C37,'C-c-(12)'!C37,'C-c-(13)'!C37,'C-c-(14)'!C37,'C-c-(15)'!C37,'C-c-(16)'!C37,'C-c-(17)'!C37,'C-c-(18)'!C37,'C-c-(19)'!C37,'C-c-(20)'!C37,'C-c-(21)'!C37,'C-c-(22)'!C37,'C-c-(23)'!C37,'C-c-(24)'!C37,'C-c-(25)'!C37,'C-c-(26)'!C37,'C-c-(27)'!C37,)</f>
        <v>4119</v>
      </c>
      <c r="D37" s="64"/>
      <c r="E37" s="87">
        <f>SUM('C-c-(1)'!E37,'C-c-(2)'!E37,'C-c-(3)'!E37,'C-c-(4)'!E37,'C-c-(5)'!E37,'C-c-(6)'!E37,'C-c-(7)'!E37,'C-c-(8)'!E37,'C-c-(9)'!E37,'C-c-(10)'!E37,'C-c-(11)'!E37,'C-c-(12)'!E37,'C-c-(13)'!E37,'C-c-(14)'!E37,'C-c-(15)'!E37,'C-c-(16)'!E37,'C-c-(17)'!E37,'C-c-(18)'!E37,'C-c-(19)'!E37,'C-c-(20)'!E37,'C-c-(21)'!E37,'C-c-(22)'!E37,'C-c-(23)'!E37,'C-c-(24)'!E37,'C-c-(25)'!E37,'C-c-(26)'!E37,'C-c-(27)'!E37)</f>
        <v>2373</v>
      </c>
      <c r="F37" s="87">
        <f>SUM('C-c-(1)'!F37,'C-c-(2)'!F37,'C-c-(3)'!F37,'C-c-(4)'!F37,'C-c-(5)'!F37,'C-c-(6)'!F37,'C-c-(7)'!F37,'C-c-(8)'!F37,'C-c-(9)'!F37,'C-c-(10)'!F37,'C-c-(11)'!F37,'C-c-(12)'!F37,'C-c-(13)'!F37,'C-c-(14)'!F37,'C-c-(15)'!F37,'C-c-(16)'!F37,'C-c-(17)'!F37,'C-c-(18)'!F37,'C-c-(19)'!F37,'C-c-(20)'!F37,'C-c-(21)'!F37,'C-c-(22)'!F37,'C-c-(23)'!F37,'C-c-(24)'!F37,'C-c-(25)'!F37,'C-c-(26)'!F37,'C-c-(27)'!F37)</f>
        <v>1278</v>
      </c>
      <c r="G37" s="87">
        <f>SUM('C-c-(1)'!G37,'C-c-(2)'!G37,'C-c-(3)'!G37,'C-c-(4)'!G37,'C-c-(5)'!G37,'C-c-(6)'!G37,'C-c-(7)'!G37,'C-c-(8)'!G37,'C-c-(9)'!G37,'C-c-(10)'!G37,'C-c-(11)'!G37,'C-c-(12)'!G37,'C-c-(13)'!G37,'C-c-(14)'!G37,'C-c-(15)'!G37,'C-c-(16)'!G37,'C-c-(17)'!G37,'C-c-(18)'!G37,'C-c-(19)'!G37,'C-c-(20)'!G37,'C-c-(21)'!G37,'C-c-(22)'!G37,'C-c-(23)'!G37,'C-c-(24)'!G37,'C-c-(25)'!G37,'C-c-(26)'!G37,'C-c-(27)'!G37)</f>
        <v>435</v>
      </c>
      <c r="H37" s="87">
        <f>SUM('C-c-(1)'!H37,'C-c-(2)'!H37,'C-c-(3)'!H37,'C-c-(4)'!H37,'C-c-(5)'!H37,'C-c-(6)'!H37,'C-c-(7)'!H37,'C-c-(8)'!H37,'C-c-(9)'!H37,'C-c-(10)'!H37,'C-c-(11)'!H37,'C-c-(12)'!H37,'C-c-(13)'!H37,'C-c-(14)'!H37,'C-c-(15)'!H37,'C-c-(16)'!H37,'C-c-(17)'!H37,'C-c-(18)'!H37,'C-c-(19)'!H37,'C-c-(20)'!H37,'C-c-(21)'!H37,'C-c-(22)'!H37,'C-c-(23)'!H37,'C-c-(24)'!H37,'C-c-(25)'!H37,'C-c-(26)'!H37,'C-c-(27)'!H37)</f>
        <v>98</v>
      </c>
      <c r="I37" s="88">
        <f>SUM('C-c-(1)'!I37,'C-c-(2)'!I37,'C-c-(3)'!I37,'C-c-(4)'!I37,'C-c-(5)'!I37,'C-c-(6)'!I37,'C-c-(7)'!I37,'C-c-(8)'!I37,'C-c-(9)'!I37,'C-c-(10)'!I37,'C-c-(11)'!I37,'C-c-(12)'!I37,'C-c-(13)'!I37,'C-c-(14)'!I37,'C-c-(15)'!I37,'C-c-(16)'!I37,'C-c-(17)'!I37,'C-c-(18)'!I37,'C-c-(19)'!I37,'C-c-(20)'!I37,'C-c-(21)'!I37,'C-c-(22)'!I37,'C-c-(23)'!I37,'C-c-(24)'!I37,'C-c-(25)'!I37,'C-c-(26)'!I37,'C-c-(27)'!I37)</f>
        <v>31</v>
      </c>
      <c r="K37" s="18">
        <f>SUM('C-c-(1):C-c-(27)'!C37)-'C-c'!C37</f>
        <v>0</v>
      </c>
      <c r="L37" s="19">
        <f>SUM('C-c-(1):C-c-(27)'!E37)-'C-c'!E37</f>
        <v>0</v>
      </c>
      <c r="M37" s="19">
        <f>SUM('C-c-(1):C-c-(27)'!F37)-'C-c'!F37</f>
        <v>0</v>
      </c>
      <c r="N37" s="19">
        <f>SUM('C-c-(1):C-c-(27)'!G37)-'C-c'!G37</f>
        <v>0</v>
      </c>
      <c r="O37" s="19">
        <f>SUM('C-c-(1):C-c-(27)'!H37)-'C-c'!H37</f>
        <v>0</v>
      </c>
      <c r="P37" s="19">
        <f>SUM('C-c-(1):C-c-(27)'!I37)-'C-c'!I37</f>
        <v>0</v>
      </c>
    </row>
    <row r="38" spans="2:16" s="5" customFormat="1" x14ac:dyDescent="0.15">
      <c r="B38" s="4" t="s">
        <v>19</v>
      </c>
      <c r="C38" s="62">
        <f>SUM('C-c-(1)'!C38,'C-c-(2)'!C38,'C-c-(3)'!C38,'C-c-(4)'!C38,'C-c-(5)'!C38,'C-c-(6)'!C38,'C-c-(7)'!C38,'C-c-(8)'!C38,'C-c-(9)'!C38,'C-c-(10)'!C38,'C-c-(11)'!C38,'C-c-(12)'!C38,'C-c-(13)'!C38,'C-c-(14)'!C38,'C-c-(15)'!C38,'C-c-(16)'!C38,'C-c-(17)'!C38,'C-c-(18)'!C38,'C-c-(19)'!C38,'C-c-(20)'!C38,'C-c-(21)'!C38,'C-c-(22)'!C38,'C-c-(23)'!C38,'C-c-(24)'!C38,'C-c-(25)'!C38,'C-c-(26)'!C38,'C-c-(27)'!C38,)</f>
        <v>15635</v>
      </c>
      <c r="D38" s="64"/>
      <c r="E38" s="87">
        <f>SUM('C-c-(1)'!E38,'C-c-(2)'!E38,'C-c-(3)'!E38,'C-c-(4)'!E38,'C-c-(5)'!E38,'C-c-(6)'!E38,'C-c-(7)'!E38,'C-c-(8)'!E38,'C-c-(9)'!E38,'C-c-(10)'!E38,'C-c-(11)'!E38,'C-c-(12)'!E38,'C-c-(13)'!E38,'C-c-(14)'!E38,'C-c-(15)'!E38,'C-c-(16)'!E38,'C-c-(17)'!E38,'C-c-(18)'!E38,'C-c-(19)'!E38,'C-c-(20)'!E38,'C-c-(21)'!E38,'C-c-(22)'!E38,'C-c-(23)'!E38,'C-c-(24)'!E38,'C-c-(25)'!E38,'C-c-(26)'!E38,'C-c-(27)'!E38)</f>
        <v>7052</v>
      </c>
      <c r="F38" s="87">
        <f>SUM('C-c-(1)'!F38,'C-c-(2)'!F38,'C-c-(3)'!F38,'C-c-(4)'!F38,'C-c-(5)'!F38,'C-c-(6)'!F38,'C-c-(7)'!F38,'C-c-(8)'!F38,'C-c-(9)'!F38,'C-c-(10)'!F38,'C-c-(11)'!F38,'C-c-(12)'!F38,'C-c-(13)'!F38,'C-c-(14)'!F38,'C-c-(15)'!F38,'C-c-(16)'!F38,'C-c-(17)'!F38,'C-c-(18)'!F38,'C-c-(19)'!F38,'C-c-(20)'!F38,'C-c-(21)'!F38,'C-c-(22)'!F38,'C-c-(23)'!F38,'C-c-(24)'!F38,'C-c-(25)'!F38,'C-c-(26)'!F38,'C-c-(27)'!F38)</f>
        <v>4370</v>
      </c>
      <c r="G38" s="87">
        <f>SUM('C-c-(1)'!G38,'C-c-(2)'!G38,'C-c-(3)'!G38,'C-c-(4)'!G38,'C-c-(5)'!G38,'C-c-(6)'!G38,'C-c-(7)'!G38,'C-c-(8)'!G38,'C-c-(9)'!G38,'C-c-(10)'!G38,'C-c-(11)'!G38,'C-c-(12)'!G38,'C-c-(13)'!G38,'C-c-(14)'!G38,'C-c-(15)'!G38,'C-c-(16)'!G38,'C-c-(17)'!G38,'C-c-(18)'!G38,'C-c-(19)'!G38,'C-c-(20)'!G38,'C-c-(21)'!G38,'C-c-(22)'!G38,'C-c-(23)'!G38,'C-c-(24)'!G38,'C-c-(25)'!G38,'C-c-(26)'!G38,'C-c-(27)'!G38)</f>
        <v>1529</v>
      </c>
      <c r="H38" s="87">
        <f>SUM('C-c-(1)'!H38,'C-c-(2)'!H38,'C-c-(3)'!H38,'C-c-(4)'!H38,'C-c-(5)'!H38,'C-c-(6)'!H38,'C-c-(7)'!H38,'C-c-(8)'!H38,'C-c-(9)'!H38,'C-c-(10)'!H38,'C-c-(11)'!H38,'C-c-(12)'!H38,'C-c-(13)'!H38,'C-c-(14)'!H38,'C-c-(15)'!H38,'C-c-(16)'!H38,'C-c-(17)'!H38,'C-c-(18)'!H38,'C-c-(19)'!H38,'C-c-(20)'!H38,'C-c-(21)'!H38,'C-c-(22)'!H38,'C-c-(23)'!H38,'C-c-(24)'!H38,'C-c-(25)'!H38,'C-c-(26)'!H38,'C-c-(27)'!H38)</f>
        <v>368</v>
      </c>
      <c r="I38" s="88">
        <f>SUM('C-c-(1)'!I38,'C-c-(2)'!I38,'C-c-(3)'!I38,'C-c-(4)'!I38,'C-c-(5)'!I38,'C-c-(6)'!I38,'C-c-(7)'!I38,'C-c-(8)'!I38,'C-c-(9)'!I38,'C-c-(10)'!I38,'C-c-(11)'!I38,'C-c-(12)'!I38,'C-c-(13)'!I38,'C-c-(14)'!I38,'C-c-(15)'!I38,'C-c-(16)'!I38,'C-c-(17)'!I38,'C-c-(18)'!I38,'C-c-(19)'!I38,'C-c-(20)'!I38,'C-c-(21)'!I38,'C-c-(22)'!I38,'C-c-(23)'!I38,'C-c-(24)'!I38,'C-c-(25)'!I38,'C-c-(26)'!I38,'C-c-(27)'!I38)</f>
        <v>68</v>
      </c>
      <c r="K38" s="18">
        <f>SUM('C-c-(1):C-c-(27)'!C38)-'C-c'!C38</f>
        <v>0</v>
      </c>
      <c r="L38" s="19">
        <f>SUM('C-c-(1):C-c-(27)'!E38)-'C-c'!E38</f>
        <v>0</v>
      </c>
      <c r="M38" s="19">
        <f>SUM('C-c-(1):C-c-(27)'!F38)-'C-c'!F38</f>
        <v>0</v>
      </c>
      <c r="N38" s="19">
        <f>SUM('C-c-(1):C-c-(27)'!G38)-'C-c'!G38</f>
        <v>0</v>
      </c>
      <c r="O38" s="19">
        <f>SUM('C-c-(1):C-c-(27)'!H38)-'C-c'!H38</f>
        <v>0</v>
      </c>
      <c r="P38" s="19">
        <f>SUM('C-c-(1):C-c-(27)'!I38)-'C-c'!I38</f>
        <v>0</v>
      </c>
    </row>
    <row r="39" spans="2:16" s="5" customFormat="1" x14ac:dyDescent="0.15">
      <c r="B39" s="4" t="s">
        <v>20</v>
      </c>
      <c r="C39" s="62">
        <f>SUM('C-c-(1)'!C39,'C-c-(2)'!C39,'C-c-(3)'!C39,'C-c-(4)'!C39,'C-c-(5)'!C39,'C-c-(6)'!C39,'C-c-(7)'!C39,'C-c-(8)'!C39,'C-c-(9)'!C39,'C-c-(10)'!C39,'C-c-(11)'!C39,'C-c-(12)'!C39,'C-c-(13)'!C39,'C-c-(14)'!C39,'C-c-(15)'!C39,'C-c-(16)'!C39,'C-c-(17)'!C39,'C-c-(18)'!C39,'C-c-(19)'!C39,'C-c-(20)'!C39,'C-c-(21)'!C39,'C-c-(22)'!C39,'C-c-(23)'!C39,'C-c-(24)'!C39,'C-c-(25)'!C39,'C-c-(26)'!C39,'C-c-(27)'!C39,)</f>
        <v>13413</v>
      </c>
      <c r="D39" s="64"/>
      <c r="E39" s="87">
        <f>SUM('C-c-(1)'!E39,'C-c-(2)'!E39,'C-c-(3)'!E39,'C-c-(4)'!E39,'C-c-(5)'!E39,'C-c-(6)'!E39,'C-c-(7)'!E39,'C-c-(8)'!E39,'C-c-(9)'!E39,'C-c-(10)'!E39,'C-c-(11)'!E39,'C-c-(12)'!E39,'C-c-(13)'!E39,'C-c-(14)'!E39,'C-c-(15)'!E39,'C-c-(16)'!E39,'C-c-(17)'!E39,'C-c-(18)'!E39,'C-c-(19)'!E39,'C-c-(20)'!E39,'C-c-(21)'!E39,'C-c-(22)'!E39,'C-c-(23)'!E39,'C-c-(24)'!E39,'C-c-(25)'!E39,'C-c-(26)'!E39,'C-c-(27)'!E39)</f>
        <v>5685</v>
      </c>
      <c r="F39" s="87">
        <f>SUM('C-c-(1)'!F39,'C-c-(2)'!F39,'C-c-(3)'!F39,'C-c-(4)'!F39,'C-c-(5)'!F39,'C-c-(6)'!F39,'C-c-(7)'!F39,'C-c-(8)'!F39,'C-c-(9)'!F39,'C-c-(10)'!F39,'C-c-(11)'!F39,'C-c-(12)'!F39,'C-c-(13)'!F39,'C-c-(14)'!F39,'C-c-(15)'!F39,'C-c-(16)'!F39,'C-c-(17)'!F39,'C-c-(18)'!F39,'C-c-(19)'!F39,'C-c-(20)'!F39,'C-c-(21)'!F39,'C-c-(22)'!F39,'C-c-(23)'!F39,'C-c-(24)'!F39,'C-c-(25)'!F39,'C-c-(26)'!F39,'C-c-(27)'!F39)</f>
        <v>3606</v>
      </c>
      <c r="G39" s="87">
        <f>SUM('C-c-(1)'!G39,'C-c-(2)'!G39,'C-c-(3)'!G39,'C-c-(4)'!G39,'C-c-(5)'!G39,'C-c-(6)'!G39,'C-c-(7)'!G39,'C-c-(8)'!G39,'C-c-(9)'!G39,'C-c-(10)'!G39,'C-c-(11)'!G39,'C-c-(12)'!G39,'C-c-(13)'!G39,'C-c-(14)'!G39,'C-c-(15)'!G39,'C-c-(16)'!G39,'C-c-(17)'!G39,'C-c-(18)'!G39,'C-c-(19)'!G39,'C-c-(20)'!G39,'C-c-(21)'!G39,'C-c-(22)'!G39,'C-c-(23)'!G39,'C-c-(24)'!G39,'C-c-(25)'!G39,'C-c-(26)'!G39,'C-c-(27)'!G39)</f>
        <v>1188</v>
      </c>
      <c r="H39" s="87">
        <f>SUM('C-c-(1)'!H39,'C-c-(2)'!H39,'C-c-(3)'!H39,'C-c-(4)'!H39,'C-c-(5)'!H39,'C-c-(6)'!H39,'C-c-(7)'!H39,'C-c-(8)'!H39,'C-c-(9)'!H39,'C-c-(10)'!H39,'C-c-(11)'!H39,'C-c-(12)'!H39,'C-c-(13)'!H39,'C-c-(14)'!H39,'C-c-(15)'!H39,'C-c-(16)'!H39,'C-c-(17)'!H39,'C-c-(18)'!H39,'C-c-(19)'!H39,'C-c-(20)'!H39,'C-c-(21)'!H39,'C-c-(22)'!H39,'C-c-(23)'!H39,'C-c-(24)'!H39,'C-c-(25)'!H39,'C-c-(26)'!H39,'C-c-(27)'!H39)</f>
        <v>275</v>
      </c>
      <c r="I39" s="88">
        <f>SUM('C-c-(1)'!I39,'C-c-(2)'!I39,'C-c-(3)'!I39,'C-c-(4)'!I39,'C-c-(5)'!I39,'C-c-(6)'!I39,'C-c-(7)'!I39,'C-c-(8)'!I39,'C-c-(9)'!I39,'C-c-(10)'!I39,'C-c-(11)'!I39,'C-c-(12)'!I39,'C-c-(13)'!I39,'C-c-(14)'!I39,'C-c-(15)'!I39,'C-c-(16)'!I39,'C-c-(17)'!I39,'C-c-(18)'!I39,'C-c-(19)'!I39,'C-c-(20)'!I39,'C-c-(21)'!I39,'C-c-(22)'!I39,'C-c-(23)'!I39,'C-c-(24)'!I39,'C-c-(25)'!I39,'C-c-(26)'!I39,'C-c-(27)'!I39)</f>
        <v>50</v>
      </c>
      <c r="K39" s="18">
        <f>SUM('C-c-(1):C-c-(27)'!C39)-'C-c'!C39</f>
        <v>0</v>
      </c>
      <c r="L39" s="19">
        <f>SUM('C-c-(1):C-c-(27)'!E39)-'C-c'!E39</f>
        <v>0</v>
      </c>
      <c r="M39" s="19">
        <f>SUM('C-c-(1):C-c-(27)'!F39)-'C-c'!F39</f>
        <v>0</v>
      </c>
      <c r="N39" s="19">
        <f>SUM('C-c-(1):C-c-(27)'!G39)-'C-c'!G39</f>
        <v>0</v>
      </c>
      <c r="O39" s="19">
        <f>SUM('C-c-(1):C-c-(27)'!H39)-'C-c'!H39</f>
        <v>0</v>
      </c>
      <c r="P39" s="19">
        <f>SUM('C-c-(1):C-c-(27)'!I39)-'C-c'!I39</f>
        <v>0</v>
      </c>
    </row>
    <row r="40" spans="2:16" s="5" customFormat="1" x14ac:dyDescent="0.15">
      <c r="B40" s="4" t="s">
        <v>21</v>
      </c>
      <c r="C40" s="62">
        <f>SUM('C-c-(1)'!C40,'C-c-(2)'!C40,'C-c-(3)'!C40,'C-c-(4)'!C40,'C-c-(5)'!C40,'C-c-(6)'!C40,'C-c-(7)'!C40,'C-c-(8)'!C40,'C-c-(9)'!C40,'C-c-(10)'!C40,'C-c-(11)'!C40,'C-c-(12)'!C40,'C-c-(13)'!C40,'C-c-(14)'!C40,'C-c-(15)'!C40,'C-c-(16)'!C40,'C-c-(17)'!C40,'C-c-(18)'!C40,'C-c-(19)'!C40,'C-c-(20)'!C40,'C-c-(21)'!C40,'C-c-(22)'!C40,'C-c-(23)'!C40,'C-c-(24)'!C40,'C-c-(25)'!C40,'C-c-(26)'!C40,'C-c-(27)'!C40,)</f>
        <v>14237</v>
      </c>
      <c r="D40" s="64"/>
      <c r="E40" s="87">
        <f>SUM('C-c-(1)'!E40,'C-c-(2)'!E40,'C-c-(3)'!E40,'C-c-(4)'!E40,'C-c-(5)'!E40,'C-c-(6)'!E40,'C-c-(7)'!E40,'C-c-(8)'!E40,'C-c-(9)'!E40,'C-c-(10)'!E40,'C-c-(11)'!E40,'C-c-(12)'!E40,'C-c-(13)'!E40,'C-c-(14)'!E40,'C-c-(15)'!E40,'C-c-(16)'!E40,'C-c-(17)'!E40,'C-c-(18)'!E40,'C-c-(19)'!E40,'C-c-(20)'!E40,'C-c-(21)'!E40,'C-c-(22)'!E40,'C-c-(23)'!E40,'C-c-(24)'!E40,'C-c-(25)'!E40,'C-c-(26)'!E40,'C-c-(27)'!E40)</f>
        <v>8739</v>
      </c>
      <c r="F40" s="87">
        <f>SUM('C-c-(1)'!F40,'C-c-(2)'!F40,'C-c-(3)'!F40,'C-c-(4)'!F40,'C-c-(5)'!F40,'C-c-(6)'!F40,'C-c-(7)'!F40,'C-c-(8)'!F40,'C-c-(9)'!F40,'C-c-(10)'!F40,'C-c-(11)'!F40,'C-c-(12)'!F40,'C-c-(13)'!F40,'C-c-(14)'!F40,'C-c-(15)'!F40,'C-c-(16)'!F40,'C-c-(17)'!F40,'C-c-(18)'!F40,'C-c-(19)'!F40,'C-c-(20)'!F40,'C-c-(21)'!F40,'C-c-(22)'!F40,'C-c-(23)'!F40,'C-c-(24)'!F40,'C-c-(25)'!F40,'C-c-(26)'!F40,'C-c-(27)'!F40)</f>
        <v>5228</v>
      </c>
      <c r="G40" s="87">
        <f>SUM('C-c-(1)'!G40,'C-c-(2)'!G40,'C-c-(3)'!G40,'C-c-(4)'!G40,'C-c-(5)'!G40,'C-c-(6)'!G40,'C-c-(7)'!G40,'C-c-(8)'!G40,'C-c-(9)'!G40,'C-c-(10)'!G40,'C-c-(11)'!G40,'C-c-(12)'!G40,'C-c-(13)'!G40,'C-c-(14)'!G40,'C-c-(15)'!G40,'C-c-(16)'!G40,'C-c-(17)'!G40,'C-c-(18)'!G40,'C-c-(19)'!G40,'C-c-(20)'!G40,'C-c-(21)'!G40,'C-c-(22)'!G40,'C-c-(23)'!G40,'C-c-(24)'!G40,'C-c-(25)'!G40,'C-c-(26)'!G40,'C-c-(27)'!G40)</f>
        <v>1749</v>
      </c>
      <c r="H40" s="87">
        <f>SUM('C-c-(1)'!H40,'C-c-(2)'!H40,'C-c-(3)'!H40,'C-c-(4)'!H40,'C-c-(5)'!H40,'C-c-(6)'!H40,'C-c-(7)'!H40,'C-c-(8)'!H40,'C-c-(9)'!H40,'C-c-(10)'!H40,'C-c-(11)'!H40,'C-c-(12)'!H40,'C-c-(13)'!H40,'C-c-(14)'!H40,'C-c-(15)'!H40,'C-c-(16)'!H40,'C-c-(17)'!H40,'C-c-(18)'!H40,'C-c-(19)'!H40,'C-c-(20)'!H40,'C-c-(21)'!H40,'C-c-(22)'!H40,'C-c-(23)'!H40,'C-c-(24)'!H40,'C-c-(25)'!H40,'C-c-(26)'!H40,'C-c-(27)'!H40)</f>
        <v>385</v>
      </c>
      <c r="I40" s="88">
        <f>SUM('C-c-(1)'!I40,'C-c-(2)'!I40,'C-c-(3)'!I40,'C-c-(4)'!I40,'C-c-(5)'!I40,'C-c-(6)'!I40,'C-c-(7)'!I40,'C-c-(8)'!I40,'C-c-(9)'!I40,'C-c-(10)'!I40,'C-c-(11)'!I40,'C-c-(12)'!I40,'C-c-(13)'!I40,'C-c-(14)'!I40,'C-c-(15)'!I40,'C-c-(16)'!I40,'C-c-(17)'!I40,'C-c-(18)'!I40,'C-c-(19)'!I40,'C-c-(20)'!I40,'C-c-(21)'!I40,'C-c-(22)'!I40,'C-c-(23)'!I40,'C-c-(24)'!I40,'C-c-(25)'!I40,'C-c-(26)'!I40,'C-c-(27)'!I40)</f>
        <v>76</v>
      </c>
      <c r="K40" s="18">
        <f>SUM('C-c-(1):C-c-(27)'!C40)-'C-c'!C40</f>
        <v>0</v>
      </c>
      <c r="L40" s="19">
        <f>SUM('C-c-(1):C-c-(27)'!E40)-'C-c'!E40</f>
        <v>0</v>
      </c>
      <c r="M40" s="19">
        <f>SUM('C-c-(1):C-c-(27)'!F40)-'C-c'!F40</f>
        <v>0</v>
      </c>
      <c r="N40" s="19">
        <f>SUM('C-c-(1):C-c-(27)'!G40)-'C-c'!G40</f>
        <v>0</v>
      </c>
      <c r="O40" s="19">
        <f>SUM('C-c-(1):C-c-(27)'!H40)-'C-c'!H40</f>
        <v>0</v>
      </c>
      <c r="P40" s="19">
        <f>SUM('C-c-(1):C-c-(27)'!I40)-'C-c'!I40</f>
        <v>0</v>
      </c>
    </row>
    <row r="41" spans="2:16" s="5" customFormat="1" x14ac:dyDescent="0.15">
      <c r="B41" s="4" t="s">
        <v>22</v>
      </c>
      <c r="C41" s="62">
        <f>SUM('C-c-(1)'!C41,'C-c-(2)'!C41,'C-c-(3)'!C41,'C-c-(4)'!C41,'C-c-(5)'!C41,'C-c-(6)'!C41,'C-c-(7)'!C41,'C-c-(8)'!C41,'C-c-(9)'!C41,'C-c-(10)'!C41,'C-c-(11)'!C41,'C-c-(12)'!C41,'C-c-(13)'!C41,'C-c-(14)'!C41,'C-c-(15)'!C41,'C-c-(16)'!C41,'C-c-(17)'!C41,'C-c-(18)'!C41,'C-c-(19)'!C41,'C-c-(20)'!C41,'C-c-(21)'!C41,'C-c-(22)'!C41,'C-c-(23)'!C41,'C-c-(24)'!C41,'C-c-(25)'!C41,'C-c-(26)'!C41,'C-c-(27)'!C41,)</f>
        <v>3643</v>
      </c>
      <c r="D41" s="64"/>
      <c r="E41" s="87">
        <f>SUM('C-c-(1)'!E41,'C-c-(2)'!E41,'C-c-(3)'!E41,'C-c-(4)'!E41,'C-c-(5)'!E41,'C-c-(6)'!E41,'C-c-(7)'!E41,'C-c-(8)'!E41,'C-c-(9)'!E41,'C-c-(10)'!E41,'C-c-(11)'!E41,'C-c-(12)'!E41,'C-c-(13)'!E41,'C-c-(14)'!E41,'C-c-(15)'!E41,'C-c-(16)'!E41,'C-c-(17)'!E41,'C-c-(18)'!E41,'C-c-(19)'!E41,'C-c-(20)'!E41,'C-c-(21)'!E41,'C-c-(22)'!E41,'C-c-(23)'!E41,'C-c-(24)'!E41,'C-c-(25)'!E41,'C-c-(26)'!E41,'C-c-(27)'!E41)</f>
        <v>2538</v>
      </c>
      <c r="F41" s="87">
        <f>SUM('C-c-(1)'!F41,'C-c-(2)'!F41,'C-c-(3)'!F41,'C-c-(4)'!F41,'C-c-(5)'!F41,'C-c-(6)'!F41,'C-c-(7)'!F41,'C-c-(8)'!F41,'C-c-(9)'!F41,'C-c-(10)'!F41,'C-c-(11)'!F41,'C-c-(12)'!F41,'C-c-(13)'!F41,'C-c-(14)'!F41,'C-c-(15)'!F41,'C-c-(16)'!F41,'C-c-(17)'!F41,'C-c-(18)'!F41,'C-c-(19)'!F41,'C-c-(20)'!F41,'C-c-(21)'!F41,'C-c-(22)'!F41,'C-c-(23)'!F41,'C-c-(24)'!F41,'C-c-(25)'!F41,'C-c-(26)'!F41,'C-c-(27)'!F41)</f>
        <v>1332</v>
      </c>
      <c r="G41" s="87">
        <f>SUM('C-c-(1)'!G41,'C-c-(2)'!G41,'C-c-(3)'!G41,'C-c-(4)'!G41,'C-c-(5)'!G41,'C-c-(6)'!G41,'C-c-(7)'!G41,'C-c-(8)'!G41,'C-c-(9)'!G41,'C-c-(10)'!G41,'C-c-(11)'!G41,'C-c-(12)'!G41,'C-c-(13)'!G41,'C-c-(14)'!G41,'C-c-(15)'!G41,'C-c-(16)'!G41,'C-c-(17)'!G41,'C-c-(18)'!G41,'C-c-(19)'!G41,'C-c-(20)'!G41,'C-c-(21)'!G41,'C-c-(22)'!G41,'C-c-(23)'!G41,'C-c-(24)'!G41,'C-c-(25)'!G41,'C-c-(26)'!G41,'C-c-(27)'!G41)</f>
        <v>475</v>
      </c>
      <c r="H41" s="87">
        <f>SUM('C-c-(1)'!H41,'C-c-(2)'!H41,'C-c-(3)'!H41,'C-c-(4)'!H41,'C-c-(5)'!H41,'C-c-(6)'!H41,'C-c-(7)'!H41,'C-c-(8)'!H41,'C-c-(9)'!H41,'C-c-(10)'!H41,'C-c-(11)'!H41,'C-c-(12)'!H41,'C-c-(13)'!H41,'C-c-(14)'!H41,'C-c-(15)'!H41,'C-c-(16)'!H41,'C-c-(17)'!H41,'C-c-(18)'!H41,'C-c-(19)'!H41,'C-c-(20)'!H41,'C-c-(21)'!H41,'C-c-(22)'!H41,'C-c-(23)'!H41,'C-c-(24)'!H41,'C-c-(25)'!H41,'C-c-(26)'!H41,'C-c-(27)'!H41)</f>
        <v>79</v>
      </c>
      <c r="I41" s="88">
        <f>SUM('C-c-(1)'!I41,'C-c-(2)'!I41,'C-c-(3)'!I41,'C-c-(4)'!I41,'C-c-(5)'!I41,'C-c-(6)'!I41,'C-c-(7)'!I41,'C-c-(8)'!I41,'C-c-(9)'!I41,'C-c-(10)'!I41,'C-c-(11)'!I41,'C-c-(12)'!I41,'C-c-(13)'!I41,'C-c-(14)'!I41,'C-c-(15)'!I41,'C-c-(16)'!I41,'C-c-(17)'!I41,'C-c-(18)'!I41,'C-c-(19)'!I41,'C-c-(20)'!I41,'C-c-(21)'!I41,'C-c-(22)'!I41,'C-c-(23)'!I41,'C-c-(24)'!I41,'C-c-(25)'!I41,'C-c-(26)'!I41,'C-c-(27)'!I41)</f>
        <v>27</v>
      </c>
      <c r="K41" s="18">
        <f>SUM('C-c-(1):C-c-(27)'!C41)-'C-c'!C41</f>
        <v>0</v>
      </c>
      <c r="L41" s="19">
        <f>SUM('C-c-(1):C-c-(27)'!E41)-'C-c'!E41</f>
        <v>0</v>
      </c>
      <c r="M41" s="19">
        <f>SUM('C-c-(1):C-c-(27)'!F41)-'C-c'!F41</f>
        <v>0</v>
      </c>
      <c r="N41" s="19">
        <f>SUM('C-c-(1):C-c-(27)'!G41)-'C-c'!G41</f>
        <v>0</v>
      </c>
      <c r="O41" s="19">
        <f>SUM('C-c-(1):C-c-(27)'!H41)-'C-c'!H41</f>
        <v>0</v>
      </c>
      <c r="P41" s="19">
        <f>SUM('C-c-(1):C-c-(27)'!I41)-'C-c'!I41</f>
        <v>0</v>
      </c>
    </row>
    <row r="42" spans="2:16" s="5" customFormat="1" x14ac:dyDescent="0.15">
      <c r="B42" s="4" t="s">
        <v>23</v>
      </c>
      <c r="C42" s="62">
        <f>SUM('C-c-(1)'!C42,'C-c-(2)'!C42,'C-c-(3)'!C42,'C-c-(4)'!C42,'C-c-(5)'!C42,'C-c-(6)'!C42,'C-c-(7)'!C42,'C-c-(8)'!C42,'C-c-(9)'!C42,'C-c-(10)'!C42,'C-c-(11)'!C42,'C-c-(12)'!C42,'C-c-(13)'!C42,'C-c-(14)'!C42,'C-c-(15)'!C42,'C-c-(16)'!C42,'C-c-(17)'!C42,'C-c-(18)'!C42,'C-c-(19)'!C42,'C-c-(20)'!C42,'C-c-(21)'!C42,'C-c-(22)'!C42,'C-c-(23)'!C42,'C-c-(24)'!C42,'C-c-(25)'!C42,'C-c-(26)'!C42,'C-c-(27)'!C42,)</f>
        <v>1456</v>
      </c>
      <c r="D42" s="64"/>
      <c r="E42" s="87">
        <f>SUM('C-c-(1)'!E42,'C-c-(2)'!E42,'C-c-(3)'!E42,'C-c-(4)'!E42,'C-c-(5)'!E42,'C-c-(6)'!E42,'C-c-(7)'!E42,'C-c-(8)'!E42,'C-c-(9)'!E42,'C-c-(10)'!E42,'C-c-(11)'!E42,'C-c-(12)'!E42,'C-c-(13)'!E42,'C-c-(14)'!E42,'C-c-(15)'!E42,'C-c-(16)'!E42,'C-c-(17)'!E42,'C-c-(18)'!E42,'C-c-(19)'!E42,'C-c-(20)'!E42,'C-c-(21)'!E42,'C-c-(22)'!E42,'C-c-(23)'!E42,'C-c-(24)'!E42,'C-c-(25)'!E42,'C-c-(26)'!E42,'C-c-(27)'!E42)</f>
        <v>837</v>
      </c>
      <c r="F42" s="87">
        <f>SUM('C-c-(1)'!F42,'C-c-(2)'!F42,'C-c-(3)'!F42,'C-c-(4)'!F42,'C-c-(5)'!F42,'C-c-(6)'!F42,'C-c-(7)'!F42,'C-c-(8)'!F42,'C-c-(9)'!F42,'C-c-(10)'!F42,'C-c-(11)'!F42,'C-c-(12)'!F42,'C-c-(13)'!F42,'C-c-(14)'!F42,'C-c-(15)'!F42,'C-c-(16)'!F42,'C-c-(17)'!F42,'C-c-(18)'!F42,'C-c-(19)'!F42,'C-c-(20)'!F42,'C-c-(21)'!F42,'C-c-(22)'!F42,'C-c-(23)'!F42,'C-c-(24)'!F42,'C-c-(25)'!F42,'C-c-(26)'!F42,'C-c-(27)'!F42)</f>
        <v>538</v>
      </c>
      <c r="G42" s="87">
        <f>SUM('C-c-(1)'!G42,'C-c-(2)'!G42,'C-c-(3)'!G42,'C-c-(4)'!G42,'C-c-(5)'!G42,'C-c-(6)'!G42,'C-c-(7)'!G42,'C-c-(8)'!G42,'C-c-(9)'!G42,'C-c-(10)'!G42,'C-c-(11)'!G42,'C-c-(12)'!G42,'C-c-(13)'!G42,'C-c-(14)'!G42,'C-c-(15)'!G42,'C-c-(16)'!G42,'C-c-(17)'!G42,'C-c-(18)'!G42,'C-c-(19)'!G42,'C-c-(20)'!G42,'C-c-(21)'!G42,'C-c-(22)'!G42,'C-c-(23)'!G42,'C-c-(24)'!G42,'C-c-(25)'!G42,'C-c-(26)'!G42,'C-c-(27)'!G42)</f>
        <v>183</v>
      </c>
      <c r="H42" s="87">
        <f>SUM('C-c-(1)'!H42,'C-c-(2)'!H42,'C-c-(3)'!H42,'C-c-(4)'!H42,'C-c-(5)'!H42,'C-c-(6)'!H42,'C-c-(7)'!H42,'C-c-(8)'!H42,'C-c-(9)'!H42,'C-c-(10)'!H42,'C-c-(11)'!H42,'C-c-(12)'!H42,'C-c-(13)'!H42,'C-c-(14)'!H42,'C-c-(15)'!H42,'C-c-(16)'!H42,'C-c-(17)'!H42,'C-c-(18)'!H42,'C-c-(19)'!H42,'C-c-(20)'!H42,'C-c-(21)'!H42,'C-c-(22)'!H42,'C-c-(23)'!H42,'C-c-(24)'!H42,'C-c-(25)'!H42,'C-c-(26)'!H42,'C-c-(27)'!H42)</f>
        <v>56</v>
      </c>
      <c r="I42" s="88">
        <f>SUM('C-c-(1)'!I42,'C-c-(2)'!I42,'C-c-(3)'!I42,'C-c-(4)'!I42,'C-c-(5)'!I42,'C-c-(6)'!I42,'C-c-(7)'!I42,'C-c-(8)'!I42,'C-c-(9)'!I42,'C-c-(10)'!I42,'C-c-(11)'!I42,'C-c-(12)'!I42,'C-c-(13)'!I42,'C-c-(14)'!I42,'C-c-(15)'!I42,'C-c-(16)'!I42,'C-c-(17)'!I42,'C-c-(18)'!I42,'C-c-(19)'!I42,'C-c-(20)'!I42,'C-c-(21)'!I42,'C-c-(22)'!I42,'C-c-(23)'!I42,'C-c-(24)'!I42,'C-c-(25)'!I42,'C-c-(26)'!I42,'C-c-(27)'!I42)</f>
        <v>8</v>
      </c>
      <c r="K42" s="18">
        <f>SUM('C-c-(1):C-c-(27)'!C42)-'C-c'!C42</f>
        <v>0</v>
      </c>
      <c r="L42" s="19">
        <f>SUM('C-c-(1):C-c-(27)'!E42)-'C-c'!E42</f>
        <v>0</v>
      </c>
      <c r="M42" s="19">
        <f>SUM('C-c-(1):C-c-(27)'!F42)-'C-c'!F42</f>
        <v>0</v>
      </c>
      <c r="N42" s="19">
        <f>SUM('C-c-(1):C-c-(27)'!G42)-'C-c'!G42</f>
        <v>0</v>
      </c>
      <c r="O42" s="19">
        <f>SUM('C-c-(1):C-c-(27)'!H42)-'C-c'!H42</f>
        <v>0</v>
      </c>
      <c r="P42" s="19">
        <f>SUM('C-c-(1):C-c-(27)'!I42)-'C-c'!I42</f>
        <v>0</v>
      </c>
    </row>
    <row r="43" spans="2:16" s="5" customFormat="1" x14ac:dyDescent="0.15">
      <c r="B43" s="4" t="s">
        <v>24</v>
      </c>
      <c r="C43" s="62">
        <f>SUM('C-c-(1)'!C43,'C-c-(2)'!C43,'C-c-(3)'!C43,'C-c-(4)'!C43,'C-c-(5)'!C43,'C-c-(6)'!C43,'C-c-(7)'!C43,'C-c-(8)'!C43,'C-c-(9)'!C43,'C-c-(10)'!C43,'C-c-(11)'!C43,'C-c-(12)'!C43,'C-c-(13)'!C43,'C-c-(14)'!C43,'C-c-(15)'!C43,'C-c-(16)'!C43,'C-c-(17)'!C43,'C-c-(18)'!C43,'C-c-(19)'!C43,'C-c-(20)'!C43,'C-c-(21)'!C43,'C-c-(22)'!C43,'C-c-(23)'!C43,'C-c-(24)'!C43,'C-c-(25)'!C43,'C-c-(26)'!C43,'C-c-(27)'!C43,)</f>
        <v>3288</v>
      </c>
      <c r="D43" s="64"/>
      <c r="E43" s="87">
        <f>SUM('C-c-(1)'!E43,'C-c-(2)'!E43,'C-c-(3)'!E43,'C-c-(4)'!E43,'C-c-(5)'!E43,'C-c-(6)'!E43,'C-c-(7)'!E43,'C-c-(8)'!E43,'C-c-(9)'!E43,'C-c-(10)'!E43,'C-c-(11)'!E43,'C-c-(12)'!E43,'C-c-(13)'!E43,'C-c-(14)'!E43,'C-c-(15)'!E43,'C-c-(16)'!E43,'C-c-(17)'!E43,'C-c-(18)'!E43,'C-c-(19)'!E43,'C-c-(20)'!E43,'C-c-(21)'!E43,'C-c-(22)'!E43,'C-c-(23)'!E43,'C-c-(24)'!E43,'C-c-(25)'!E43,'C-c-(26)'!E43,'C-c-(27)'!E43)</f>
        <v>2388</v>
      </c>
      <c r="F43" s="87">
        <f>SUM('C-c-(1)'!F43,'C-c-(2)'!F43,'C-c-(3)'!F43,'C-c-(4)'!F43,'C-c-(5)'!F43,'C-c-(6)'!F43,'C-c-(7)'!F43,'C-c-(8)'!F43,'C-c-(9)'!F43,'C-c-(10)'!F43,'C-c-(11)'!F43,'C-c-(12)'!F43,'C-c-(13)'!F43,'C-c-(14)'!F43,'C-c-(15)'!F43,'C-c-(16)'!F43,'C-c-(17)'!F43,'C-c-(18)'!F43,'C-c-(19)'!F43,'C-c-(20)'!F43,'C-c-(21)'!F43,'C-c-(22)'!F43,'C-c-(23)'!F43,'C-c-(24)'!F43,'C-c-(25)'!F43,'C-c-(26)'!F43,'C-c-(27)'!F43)</f>
        <v>1019</v>
      </c>
      <c r="G43" s="87">
        <f>SUM('C-c-(1)'!G43,'C-c-(2)'!G43,'C-c-(3)'!G43,'C-c-(4)'!G43,'C-c-(5)'!G43,'C-c-(6)'!G43,'C-c-(7)'!G43,'C-c-(8)'!G43,'C-c-(9)'!G43,'C-c-(10)'!G43,'C-c-(11)'!G43,'C-c-(12)'!G43,'C-c-(13)'!G43,'C-c-(14)'!G43,'C-c-(15)'!G43,'C-c-(16)'!G43,'C-c-(17)'!G43,'C-c-(18)'!G43,'C-c-(19)'!G43,'C-c-(20)'!G43,'C-c-(21)'!G43,'C-c-(22)'!G43,'C-c-(23)'!G43,'C-c-(24)'!G43,'C-c-(25)'!G43,'C-c-(26)'!G43,'C-c-(27)'!G43)</f>
        <v>354</v>
      </c>
      <c r="H43" s="87">
        <f>SUM('C-c-(1)'!H43,'C-c-(2)'!H43,'C-c-(3)'!H43,'C-c-(4)'!H43,'C-c-(5)'!H43,'C-c-(6)'!H43,'C-c-(7)'!H43,'C-c-(8)'!H43,'C-c-(9)'!H43,'C-c-(10)'!H43,'C-c-(11)'!H43,'C-c-(12)'!H43,'C-c-(13)'!H43,'C-c-(14)'!H43,'C-c-(15)'!H43,'C-c-(16)'!H43,'C-c-(17)'!H43,'C-c-(18)'!H43,'C-c-(19)'!H43,'C-c-(20)'!H43,'C-c-(21)'!H43,'C-c-(22)'!H43,'C-c-(23)'!H43,'C-c-(24)'!H43,'C-c-(25)'!H43,'C-c-(26)'!H43,'C-c-(27)'!H43)</f>
        <v>62</v>
      </c>
      <c r="I43" s="88">
        <f>SUM('C-c-(1)'!I43,'C-c-(2)'!I43,'C-c-(3)'!I43,'C-c-(4)'!I43,'C-c-(5)'!I43,'C-c-(6)'!I43,'C-c-(7)'!I43,'C-c-(8)'!I43,'C-c-(9)'!I43,'C-c-(10)'!I43,'C-c-(11)'!I43,'C-c-(12)'!I43,'C-c-(13)'!I43,'C-c-(14)'!I43,'C-c-(15)'!I43,'C-c-(16)'!I43,'C-c-(17)'!I43,'C-c-(18)'!I43,'C-c-(19)'!I43,'C-c-(20)'!I43,'C-c-(21)'!I43,'C-c-(22)'!I43,'C-c-(23)'!I43,'C-c-(24)'!I43,'C-c-(25)'!I43,'C-c-(26)'!I43,'C-c-(27)'!I43)</f>
        <v>18</v>
      </c>
      <c r="K43" s="18">
        <f>SUM('C-c-(1):C-c-(27)'!C43)-'C-c'!C43</f>
        <v>0</v>
      </c>
      <c r="L43" s="19">
        <f>SUM('C-c-(1):C-c-(27)'!E43)-'C-c'!E43</f>
        <v>0</v>
      </c>
      <c r="M43" s="19">
        <f>SUM('C-c-(1):C-c-(27)'!F43)-'C-c'!F43</f>
        <v>0</v>
      </c>
      <c r="N43" s="19">
        <f>SUM('C-c-(1):C-c-(27)'!G43)-'C-c'!G43</f>
        <v>0</v>
      </c>
      <c r="O43" s="19">
        <f>SUM('C-c-(1):C-c-(27)'!H43)-'C-c'!H43</f>
        <v>0</v>
      </c>
      <c r="P43" s="19">
        <f>SUM('C-c-(1):C-c-(27)'!I43)-'C-c'!I43</f>
        <v>0</v>
      </c>
    </row>
    <row r="44" spans="2:16" s="5" customFormat="1" x14ac:dyDescent="0.15">
      <c r="B44" s="4" t="s">
        <v>25</v>
      </c>
      <c r="C44" s="62">
        <f>SUM('C-c-(1)'!C44,'C-c-(2)'!C44,'C-c-(3)'!C44,'C-c-(4)'!C44,'C-c-(5)'!C44,'C-c-(6)'!C44,'C-c-(7)'!C44,'C-c-(8)'!C44,'C-c-(9)'!C44,'C-c-(10)'!C44,'C-c-(11)'!C44,'C-c-(12)'!C44,'C-c-(13)'!C44,'C-c-(14)'!C44,'C-c-(15)'!C44,'C-c-(16)'!C44,'C-c-(17)'!C44,'C-c-(18)'!C44,'C-c-(19)'!C44,'C-c-(20)'!C44,'C-c-(21)'!C44,'C-c-(22)'!C44,'C-c-(23)'!C44,'C-c-(24)'!C44,'C-c-(25)'!C44,'C-c-(26)'!C44,'C-c-(27)'!C44,)</f>
        <v>6380</v>
      </c>
      <c r="D44" s="64"/>
      <c r="E44" s="87">
        <f>SUM('C-c-(1)'!E44,'C-c-(2)'!E44,'C-c-(3)'!E44,'C-c-(4)'!E44,'C-c-(5)'!E44,'C-c-(6)'!E44,'C-c-(7)'!E44,'C-c-(8)'!E44,'C-c-(9)'!E44,'C-c-(10)'!E44,'C-c-(11)'!E44,'C-c-(12)'!E44,'C-c-(13)'!E44,'C-c-(14)'!E44,'C-c-(15)'!E44,'C-c-(16)'!E44,'C-c-(17)'!E44,'C-c-(18)'!E44,'C-c-(19)'!E44,'C-c-(20)'!E44,'C-c-(21)'!E44,'C-c-(22)'!E44,'C-c-(23)'!E44,'C-c-(24)'!E44,'C-c-(25)'!E44,'C-c-(26)'!E44,'C-c-(27)'!E44)</f>
        <v>3692</v>
      </c>
      <c r="F44" s="87">
        <f>SUM('C-c-(1)'!F44,'C-c-(2)'!F44,'C-c-(3)'!F44,'C-c-(4)'!F44,'C-c-(5)'!F44,'C-c-(6)'!F44,'C-c-(7)'!F44,'C-c-(8)'!F44,'C-c-(9)'!F44,'C-c-(10)'!F44,'C-c-(11)'!F44,'C-c-(12)'!F44,'C-c-(13)'!F44,'C-c-(14)'!F44,'C-c-(15)'!F44,'C-c-(16)'!F44,'C-c-(17)'!F44,'C-c-(18)'!F44,'C-c-(19)'!F44,'C-c-(20)'!F44,'C-c-(21)'!F44,'C-c-(22)'!F44,'C-c-(23)'!F44,'C-c-(24)'!F44,'C-c-(25)'!F44,'C-c-(26)'!F44,'C-c-(27)'!F44)</f>
        <v>2237</v>
      </c>
      <c r="G44" s="87">
        <f>SUM('C-c-(1)'!G44,'C-c-(2)'!G44,'C-c-(3)'!G44,'C-c-(4)'!G44,'C-c-(5)'!G44,'C-c-(6)'!G44,'C-c-(7)'!G44,'C-c-(8)'!G44,'C-c-(9)'!G44,'C-c-(10)'!G44,'C-c-(11)'!G44,'C-c-(12)'!G44,'C-c-(13)'!G44,'C-c-(14)'!G44,'C-c-(15)'!G44,'C-c-(16)'!G44,'C-c-(17)'!G44,'C-c-(18)'!G44,'C-c-(19)'!G44,'C-c-(20)'!G44,'C-c-(21)'!G44,'C-c-(22)'!G44,'C-c-(23)'!G44,'C-c-(24)'!G44,'C-c-(25)'!G44,'C-c-(26)'!G44,'C-c-(27)'!G44)</f>
        <v>779</v>
      </c>
      <c r="H44" s="87">
        <f>SUM('C-c-(1)'!H44,'C-c-(2)'!H44,'C-c-(3)'!H44,'C-c-(4)'!H44,'C-c-(5)'!H44,'C-c-(6)'!H44,'C-c-(7)'!H44,'C-c-(8)'!H44,'C-c-(9)'!H44,'C-c-(10)'!H44,'C-c-(11)'!H44,'C-c-(12)'!H44,'C-c-(13)'!H44,'C-c-(14)'!H44,'C-c-(15)'!H44,'C-c-(16)'!H44,'C-c-(17)'!H44,'C-c-(18)'!H44,'C-c-(19)'!H44,'C-c-(20)'!H44,'C-c-(21)'!H44,'C-c-(22)'!H44,'C-c-(23)'!H44,'C-c-(24)'!H44,'C-c-(25)'!H44,'C-c-(26)'!H44,'C-c-(27)'!H44)</f>
        <v>180</v>
      </c>
      <c r="I44" s="88">
        <f>SUM('C-c-(1)'!I44,'C-c-(2)'!I44,'C-c-(3)'!I44,'C-c-(4)'!I44,'C-c-(5)'!I44,'C-c-(6)'!I44,'C-c-(7)'!I44,'C-c-(8)'!I44,'C-c-(9)'!I44,'C-c-(10)'!I44,'C-c-(11)'!I44,'C-c-(12)'!I44,'C-c-(13)'!I44,'C-c-(14)'!I44,'C-c-(15)'!I44,'C-c-(16)'!I44,'C-c-(17)'!I44,'C-c-(18)'!I44,'C-c-(19)'!I44,'C-c-(20)'!I44,'C-c-(21)'!I44,'C-c-(22)'!I44,'C-c-(23)'!I44,'C-c-(24)'!I44,'C-c-(25)'!I44,'C-c-(26)'!I44,'C-c-(27)'!I44)</f>
        <v>52</v>
      </c>
      <c r="K44" s="18">
        <f>SUM('C-c-(1):C-c-(27)'!C44)-'C-c'!C44</f>
        <v>0</v>
      </c>
      <c r="L44" s="19">
        <f>SUM('C-c-(1):C-c-(27)'!E44)-'C-c'!E44</f>
        <v>0</v>
      </c>
      <c r="M44" s="19">
        <f>SUM('C-c-(1):C-c-(27)'!F44)-'C-c'!F44</f>
        <v>0</v>
      </c>
      <c r="N44" s="19">
        <f>SUM('C-c-(1):C-c-(27)'!G44)-'C-c'!G44</f>
        <v>0</v>
      </c>
      <c r="O44" s="19">
        <f>SUM('C-c-(1):C-c-(27)'!H44)-'C-c'!H44</f>
        <v>0</v>
      </c>
      <c r="P44" s="19">
        <f>SUM('C-c-(1):C-c-(27)'!I44)-'C-c'!I44</f>
        <v>0</v>
      </c>
    </row>
    <row r="45" spans="2:16" s="21" customFormat="1" x14ac:dyDescent="0.15">
      <c r="B45" s="31" t="s">
        <v>183</v>
      </c>
      <c r="C45" s="24">
        <f>SUM('C-c-(1)'!C45,'C-c-(2)'!C45,'C-c-(3)'!C45,'C-c-(4)'!C45,'C-c-(5)'!C45,'C-c-(6)'!C45,'C-c-(7)'!C45,'C-c-(8)'!C45,'C-c-(9)'!C45,'C-c-(10)'!C45,'C-c-(11)'!C45,'C-c-(12)'!C45,'C-c-(13)'!C45,'C-c-(14)'!C45,'C-c-(15)'!C45,'C-c-(16)'!C45,'C-c-(17)'!C45,'C-c-(18)'!C45,'C-c-(19)'!C45,'C-c-(20)'!C45,'C-c-(21)'!C45,'C-c-(22)'!C45,'C-c-(23)'!C45,'C-c-(24)'!C45,'C-c-(25)'!C45,'C-c-(26)'!C45,'C-c-(27)'!C45,)</f>
        <v>28195</v>
      </c>
      <c r="D45" s="28"/>
      <c r="E45" s="68">
        <f>SUM('C-c-(1)'!E45,'C-c-(2)'!E45,'C-c-(3)'!E45,'C-c-(4)'!E45,'C-c-(5)'!E45,'C-c-(6)'!E45,'C-c-(7)'!E45,'C-c-(8)'!E45,'C-c-(9)'!E45,'C-c-(10)'!E45,'C-c-(11)'!E45,'C-c-(12)'!E45,'C-c-(13)'!E45,'C-c-(14)'!E45,'C-c-(15)'!E45,'C-c-(16)'!E45,'C-c-(17)'!E45,'C-c-(18)'!E45,'C-c-(19)'!E45,'C-c-(20)'!E45,'C-c-(21)'!E45,'C-c-(22)'!E45,'C-c-(23)'!E45,'C-c-(24)'!E45,'C-c-(25)'!E45,'C-c-(26)'!E45,'C-c-(27)'!E45)</f>
        <v>14176</v>
      </c>
      <c r="F45" s="68">
        <f>SUM('C-c-(1)'!F45,'C-c-(2)'!F45,'C-c-(3)'!F45,'C-c-(4)'!F45,'C-c-(5)'!F45,'C-c-(6)'!F45,'C-c-(7)'!F45,'C-c-(8)'!F45,'C-c-(9)'!F45,'C-c-(10)'!F45,'C-c-(11)'!F45,'C-c-(12)'!F45,'C-c-(13)'!F45,'C-c-(14)'!F45,'C-c-(15)'!F45,'C-c-(16)'!F45,'C-c-(17)'!F45,'C-c-(18)'!F45,'C-c-(19)'!F45,'C-c-(20)'!F45,'C-c-(21)'!F45,'C-c-(22)'!F45,'C-c-(23)'!F45,'C-c-(24)'!F45,'C-c-(25)'!F45,'C-c-(26)'!F45,'C-c-(27)'!F45)</f>
        <v>9035</v>
      </c>
      <c r="G45" s="68">
        <f>SUM('C-c-(1)'!G45,'C-c-(2)'!G45,'C-c-(3)'!G45,'C-c-(4)'!G45,'C-c-(5)'!G45,'C-c-(6)'!G45,'C-c-(7)'!G45,'C-c-(8)'!G45,'C-c-(9)'!G45,'C-c-(10)'!G45,'C-c-(11)'!G45,'C-c-(12)'!G45,'C-c-(13)'!G45,'C-c-(14)'!G45,'C-c-(15)'!G45,'C-c-(16)'!G45,'C-c-(17)'!G45,'C-c-(18)'!G45,'C-c-(19)'!G45,'C-c-(20)'!G45,'C-c-(21)'!G45,'C-c-(22)'!G45,'C-c-(23)'!G45,'C-c-(24)'!G45,'C-c-(25)'!G45,'C-c-(26)'!G45,'C-c-(27)'!G45)</f>
        <v>3036</v>
      </c>
      <c r="H45" s="68">
        <f>SUM('C-c-(1)'!H45,'C-c-(2)'!H45,'C-c-(3)'!H45,'C-c-(4)'!H45,'C-c-(5)'!H45,'C-c-(6)'!H45,'C-c-(7)'!H45,'C-c-(8)'!H45,'C-c-(9)'!H45,'C-c-(10)'!H45,'C-c-(11)'!H45,'C-c-(12)'!H45,'C-c-(13)'!H45,'C-c-(14)'!H45,'C-c-(15)'!H45,'C-c-(16)'!H45,'C-c-(17)'!H45,'C-c-(18)'!H45,'C-c-(19)'!H45,'C-c-(20)'!H45,'C-c-(21)'!H45,'C-c-(22)'!H45,'C-c-(23)'!H45,'C-c-(24)'!H45,'C-c-(25)'!H45,'C-c-(26)'!H45,'C-c-(27)'!H45)</f>
        <v>720</v>
      </c>
      <c r="I45" s="69">
        <f>SUM('C-c-(1)'!I45,'C-c-(2)'!I45,'C-c-(3)'!I45,'C-c-(4)'!I45,'C-c-(5)'!I45,'C-c-(6)'!I45,'C-c-(7)'!I45,'C-c-(8)'!I45,'C-c-(9)'!I45,'C-c-(10)'!I45,'C-c-(11)'!I45,'C-c-(12)'!I45,'C-c-(13)'!I45,'C-c-(14)'!I45,'C-c-(15)'!I45,'C-c-(16)'!I45,'C-c-(17)'!I45,'C-c-(18)'!I45,'C-c-(19)'!I45,'C-c-(20)'!I45,'C-c-(21)'!I45,'C-c-(22)'!I45,'C-c-(23)'!I45,'C-c-(24)'!I45,'C-c-(25)'!I45,'C-c-(26)'!I45,'C-c-(27)'!I45)</f>
        <v>160</v>
      </c>
      <c r="K45" s="18">
        <f>SUM('C-c-(1):C-c-(27)'!C45)-'C-c'!C45</f>
        <v>0</v>
      </c>
      <c r="L45" s="19">
        <f>SUM('C-c-(1):C-c-(27)'!E45)-'C-c'!E45</f>
        <v>0</v>
      </c>
      <c r="M45" s="19">
        <f>SUM('C-c-(1):C-c-(27)'!F45)-'C-c'!F45</f>
        <v>0</v>
      </c>
      <c r="N45" s="19">
        <f>SUM('C-c-(1):C-c-(27)'!G45)-'C-c'!G45</f>
        <v>0</v>
      </c>
      <c r="O45" s="19">
        <f>SUM('C-c-(1):C-c-(27)'!H45)-'C-c'!H45</f>
        <v>0</v>
      </c>
      <c r="P45" s="19">
        <f>SUM('C-c-(1):C-c-(27)'!I45)-'C-c'!I45</f>
        <v>0</v>
      </c>
    </row>
    <row r="46" spans="2:16" s="5" customFormat="1" x14ac:dyDescent="0.15">
      <c r="B46" s="4" t="s">
        <v>26</v>
      </c>
      <c r="C46" s="62">
        <f>SUM('C-c-(1)'!C46,'C-c-(2)'!C46,'C-c-(3)'!C46,'C-c-(4)'!C46,'C-c-(5)'!C46,'C-c-(6)'!C46,'C-c-(7)'!C46,'C-c-(8)'!C46,'C-c-(9)'!C46,'C-c-(10)'!C46,'C-c-(11)'!C46,'C-c-(12)'!C46,'C-c-(13)'!C46,'C-c-(14)'!C46,'C-c-(15)'!C46,'C-c-(16)'!C46,'C-c-(17)'!C46,'C-c-(18)'!C46,'C-c-(19)'!C46,'C-c-(20)'!C46,'C-c-(21)'!C46,'C-c-(22)'!C46,'C-c-(23)'!C46,'C-c-(24)'!C46,'C-c-(25)'!C46,'C-c-(26)'!C46,'C-c-(27)'!C46,)</f>
        <v>2087</v>
      </c>
      <c r="D46" s="64"/>
      <c r="E46" s="87">
        <f>SUM('C-c-(1)'!E46,'C-c-(2)'!E46,'C-c-(3)'!E46,'C-c-(4)'!E46,'C-c-(5)'!E46,'C-c-(6)'!E46,'C-c-(7)'!E46,'C-c-(8)'!E46,'C-c-(9)'!E46,'C-c-(10)'!E46,'C-c-(11)'!E46,'C-c-(12)'!E46,'C-c-(13)'!E46,'C-c-(14)'!E46,'C-c-(15)'!E46,'C-c-(16)'!E46,'C-c-(17)'!E46,'C-c-(18)'!E46,'C-c-(19)'!E46,'C-c-(20)'!E46,'C-c-(21)'!E46,'C-c-(22)'!E46,'C-c-(23)'!E46,'C-c-(24)'!E46,'C-c-(25)'!E46,'C-c-(26)'!E46,'C-c-(27)'!E46)</f>
        <v>1436</v>
      </c>
      <c r="F46" s="87">
        <f>SUM('C-c-(1)'!F46,'C-c-(2)'!F46,'C-c-(3)'!F46,'C-c-(4)'!F46,'C-c-(5)'!F46,'C-c-(6)'!F46,'C-c-(7)'!F46,'C-c-(8)'!F46,'C-c-(9)'!F46,'C-c-(10)'!F46,'C-c-(11)'!F46,'C-c-(12)'!F46,'C-c-(13)'!F46,'C-c-(14)'!F46,'C-c-(15)'!F46,'C-c-(16)'!F46,'C-c-(17)'!F46,'C-c-(18)'!F46,'C-c-(19)'!F46,'C-c-(20)'!F46,'C-c-(21)'!F46,'C-c-(22)'!F46,'C-c-(23)'!F46,'C-c-(24)'!F46,'C-c-(25)'!F46,'C-c-(26)'!F46,'C-c-(27)'!F46)</f>
        <v>672</v>
      </c>
      <c r="G46" s="87">
        <f>SUM('C-c-(1)'!G46,'C-c-(2)'!G46,'C-c-(3)'!G46,'C-c-(4)'!G46,'C-c-(5)'!G46,'C-c-(6)'!G46,'C-c-(7)'!G46,'C-c-(8)'!G46,'C-c-(9)'!G46,'C-c-(10)'!G46,'C-c-(11)'!G46,'C-c-(12)'!G46,'C-c-(13)'!G46,'C-c-(14)'!G46,'C-c-(15)'!G46,'C-c-(16)'!G46,'C-c-(17)'!G46,'C-c-(18)'!G46,'C-c-(19)'!G46,'C-c-(20)'!G46,'C-c-(21)'!G46,'C-c-(22)'!G46,'C-c-(23)'!G46,'C-c-(24)'!G46,'C-c-(25)'!G46,'C-c-(26)'!G46,'C-c-(27)'!G46)</f>
        <v>240</v>
      </c>
      <c r="H46" s="87">
        <f>SUM('C-c-(1)'!H46,'C-c-(2)'!H46,'C-c-(3)'!H46,'C-c-(4)'!H46,'C-c-(5)'!H46,'C-c-(6)'!H46,'C-c-(7)'!H46,'C-c-(8)'!H46,'C-c-(9)'!H46,'C-c-(10)'!H46,'C-c-(11)'!H46,'C-c-(12)'!H46,'C-c-(13)'!H46,'C-c-(14)'!H46,'C-c-(15)'!H46,'C-c-(16)'!H46,'C-c-(17)'!H46,'C-c-(18)'!H46,'C-c-(19)'!H46,'C-c-(20)'!H46,'C-c-(21)'!H46,'C-c-(22)'!H46,'C-c-(23)'!H46,'C-c-(24)'!H46,'C-c-(25)'!H46,'C-c-(26)'!H46,'C-c-(27)'!H46)</f>
        <v>64</v>
      </c>
      <c r="I46" s="88">
        <f>SUM('C-c-(1)'!I46,'C-c-(2)'!I46,'C-c-(3)'!I46,'C-c-(4)'!I46,'C-c-(5)'!I46,'C-c-(6)'!I46,'C-c-(7)'!I46,'C-c-(8)'!I46,'C-c-(9)'!I46,'C-c-(10)'!I46,'C-c-(11)'!I46,'C-c-(12)'!I46,'C-c-(13)'!I46,'C-c-(14)'!I46,'C-c-(15)'!I46,'C-c-(16)'!I46,'C-c-(17)'!I46,'C-c-(18)'!I46,'C-c-(19)'!I46,'C-c-(20)'!I46,'C-c-(21)'!I46,'C-c-(22)'!I46,'C-c-(23)'!I46,'C-c-(24)'!I46,'C-c-(25)'!I46,'C-c-(26)'!I46,'C-c-(27)'!I46)</f>
        <v>18</v>
      </c>
      <c r="K46" s="18">
        <f>SUM('C-c-(1):C-c-(27)'!C46)-'C-c'!C46</f>
        <v>0</v>
      </c>
      <c r="L46" s="19">
        <f>SUM('C-c-(1):C-c-(27)'!E46)-'C-c'!E46</f>
        <v>0</v>
      </c>
      <c r="M46" s="19">
        <f>SUM('C-c-(1):C-c-(27)'!F46)-'C-c'!F46</f>
        <v>0</v>
      </c>
      <c r="N46" s="19">
        <f>SUM('C-c-(1):C-c-(27)'!G46)-'C-c'!G46</f>
        <v>0</v>
      </c>
      <c r="O46" s="19">
        <f>SUM('C-c-(1):C-c-(27)'!H46)-'C-c'!H46</f>
        <v>0</v>
      </c>
      <c r="P46" s="19">
        <f>SUM('C-c-(1):C-c-(27)'!I46)-'C-c'!I46</f>
        <v>0</v>
      </c>
    </row>
    <row r="47" spans="2:16" s="5" customFormat="1" x14ac:dyDescent="0.15">
      <c r="B47" s="4" t="s">
        <v>27</v>
      </c>
      <c r="C47" s="62">
        <f>SUM('C-c-(1)'!C47,'C-c-(2)'!C47,'C-c-(3)'!C47,'C-c-(4)'!C47,'C-c-(5)'!C47,'C-c-(6)'!C47,'C-c-(7)'!C47,'C-c-(8)'!C47,'C-c-(9)'!C47,'C-c-(10)'!C47,'C-c-(11)'!C47,'C-c-(12)'!C47,'C-c-(13)'!C47,'C-c-(14)'!C47,'C-c-(15)'!C47,'C-c-(16)'!C47,'C-c-(17)'!C47,'C-c-(18)'!C47,'C-c-(19)'!C47,'C-c-(20)'!C47,'C-c-(21)'!C47,'C-c-(22)'!C47,'C-c-(23)'!C47,'C-c-(24)'!C47,'C-c-(25)'!C47,'C-c-(26)'!C47,'C-c-(27)'!C47,)</f>
        <v>1514</v>
      </c>
      <c r="D47" s="64"/>
      <c r="E47" s="87">
        <f>SUM('C-c-(1)'!E47,'C-c-(2)'!E47,'C-c-(3)'!E47,'C-c-(4)'!E47,'C-c-(5)'!E47,'C-c-(6)'!E47,'C-c-(7)'!E47,'C-c-(8)'!E47,'C-c-(9)'!E47,'C-c-(10)'!E47,'C-c-(11)'!E47,'C-c-(12)'!E47,'C-c-(13)'!E47,'C-c-(14)'!E47,'C-c-(15)'!E47,'C-c-(16)'!E47,'C-c-(17)'!E47,'C-c-(18)'!E47,'C-c-(19)'!E47,'C-c-(20)'!E47,'C-c-(21)'!E47,'C-c-(22)'!E47,'C-c-(23)'!E47,'C-c-(24)'!E47,'C-c-(25)'!E47,'C-c-(26)'!E47,'C-c-(27)'!E47)</f>
        <v>1215</v>
      </c>
      <c r="F47" s="87">
        <f>SUM('C-c-(1)'!F47,'C-c-(2)'!F47,'C-c-(3)'!F47,'C-c-(4)'!F47,'C-c-(5)'!F47,'C-c-(6)'!F47,'C-c-(7)'!F47,'C-c-(8)'!F47,'C-c-(9)'!F47,'C-c-(10)'!F47,'C-c-(11)'!F47,'C-c-(12)'!F47,'C-c-(13)'!F47,'C-c-(14)'!F47,'C-c-(15)'!F47,'C-c-(16)'!F47,'C-c-(17)'!F47,'C-c-(18)'!F47,'C-c-(19)'!F47,'C-c-(20)'!F47,'C-c-(21)'!F47,'C-c-(22)'!F47,'C-c-(23)'!F47,'C-c-(24)'!F47,'C-c-(25)'!F47,'C-c-(26)'!F47,'C-c-(27)'!F47)</f>
        <v>588</v>
      </c>
      <c r="G47" s="87">
        <f>SUM('C-c-(1)'!G47,'C-c-(2)'!G47,'C-c-(3)'!G47,'C-c-(4)'!G47,'C-c-(5)'!G47,'C-c-(6)'!G47,'C-c-(7)'!G47,'C-c-(8)'!G47,'C-c-(9)'!G47,'C-c-(10)'!G47,'C-c-(11)'!G47,'C-c-(12)'!G47,'C-c-(13)'!G47,'C-c-(14)'!G47,'C-c-(15)'!G47,'C-c-(16)'!G47,'C-c-(17)'!G47,'C-c-(18)'!G47,'C-c-(19)'!G47,'C-c-(20)'!G47,'C-c-(21)'!G47,'C-c-(22)'!G47,'C-c-(23)'!G47,'C-c-(24)'!G47,'C-c-(25)'!G47,'C-c-(26)'!G47,'C-c-(27)'!G47)</f>
        <v>226</v>
      </c>
      <c r="H47" s="87">
        <f>SUM('C-c-(1)'!H47,'C-c-(2)'!H47,'C-c-(3)'!H47,'C-c-(4)'!H47,'C-c-(5)'!H47,'C-c-(6)'!H47,'C-c-(7)'!H47,'C-c-(8)'!H47,'C-c-(9)'!H47,'C-c-(10)'!H47,'C-c-(11)'!H47,'C-c-(12)'!H47,'C-c-(13)'!H47,'C-c-(14)'!H47,'C-c-(15)'!H47,'C-c-(16)'!H47,'C-c-(17)'!H47,'C-c-(18)'!H47,'C-c-(19)'!H47,'C-c-(20)'!H47,'C-c-(21)'!H47,'C-c-(22)'!H47,'C-c-(23)'!H47,'C-c-(24)'!H47,'C-c-(25)'!H47,'C-c-(26)'!H47,'C-c-(27)'!H47)</f>
        <v>38</v>
      </c>
      <c r="I47" s="88">
        <f>SUM('C-c-(1)'!I47,'C-c-(2)'!I47,'C-c-(3)'!I47,'C-c-(4)'!I47,'C-c-(5)'!I47,'C-c-(6)'!I47,'C-c-(7)'!I47,'C-c-(8)'!I47,'C-c-(9)'!I47,'C-c-(10)'!I47,'C-c-(11)'!I47,'C-c-(12)'!I47,'C-c-(13)'!I47,'C-c-(14)'!I47,'C-c-(15)'!I47,'C-c-(16)'!I47,'C-c-(17)'!I47,'C-c-(18)'!I47,'C-c-(19)'!I47,'C-c-(20)'!I47,'C-c-(21)'!I47,'C-c-(22)'!I47,'C-c-(23)'!I47,'C-c-(24)'!I47,'C-c-(25)'!I47,'C-c-(26)'!I47,'C-c-(27)'!I47)</f>
        <v>8</v>
      </c>
      <c r="K47" s="18">
        <f>SUM('C-c-(1):C-c-(27)'!C47)-'C-c'!C47</f>
        <v>0</v>
      </c>
      <c r="L47" s="19">
        <f>SUM('C-c-(1):C-c-(27)'!E47)-'C-c'!E47</f>
        <v>0</v>
      </c>
      <c r="M47" s="19">
        <f>SUM('C-c-(1):C-c-(27)'!F47)-'C-c'!F47</f>
        <v>0</v>
      </c>
      <c r="N47" s="19">
        <f>SUM('C-c-(1):C-c-(27)'!G47)-'C-c'!G47</f>
        <v>0</v>
      </c>
      <c r="O47" s="19">
        <f>SUM('C-c-(1):C-c-(27)'!H47)-'C-c'!H47</f>
        <v>0</v>
      </c>
      <c r="P47" s="19">
        <f>SUM('C-c-(1):C-c-(27)'!I47)-'C-c'!I47</f>
        <v>0</v>
      </c>
    </row>
    <row r="48" spans="2:16" s="5" customFormat="1" x14ac:dyDescent="0.15">
      <c r="B48" s="4" t="s">
        <v>28</v>
      </c>
      <c r="C48" s="62">
        <f>SUM('C-c-(1)'!C48,'C-c-(2)'!C48,'C-c-(3)'!C48,'C-c-(4)'!C48,'C-c-(5)'!C48,'C-c-(6)'!C48,'C-c-(7)'!C48,'C-c-(8)'!C48,'C-c-(9)'!C48,'C-c-(10)'!C48,'C-c-(11)'!C48,'C-c-(12)'!C48,'C-c-(13)'!C48,'C-c-(14)'!C48,'C-c-(15)'!C48,'C-c-(16)'!C48,'C-c-(17)'!C48,'C-c-(18)'!C48,'C-c-(19)'!C48,'C-c-(20)'!C48,'C-c-(21)'!C48,'C-c-(22)'!C48,'C-c-(23)'!C48,'C-c-(24)'!C48,'C-c-(25)'!C48,'C-c-(26)'!C48,'C-c-(27)'!C48,)</f>
        <v>1227</v>
      </c>
      <c r="D48" s="64"/>
      <c r="E48" s="87">
        <f>SUM('C-c-(1)'!E48,'C-c-(2)'!E48,'C-c-(3)'!E48,'C-c-(4)'!E48,'C-c-(5)'!E48,'C-c-(6)'!E48,'C-c-(7)'!E48,'C-c-(8)'!E48,'C-c-(9)'!E48,'C-c-(10)'!E48,'C-c-(11)'!E48,'C-c-(12)'!E48,'C-c-(13)'!E48,'C-c-(14)'!E48,'C-c-(15)'!E48,'C-c-(16)'!E48,'C-c-(17)'!E48,'C-c-(18)'!E48,'C-c-(19)'!E48,'C-c-(20)'!E48,'C-c-(21)'!E48,'C-c-(22)'!E48,'C-c-(23)'!E48,'C-c-(24)'!E48,'C-c-(25)'!E48,'C-c-(26)'!E48,'C-c-(27)'!E48)</f>
        <v>996</v>
      </c>
      <c r="F48" s="87">
        <f>SUM('C-c-(1)'!F48,'C-c-(2)'!F48,'C-c-(3)'!F48,'C-c-(4)'!F48,'C-c-(5)'!F48,'C-c-(6)'!F48,'C-c-(7)'!F48,'C-c-(8)'!F48,'C-c-(9)'!F48,'C-c-(10)'!F48,'C-c-(11)'!F48,'C-c-(12)'!F48,'C-c-(13)'!F48,'C-c-(14)'!F48,'C-c-(15)'!F48,'C-c-(16)'!F48,'C-c-(17)'!F48,'C-c-(18)'!F48,'C-c-(19)'!F48,'C-c-(20)'!F48,'C-c-(21)'!F48,'C-c-(22)'!F48,'C-c-(23)'!F48,'C-c-(24)'!F48,'C-c-(25)'!F48,'C-c-(26)'!F48,'C-c-(27)'!F48)</f>
        <v>484</v>
      </c>
      <c r="G48" s="87">
        <f>SUM('C-c-(1)'!G48,'C-c-(2)'!G48,'C-c-(3)'!G48,'C-c-(4)'!G48,'C-c-(5)'!G48,'C-c-(6)'!G48,'C-c-(7)'!G48,'C-c-(8)'!G48,'C-c-(9)'!G48,'C-c-(10)'!G48,'C-c-(11)'!G48,'C-c-(12)'!G48,'C-c-(13)'!G48,'C-c-(14)'!G48,'C-c-(15)'!G48,'C-c-(16)'!G48,'C-c-(17)'!G48,'C-c-(18)'!G48,'C-c-(19)'!G48,'C-c-(20)'!G48,'C-c-(21)'!G48,'C-c-(22)'!G48,'C-c-(23)'!G48,'C-c-(24)'!G48,'C-c-(25)'!G48,'C-c-(26)'!G48,'C-c-(27)'!G48)</f>
        <v>160</v>
      </c>
      <c r="H48" s="87">
        <f>SUM('C-c-(1)'!H48,'C-c-(2)'!H48,'C-c-(3)'!H48,'C-c-(4)'!H48,'C-c-(5)'!H48,'C-c-(6)'!H48,'C-c-(7)'!H48,'C-c-(8)'!H48,'C-c-(9)'!H48,'C-c-(10)'!H48,'C-c-(11)'!H48,'C-c-(12)'!H48,'C-c-(13)'!H48,'C-c-(14)'!H48,'C-c-(15)'!H48,'C-c-(16)'!H48,'C-c-(17)'!H48,'C-c-(18)'!H48,'C-c-(19)'!H48,'C-c-(20)'!H48,'C-c-(21)'!H48,'C-c-(22)'!H48,'C-c-(23)'!H48,'C-c-(24)'!H48,'C-c-(25)'!H48,'C-c-(26)'!H48,'C-c-(27)'!H48)</f>
        <v>22</v>
      </c>
      <c r="I48" s="88">
        <f>SUM('C-c-(1)'!I48,'C-c-(2)'!I48,'C-c-(3)'!I48,'C-c-(4)'!I48,'C-c-(5)'!I48,'C-c-(6)'!I48,'C-c-(7)'!I48,'C-c-(8)'!I48,'C-c-(9)'!I48,'C-c-(10)'!I48,'C-c-(11)'!I48,'C-c-(12)'!I48,'C-c-(13)'!I48,'C-c-(14)'!I48,'C-c-(15)'!I48,'C-c-(16)'!I48,'C-c-(17)'!I48,'C-c-(18)'!I48,'C-c-(19)'!I48,'C-c-(20)'!I48,'C-c-(21)'!I48,'C-c-(22)'!I48,'C-c-(23)'!I48,'C-c-(24)'!I48,'C-c-(25)'!I48,'C-c-(26)'!I48,'C-c-(27)'!I48)</f>
        <v>9</v>
      </c>
      <c r="K48" s="18">
        <f>SUM('C-c-(1):C-c-(27)'!C48)-'C-c'!C48</f>
        <v>0</v>
      </c>
      <c r="L48" s="19">
        <f>SUM('C-c-(1):C-c-(27)'!E48)-'C-c'!E48</f>
        <v>0</v>
      </c>
      <c r="M48" s="19">
        <f>SUM('C-c-(1):C-c-(27)'!F48)-'C-c'!F48</f>
        <v>0</v>
      </c>
      <c r="N48" s="19">
        <f>SUM('C-c-(1):C-c-(27)'!G48)-'C-c'!G48</f>
        <v>0</v>
      </c>
      <c r="O48" s="19">
        <f>SUM('C-c-(1):C-c-(27)'!H48)-'C-c'!H48</f>
        <v>0</v>
      </c>
      <c r="P48" s="19">
        <f>SUM('C-c-(1):C-c-(27)'!I48)-'C-c'!I48</f>
        <v>0</v>
      </c>
    </row>
    <row r="49" spans="2:16" s="5" customFormat="1" x14ac:dyDescent="0.15">
      <c r="B49" s="4" t="s">
        <v>29</v>
      </c>
      <c r="C49" s="62">
        <f>SUM('C-c-(1)'!C49,'C-c-(2)'!C49,'C-c-(3)'!C49,'C-c-(4)'!C49,'C-c-(5)'!C49,'C-c-(6)'!C49,'C-c-(7)'!C49,'C-c-(8)'!C49,'C-c-(9)'!C49,'C-c-(10)'!C49,'C-c-(11)'!C49,'C-c-(12)'!C49,'C-c-(13)'!C49,'C-c-(14)'!C49,'C-c-(15)'!C49,'C-c-(16)'!C49,'C-c-(17)'!C49,'C-c-(18)'!C49,'C-c-(19)'!C49,'C-c-(20)'!C49,'C-c-(21)'!C49,'C-c-(22)'!C49,'C-c-(23)'!C49,'C-c-(24)'!C49,'C-c-(25)'!C49,'C-c-(26)'!C49,'C-c-(27)'!C49,)</f>
        <v>4577</v>
      </c>
      <c r="D49" s="64"/>
      <c r="E49" s="87">
        <f>SUM('C-c-(1)'!E49,'C-c-(2)'!E49,'C-c-(3)'!E49,'C-c-(4)'!E49,'C-c-(5)'!E49,'C-c-(6)'!E49,'C-c-(7)'!E49,'C-c-(8)'!E49,'C-c-(9)'!E49,'C-c-(10)'!E49,'C-c-(11)'!E49,'C-c-(12)'!E49,'C-c-(13)'!E49,'C-c-(14)'!E49,'C-c-(15)'!E49,'C-c-(16)'!E49,'C-c-(17)'!E49,'C-c-(18)'!E49,'C-c-(19)'!E49,'C-c-(20)'!E49,'C-c-(21)'!E49,'C-c-(22)'!E49,'C-c-(23)'!E49,'C-c-(24)'!E49,'C-c-(25)'!E49,'C-c-(26)'!E49,'C-c-(27)'!E49)</f>
        <v>1970</v>
      </c>
      <c r="F49" s="87">
        <f>SUM('C-c-(1)'!F49,'C-c-(2)'!F49,'C-c-(3)'!F49,'C-c-(4)'!F49,'C-c-(5)'!F49,'C-c-(6)'!F49,'C-c-(7)'!F49,'C-c-(8)'!F49,'C-c-(9)'!F49,'C-c-(10)'!F49,'C-c-(11)'!F49,'C-c-(12)'!F49,'C-c-(13)'!F49,'C-c-(14)'!F49,'C-c-(15)'!F49,'C-c-(16)'!F49,'C-c-(17)'!F49,'C-c-(18)'!F49,'C-c-(19)'!F49,'C-c-(20)'!F49,'C-c-(21)'!F49,'C-c-(22)'!F49,'C-c-(23)'!F49,'C-c-(24)'!F49,'C-c-(25)'!F49,'C-c-(26)'!F49,'C-c-(27)'!F49)</f>
        <v>1233</v>
      </c>
      <c r="G49" s="87">
        <f>SUM('C-c-(1)'!G49,'C-c-(2)'!G49,'C-c-(3)'!G49,'C-c-(4)'!G49,'C-c-(5)'!G49,'C-c-(6)'!G49,'C-c-(7)'!G49,'C-c-(8)'!G49,'C-c-(9)'!G49,'C-c-(10)'!G49,'C-c-(11)'!G49,'C-c-(12)'!G49,'C-c-(13)'!G49,'C-c-(14)'!G49,'C-c-(15)'!G49,'C-c-(16)'!G49,'C-c-(17)'!G49,'C-c-(18)'!G49,'C-c-(19)'!G49,'C-c-(20)'!G49,'C-c-(21)'!G49,'C-c-(22)'!G49,'C-c-(23)'!G49,'C-c-(24)'!G49,'C-c-(25)'!G49,'C-c-(26)'!G49,'C-c-(27)'!G49)</f>
        <v>454</v>
      </c>
      <c r="H49" s="87">
        <f>SUM('C-c-(1)'!H49,'C-c-(2)'!H49,'C-c-(3)'!H49,'C-c-(4)'!H49,'C-c-(5)'!H49,'C-c-(6)'!H49,'C-c-(7)'!H49,'C-c-(8)'!H49,'C-c-(9)'!H49,'C-c-(10)'!H49,'C-c-(11)'!H49,'C-c-(12)'!H49,'C-c-(13)'!H49,'C-c-(14)'!H49,'C-c-(15)'!H49,'C-c-(16)'!H49,'C-c-(17)'!H49,'C-c-(18)'!H49,'C-c-(19)'!H49,'C-c-(20)'!H49,'C-c-(21)'!H49,'C-c-(22)'!H49,'C-c-(23)'!H49,'C-c-(24)'!H49,'C-c-(25)'!H49,'C-c-(26)'!H49,'C-c-(27)'!H49)</f>
        <v>81</v>
      </c>
      <c r="I49" s="88">
        <f>SUM('C-c-(1)'!I49,'C-c-(2)'!I49,'C-c-(3)'!I49,'C-c-(4)'!I49,'C-c-(5)'!I49,'C-c-(6)'!I49,'C-c-(7)'!I49,'C-c-(8)'!I49,'C-c-(9)'!I49,'C-c-(10)'!I49,'C-c-(11)'!I49,'C-c-(12)'!I49,'C-c-(13)'!I49,'C-c-(14)'!I49,'C-c-(15)'!I49,'C-c-(16)'!I49,'C-c-(17)'!I49,'C-c-(18)'!I49,'C-c-(19)'!I49,'C-c-(20)'!I49,'C-c-(21)'!I49,'C-c-(22)'!I49,'C-c-(23)'!I49,'C-c-(24)'!I49,'C-c-(25)'!I49,'C-c-(26)'!I49,'C-c-(27)'!I49)</f>
        <v>18</v>
      </c>
      <c r="K49" s="18">
        <f>SUM('C-c-(1):C-c-(27)'!C49)-'C-c'!C49</f>
        <v>0</v>
      </c>
      <c r="L49" s="19">
        <f>SUM('C-c-(1):C-c-(27)'!E49)-'C-c'!E49</f>
        <v>0</v>
      </c>
      <c r="M49" s="19">
        <f>SUM('C-c-(1):C-c-(27)'!F49)-'C-c'!F49</f>
        <v>0</v>
      </c>
      <c r="N49" s="19">
        <f>SUM('C-c-(1):C-c-(27)'!G49)-'C-c'!G49</f>
        <v>0</v>
      </c>
      <c r="O49" s="19">
        <f>SUM('C-c-(1):C-c-(27)'!H49)-'C-c'!H49</f>
        <v>0</v>
      </c>
      <c r="P49" s="19">
        <f>SUM('C-c-(1):C-c-(27)'!I49)-'C-c'!I49</f>
        <v>0</v>
      </c>
    </row>
    <row r="50" spans="2:16" s="5" customFormat="1" x14ac:dyDescent="0.15">
      <c r="B50" s="4" t="s">
        <v>30</v>
      </c>
      <c r="C50" s="62">
        <f>SUM('C-c-(1)'!C50,'C-c-(2)'!C50,'C-c-(3)'!C50,'C-c-(4)'!C50,'C-c-(5)'!C50,'C-c-(6)'!C50,'C-c-(7)'!C50,'C-c-(8)'!C50,'C-c-(9)'!C50,'C-c-(10)'!C50,'C-c-(11)'!C50,'C-c-(12)'!C50,'C-c-(13)'!C50,'C-c-(14)'!C50,'C-c-(15)'!C50,'C-c-(16)'!C50,'C-c-(17)'!C50,'C-c-(18)'!C50,'C-c-(19)'!C50,'C-c-(20)'!C50,'C-c-(21)'!C50,'C-c-(22)'!C50,'C-c-(23)'!C50,'C-c-(24)'!C50,'C-c-(25)'!C50,'C-c-(26)'!C50,'C-c-(27)'!C50,)</f>
        <v>15116</v>
      </c>
      <c r="D50" s="64"/>
      <c r="E50" s="87">
        <f>SUM('C-c-(1)'!E50,'C-c-(2)'!E50,'C-c-(3)'!E50,'C-c-(4)'!E50,'C-c-(5)'!E50,'C-c-(6)'!E50,'C-c-(7)'!E50,'C-c-(8)'!E50,'C-c-(9)'!E50,'C-c-(10)'!E50,'C-c-(11)'!E50,'C-c-(12)'!E50,'C-c-(13)'!E50,'C-c-(14)'!E50,'C-c-(15)'!E50,'C-c-(16)'!E50,'C-c-(17)'!E50,'C-c-(18)'!E50,'C-c-(19)'!E50,'C-c-(20)'!E50,'C-c-(21)'!E50,'C-c-(22)'!E50,'C-c-(23)'!E50,'C-c-(24)'!E50,'C-c-(25)'!E50,'C-c-(26)'!E50,'C-c-(27)'!E50)</f>
        <v>6760</v>
      </c>
      <c r="F50" s="87">
        <f>SUM('C-c-(1)'!F50,'C-c-(2)'!F50,'C-c-(3)'!F50,'C-c-(4)'!F50,'C-c-(5)'!F50,'C-c-(6)'!F50,'C-c-(7)'!F50,'C-c-(8)'!F50,'C-c-(9)'!F50,'C-c-(10)'!F50,'C-c-(11)'!F50,'C-c-(12)'!F50,'C-c-(13)'!F50,'C-c-(14)'!F50,'C-c-(15)'!F50,'C-c-(16)'!F50,'C-c-(17)'!F50,'C-c-(18)'!F50,'C-c-(19)'!F50,'C-c-(20)'!F50,'C-c-(21)'!F50,'C-c-(22)'!F50,'C-c-(23)'!F50,'C-c-(24)'!F50,'C-c-(25)'!F50,'C-c-(26)'!F50,'C-c-(27)'!F50)</f>
        <v>5134</v>
      </c>
      <c r="G50" s="87">
        <f>SUM('C-c-(1)'!G50,'C-c-(2)'!G50,'C-c-(3)'!G50,'C-c-(4)'!G50,'C-c-(5)'!G50,'C-c-(6)'!G50,'C-c-(7)'!G50,'C-c-(8)'!G50,'C-c-(9)'!G50,'C-c-(10)'!G50,'C-c-(11)'!G50,'C-c-(12)'!G50,'C-c-(13)'!G50,'C-c-(14)'!G50,'C-c-(15)'!G50,'C-c-(16)'!G50,'C-c-(17)'!G50,'C-c-(18)'!G50,'C-c-(19)'!G50,'C-c-(20)'!G50,'C-c-(21)'!G50,'C-c-(22)'!G50,'C-c-(23)'!G50,'C-c-(24)'!G50,'C-c-(25)'!G50,'C-c-(26)'!G50,'C-c-(27)'!G50)</f>
        <v>1634</v>
      </c>
      <c r="H50" s="87">
        <f>SUM('C-c-(1)'!H50,'C-c-(2)'!H50,'C-c-(3)'!H50,'C-c-(4)'!H50,'C-c-(5)'!H50,'C-c-(6)'!H50,'C-c-(7)'!H50,'C-c-(8)'!H50,'C-c-(9)'!H50,'C-c-(10)'!H50,'C-c-(11)'!H50,'C-c-(12)'!H50,'C-c-(13)'!H50,'C-c-(14)'!H50,'C-c-(15)'!H50,'C-c-(16)'!H50,'C-c-(17)'!H50,'C-c-(18)'!H50,'C-c-(19)'!H50,'C-c-(20)'!H50,'C-c-(21)'!H50,'C-c-(22)'!H50,'C-c-(23)'!H50,'C-c-(24)'!H50,'C-c-(25)'!H50,'C-c-(26)'!H50,'C-c-(27)'!H50)</f>
        <v>455</v>
      </c>
      <c r="I50" s="88">
        <f>SUM('C-c-(1)'!I50,'C-c-(2)'!I50,'C-c-(3)'!I50,'C-c-(4)'!I50,'C-c-(5)'!I50,'C-c-(6)'!I50,'C-c-(7)'!I50,'C-c-(8)'!I50,'C-c-(9)'!I50,'C-c-(10)'!I50,'C-c-(11)'!I50,'C-c-(12)'!I50,'C-c-(13)'!I50,'C-c-(14)'!I50,'C-c-(15)'!I50,'C-c-(16)'!I50,'C-c-(17)'!I50,'C-c-(18)'!I50,'C-c-(19)'!I50,'C-c-(20)'!I50,'C-c-(21)'!I50,'C-c-(22)'!I50,'C-c-(23)'!I50,'C-c-(24)'!I50,'C-c-(25)'!I50,'C-c-(26)'!I50,'C-c-(27)'!I50)</f>
        <v>89</v>
      </c>
      <c r="K50" s="18">
        <f>SUM('C-c-(1):C-c-(27)'!C50)-'C-c'!C50</f>
        <v>0</v>
      </c>
      <c r="L50" s="19">
        <f>SUM('C-c-(1):C-c-(27)'!E50)-'C-c'!E50</f>
        <v>0</v>
      </c>
      <c r="M50" s="19">
        <f>SUM('C-c-(1):C-c-(27)'!F50)-'C-c'!F50</f>
        <v>0</v>
      </c>
      <c r="N50" s="19">
        <f>SUM('C-c-(1):C-c-(27)'!G50)-'C-c'!G50</f>
        <v>0</v>
      </c>
      <c r="O50" s="19">
        <f>SUM('C-c-(1):C-c-(27)'!H50)-'C-c'!H50</f>
        <v>0</v>
      </c>
      <c r="P50" s="19">
        <f>SUM('C-c-(1):C-c-(27)'!I50)-'C-c'!I50</f>
        <v>0</v>
      </c>
    </row>
    <row r="51" spans="2:16" s="5" customFormat="1" x14ac:dyDescent="0.15">
      <c r="B51" s="4" t="s">
        <v>31</v>
      </c>
      <c r="C51" s="62">
        <f>SUM('C-c-(1)'!C51,'C-c-(2)'!C51,'C-c-(3)'!C51,'C-c-(4)'!C51,'C-c-(5)'!C51,'C-c-(6)'!C51,'C-c-(7)'!C51,'C-c-(8)'!C51,'C-c-(9)'!C51,'C-c-(10)'!C51,'C-c-(11)'!C51,'C-c-(12)'!C51,'C-c-(13)'!C51,'C-c-(14)'!C51,'C-c-(15)'!C51,'C-c-(16)'!C51,'C-c-(17)'!C51,'C-c-(18)'!C51,'C-c-(19)'!C51,'C-c-(20)'!C51,'C-c-(21)'!C51,'C-c-(22)'!C51,'C-c-(23)'!C51,'C-c-(24)'!C51,'C-c-(25)'!C51,'C-c-(26)'!C51,'C-c-(27)'!C51,)</f>
        <v>3674</v>
      </c>
      <c r="D51" s="64"/>
      <c r="E51" s="87">
        <f>SUM('C-c-(1)'!E51,'C-c-(2)'!E51,'C-c-(3)'!E51,'C-c-(4)'!E51,'C-c-(5)'!E51,'C-c-(6)'!E51,'C-c-(7)'!E51,'C-c-(8)'!E51,'C-c-(9)'!E51,'C-c-(10)'!E51,'C-c-(11)'!E51,'C-c-(12)'!E51,'C-c-(13)'!E51,'C-c-(14)'!E51,'C-c-(15)'!E51,'C-c-(16)'!E51,'C-c-(17)'!E51,'C-c-(18)'!E51,'C-c-(19)'!E51,'C-c-(20)'!E51,'C-c-(21)'!E51,'C-c-(22)'!E51,'C-c-(23)'!E51,'C-c-(24)'!E51,'C-c-(25)'!E51,'C-c-(26)'!E51,'C-c-(27)'!E51)</f>
        <v>1799</v>
      </c>
      <c r="F51" s="87">
        <f>SUM('C-c-(1)'!F51,'C-c-(2)'!F51,'C-c-(3)'!F51,'C-c-(4)'!F51,'C-c-(5)'!F51,'C-c-(6)'!F51,'C-c-(7)'!F51,'C-c-(8)'!F51,'C-c-(9)'!F51,'C-c-(10)'!F51,'C-c-(11)'!F51,'C-c-(12)'!F51,'C-c-(13)'!F51,'C-c-(14)'!F51,'C-c-(15)'!F51,'C-c-(16)'!F51,'C-c-(17)'!F51,'C-c-(18)'!F51,'C-c-(19)'!F51,'C-c-(20)'!F51,'C-c-(21)'!F51,'C-c-(22)'!F51,'C-c-(23)'!F51,'C-c-(24)'!F51,'C-c-(25)'!F51,'C-c-(26)'!F51,'C-c-(27)'!F51)</f>
        <v>924</v>
      </c>
      <c r="G51" s="87">
        <f>SUM('C-c-(1)'!G51,'C-c-(2)'!G51,'C-c-(3)'!G51,'C-c-(4)'!G51,'C-c-(5)'!G51,'C-c-(6)'!G51,'C-c-(7)'!G51,'C-c-(8)'!G51,'C-c-(9)'!G51,'C-c-(10)'!G51,'C-c-(11)'!G51,'C-c-(12)'!G51,'C-c-(13)'!G51,'C-c-(14)'!G51,'C-c-(15)'!G51,'C-c-(16)'!G51,'C-c-(17)'!G51,'C-c-(18)'!G51,'C-c-(19)'!G51,'C-c-(20)'!G51,'C-c-(21)'!G51,'C-c-(22)'!G51,'C-c-(23)'!G51,'C-c-(24)'!G51,'C-c-(25)'!G51,'C-c-(26)'!G51,'C-c-(27)'!G51)</f>
        <v>322</v>
      </c>
      <c r="H51" s="87">
        <f>SUM('C-c-(1)'!H51,'C-c-(2)'!H51,'C-c-(3)'!H51,'C-c-(4)'!H51,'C-c-(5)'!H51,'C-c-(6)'!H51,'C-c-(7)'!H51,'C-c-(8)'!H51,'C-c-(9)'!H51,'C-c-(10)'!H51,'C-c-(11)'!H51,'C-c-(12)'!H51,'C-c-(13)'!H51,'C-c-(14)'!H51,'C-c-(15)'!H51,'C-c-(16)'!H51,'C-c-(17)'!H51,'C-c-(18)'!H51,'C-c-(19)'!H51,'C-c-(20)'!H51,'C-c-(21)'!H51,'C-c-(22)'!H51,'C-c-(23)'!H51,'C-c-(24)'!H51,'C-c-(25)'!H51,'C-c-(26)'!H51,'C-c-(27)'!H51)</f>
        <v>60</v>
      </c>
      <c r="I51" s="88">
        <f>SUM('C-c-(1)'!I51,'C-c-(2)'!I51,'C-c-(3)'!I51,'C-c-(4)'!I51,'C-c-(5)'!I51,'C-c-(6)'!I51,'C-c-(7)'!I51,'C-c-(8)'!I51,'C-c-(9)'!I51,'C-c-(10)'!I51,'C-c-(11)'!I51,'C-c-(12)'!I51,'C-c-(13)'!I51,'C-c-(14)'!I51,'C-c-(15)'!I51,'C-c-(16)'!I51,'C-c-(17)'!I51,'C-c-(18)'!I51,'C-c-(19)'!I51,'C-c-(20)'!I51,'C-c-(21)'!I51,'C-c-(22)'!I51,'C-c-(23)'!I51,'C-c-(24)'!I51,'C-c-(25)'!I51,'C-c-(26)'!I51,'C-c-(27)'!I51)</f>
        <v>18</v>
      </c>
      <c r="K51" s="18">
        <f>SUM('C-c-(1):C-c-(27)'!C51)-'C-c'!C51</f>
        <v>0</v>
      </c>
      <c r="L51" s="19">
        <f>SUM('C-c-(1):C-c-(27)'!E51)-'C-c'!E51</f>
        <v>0</v>
      </c>
      <c r="M51" s="19">
        <f>SUM('C-c-(1):C-c-(27)'!F51)-'C-c'!F51</f>
        <v>0</v>
      </c>
      <c r="N51" s="19">
        <f>SUM('C-c-(1):C-c-(27)'!G51)-'C-c'!G51</f>
        <v>0</v>
      </c>
      <c r="O51" s="19">
        <f>SUM('C-c-(1):C-c-(27)'!H51)-'C-c'!H51</f>
        <v>0</v>
      </c>
      <c r="P51" s="19">
        <f>SUM('C-c-(1):C-c-(27)'!I51)-'C-c'!I51</f>
        <v>0</v>
      </c>
    </row>
    <row r="52" spans="2:16" s="21" customFormat="1" x14ac:dyDescent="0.15">
      <c r="B52" s="31" t="s">
        <v>184</v>
      </c>
      <c r="C52" s="24">
        <f>SUM('C-c-(1)'!C52,'C-c-(2)'!C52,'C-c-(3)'!C52,'C-c-(4)'!C52,'C-c-(5)'!C52,'C-c-(6)'!C52,'C-c-(7)'!C52,'C-c-(8)'!C52,'C-c-(9)'!C52,'C-c-(10)'!C52,'C-c-(11)'!C52,'C-c-(12)'!C52,'C-c-(13)'!C52,'C-c-(14)'!C52,'C-c-(15)'!C52,'C-c-(16)'!C52,'C-c-(17)'!C52,'C-c-(18)'!C52,'C-c-(19)'!C52,'C-c-(20)'!C52,'C-c-(21)'!C52,'C-c-(22)'!C52,'C-c-(23)'!C52,'C-c-(24)'!C52,'C-c-(25)'!C52,'C-c-(26)'!C52,'C-c-(27)'!C52,)</f>
        <v>50070</v>
      </c>
      <c r="D52" s="28"/>
      <c r="E52" s="68">
        <f>SUM('C-c-(1)'!E52,'C-c-(2)'!E52,'C-c-(3)'!E52,'C-c-(4)'!E52,'C-c-(5)'!E52,'C-c-(6)'!E52,'C-c-(7)'!E52,'C-c-(8)'!E52,'C-c-(9)'!E52,'C-c-(10)'!E52,'C-c-(11)'!E52,'C-c-(12)'!E52,'C-c-(13)'!E52,'C-c-(14)'!E52,'C-c-(15)'!E52,'C-c-(16)'!E52,'C-c-(17)'!E52,'C-c-(18)'!E52,'C-c-(19)'!E52,'C-c-(20)'!E52,'C-c-(21)'!E52,'C-c-(22)'!E52,'C-c-(23)'!E52,'C-c-(24)'!E52,'C-c-(25)'!E52,'C-c-(26)'!E52,'C-c-(27)'!E52)</f>
        <v>20134</v>
      </c>
      <c r="F52" s="68">
        <f>SUM('C-c-(1)'!F52,'C-c-(2)'!F52,'C-c-(3)'!F52,'C-c-(4)'!F52,'C-c-(5)'!F52,'C-c-(6)'!F52,'C-c-(7)'!F52,'C-c-(8)'!F52,'C-c-(9)'!F52,'C-c-(10)'!F52,'C-c-(11)'!F52,'C-c-(12)'!F52,'C-c-(13)'!F52,'C-c-(14)'!F52,'C-c-(15)'!F52,'C-c-(16)'!F52,'C-c-(17)'!F52,'C-c-(18)'!F52,'C-c-(19)'!F52,'C-c-(20)'!F52,'C-c-(21)'!F52,'C-c-(22)'!F52,'C-c-(23)'!F52,'C-c-(24)'!F52,'C-c-(25)'!F52,'C-c-(26)'!F52,'C-c-(27)'!F52)</f>
        <v>13092</v>
      </c>
      <c r="G52" s="68">
        <f>SUM('C-c-(1)'!G52,'C-c-(2)'!G52,'C-c-(3)'!G52,'C-c-(4)'!G52,'C-c-(5)'!G52,'C-c-(6)'!G52,'C-c-(7)'!G52,'C-c-(8)'!G52,'C-c-(9)'!G52,'C-c-(10)'!G52,'C-c-(11)'!G52,'C-c-(12)'!G52,'C-c-(13)'!G52,'C-c-(14)'!G52,'C-c-(15)'!G52,'C-c-(16)'!G52,'C-c-(17)'!G52,'C-c-(18)'!G52,'C-c-(19)'!G52,'C-c-(20)'!G52,'C-c-(21)'!G52,'C-c-(22)'!G52,'C-c-(23)'!G52,'C-c-(24)'!G52,'C-c-(25)'!G52,'C-c-(26)'!G52,'C-c-(27)'!G52)</f>
        <v>4628</v>
      </c>
      <c r="H52" s="68">
        <f>SUM('C-c-(1)'!H52,'C-c-(2)'!H52,'C-c-(3)'!H52,'C-c-(4)'!H52,'C-c-(5)'!H52,'C-c-(6)'!H52,'C-c-(7)'!H52,'C-c-(8)'!H52,'C-c-(9)'!H52,'C-c-(10)'!H52,'C-c-(11)'!H52,'C-c-(12)'!H52,'C-c-(13)'!H52,'C-c-(14)'!H52,'C-c-(15)'!H52,'C-c-(16)'!H52,'C-c-(17)'!H52,'C-c-(18)'!H52,'C-c-(19)'!H52,'C-c-(20)'!H52,'C-c-(21)'!H52,'C-c-(22)'!H52,'C-c-(23)'!H52,'C-c-(24)'!H52,'C-c-(25)'!H52,'C-c-(26)'!H52,'C-c-(27)'!H52)</f>
        <v>1122</v>
      </c>
      <c r="I52" s="69">
        <f>SUM('C-c-(1)'!I52,'C-c-(2)'!I52,'C-c-(3)'!I52,'C-c-(4)'!I52,'C-c-(5)'!I52,'C-c-(6)'!I52,'C-c-(7)'!I52,'C-c-(8)'!I52,'C-c-(9)'!I52,'C-c-(10)'!I52,'C-c-(11)'!I52,'C-c-(12)'!I52,'C-c-(13)'!I52,'C-c-(14)'!I52,'C-c-(15)'!I52,'C-c-(16)'!I52,'C-c-(17)'!I52,'C-c-(18)'!I52,'C-c-(19)'!I52,'C-c-(20)'!I52,'C-c-(21)'!I52,'C-c-(22)'!I52,'C-c-(23)'!I52,'C-c-(24)'!I52,'C-c-(25)'!I52,'C-c-(26)'!I52,'C-c-(27)'!I52)</f>
        <v>242</v>
      </c>
      <c r="K52" s="18">
        <f>SUM('C-c-(1):C-c-(27)'!C52)-'C-c'!C52</f>
        <v>0</v>
      </c>
      <c r="L52" s="19">
        <f>SUM('C-c-(1):C-c-(27)'!E52)-'C-c'!E52</f>
        <v>0</v>
      </c>
      <c r="M52" s="19">
        <f>SUM('C-c-(1):C-c-(27)'!F52)-'C-c'!F52</f>
        <v>0</v>
      </c>
      <c r="N52" s="19">
        <f>SUM('C-c-(1):C-c-(27)'!G52)-'C-c'!G52</f>
        <v>0</v>
      </c>
      <c r="O52" s="19">
        <f>SUM('C-c-(1):C-c-(27)'!H52)-'C-c'!H52</f>
        <v>0</v>
      </c>
      <c r="P52" s="19">
        <f>SUM('C-c-(1):C-c-(27)'!I52)-'C-c'!I52</f>
        <v>0</v>
      </c>
    </row>
    <row r="53" spans="2:16" s="5" customFormat="1" x14ac:dyDescent="0.15">
      <c r="B53" s="4" t="s">
        <v>32</v>
      </c>
      <c r="C53" s="62">
        <f>SUM('C-c-(1)'!C53,'C-c-(2)'!C53,'C-c-(3)'!C53,'C-c-(4)'!C53,'C-c-(5)'!C53,'C-c-(6)'!C53,'C-c-(7)'!C53,'C-c-(8)'!C53,'C-c-(9)'!C53,'C-c-(10)'!C53,'C-c-(11)'!C53,'C-c-(12)'!C53,'C-c-(13)'!C53,'C-c-(14)'!C53,'C-c-(15)'!C53,'C-c-(16)'!C53,'C-c-(17)'!C53,'C-c-(18)'!C53,'C-c-(19)'!C53,'C-c-(20)'!C53,'C-c-(21)'!C53,'C-c-(22)'!C53,'C-c-(23)'!C53,'C-c-(24)'!C53,'C-c-(25)'!C53,'C-c-(26)'!C53,'C-c-(27)'!C53,)</f>
        <v>2557</v>
      </c>
      <c r="D53" s="64"/>
      <c r="E53" s="87">
        <f>SUM('C-c-(1)'!E53,'C-c-(2)'!E53,'C-c-(3)'!E53,'C-c-(4)'!E53,'C-c-(5)'!E53,'C-c-(6)'!E53,'C-c-(7)'!E53,'C-c-(8)'!E53,'C-c-(9)'!E53,'C-c-(10)'!E53,'C-c-(11)'!E53,'C-c-(12)'!E53,'C-c-(13)'!E53,'C-c-(14)'!E53,'C-c-(15)'!E53,'C-c-(16)'!E53,'C-c-(17)'!E53,'C-c-(18)'!E53,'C-c-(19)'!E53,'C-c-(20)'!E53,'C-c-(21)'!E53,'C-c-(22)'!E53,'C-c-(23)'!E53,'C-c-(24)'!E53,'C-c-(25)'!E53,'C-c-(26)'!E53,'C-c-(27)'!E53)</f>
        <v>1305</v>
      </c>
      <c r="F53" s="87">
        <f>SUM('C-c-(1)'!F53,'C-c-(2)'!F53,'C-c-(3)'!F53,'C-c-(4)'!F53,'C-c-(5)'!F53,'C-c-(6)'!F53,'C-c-(7)'!F53,'C-c-(8)'!F53,'C-c-(9)'!F53,'C-c-(10)'!F53,'C-c-(11)'!F53,'C-c-(12)'!F53,'C-c-(13)'!F53,'C-c-(14)'!F53,'C-c-(15)'!F53,'C-c-(16)'!F53,'C-c-(17)'!F53,'C-c-(18)'!F53,'C-c-(19)'!F53,'C-c-(20)'!F53,'C-c-(21)'!F53,'C-c-(22)'!F53,'C-c-(23)'!F53,'C-c-(24)'!F53,'C-c-(25)'!F53,'C-c-(26)'!F53,'C-c-(27)'!F53)</f>
        <v>864</v>
      </c>
      <c r="G53" s="87">
        <f>SUM('C-c-(1)'!G53,'C-c-(2)'!G53,'C-c-(3)'!G53,'C-c-(4)'!G53,'C-c-(5)'!G53,'C-c-(6)'!G53,'C-c-(7)'!G53,'C-c-(8)'!G53,'C-c-(9)'!G53,'C-c-(10)'!G53,'C-c-(11)'!G53,'C-c-(12)'!G53,'C-c-(13)'!G53,'C-c-(14)'!G53,'C-c-(15)'!G53,'C-c-(16)'!G53,'C-c-(17)'!G53,'C-c-(18)'!G53,'C-c-(19)'!G53,'C-c-(20)'!G53,'C-c-(21)'!G53,'C-c-(22)'!G53,'C-c-(23)'!G53,'C-c-(24)'!G53,'C-c-(25)'!G53,'C-c-(26)'!G53,'C-c-(27)'!G53)</f>
        <v>275</v>
      </c>
      <c r="H53" s="87">
        <f>SUM('C-c-(1)'!H53,'C-c-(2)'!H53,'C-c-(3)'!H53,'C-c-(4)'!H53,'C-c-(5)'!H53,'C-c-(6)'!H53,'C-c-(7)'!H53,'C-c-(8)'!H53,'C-c-(9)'!H53,'C-c-(10)'!H53,'C-c-(11)'!H53,'C-c-(12)'!H53,'C-c-(13)'!H53,'C-c-(14)'!H53,'C-c-(15)'!H53,'C-c-(16)'!H53,'C-c-(17)'!H53,'C-c-(18)'!H53,'C-c-(19)'!H53,'C-c-(20)'!H53,'C-c-(21)'!H53,'C-c-(22)'!H53,'C-c-(23)'!H53,'C-c-(24)'!H53,'C-c-(25)'!H53,'C-c-(26)'!H53,'C-c-(27)'!H53)</f>
        <v>78</v>
      </c>
      <c r="I53" s="88">
        <f>SUM('C-c-(1)'!I53,'C-c-(2)'!I53,'C-c-(3)'!I53,'C-c-(4)'!I53,'C-c-(5)'!I53,'C-c-(6)'!I53,'C-c-(7)'!I53,'C-c-(8)'!I53,'C-c-(9)'!I53,'C-c-(10)'!I53,'C-c-(11)'!I53,'C-c-(12)'!I53,'C-c-(13)'!I53,'C-c-(14)'!I53,'C-c-(15)'!I53,'C-c-(16)'!I53,'C-c-(17)'!I53,'C-c-(18)'!I53,'C-c-(19)'!I53,'C-c-(20)'!I53,'C-c-(21)'!I53,'C-c-(22)'!I53,'C-c-(23)'!I53,'C-c-(24)'!I53,'C-c-(25)'!I53,'C-c-(26)'!I53,'C-c-(27)'!I53)</f>
        <v>24</v>
      </c>
      <c r="K53" s="18">
        <f>SUM('C-c-(1):C-c-(27)'!C53)-'C-c'!C53</f>
        <v>0</v>
      </c>
      <c r="L53" s="19">
        <f>SUM('C-c-(1):C-c-(27)'!E53)-'C-c'!E53</f>
        <v>0</v>
      </c>
      <c r="M53" s="19">
        <f>SUM('C-c-(1):C-c-(27)'!F53)-'C-c'!F53</f>
        <v>0</v>
      </c>
      <c r="N53" s="19">
        <f>SUM('C-c-(1):C-c-(27)'!G53)-'C-c'!G53</f>
        <v>0</v>
      </c>
      <c r="O53" s="19">
        <f>SUM('C-c-(1):C-c-(27)'!H53)-'C-c'!H53</f>
        <v>0</v>
      </c>
      <c r="P53" s="19">
        <f>SUM('C-c-(1):C-c-(27)'!I53)-'C-c'!I53</f>
        <v>0</v>
      </c>
    </row>
    <row r="54" spans="2:16" s="5" customFormat="1" x14ac:dyDescent="0.15">
      <c r="B54" s="4" t="s">
        <v>33</v>
      </c>
      <c r="C54" s="62">
        <f>SUM('C-c-(1)'!C54,'C-c-(2)'!C54,'C-c-(3)'!C54,'C-c-(4)'!C54,'C-c-(5)'!C54,'C-c-(6)'!C54,'C-c-(7)'!C54,'C-c-(8)'!C54,'C-c-(9)'!C54,'C-c-(10)'!C54,'C-c-(11)'!C54,'C-c-(12)'!C54,'C-c-(13)'!C54,'C-c-(14)'!C54,'C-c-(15)'!C54,'C-c-(16)'!C54,'C-c-(17)'!C54,'C-c-(18)'!C54,'C-c-(19)'!C54,'C-c-(20)'!C54,'C-c-(21)'!C54,'C-c-(22)'!C54,'C-c-(23)'!C54,'C-c-(24)'!C54,'C-c-(25)'!C54,'C-c-(26)'!C54,'C-c-(27)'!C54,)</f>
        <v>4609</v>
      </c>
      <c r="D54" s="64"/>
      <c r="E54" s="87">
        <f>SUM('C-c-(1)'!E54,'C-c-(2)'!E54,'C-c-(3)'!E54,'C-c-(4)'!E54,'C-c-(5)'!E54,'C-c-(6)'!E54,'C-c-(7)'!E54,'C-c-(8)'!E54,'C-c-(9)'!E54,'C-c-(10)'!E54,'C-c-(11)'!E54,'C-c-(12)'!E54,'C-c-(13)'!E54,'C-c-(14)'!E54,'C-c-(15)'!E54,'C-c-(16)'!E54,'C-c-(17)'!E54,'C-c-(18)'!E54,'C-c-(19)'!E54,'C-c-(20)'!E54,'C-c-(21)'!E54,'C-c-(22)'!E54,'C-c-(23)'!E54,'C-c-(24)'!E54,'C-c-(25)'!E54,'C-c-(26)'!E54,'C-c-(27)'!E54)</f>
        <v>2243</v>
      </c>
      <c r="F54" s="87">
        <f>SUM('C-c-(1)'!F54,'C-c-(2)'!F54,'C-c-(3)'!F54,'C-c-(4)'!F54,'C-c-(5)'!F54,'C-c-(6)'!F54,'C-c-(7)'!F54,'C-c-(8)'!F54,'C-c-(9)'!F54,'C-c-(10)'!F54,'C-c-(11)'!F54,'C-c-(12)'!F54,'C-c-(13)'!F54,'C-c-(14)'!F54,'C-c-(15)'!F54,'C-c-(16)'!F54,'C-c-(17)'!F54,'C-c-(18)'!F54,'C-c-(19)'!F54,'C-c-(20)'!F54,'C-c-(21)'!F54,'C-c-(22)'!F54,'C-c-(23)'!F54,'C-c-(24)'!F54,'C-c-(25)'!F54,'C-c-(26)'!F54,'C-c-(27)'!F54)</f>
        <v>1615</v>
      </c>
      <c r="G54" s="87">
        <f>SUM('C-c-(1)'!G54,'C-c-(2)'!G54,'C-c-(3)'!G54,'C-c-(4)'!G54,'C-c-(5)'!G54,'C-c-(6)'!G54,'C-c-(7)'!G54,'C-c-(8)'!G54,'C-c-(9)'!G54,'C-c-(10)'!G54,'C-c-(11)'!G54,'C-c-(12)'!G54,'C-c-(13)'!G54,'C-c-(14)'!G54,'C-c-(15)'!G54,'C-c-(16)'!G54,'C-c-(17)'!G54,'C-c-(18)'!G54,'C-c-(19)'!G54,'C-c-(20)'!G54,'C-c-(21)'!G54,'C-c-(22)'!G54,'C-c-(23)'!G54,'C-c-(24)'!G54,'C-c-(25)'!G54,'C-c-(26)'!G54,'C-c-(27)'!G54)</f>
        <v>653</v>
      </c>
      <c r="H54" s="87">
        <f>SUM('C-c-(1)'!H54,'C-c-(2)'!H54,'C-c-(3)'!H54,'C-c-(4)'!H54,'C-c-(5)'!H54,'C-c-(6)'!H54,'C-c-(7)'!H54,'C-c-(8)'!H54,'C-c-(9)'!H54,'C-c-(10)'!H54,'C-c-(11)'!H54,'C-c-(12)'!H54,'C-c-(13)'!H54,'C-c-(14)'!H54,'C-c-(15)'!H54,'C-c-(16)'!H54,'C-c-(17)'!H54,'C-c-(18)'!H54,'C-c-(19)'!H54,'C-c-(20)'!H54,'C-c-(21)'!H54,'C-c-(22)'!H54,'C-c-(23)'!H54,'C-c-(24)'!H54,'C-c-(25)'!H54,'C-c-(26)'!H54,'C-c-(27)'!H54)</f>
        <v>155</v>
      </c>
      <c r="I54" s="88">
        <f>SUM('C-c-(1)'!I54,'C-c-(2)'!I54,'C-c-(3)'!I54,'C-c-(4)'!I54,'C-c-(5)'!I54,'C-c-(6)'!I54,'C-c-(7)'!I54,'C-c-(8)'!I54,'C-c-(9)'!I54,'C-c-(10)'!I54,'C-c-(11)'!I54,'C-c-(12)'!I54,'C-c-(13)'!I54,'C-c-(14)'!I54,'C-c-(15)'!I54,'C-c-(16)'!I54,'C-c-(17)'!I54,'C-c-(18)'!I54,'C-c-(19)'!I54,'C-c-(20)'!I54,'C-c-(21)'!I54,'C-c-(22)'!I54,'C-c-(23)'!I54,'C-c-(24)'!I54,'C-c-(25)'!I54,'C-c-(26)'!I54,'C-c-(27)'!I54)</f>
        <v>42</v>
      </c>
      <c r="K54" s="18">
        <f>SUM('C-c-(1):C-c-(27)'!C54)-'C-c'!C54</f>
        <v>0</v>
      </c>
      <c r="L54" s="19">
        <f>SUM('C-c-(1):C-c-(27)'!E54)-'C-c'!E54</f>
        <v>0</v>
      </c>
      <c r="M54" s="19">
        <f>SUM('C-c-(1):C-c-(27)'!F54)-'C-c'!F54</f>
        <v>0</v>
      </c>
      <c r="N54" s="19">
        <f>SUM('C-c-(1):C-c-(27)'!G54)-'C-c'!G54</f>
        <v>0</v>
      </c>
      <c r="O54" s="19">
        <f>SUM('C-c-(1):C-c-(27)'!H54)-'C-c'!H54</f>
        <v>0</v>
      </c>
      <c r="P54" s="19">
        <f>SUM('C-c-(1):C-c-(27)'!I54)-'C-c'!I54</f>
        <v>0</v>
      </c>
    </row>
    <row r="55" spans="2:16" s="5" customFormat="1" x14ac:dyDescent="0.15">
      <c r="B55" s="4" t="s">
        <v>34</v>
      </c>
      <c r="C55" s="62">
        <f>SUM('C-c-(1)'!C55,'C-c-(2)'!C55,'C-c-(3)'!C55,'C-c-(4)'!C55,'C-c-(5)'!C55,'C-c-(6)'!C55,'C-c-(7)'!C55,'C-c-(8)'!C55,'C-c-(9)'!C55,'C-c-(10)'!C55,'C-c-(11)'!C55,'C-c-(12)'!C55,'C-c-(13)'!C55,'C-c-(14)'!C55,'C-c-(15)'!C55,'C-c-(16)'!C55,'C-c-(17)'!C55,'C-c-(18)'!C55,'C-c-(19)'!C55,'C-c-(20)'!C55,'C-c-(21)'!C55,'C-c-(22)'!C55,'C-c-(23)'!C55,'C-c-(24)'!C55,'C-c-(25)'!C55,'C-c-(26)'!C55,'C-c-(27)'!C55,)</f>
        <v>26117</v>
      </c>
      <c r="D55" s="64"/>
      <c r="E55" s="87">
        <f>SUM('C-c-(1)'!E55,'C-c-(2)'!E55,'C-c-(3)'!E55,'C-c-(4)'!E55,'C-c-(5)'!E55,'C-c-(6)'!E55,'C-c-(7)'!E55,'C-c-(8)'!E55,'C-c-(9)'!E55,'C-c-(10)'!E55,'C-c-(11)'!E55,'C-c-(12)'!E55,'C-c-(13)'!E55,'C-c-(14)'!E55,'C-c-(15)'!E55,'C-c-(16)'!E55,'C-c-(17)'!E55,'C-c-(18)'!E55,'C-c-(19)'!E55,'C-c-(20)'!E55,'C-c-(21)'!E55,'C-c-(22)'!E55,'C-c-(23)'!E55,'C-c-(24)'!E55,'C-c-(25)'!E55,'C-c-(26)'!E55,'C-c-(27)'!E55)</f>
        <v>7493</v>
      </c>
      <c r="F55" s="87">
        <f>SUM('C-c-(1)'!F55,'C-c-(2)'!F55,'C-c-(3)'!F55,'C-c-(4)'!F55,'C-c-(5)'!F55,'C-c-(6)'!F55,'C-c-(7)'!F55,'C-c-(8)'!F55,'C-c-(9)'!F55,'C-c-(10)'!F55,'C-c-(11)'!F55,'C-c-(12)'!F55,'C-c-(13)'!F55,'C-c-(14)'!F55,'C-c-(15)'!F55,'C-c-(16)'!F55,'C-c-(17)'!F55,'C-c-(18)'!F55,'C-c-(19)'!F55,'C-c-(20)'!F55,'C-c-(21)'!F55,'C-c-(22)'!F55,'C-c-(23)'!F55,'C-c-(24)'!F55,'C-c-(25)'!F55,'C-c-(26)'!F55,'C-c-(27)'!F55)</f>
        <v>5097</v>
      </c>
      <c r="G55" s="87">
        <f>SUM('C-c-(1)'!G55,'C-c-(2)'!G55,'C-c-(3)'!G55,'C-c-(4)'!G55,'C-c-(5)'!G55,'C-c-(6)'!G55,'C-c-(7)'!G55,'C-c-(8)'!G55,'C-c-(9)'!G55,'C-c-(10)'!G55,'C-c-(11)'!G55,'C-c-(12)'!G55,'C-c-(13)'!G55,'C-c-(14)'!G55,'C-c-(15)'!G55,'C-c-(16)'!G55,'C-c-(17)'!G55,'C-c-(18)'!G55,'C-c-(19)'!G55,'C-c-(20)'!G55,'C-c-(21)'!G55,'C-c-(22)'!G55,'C-c-(23)'!G55,'C-c-(24)'!G55,'C-c-(25)'!G55,'C-c-(26)'!G55,'C-c-(27)'!G55)</f>
        <v>1688</v>
      </c>
      <c r="H55" s="87">
        <f>SUM('C-c-(1)'!H55,'C-c-(2)'!H55,'C-c-(3)'!H55,'C-c-(4)'!H55,'C-c-(5)'!H55,'C-c-(6)'!H55,'C-c-(7)'!H55,'C-c-(8)'!H55,'C-c-(9)'!H55,'C-c-(10)'!H55,'C-c-(11)'!H55,'C-c-(12)'!H55,'C-c-(13)'!H55,'C-c-(14)'!H55,'C-c-(15)'!H55,'C-c-(16)'!H55,'C-c-(17)'!H55,'C-c-(18)'!H55,'C-c-(19)'!H55,'C-c-(20)'!H55,'C-c-(21)'!H55,'C-c-(22)'!H55,'C-c-(23)'!H55,'C-c-(24)'!H55,'C-c-(25)'!H55,'C-c-(26)'!H55,'C-c-(27)'!H55)</f>
        <v>472</v>
      </c>
      <c r="I55" s="88">
        <f>SUM('C-c-(1)'!I55,'C-c-(2)'!I55,'C-c-(3)'!I55,'C-c-(4)'!I55,'C-c-(5)'!I55,'C-c-(6)'!I55,'C-c-(7)'!I55,'C-c-(8)'!I55,'C-c-(9)'!I55,'C-c-(10)'!I55,'C-c-(11)'!I55,'C-c-(12)'!I55,'C-c-(13)'!I55,'C-c-(14)'!I55,'C-c-(15)'!I55,'C-c-(16)'!I55,'C-c-(17)'!I55,'C-c-(18)'!I55,'C-c-(19)'!I55,'C-c-(20)'!I55,'C-c-(21)'!I55,'C-c-(22)'!I55,'C-c-(23)'!I55,'C-c-(24)'!I55,'C-c-(25)'!I55,'C-c-(26)'!I55,'C-c-(27)'!I55)</f>
        <v>70</v>
      </c>
      <c r="K55" s="18">
        <f>SUM('C-c-(1):C-c-(27)'!C55)-'C-c'!C55</f>
        <v>0</v>
      </c>
      <c r="L55" s="19">
        <f>SUM('C-c-(1):C-c-(27)'!E55)-'C-c'!E55</f>
        <v>0</v>
      </c>
      <c r="M55" s="19">
        <f>SUM('C-c-(1):C-c-(27)'!F55)-'C-c'!F55</f>
        <v>0</v>
      </c>
      <c r="N55" s="19">
        <f>SUM('C-c-(1):C-c-(27)'!G55)-'C-c'!G55</f>
        <v>0</v>
      </c>
      <c r="O55" s="19">
        <f>SUM('C-c-(1):C-c-(27)'!H55)-'C-c'!H55</f>
        <v>0</v>
      </c>
      <c r="P55" s="19">
        <f>SUM('C-c-(1):C-c-(27)'!I55)-'C-c'!I55</f>
        <v>0</v>
      </c>
    </row>
    <row r="56" spans="2:16" s="5" customFormat="1" x14ac:dyDescent="0.15">
      <c r="B56" s="4" t="s">
        <v>35</v>
      </c>
      <c r="C56" s="62">
        <f>SUM('C-c-(1)'!C56,'C-c-(2)'!C56,'C-c-(3)'!C56,'C-c-(4)'!C56,'C-c-(5)'!C56,'C-c-(6)'!C56,'C-c-(7)'!C56,'C-c-(8)'!C56,'C-c-(9)'!C56,'C-c-(10)'!C56,'C-c-(11)'!C56,'C-c-(12)'!C56,'C-c-(13)'!C56,'C-c-(14)'!C56,'C-c-(15)'!C56,'C-c-(16)'!C56,'C-c-(17)'!C56,'C-c-(18)'!C56,'C-c-(19)'!C56,'C-c-(20)'!C56,'C-c-(21)'!C56,'C-c-(22)'!C56,'C-c-(23)'!C56,'C-c-(24)'!C56,'C-c-(25)'!C56,'C-c-(26)'!C56,'C-c-(27)'!C56,)</f>
        <v>12580</v>
      </c>
      <c r="D56" s="64"/>
      <c r="E56" s="87">
        <f>SUM('C-c-(1)'!E56,'C-c-(2)'!E56,'C-c-(3)'!E56,'C-c-(4)'!E56,'C-c-(5)'!E56,'C-c-(6)'!E56,'C-c-(7)'!E56,'C-c-(8)'!E56,'C-c-(9)'!E56,'C-c-(10)'!E56,'C-c-(11)'!E56,'C-c-(12)'!E56,'C-c-(13)'!E56,'C-c-(14)'!E56,'C-c-(15)'!E56,'C-c-(16)'!E56,'C-c-(17)'!E56,'C-c-(18)'!E56,'C-c-(19)'!E56,'C-c-(20)'!E56,'C-c-(21)'!E56,'C-c-(22)'!E56,'C-c-(23)'!E56,'C-c-(24)'!E56,'C-c-(25)'!E56,'C-c-(26)'!E56,'C-c-(27)'!E56)</f>
        <v>6326</v>
      </c>
      <c r="F56" s="87">
        <f>SUM('C-c-(1)'!F56,'C-c-(2)'!F56,'C-c-(3)'!F56,'C-c-(4)'!F56,'C-c-(5)'!F56,'C-c-(6)'!F56,'C-c-(7)'!F56,'C-c-(8)'!F56,'C-c-(9)'!F56,'C-c-(10)'!F56,'C-c-(11)'!F56,'C-c-(12)'!F56,'C-c-(13)'!F56,'C-c-(14)'!F56,'C-c-(15)'!F56,'C-c-(16)'!F56,'C-c-(17)'!F56,'C-c-(18)'!F56,'C-c-(19)'!F56,'C-c-(20)'!F56,'C-c-(21)'!F56,'C-c-(22)'!F56,'C-c-(23)'!F56,'C-c-(24)'!F56,'C-c-(25)'!F56,'C-c-(26)'!F56,'C-c-(27)'!F56)</f>
        <v>3901</v>
      </c>
      <c r="G56" s="87">
        <f>SUM('C-c-(1)'!G56,'C-c-(2)'!G56,'C-c-(3)'!G56,'C-c-(4)'!G56,'C-c-(5)'!G56,'C-c-(6)'!G56,'C-c-(7)'!G56,'C-c-(8)'!G56,'C-c-(9)'!G56,'C-c-(10)'!G56,'C-c-(11)'!G56,'C-c-(12)'!G56,'C-c-(13)'!G56,'C-c-(14)'!G56,'C-c-(15)'!G56,'C-c-(16)'!G56,'C-c-(17)'!G56,'C-c-(18)'!G56,'C-c-(19)'!G56,'C-c-(20)'!G56,'C-c-(21)'!G56,'C-c-(22)'!G56,'C-c-(23)'!G56,'C-c-(24)'!G56,'C-c-(25)'!G56,'C-c-(26)'!G56,'C-c-(27)'!G56)</f>
        <v>1425</v>
      </c>
      <c r="H56" s="87">
        <f>SUM('C-c-(1)'!H56,'C-c-(2)'!H56,'C-c-(3)'!H56,'C-c-(4)'!H56,'C-c-(5)'!H56,'C-c-(6)'!H56,'C-c-(7)'!H56,'C-c-(8)'!H56,'C-c-(9)'!H56,'C-c-(10)'!H56,'C-c-(11)'!H56,'C-c-(12)'!H56,'C-c-(13)'!H56,'C-c-(14)'!H56,'C-c-(15)'!H56,'C-c-(16)'!H56,'C-c-(17)'!H56,'C-c-(18)'!H56,'C-c-(19)'!H56,'C-c-(20)'!H56,'C-c-(21)'!H56,'C-c-(22)'!H56,'C-c-(23)'!H56,'C-c-(24)'!H56,'C-c-(25)'!H56,'C-c-(26)'!H56,'C-c-(27)'!H56)</f>
        <v>301</v>
      </c>
      <c r="I56" s="88">
        <f>SUM('C-c-(1)'!I56,'C-c-(2)'!I56,'C-c-(3)'!I56,'C-c-(4)'!I56,'C-c-(5)'!I56,'C-c-(6)'!I56,'C-c-(7)'!I56,'C-c-(8)'!I56,'C-c-(9)'!I56,'C-c-(10)'!I56,'C-c-(11)'!I56,'C-c-(12)'!I56,'C-c-(13)'!I56,'C-c-(14)'!I56,'C-c-(15)'!I56,'C-c-(16)'!I56,'C-c-(17)'!I56,'C-c-(18)'!I56,'C-c-(19)'!I56,'C-c-(20)'!I56,'C-c-(21)'!I56,'C-c-(22)'!I56,'C-c-(23)'!I56,'C-c-(24)'!I56,'C-c-(25)'!I56,'C-c-(26)'!I56,'C-c-(27)'!I56)</f>
        <v>86</v>
      </c>
      <c r="K56" s="18">
        <f>SUM('C-c-(1):C-c-(27)'!C56)-'C-c'!C56</f>
        <v>0</v>
      </c>
      <c r="L56" s="19">
        <f>SUM('C-c-(1):C-c-(27)'!E56)-'C-c'!E56</f>
        <v>0</v>
      </c>
      <c r="M56" s="19">
        <f>SUM('C-c-(1):C-c-(27)'!F56)-'C-c'!F56</f>
        <v>0</v>
      </c>
      <c r="N56" s="19">
        <f>SUM('C-c-(1):C-c-(27)'!G56)-'C-c'!G56</f>
        <v>0</v>
      </c>
      <c r="O56" s="19">
        <f>SUM('C-c-(1):C-c-(27)'!H56)-'C-c'!H56</f>
        <v>0</v>
      </c>
      <c r="P56" s="19">
        <f>SUM('C-c-(1):C-c-(27)'!I56)-'C-c'!I56</f>
        <v>0</v>
      </c>
    </row>
    <row r="57" spans="2:16" s="5" customFormat="1" x14ac:dyDescent="0.15">
      <c r="B57" s="4" t="s">
        <v>36</v>
      </c>
      <c r="C57" s="62">
        <f>SUM('C-c-(1)'!C57,'C-c-(2)'!C57,'C-c-(3)'!C57,'C-c-(4)'!C57,'C-c-(5)'!C57,'C-c-(6)'!C57,'C-c-(7)'!C57,'C-c-(8)'!C57,'C-c-(9)'!C57,'C-c-(10)'!C57,'C-c-(11)'!C57,'C-c-(12)'!C57,'C-c-(13)'!C57,'C-c-(14)'!C57,'C-c-(15)'!C57,'C-c-(16)'!C57,'C-c-(17)'!C57,'C-c-(18)'!C57,'C-c-(19)'!C57,'C-c-(20)'!C57,'C-c-(21)'!C57,'C-c-(22)'!C57,'C-c-(23)'!C57,'C-c-(24)'!C57,'C-c-(25)'!C57,'C-c-(26)'!C57,'C-c-(27)'!C57,)</f>
        <v>2591</v>
      </c>
      <c r="D57" s="64"/>
      <c r="E57" s="87">
        <f>SUM('C-c-(1)'!E57,'C-c-(2)'!E57,'C-c-(3)'!E57,'C-c-(4)'!E57,'C-c-(5)'!E57,'C-c-(6)'!E57,'C-c-(7)'!E57,'C-c-(8)'!E57,'C-c-(9)'!E57,'C-c-(10)'!E57,'C-c-(11)'!E57,'C-c-(12)'!E57,'C-c-(13)'!E57,'C-c-(14)'!E57,'C-c-(15)'!E57,'C-c-(16)'!E57,'C-c-(17)'!E57,'C-c-(18)'!E57,'C-c-(19)'!E57,'C-c-(20)'!E57,'C-c-(21)'!E57,'C-c-(22)'!E57,'C-c-(23)'!E57,'C-c-(24)'!E57,'C-c-(25)'!E57,'C-c-(26)'!E57,'C-c-(27)'!E57)</f>
        <v>1824</v>
      </c>
      <c r="F57" s="87">
        <f>SUM('C-c-(1)'!F57,'C-c-(2)'!F57,'C-c-(3)'!F57,'C-c-(4)'!F57,'C-c-(5)'!F57,'C-c-(6)'!F57,'C-c-(7)'!F57,'C-c-(8)'!F57,'C-c-(9)'!F57,'C-c-(10)'!F57,'C-c-(11)'!F57,'C-c-(12)'!F57,'C-c-(13)'!F57,'C-c-(14)'!F57,'C-c-(15)'!F57,'C-c-(16)'!F57,'C-c-(17)'!F57,'C-c-(18)'!F57,'C-c-(19)'!F57,'C-c-(20)'!F57,'C-c-(21)'!F57,'C-c-(22)'!F57,'C-c-(23)'!F57,'C-c-(24)'!F57,'C-c-(25)'!F57,'C-c-(26)'!F57,'C-c-(27)'!F57)</f>
        <v>1028</v>
      </c>
      <c r="G57" s="87">
        <f>SUM('C-c-(1)'!G57,'C-c-(2)'!G57,'C-c-(3)'!G57,'C-c-(4)'!G57,'C-c-(5)'!G57,'C-c-(6)'!G57,'C-c-(7)'!G57,'C-c-(8)'!G57,'C-c-(9)'!G57,'C-c-(10)'!G57,'C-c-(11)'!G57,'C-c-(12)'!G57,'C-c-(13)'!G57,'C-c-(14)'!G57,'C-c-(15)'!G57,'C-c-(16)'!G57,'C-c-(17)'!G57,'C-c-(18)'!G57,'C-c-(19)'!G57,'C-c-(20)'!G57,'C-c-(21)'!G57,'C-c-(22)'!G57,'C-c-(23)'!G57,'C-c-(24)'!G57,'C-c-(25)'!G57,'C-c-(26)'!G57,'C-c-(27)'!G57)</f>
        <v>362</v>
      </c>
      <c r="H57" s="87">
        <f>SUM('C-c-(1)'!H57,'C-c-(2)'!H57,'C-c-(3)'!H57,'C-c-(4)'!H57,'C-c-(5)'!H57,'C-c-(6)'!H57,'C-c-(7)'!H57,'C-c-(8)'!H57,'C-c-(9)'!H57,'C-c-(10)'!H57,'C-c-(11)'!H57,'C-c-(12)'!H57,'C-c-(13)'!H57,'C-c-(14)'!H57,'C-c-(15)'!H57,'C-c-(16)'!H57,'C-c-(17)'!H57,'C-c-(18)'!H57,'C-c-(19)'!H57,'C-c-(20)'!H57,'C-c-(21)'!H57,'C-c-(22)'!H57,'C-c-(23)'!H57,'C-c-(24)'!H57,'C-c-(25)'!H57,'C-c-(26)'!H57,'C-c-(27)'!H57)</f>
        <v>69</v>
      </c>
      <c r="I57" s="88">
        <f>SUM('C-c-(1)'!I57,'C-c-(2)'!I57,'C-c-(3)'!I57,'C-c-(4)'!I57,'C-c-(5)'!I57,'C-c-(6)'!I57,'C-c-(7)'!I57,'C-c-(8)'!I57,'C-c-(9)'!I57,'C-c-(10)'!I57,'C-c-(11)'!I57,'C-c-(12)'!I57,'C-c-(13)'!I57,'C-c-(14)'!I57,'C-c-(15)'!I57,'C-c-(16)'!I57,'C-c-(17)'!I57,'C-c-(18)'!I57,'C-c-(19)'!I57,'C-c-(20)'!I57,'C-c-(21)'!I57,'C-c-(22)'!I57,'C-c-(23)'!I57,'C-c-(24)'!I57,'C-c-(25)'!I57,'C-c-(26)'!I57,'C-c-(27)'!I57)</f>
        <v>13</v>
      </c>
      <c r="K57" s="18">
        <f>SUM('C-c-(1):C-c-(27)'!C57)-'C-c'!C57</f>
        <v>0</v>
      </c>
      <c r="L57" s="19">
        <f>SUM('C-c-(1):C-c-(27)'!E57)-'C-c'!E57</f>
        <v>0</v>
      </c>
      <c r="M57" s="19">
        <f>SUM('C-c-(1):C-c-(27)'!F57)-'C-c'!F57</f>
        <v>0</v>
      </c>
      <c r="N57" s="19">
        <f>SUM('C-c-(1):C-c-(27)'!G57)-'C-c'!G57</f>
        <v>0</v>
      </c>
      <c r="O57" s="19">
        <f>SUM('C-c-(1):C-c-(27)'!H57)-'C-c'!H57</f>
        <v>0</v>
      </c>
      <c r="P57" s="19">
        <f>SUM('C-c-(1):C-c-(27)'!I57)-'C-c'!I57</f>
        <v>0</v>
      </c>
    </row>
    <row r="58" spans="2:16" s="5" customFormat="1" x14ac:dyDescent="0.15">
      <c r="B58" s="4" t="s">
        <v>37</v>
      </c>
      <c r="C58" s="62">
        <f>SUM('C-c-(1)'!C58,'C-c-(2)'!C58,'C-c-(3)'!C58,'C-c-(4)'!C58,'C-c-(5)'!C58,'C-c-(6)'!C58,'C-c-(7)'!C58,'C-c-(8)'!C58,'C-c-(9)'!C58,'C-c-(10)'!C58,'C-c-(11)'!C58,'C-c-(12)'!C58,'C-c-(13)'!C58,'C-c-(14)'!C58,'C-c-(15)'!C58,'C-c-(16)'!C58,'C-c-(17)'!C58,'C-c-(18)'!C58,'C-c-(19)'!C58,'C-c-(20)'!C58,'C-c-(21)'!C58,'C-c-(22)'!C58,'C-c-(23)'!C58,'C-c-(24)'!C58,'C-c-(25)'!C58,'C-c-(26)'!C58,'C-c-(27)'!C58,)</f>
        <v>1616</v>
      </c>
      <c r="D58" s="64"/>
      <c r="E58" s="87">
        <f>SUM('C-c-(1)'!E58,'C-c-(2)'!E58,'C-c-(3)'!E58,'C-c-(4)'!E58,'C-c-(5)'!E58,'C-c-(6)'!E58,'C-c-(7)'!E58,'C-c-(8)'!E58,'C-c-(9)'!E58,'C-c-(10)'!E58,'C-c-(11)'!E58,'C-c-(12)'!E58,'C-c-(13)'!E58,'C-c-(14)'!E58,'C-c-(15)'!E58,'C-c-(16)'!E58,'C-c-(17)'!E58,'C-c-(18)'!E58,'C-c-(19)'!E58,'C-c-(20)'!E58,'C-c-(21)'!E58,'C-c-(22)'!E58,'C-c-(23)'!E58,'C-c-(24)'!E58,'C-c-(25)'!E58,'C-c-(26)'!E58,'C-c-(27)'!E58)</f>
        <v>943</v>
      </c>
      <c r="F58" s="87">
        <f>SUM('C-c-(1)'!F58,'C-c-(2)'!F58,'C-c-(3)'!F58,'C-c-(4)'!F58,'C-c-(5)'!F58,'C-c-(6)'!F58,'C-c-(7)'!F58,'C-c-(8)'!F58,'C-c-(9)'!F58,'C-c-(10)'!F58,'C-c-(11)'!F58,'C-c-(12)'!F58,'C-c-(13)'!F58,'C-c-(14)'!F58,'C-c-(15)'!F58,'C-c-(16)'!F58,'C-c-(17)'!F58,'C-c-(18)'!F58,'C-c-(19)'!F58,'C-c-(20)'!F58,'C-c-(21)'!F58,'C-c-(22)'!F58,'C-c-(23)'!F58,'C-c-(24)'!F58,'C-c-(25)'!F58,'C-c-(26)'!F58,'C-c-(27)'!F58)</f>
        <v>587</v>
      </c>
      <c r="G58" s="87">
        <f>SUM('C-c-(1)'!G58,'C-c-(2)'!G58,'C-c-(3)'!G58,'C-c-(4)'!G58,'C-c-(5)'!G58,'C-c-(6)'!G58,'C-c-(7)'!G58,'C-c-(8)'!G58,'C-c-(9)'!G58,'C-c-(10)'!G58,'C-c-(11)'!G58,'C-c-(12)'!G58,'C-c-(13)'!G58,'C-c-(14)'!G58,'C-c-(15)'!G58,'C-c-(16)'!G58,'C-c-(17)'!G58,'C-c-(18)'!G58,'C-c-(19)'!G58,'C-c-(20)'!G58,'C-c-(21)'!G58,'C-c-(22)'!G58,'C-c-(23)'!G58,'C-c-(24)'!G58,'C-c-(25)'!G58,'C-c-(26)'!G58,'C-c-(27)'!G58)</f>
        <v>225</v>
      </c>
      <c r="H58" s="87">
        <f>SUM('C-c-(1)'!H58,'C-c-(2)'!H58,'C-c-(3)'!H58,'C-c-(4)'!H58,'C-c-(5)'!H58,'C-c-(6)'!H58,'C-c-(7)'!H58,'C-c-(8)'!H58,'C-c-(9)'!H58,'C-c-(10)'!H58,'C-c-(11)'!H58,'C-c-(12)'!H58,'C-c-(13)'!H58,'C-c-(14)'!H58,'C-c-(15)'!H58,'C-c-(16)'!H58,'C-c-(17)'!H58,'C-c-(18)'!H58,'C-c-(19)'!H58,'C-c-(20)'!H58,'C-c-(21)'!H58,'C-c-(22)'!H58,'C-c-(23)'!H58,'C-c-(24)'!H58,'C-c-(25)'!H58,'C-c-(26)'!H58,'C-c-(27)'!H58)</f>
        <v>47</v>
      </c>
      <c r="I58" s="88">
        <f>SUM('C-c-(1)'!I58,'C-c-(2)'!I58,'C-c-(3)'!I58,'C-c-(4)'!I58,'C-c-(5)'!I58,'C-c-(6)'!I58,'C-c-(7)'!I58,'C-c-(8)'!I58,'C-c-(9)'!I58,'C-c-(10)'!I58,'C-c-(11)'!I58,'C-c-(12)'!I58,'C-c-(13)'!I58,'C-c-(14)'!I58,'C-c-(15)'!I58,'C-c-(16)'!I58,'C-c-(17)'!I58,'C-c-(18)'!I58,'C-c-(19)'!I58,'C-c-(20)'!I58,'C-c-(21)'!I58,'C-c-(22)'!I58,'C-c-(23)'!I58,'C-c-(24)'!I58,'C-c-(25)'!I58,'C-c-(26)'!I58,'C-c-(27)'!I58)</f>
        <v>7</v>
      </c>
      <c r="K58" s="18">
        <f>SUM('C-c-(1):C-c-(27)'!C58)-'C-c'!C58</f>
        <v>0</v>
      </c>
      <c r="L58" s="19">
        <f>SUM('C-c-(1):C-c-(27)'!E58)-'C-c'!E58</f>
        <v>0</v>
      </c>
      <c r="M58" s="19">
        <f>SUM('C-c-(1):C-c-(27)'!F58)-'C-c'!F58</f>
        <v>0</v>
      </c>
      <c r="N58" s="19">
        <f>SUM('C-c-(1):C-c-(27)'!G58)-'C-c'!G58</f>
        <v>0</v>
      </c>
      <c r="O58" s="19">
        <f>SUM('C-c-(1):C-c-(27)'!H58)-'C-c'!H58</f>
        <v>0</v>
      </c>
      <c r="P58" s="19">
        <f>SUM('C-c-(1):C-c-(27)'!I58)-'C-c'!I58</f>
        <v>0</v>
      </c>
    </row>
    <row r="59" spans="2:16" s="21" customFormat="1" x14ac:dyDescent="0.15">
      <c r="B59" s="31" t="s">
        <v>185</v>
      </c>
      <c r="C59" s="24">
        <f>SUM('C-c-(1)'!C59,'C-c-(2)'!C59,'C-c-(3)'!C59,'C-c-(4)'!C59,'C-c-(5)'!C59,'C-c-(6)'!C59,'C-c-(7)'!C59,'C-c-(8)'!C59,'C-c-(9)'!C59,'C-c-(10)'!C59,'C-c-(11)'!C59,'C-c-(12)'!C59,'C-c-(13)'!C59,'C-c-(14)'!C59,'C-c-(15)'!C59,'C-c-(16)'!C59,'C-c-(17)'!C59,'C-c-(18)'!C59,'C-c-(19)'!C59,'C-c-(20)'!C59,'C-c-(21)'!C59,'C-c-(22)'!C59,'C-c-(23)'!C59,'C-c-(24)'!C59,'C-c-(25)'!C59,'C-c-(26)'!C59,'C-c-(27)'!C59,)</f>
        <v>10542</v>
      </c>
      <c r="D59" s="28"/>
      <c r="E59" s="68">
        <f>SUM('C-c-(1)'!E59,'C-c-(2)'!E59,'C-c-(3)'!E59,'C-c-(4)'!E59,'C-c-(5)'!E59,'C-c-(6)'!E59,'C-c-(7)'!E59,'C-c-(8)'!E59,'C-c-(9)'!E59,'C-c-(10)'!E59,'C-c-(11)'!E59,'C-c-(12)'!E59,'C-c-(13)'!E59,'C-c-(14)'!E59,'C-c-(15)'!E59,'C-c-(16)'!E59,'C-c-(17)'!E59,'C-c-(18)'!E59,'C-c-(19)'!E59,'C-c-(20)'!E59,'C-c-(21)'!E59,'C-c-(22)'!E59,'C-c-(23)'!E59,'C-c-(24)'!E59,'C-c-(25)'!E59,'C-c-(26)'!E59,'C-c-(27)'!E59)</f>
        <v>7333</v>
      </c>
      <c r="F59" s="68">
        <f>SUM('C-c-(1)'!F59,'C-c-(2)'!F59,'C-c-(3)'!F59,'C-c-(4)'!F59,'C-c-(5)'!F59,'C-c-(6)'!F59,'C-c-(7)'!F59,'C-c-(8)'!F59,'C-c-(9)'!F59,'C-c-(10)'!F59,'C-c-(11)'!F59,'C-c-(12)'!F59,'C-c-(13)'!F59,'C-c-(14)'!F59,'C-c-(15)'!F59,'C-c-(16)'!F59,'C-c-(17)'!F59,'C-c-(18)'!F59,'C-c-(19)'!F59,'C-c-(20)'!F59,'C-c-(21)'!F59,'C-c-(22)'!F59,'C-c-(23)'!F59,'C-c-(24)'!F59,'C-c-(25)'!F59,'C-c-(26)'!F59,'C-c-(27)'!F59)</f>
        <v>4664</v>
      </c>
      <c r="G59" s="68">
        <f>SUM('C-c-(1)'!G59,'C-c-(2)'!G59,'C-c-(3)'!G59,'C-c-(4)'!G59,'C-c-(5)'!G59,'C-c-(6)'!G59,'C-c-(7)'!G59,'C-c-(8)'!G59,'C-c-(9)'!G59,'C-c-(10)'!G59,'C-c-(11)'!G59,'C-c-(12)'!G59,'C-c-(13)'!G59,'C-c-(14)'!G59,'C-c-(15)'!G59,'C-c-(16)'!G59,'C-c-(17)'!G59,'C-c-(18)'!G59,'C-c-(19)'!G59,'C-c-(20)'!G59,'C-c-(21)'!G59,'C-c-(22)'!G59,'C-c-(23)'!G59,'C-c-(24)'!G59,'C-c-(25)'!G59,'C-c-(26)'!G59,'C-c-(27)'!G59)</f>
        <v>1712</v>
      </c>
      <c r="H59" s="68">
        <f>SUM('C-c-(1)'!H59,'C-c-(2)'!H59,'C-c-(3)'!H59,'C-c-(4)'!H59,'C-c-(5)'!H59,'C-c-(6)'!H59,'C-c-(7)'!H59,'C-c-(8)'!H59,'C-c-(9)'!H59,'C-c-(10)'!H59,'C-c-(11)'!H59,'C-c-(12)'!H59,'C-c-(13)'!H59,'C-c-(14)'!H59,'C-c-(15)'!H59,'C-c-(16)'!H59,'C-c-(17)'!H59,'C-c-(18)'!H59,'C-c-(19)'!H59,'C-c-(20)'!H59,'C-c-(21)'!H59,'C-c-(22)'!H59,'C-c-(23)'!H59,'C-c-(24)'!H59,'C-c-(25)'!H59,'C-c-(26)'!H59,'C-c-(27)'!H59)</f>
        <v>374</v>
      </c>
      <c r="I59" s="69">
        <f>SUM('C-c-(1)'!I59,'C-c-(2)'!I59,'C-c-(3)'!I59,'C-c-(4)'!I59,'C-c-(5)'!I59,'C-c-(6)'!I59,'C-c-(7)'!I59,'C-c-(8)'!I59,'C-c-(9)'!I59,'C-c-(10)'!I59,'C-c-(11)'!I59,'C-c-(12)'!I59,'C-c-(13)'!I59,'C-c-(14)'!I59,'C-c-(15)'!I59,'C-c-(16)'!I59,'C-c-(17)'!I59,'C-c-(18)'!I59,'C-c-(19)'!I59,'C-c-(20)'!I59,'C-c-(21)'!I59,'C-c-(22)'!I59,'C-c-(23)'!I59,'C-c-(24)'!I59,'C-c-(25)'!I59,'C-c-(26)'!I59,'C-c-(27)'!I59)</f>
        <v>111</v>
      </c>
      <c r="K59" s="18">
        <f>SUM('C-c-(1):C-c-(27)'!C59)-'C-c'!C59</f>
        <v>0</v>
      </c>
      <c r="L59" s="19">
        <f>SUM('C-c-(1):C-c-(27)'!E59)-'C-c'!E59</f>
        <v>0</v>
      </c>
      <c r="M59" s="19">
        <f>SUM('C-c-(1):C-c-(27)'!F59)-'C-c'!F59</f>
        <v>0</v>
      </c>
      <c r="N59" s="19">
        <f>SUM('C-c-(1):C-c-(27)'!G59)-'C-c'!G59</f>
        <v>0</v>
      </c>
      <c r="O59" s="19">
        <f>SUM('C-c-(1):C-c-(27)'!H59)-'C-c'!H59</f>
        <v>0</v>
      </c>
      <c r="P59" s="19">
        <f>SUM('C-c-(1):C-c-(27)'!I59)-'C-c'!I59</f>
        <v>0</v>
      </c>
    </row>
    <row r="60" spans="2:16" s="5" customFormat="1" x14ac:dyDescent="0.15">
      <c r="B60" s="4" t="s">
        <v>38</v>
      </c>
      <c r="C60" s="62">
        <f>SUM('C-c-(1)'!C60,'C-c-(2)'!C60,'C-c-(3)'!C60,'C-c-(4)'!C60,'C-c-(5)'!C60,'C-c-(6)'!C60,'C-c-(7)'!C60,'C-c-(8)'!C60,'C-c-(9)'!C60,'C-c-(10)'!C60,'C-c-(11)'!C60,'C-c-(12)'!C60,'C-c-(13)'!C60,'C-c-(14)'!C60,'C-c-(15)'!C60,'C-c-(16)'!C60,'C-c-(17)'!C60,'C-c-(18)'!C60,'C-c-(19)'!C60,'C-c-(20)'!C60,'C-c-(21)'!C60,'C-c-(22)'!C60,'C-c-(23)'!C60,'C-c-(24)'!C60,'C-c-(25)'!C60,'C-c-(26)'!C60,'C-c-(27)'!C60,)</f>
        <v>792</v>
      </c>
      <c r="D60" s="64"/>
      <c r="E60" s="87">
        <f>SUM('C-c-(1)'!E60,'C-c-(2)'!E60,'C-c-(3)'!E60,'C-c-(4)'!E60,'C-c-(5)'!E60,'C-c-(6)'!E60,'C-c-(7)'!E60,'C-c-(8)'!E60,'C-c-(9)'!E60,'C-c-(10)'!E60,'C-c-(11)'!E60,'C-c-(12)'!E60,'C-c-(13)'!E60,'C-c-(14)'!E60,'C-c-(15)'!E60,'C-c-(16)'!E60,'C-c-(17)'!E60,'C-c-(18)'!E60,'C-c-(19)'!E60,'C-c-(20)'!E60,'C-c-(21)'!E60,'C-c-(22)'!E60,'C-c-(23)'!E60,'C-c-(24)'!E60,'C-c-(25)'!E60,'C-c-(26)'!E60,'C-c-(27)'!E60)</f>
        <v>736</v>
      </c>
      <c r="F60" s="87">
        <f>SUM('C-c-(1)'!F60,'C-c-(2)'!F60,'C-c-(3)'!F60,'C-c-(4)'!F60,'C-c-(5)'!F60,'C-c-(6)'!F60,'C-c-(7)'!F60,'C-c-(8)'!F60,'C-c-(9)'!F60,'C-c-(10)'!F60,'C-c-(11)'!F60,'C-c-(12)'!F60,'C-c-(13)'!F60,'C-c-(14)'!F60,'C-c-(15)'!F60,'C-c-(16)'!F60,'C-c-(17)'!F60,'C-c-(18)'!F60,'C-c-(19)'!F60,'C-c-(20)'!F60,'C-c-(21)'!F60,'C-c-(22)'!F60,'C-c-(23)'!F60,'C-c-(24)'!F60,'C-c-(25)'!F60,'C-c-(26)'!F60,'C-c-(27)'!F60)</f>
        <v>440</v>
      </c>
      <c r="G60" s="87">
        <f>SUM('C-c-(1)'!G60,'C-c-(2)'!G60,'C-c-(3)'!G60,'C-c-(4)'!G60,'C-c-(5)'!G60,'C-c-(6)'!G60,'C-c-(7)'!G60,'C-c-(8)'!G60,'C-c-(9)'!G60,'C-c-(10)'!G60,'C-c-(11)'!G60,'C-c-(12)'!G60,'C-c-(13)'!G60,'C-c-(14)'!G60,'C-c-(15)'!G60,'C-c-(16)'!G60,'C-c-(17)'!G60,'C-c-(18)'!G60,'C-c-(19)'!G60,'C-c-(20)'!G60,'C-c-(21)'!G60,'C-c-(22)'!G60,'C-c-(23)'!G60,'C-c-(24)'!G60,'C-c-(25)'!G60,'C-c-(26)'!G60,'C-c-(27)'!G60)</f>
        <v>145</v>
      </c>
      <c r="H60" s="87">
        <f>SUM('C-c-(1)'!H60,'C-c-(2)'!H60,'C-c-(3)'!H60,'C-c-(4)'!H60,'C-c-(5)'!H60,'C-c-(6)'!H60,'C-c-(7)'!H60,'C-c-(8)'!H60,'C-c-(9)'!H60,'C-c-(10)'!H60,'C-c-(11)'!H60,'C-c-(12)'!H60,'C-c-(13)'!H60,'C-c-(14)'!H60,'C-c-(15)'!H60,'C-c-(16)'!H60,'C-c-(17)'!H60,'C-c-(18)'!H60,'C-c-(19)'!H60,'C-c-(20)'!H60,'C-c-(21)'!H60,'C-c-(22)'!H60,'C-c-(23)'!H60,'C-c-(24)'!H60,'C-c-(25)'!H60,'C-c-(26)'!H60,'C-c-(27)'!H60)</f>
        <v>33</v>
      </c>
      <c r="I60" s="88">
        <f>SUM('C-c-(1)'!I60,'C-c-(2)'!I60,'C-c-(3)'!I60,'C-c-(4)'!I60,'C-c-(5)'!I60,'C-c-(6)'!I60,'C-c-(7)'!I60,'C-c-(8)'!I60,'C-c-(9)'!I60,'C-c-(10)'!I60,'C-c-(11)'!I60,'C-c-(12)'!I60,'C-c-(13)'!I60,'C-c-(14)'!I60,'C-c-(15)'!I60,'C-c-(16)'!I60,'C-c-(17)'!I60,'C-c-(18)'!I60,'C-c-(19)'!I60,'C-c-(20)'!I60,'C-c-(21)'!I60,'C-c-(22)'!I60,'C-c-(23)'!I60,'C-c-(24)'!I60,'C-c-(25)'!I60,'C-c-(26)'!I60,'C-c-(27)'!I60)</f>
        <v>7</v>
      </c>
      <c r="K60" s="18">
        <f>SUM('C-c-(1):C-c-(27)'!C60)-'C-c'!C60</f>
        <v>0</v>
      </c>
      <c r="L60" s="19">
        <f>SUM('C-c-(1):C-c-(27)'!E60)-'C-c'!E60</f>
        <v>0</v>
      </c>
      <c r="M60" s="19">
        <f>SUM('C-c-(1):C-c-(27)'!F60)-'C-c'!F60</f>
        <v>0</v>
      </c>
      <c r="N60" s="19">
        <f>SUM('C-c-(1):C-c-(27)'!G60)-'C-c'!G60</f>
        <v>0</v>
      </c>
      <c r="O60" s="19">
        <f>SUM('C-c-(1):C-c-(27)'!H60)-'C-c'!H60</f>
        <v>0</v>
      </c>
      <c r="P60" s="19">
        <f>SUM('C-c-(1):C-c-(27)'!I60)-'C-c'!I60</f>
        <v>0</v>
      </c>
    </row>
    <row r="61" spans="2:16" s="5" customFormat="1" x14ac:dyDescent="0.15">
      <c r="B61" s="4" t="s">
        <v>39</v>
      </c>
      <c r="C61" s="62">
        <f>SUM('C-c-(1)'!C61,'C-c-(2)'!C61,'C-c-(3)'!C61,'C-c-(4)'!C61,'C-c-(5)'!C61,'C-c-(6)'!C61,'C-c-(7)'!C61,'C-c-(8)'!C61,'C-c-(9)'!C61,'C-c-(10)'!C61,'C-c-(11)'!C61,'C-c-(12)'!C61,'C-c-(13)'!C61,'C-c-(14)'!C61,'C-c-(15)'!C61,'C-c-(16)'!C61,'C-c-(17)'!C61,'C-c-(18)'!C61,'C-c-(19)'!C61,'C-c-(20)'!C61,'C-c-(21)'!C61,'C-c-(22)'!C61,'C-c-(23)'!C61,'C-c-(24)'!C61,'C-c-(25)'!C61,'C-c-(26)'!C61,'C-c-(27)'!C61,)</f>
        <v>886</v>
      </c>
      <c r="D61" s="64"/>
      <c r="E61" s="87">
        <f>SUM('C-c-(1)'!E61,'C-c-(2)'!E61,'C-c-(3)'!E61,'C-c-(4)'!E61,'C-c-(5)'!E61,'C-c-(6)'!E61,'C-c-(7)'!E61,'C-c-(8)'!E61,'C-c-(9)'!E61,'C-c-(10)'!E61,'C-c-(11)'!E61,'C-c-(12)'!E61,'C-c-(13)'!E61,'C-c-(14)'!E61,'C-c-(15)'!E61,'C-c-(16)'!E61,'C-c-(17)'!E61,'C-c-(18)'!E61,'C-c-(19)'!E61,'C-c-(20)'!E61,'C-c-(21)'!E61,'C-c-(22)'!E61,'C-c-(23)'!E61,'C-c-(24)'!E61,'C-c-(25)'!E61,'C-c-(26)'!E61,'C-c-(27)'!E61)</f>
        <v>723</v>
      </c>
      <c r="F61" s="87">
        <f>SUM('C-c-(1)'!F61,'C-c-(2)'!F61,'C-c-(3)'!F61,'C-c-(4)'!F61,'C-c-(5)'!F61,'C-c-(6)'!F61,'C-c-(7)'!F61,'C-c-(8)'!F61,'C-c-(9)'!F61,'C-c-(10)'!F61,'C-c-(11)'!F61,'C-c-(12)'!F61,'C-c-(13)'!F61,'C-c-(14)'!F61,'C-c-(15)'!F61,'C-c-(16)'!F61,'C-c-(17)'!F61,'C-c-(18)'!F61,'C-c-(19)'!F61,'C-c-(20)'!F61,'C-c-(21)'!F61,'C-c-(22)'!F61,'C-c-(23)'!F61,'C-c-(24)'!F61,'C-c-(25)'!F61,'C-c-(26)'!F61,'C-c-(27)'!F61)</f>
        <v>371</v>
      </c>
      <c r="G61" s="87">
        <f>SUM('C-c-(1)'!G61,'C-c-(2)'!G61,'C-c-(3)'!G61,'C-c-(4)'!G61,'C-c-(5)'!G61,'C-c-(6)'!G61,'C-c-(7)'!G61,'C-c-(8)'!G61,'C-c-(9)'!G61,'C-c-(10)'!G61,'C-c-(11)'!G61,'C-c-(12)'!G61,'C-c-(13)'!G61,'C-c-(14)'!G61,'C-c-(15)'!G61,'C-c-(16)'!G61,'C-c-(17)'!G61,'C-c-(18)'!G61,'C-c-(19)'!G61,'C-c-(20)'!G61,'C-c-(21)'!G61,'C-c-(22)'!G61,'C-c-(23)'!G61,'C-c-(24)'!G61,'C-c-(25)'!G61,'C-c-(26)'!G61,'C-c-(27)'!G61)</f>
        <v>117</v>
      </c>
      <c r="H61" s="87">
        <f>SUM('C-c-(1)'!H61,'C-c-(2)'!H61,'C-c-(3)'!H61,'C-c-(4)'!H61,'C-c-(5)'!H61,'C-c-(6)'!H61,'C-c-(7)'!H61,'C-c-(8)'!H61,'C-c-(9)'!H61,'C-c-(10)'!H61,'C-c-(11)'!H61,'C-c-(12)'!H61,'C-c-(13)'!H61,'C-c-(14)'!H61,'C-c-(15)'!H61,'C-c-(16)'!H61,'C-c-(17)'!H61,'C-c-(18)'!H61,'C-c-(19)'!H61,'C-c-(20)'!H61,'C-c-(21)'!H61,'C-c-(22)'!H61,'C-c-(23)'!H61,'C-c-(24)'!H61,'C-c-(25)'!H61,'C-c-(26)'!H61,'C-c-(27)'!H61)</f>
        <v>21</v>
      </c>
      <c r="I61" s="88">
        <f>SUM('C-c-(1)'!I61,'C-c-(2)'!I61,'C-c-(3)'!I61,'C-c-(4)'!I61,'C-c-(5)'!I61,'C-c-(6)'!I61,'C-c-(7)'!I61,'C-c-(8)'!I61,'C-c-(9)'!I61,'C-c-(10)'!I61,'C-c-(11)'!I61,'C-c-(12)'!I61,'C-c-(13)'!I61,'C-c-(14)'!I61,'C-c-(15)'!I61,'C-c-(16)'!I61,'C-c-(17)'!I61,'C-c-(18)'!I61,'C-c-(19)'!I61,'C-c-(20)'!I61,'C-c-(21)'!I61,'C-c-(22)'!I61,'C-c-(23)'!I61,'C-c-(24)'!I61,'C-c-(25)'!I61,'C-c-(26)'!I61,'C-c-(27)'!I61)</f>
        <v>11</v>
      </c>
      <c r="K61" s="18">
        <f>SUM('C-c-(1):C-c-(27)'!C61)-'C-c'!C61</f>
        <v>0</v>
      </c>
      <c r="L61" s="19">
        <f>SUM('C-c-(1):C-c-(27)'!E61)-'C-c'!E61</f>
        <v>0</v>
      </c>
      <c r="M61" s="19">
        <f>SUM('C-c-(1):C-c-(27)'!F61)-'C-c'!F61</f>
        <v>0</v>
      </c>
      <c r="N61" s="19">
        <f>SUM('C-c-(1):C-c-(27)'!G61)-'C-c'!G61</f>
        <v>0</v>
      </c>
      <c r="O61" s="19">
        <f>SUM('C-c-(1):C-c-(27)'!H61)-'C-c'!H61</f>
        <v>0</v>
      </c>
      <c r="P61" s="19">
        <f>SUM('C-c-(1):C-c-(27)'!I61)-'C-c'!I61</f>
        <v>0</v>
      </c>
    </row>
    <row r="62" spans="2:16" s="5" customFormat="1" x14ac:dyDescent="0.15">
      <c r="B62" s="4" t="s">
        <v>40</v>
      </c>
      <c r="C62" s="62">
        <f>SUM('C-c-(1)'!C62,'C-c-(2)'!C62,'C-c-(3)'!C62,'C-c-(4)'!C62,'C-c-(5)'!C62,'C-c-(6)'!C62,'C-c-(7)'!C62,'C-c-(8)'!C62,'C-c-(9)'!C62,'C-c-(10)'!C62,'C-c-(11)'!C62,'C-c-(12)'!C62,'C-c-(13)'!C62,'C-c-(14)'!C62,'C-c-(15)'!C62,'C-c-(16)'!C62,'C-c-(17)'!C62,'C-c-(18)'!C62,'C-c-(19)'!C62,'C-c-(20)'!C62,'C-c-(21)'!C62,'C-c-(22)'!C62,'C-c-(23)'!C62,'C-c-(24)'!C62,'C-c-(25)'!C62,'C-c-(26)'!C62,'C-c-(27)'!C62,)</f>
        <v>2915</v>
      </c>
      <c r="D62" s="64"/>
      <c r="E62" s="87">
        <f>SUM('C-c-(1)'!E62,'C-c-(2)'!E62,'C-c-(3)'!E62,'C-c-(4)'!E62,'C-c-(5)'!E62,'C-c-(6)'!E62,'C-c-(7)'!E62,'C-c-(8)'!E62,'C-c-(9)'!E62,'C-c-(10)'!E62,'C-c-(11)'!E62,'C-c-(12)'!E62,'C-c-(13)'!E62,'C-c-(14)'!E62,'C-c-(15)'!E62,'C-c-(16)'!E62,'C-c-(17)'!E62,'C-c-(18)'!E62,'C-c-(19)'!E62,'C-c-(20)'!E62,'C-c-(21)'!E62,'C-c-(22)'!E62,'C-c-(23)'!E62,'C-c-(24)'!E62,'C-c-(25)'!E62,'C-c-(26)'!E62,'C-c-(27)'!E62)</f>
        <v>1649</v>
      </c>
      <c r="F62" s="87">
        <f>SUM('C-c-(1)'!F62,'C-c-(2)'!F62,'C-c-(3)'!F62,'C-c-(4)'!F62,'C-c-(5)'!F62,'C-c-(6)'!F62,'C-c-(7)'!F62,'C-c-(8)'!F62,'C-c-(9)'!F62,'C-c-(10)'!F62,'C-c-(11)'!F62,'C-c-(12)'!F62,'C-c-(13)'!F62,'C-c-(14)'!F62,'C-c-(15)'!F62,'C-c-(16)'!F62,'C-c-(17)'!F62,'C-c-(18)'!F62,'C-c-(19)'!F62,'C-c-(20)'!F62,'C-c-(21)'!F62,'C-c-(22)'!F62,'C-c-(23)'!F62,'C-c-(24)'!F62,'C-c-(25)'!F62,'C-c-(26)'!F62,'C-c-(27)'!F62)</f>
        <v>1095</v>
      </c>
      <c r="G62" s="87">
        <f>SUM('C-c-(1)'!G62,'C-c-(2)'!G62,'C-c-(3)'!G62,'C-c-(4)'!G62,'C-c-(5)'!G62,'C-c-(6)'!G62,'C-c-(7)'!G62,'C-c-(8)'!G62,'C-c-(9)'!G62,'C-c-(10)'!G62,'C-c-(11)'!G62,'C-c-(12)'!G62,'C-c-(13)'!G62,'C-c-(14)'!G62,'C-c-(15)'!G62,'C-c-(16)'!G62,'C-c-(17)'!G62,'C-c-(18)'!G62,'C-c-(19)'!G62,'C-c-(20)'!G62,'C-c-(21)'!G62,'C-c-(22)'!G62,'C-c-(23)'!G62,'C-c-(24)'!G62,'C-c-(25)'!G62,'C-c-(26)'!G62,'C-c-(27)'!G62)</f>
        <v>386</v>
      </c>
      <c r="H62" s="87">
        <f>SUM('C-c-(1)'!H62,'C-c-(2)'!H62,'C-c-(3)'!H62,'C-c-(4)'!H62,'C-c-(5)'!H62,'C-c-(6)'!H62,'C-c-(7)'!H62,'C-c-(8)'!H62,'C-c-(9)'!H62,'C-c-(10)'!H62,'C-c-(11)'!H62,'C-c-(12)'!H62,'C-c-(13)'!H62,'C-c-(14)'!H62,'C-c-(15)'!H62,'C-c-(16)'!H62,'C-c-(17)'!H62,'C-c-(18)'!H62,'C-c-(19)'!H62,'C-c-(20)'!H62,'C-c-(21)'!H62,'C-c-(22)'!H62,'C-c-(23)'!H62,'C-c-(24)'!H62,'C-c-(25)'!H62,'C-c-(26)'!H62,'C-c-(27)'!H62)</f>
        <v>115</v>
      </c>
      <c r="I62" s="88">
        <f>SUM('C-c-(1)'!I62,'C-c-(2)'!I62,'C-c-(3)'!I62,'C-c-(4)'!I62,'C-c-(5)'!I62,'C-c-(6)'!I62,'C-c-(7)'!I62,'C-c-(8)'!I62,'C-c-(9)'!I62,'C-c-(10)'!I62,'C-c-(11)'!I62,'C-c-(12)'!I62,'C-c-(13)'!I62,'C-c-(14)'!I62,'C-c-(15)'!I62,'C-c-(16)'!I62,'C-c-(17)'!I62,'C-c-(18)'!I62,'C-c-(19)'!I62,'C-c-(20)'!I62,'C-c-(21)'!I62,'C-c-(22)'!I62,'C-c-(23)'!I62,'C-c-(24)'!I62,'C-c-(25)'!I62,'C-c-(26)'!I62,'C-c-(27)'!I62)</f>
        <v>31</v>
      </c>
      <c r="K62" s="18">
        <f>SUM('C-c-(1):C-c-(27)'!C62)-'C-c'!C62</f>
        <v>0</v>
      </c>
      <c r="L62" s="19">
        <f>SUM('C-c-(1):C-c-(27)'!E62)-'C-c'!E62</f>
        <v>0</v>
      </c>
      <c r="M62" s="19">
        <f>SUM('C-c-(1):C-c-(27)'!F62)-'C-c'!F62</f>
        <v>0</v>
      </c>
      <c r="N62" s="19">
        <f>SUM('C-c-(1):C-c-(27)'!G62)-'C-c'!G62</f>
        <v>0</v>
      </c>
      <c r="O62" s="19">
        <f>SUM('C-c-(1):C-c-(27)'!H62)-'C-c'!H62</f>
        <v>0</v>
      </c>
      <c r="P62" s="19">
        <f>SUM('C-c-(1):C-c-(27)'!I62)-'C-c'!I62</f>
        <v>0</v>
      </c>
    </row>
    <row r="63" spans="2:16" s="5" customFormat="1" x14ac:dyDescent="0.15">
      <c r="B63" s="4" t="s">
        <v>41</v>
      </c>
      <c r="C63" s="62">
        <f>SUM('C-c-(1)'!C63,'C-c-(2)'!C63,'C-c-(3)'!C63,'C-c-(4)'!C63,'C-c-(5)'!C63,'C-c-(6)'!C63,'C-c-(7)'!C63,'C-c-(8)'!C63,'C-c-(9)'!C63,'C-c-(10)'!C63,'C-c-(11)'!C63,'C-c-(12)'!C63,'C-c-(13)'!C63,'C-c-(14)'!C63,'C-c-(15)'!C63,'C-c-(16)'!C63,'C-c-(17)'!C63,'C-c-(18)'!C63,'C-c-(19)'!C63,'C-c-(20)'!C63,'C-c-(21)'!C63,'C-c-(22)'!C63,'C-c-(23)'!C63,'C-c-(24)'!C63,'C-c-(25)'!C63,'C-c-(26)'!C63,'C-c-(27)'!C63,)</f>
        <v>4269</v>
      </c>
      <c r="D63" s="64"/>
      <c r="E63" s="87">
        <f>SUM('C-c-(1)'!E63,'C-c-(2)'!E63,'C-c-(3)'!E63,'C-c-(4)'!E63,'C-c-(5)'!E63,'C-c-(6)'!E63,'C-c-(7)'!E63,'C-c-(8)'!E63,'C-c-(9)'!E63,'C-c-(10)'!E63,'C-c-(11)'!E63,'C-c-(12)'!E63,'C-c-(13)'!E63,'C-c-(14)'!E63,'C-c-(15)'!E63,'C-c-(16)'!E63,'C-c-(17)'!E63,'C-c-(18)'!E63,'C-c-(19)'!E63,'C-c-(20)'!E63,'C-c-(21)'!E63,'C-c-(22)'!E63,'C-c-(23)'!E63,'C-c-(24)'!E63,'C-c-(25)'!E63,'C-c-(26)'!E63,'C-c-(27)'!E63)</f>
        <v>2900</v>
      </c>
      <c r="F63" s="87">
        <f>SUM('C-c-(1)'!F63,'C-c-(2)'!F63,'C-c-(3)'!F63,'C-c-(4)'!F63,'C-c-(5)'!F63,'C-c-(6)'!F63,'C-c-(7)'!F63,'C-c-(8)'!F63,'C-c-(9)'!F63,'C-c-(10)'!F63,'C-c-(11)'!F63,'C-c-(12)'!F63,'C-c-(13)'!F63,'C-c-(14)'!F63,'C-c-(15)'!F63,'C-c-(16)'!F63,'C-c-(17)'!F63,'C-c-(18)'!F63,'C-c-(19)'!F63,'C-c-(20)'!F63,'C-c-(21)'!F63,'C-c-(22)'!F63,'C-c-(23)'!F63,'C-c-(24)'!F63,'C-c-(25)'!F63,'C-c-(26)'!F63,'C-c-(27)'!F63)</f>
        <v>1877</v>
      </c>
      <c r="G63" s="87">
        <f>SUM('C-c-(1)'!G63,'C-c-(2)'!G63,'C-c-(3)'!G63,'C-c-(4)'!G63,'C-c-(5)'!G63,'C-c-(6)'!G63,'C-c-(7)'!G63,'C-c-(8)'!G63,'C-c-(9)'!G63,'C-c-(10)'!G63,'C-c-(11)'!G63,'C-c-(12)'!G63,'C-c-(13)'!G63,'C-c-(14)'!G63,'C-c-(15)'!G63,'C-c-(16)'!G63,'C-c-(17)'!G63,'C-c-(18)'!G63,'C-c-(19)'!G63,'C-c-(20)'!G63,'C-c-(21)'!G63,'C-c-(22)'!G63,'C-c-(23)'!G63,'C-c-(24)'!G63,'C-c-(25)'!G63,'C-c-(26)'!G63,'C-c-(27)'!G63)</f>
        <v>731</v>
      </c>
      <c r="H63" s="87">
        <f>SUM('C-c-(1)'!H63,'C-c-(2)'!H63,'C-c-(3)'!H63,'C-c-(4)'!H63,'C-c-(5)'!H63,'C-c-(6)'!H63,'C-c-(7)'!H63,'C-c-(8)'!H63,'C-c-(9)'!H63,'C-c-(10)'!H63,'C-c-(11)'!H63,'C-c-(12)'!H63,'C-c-(13)'!H63,'C-c-(14)'!H63,'C-c-(15)'!H63,'C-c-(16)'!H63,'C-c-(17)'!H63,'C-c-(18)'!H63,'C-c-(19)'!H63,'C-c-(20)'!H63,'C-c-(21)'!H63,'C-c-(22)'!H63,'C-c-(23)'!H63,'C-c-(24)'!H63,'C-c-(25)'!H63,'C-c-(26)'!H63,'C-c-(27)'!H63)</f>
        <v>135</v>
      </c>
      <c r="I63" s="88">
        <f>SUM('C-c-(1)'!I63,'C-c-(2)'!I63,'C-c-(3)'!I63,'C-c-(4)'!I63,'C-c-(5)'!I63,'C-c-(6)'!I63,'C-c-(7)'!I63,'C-c-(8)'!I63,'C-c-(9)'!I63,'C-c-(10)'!I63,'C-c-(11)'!I63,'C-c-(12)'!I63,'C-c-(13)'!I63,'C-c-(14)'!I63,'C-c-(15)'!I63,'C-c-(16)'!I63,'C-c-(17)'!I63,'C-c-(18)'!I63,'C-c-(19)'!I63,'C-c-(20)'!I63,'C-c-(21)'!I63,'C-c-(22)'!I63,'C-c-(23)'!I63,'C-c-(24)'!I63,'C-c-(25)'!I63,'C-c-(26)'!I63,'C-c-(27)'!I63)</f>
        <v>36</v>
      </c>
      <c r="K63" s="18">
        <f>SUM('C-c-(1):C-c-(27)'!C63)-'C-c'!C63</f>
        <v>0</v>
      </c>
      <c r="L63" s="19">
        <f>SUM('C-c-(1):C-c-(27)'!E63)-'C-c'!E63</f>
        <v>0</v>
      </c>
      <c r="M63" s="19">
        <f>SUM('C-c-(1):C-c-(27)'!F63)-'C-c'!F63</f>
        <v>0</v>
      </c>
      <c r="N63" s="19">
        <f>SUM('C-c-(1):C-c-(27)'!G63)-'C-c'!G63</f>
        <v>0</v>
      </c>
      <c r="O63" s="19">
        <f>SUM('C-c-(1):C-c-(27)'!H63)-'C-c'!H63</f>
        <v>0</v>
      </c>
      <c r="P63" s="19">
        <f>SUM('C-c-(1):C-c-(27)'!I63)-'C-c'!I63</f>
        <v>0</v>
      </c>
    </row>
    <row r="64" spans="2:16" s="5" customFormat="1" x14ac:dyDescent="0.15">
      <c r="B64" s="4" t="s">
        <v>42</v>
      </c>
      <c r="C64" s="62">
        <f>SUM('C-c-(1)'!C64,'C-c-(2)'!C64,'C-c-(3)'!C64,'C-c-(4)'!C64,'C-c-(5)'!C64,'C-c-(6)'!C64,'C-c-(7)'!C64,'C-c-(8)'!C64,'C-c-(9)'!C64,'C-c-(10)'!C64,'C-c-(11)'!C64,'C-c-(12)'!C64,'C-c-(13)'!C64,'C-c-(14)'!C64,'C-c-(15)'!C64,'C-c-(16)'!C64,'C-c-(17)'!C64,'C-c-(18)'!C64,'C-c-(19)'!C64,'C-c-(20)'!C64,'C-c-(21)'!C64,'C-c-(22)'!C64,'C-c-(23)'!C64,'C-c-(24)'!C64,'C-c-(25)'!C64,'C-c-(26)'!C64,'C-c-(27)'!C64,)</f>
        <v>1680</v>
      </c>
      <c r="D64" s="64"/>
      <c r="E64" s="87">
        <f>SUM('C-c-(1)'!E64,'C-c-(2)'!E64,'C-c-(3)'!E64,'C-c-(4)'!E64,'C-c-(5)'!E64,'C-c-(6)'!E64,'C-c-(7)'!E64,'C-c-(8)'!E64,'C-c-(9)'!E64,'C-c-(10)'!E64,'C-c-(11)'!E64,'C-c-(12)'!E64,'C-c-(13)'!E64,'C-c-(14)'!E64,'C-c-(15)'!E64,'C-c-(16)'!E64,'C-c-(17)'!E64,'C-c-(18)'!E64,'C-c-(19)'!E64,'C-c-(20)'!E64,'C-c-(21)'!E64,'C-c-(22)'!E64,'C-c-(23)'!E64,'C-c-(24)'!E64,'C-c-(25)'!E64,'C-c-(26)'!E64,'C-c-(27)'!E64)</f>
        <v>1325</v>
      </c>
      <c r="F64" s="87">
        <f>SUM('C-c-(1)'!F64,'C-c-(2)'!F64,'C-c-(3)'!F64,'C-c-(4)'!F64,'C-c-(5)'!F64,'C-c-(6)'!F64,'C-c-(7)'!F64,'C-c-(8)'!F64,'C-c-(9)'!F64,'C-c-(10)'!F64,'C-c-(11)'!F64,'C-c-(12)'!F64,'C-c-(13)'!F64,'C-c-(14)'!F64,'C-c-(15)'!F64,'C-c-(16)'!F64,'C-c-(17)'!F64,'C-c-(18)'!F64,'C-c-(19)'!F64,'C-c-(20)'!F64,'C-c-(21)'!F64,'C-c-(22)'!F64,'C-c-(23)'!F64,'C-c-(24)'!F64,'C-c-(25)'!F64,'C-c-(26)'!F64,'C-c-(27)'!F64)</f>
        <v>881</v>
      </c>
      <c r="G64" s="87">
        <f>SUM('C-c-(1)'!G64,'C-c-(2)'!G64,'C-c-(3)'!G64,'C-c-(4)'!G64,'C-c-(5)'!G64,'C-c-(6)'!G64,'C-c-(7)'!G64,'C-c-(8)'!G64,'C-c-(9)'!G64,'C-c-(10)'!G64,'C-c-(11)'!G64,'C-c-(12)'!G64,'C-c-(13)'!G64,'C-c-(14)'!G64,'C-c-(15)'!G64,'C-c-(16)'!G64,'C-c-(17)'!G64,'C-c-(18)'!G64,'C-c-(19)'!G64,'C-c-(20)'!G64,'C-c-(21)'!G64,'C-c-(22)'!G64,'C-c-(23)'!G64,'C-c-(24)'!G64,'C-c-(25)'!G64,'C-c-(26)'!G64,'C-c-(27)'!G64)</f>
        <v>333</v>
      </c>
      <c r="H64" s="87">
        <f>SUM('C-c-(1)'!H64,'C-c-(2)'!H64,'C-c-(3)'!H64,'C-c-(4)'!H64,'C-c-(5)'!H64,'C-c-(6)'!H64,'C-c-(7)'!H64,'C-c-(8)'!H64,'C-c-(9)'!H64,'C-c-(10)'!H64,'C-c-(11)'!H64,'C-c-(12)'!H64,'C-c-(13)'!H64,'C-c-(14)'!H64,'C-c-(15)'!H64,'C-c-(16)'!H64,'C-c-(17)'!H64,'C-c-(18)'!H64,'C-c-(19)'!H64,'C-c-(20)'!H64,'C-c-(21)'!H64,'C-c-(22)'!H64,'C-c-(23)'!H64,'C-c-(24)'!H64,'C-c-(25)'!H64,'C-c-(26)'!H64,'C-c-(27)'!H64)</f>
        <v>70</v>
      </c>
      <c r="I64" s="88">
        <f>SUM('C-c-(1)'!I64,'C-c-(2)'!I64,'C-c-(3)'!I64,'C-c-(4)'!I64,'C-c-(5)'!I64,'C-c-(6)'!I64,'C-c-(7)'!I64,'C-c-(8)'!I64,'C-c-(9)'!I64,'C-c-(10)'!I64,'C-c-(11)'!I64,'C-c-(12)'!I64,'C-c-(13)'!I64,'C-c-(14)'!I64,'C-c-(15)'!I64,'C-c-(16)'!I64,'C-c-(17)'!I64,'C-c-(18)'!I64,'C-c-(19)'!I64,'C-c-(20)'!I64,'C-c-(21)'!I64,'C-c-(22)'!I64,'C-c-(23)'!I64,'C-c-(24)'!I64,'C-c-(25)'!I64,'C-c-(26)'!I64,'C-c-(27)'!I64)</f>
        <v>26</v>
      </c>
      <c r="K64" s="18">
        <f>SUM('C-c-(1):C-c-(27)'!C64)-'C-c'!C64</f>
        <v>0</v>
      </c>
      <c r="L64" s="19">
        <f>SUM('C-c-(1):C-c-(27)'!E64)-'C-c'!E64</f>
        <v>0</v>
      </c>
      <c r="M64" s="19">
        <f>SUM('C-c-(1):C-c-(27)'!F64)-'C-c'!F64</f>
        <v>0</v>
      </c>
      <c r="N64" s="19">
        <f>SUM('C-c-(1):C-c-(27)'!G64)-'C-c'!G64</f>
        <v>0</v>
      </c>
      <c r="O64" s="19">
        <f>SUM('C-c-(1):C-c-(27)'!H64)-'C-c'!H64</f>
        <v>0</v>
      </c>
      <c r="P64" s="19">
        <f>SUM('C-c-(1):C-c-(27)'!I64)-'C-c'!I64</f>
        <v>0</v>
      </c>
    </row>
    <row r="65" spans="2:16" s="21" customFormat="1" x14ac:dyDescent="0.15">
      <c r="B65" s="31" t="s">
        <v>186</v>
      </c>
      <c r="C65" s="24">
        <f>SUM('C-c-(1)'!C65,'C-c-(2)'!C65,'C-c-(3)'!C65,'C-c-(4)'!C65,'C-c-(5)'!C65,'C-c-(6)'!C65,'C-c-(7)'!C65,'C-c-(8)'!C65,'C-c-(9)'!C65,'C-c-(10)'!C65,'C-c-(11)'!C65,'C-c-(12)'!C65,'C-c-(13)'!C65,'C-c-(14)'!C65,'C-c-(15)'!C65,'C-c-(16)'!C65,'C-c-(17)'!C65,'C-c-(18)'!C65,'C-c-(19)'!C65,'C-c-(20)'!C65,'C-c-(21)'!C65,'C-c-(22)'!C65,'C-c-(23)'!C65,'C-c-(24)'!C65,'C-c-(25)'!C65,'C-c-(26)'!C65,'C-c-(27)'!C65,)</f>
        <v>6581</v>
      </c>
      <c r="D65" s="28"/>
      <c r="E65" s="68">
        <f>SUM('C-c-(1)'!E65,'C-c-(2)'!E65,'C-c-(3)'!E65,'C-c-(4)'!E65,'C-c-(5)'!E65,'C-c-(6)'!E65,'C-c-(7)'!E65,'C-c-(8)'!E65,'C-c-(9)'!E65,'C-c-(10)'!E65,'C-c-(11)'!E65,'C-c-(12)'!E65,'C-c-(13)'!E65,'C-c-(14)'!E65,'C-c-(15)'!E65,'C-c-(16)'!E65,'C-c-(17)'!E65,'C-c-(18)'!E65,'C-c-(19)'!E65,'C-c-(20)'!E65,'C-c-(21)'!E65,'C-c-(22)'!E65,'C-c-(23)'!E65,'C-c-(24)'!E65,'C-c-(25)'!E65,'C-c-(26)'!E65,'C-c-(27)'!E65)</f>
        <v>4420</v>
      </c>
      <c r="F65" s="68">
        <f>SUM('C-c-(1)'!F65,'C-c-(2)'!F65,'C-c-(3)'!F65,'C-c-(4)'!F65,'C-c-(5)'!F65,'C-c-(6)'!F65,'C-c-(7)'!F65,'C-c-(8)'!F65,'C-c-(9)'!F65,'C-c-(10)'!F65,'C-c-(11)'!F65,'C-c-(12)'!F65,'C-c-(13)'!F65,'C-c-(14)'!F65,'C-c-(15)'!F65,'C-c-(16)'!F65,'C-c-(17)'!F65,'C-c-(18)'!F65,'C-c-(19)'!F65,'C-c-(20)'!F65,'C-c-(21)'!F65,'C-c-(22)'!F65,'C-c-(23)'!F65,'C-c-(24)'!F65,'C-c-(25)'!F65,'C-c-(26)'!F65,'C-c-(27)'!F65)</f>
        <v>2395</v>
      </c>
      <c r="G65" s="68">
        <f>SUM('C-c-(1)'!G65,'C-c-(2)'!G65,'C-c-(3)'!G65,'C-c-(4)'!G65,'C-c-(5)'!G65,'C-c-(6)'!G65,'C-c-(7)'!G65,'C-c-(8)'!G65,'C-c-(9)'!G65,'C-c-(10)'!G65,'C-c-(11)'!G65,'C-c-(12)'!G65,'C-c-(13)'!G65,'C-c-(14)'!G65,'C-c-(15)'!G65,'C-c-(16)'!G65,'C-c-(17)'!G65,'C-c-(18)'!G65,'C-c-(19)'!G65,'C-c-(20)'!G65,'C-c-(21)'!G65,'C-c-(22)'!G65,'C-c-(23)'!G65,'C-c-(24)'!G65,'C-c-(25)'!G65,'C-c-(26)'!G65,'C-c-(27)'!G65)</f>
        <v>937</v>
      </c>
      <c r="H65" s="68">
        <f>SUM('C-c-(1)'!H65,'C-c-(2)'!H65,'C-c-(3)'!H65,'C-c-(4)'!H65,'C-c-(5)'!H65,'C-c-(6)'!H65,'C-c-(7)'!H65,'C-c-(8)'!H65,'C-c-(9)'!H65,'C-c-(10)'!H65,'C-c-(11)'!H65,'C-c-(12)'!H65,'C-c-(13)'!H65,'C-c-(14)'!H65,'C-c-(15)'!H65,'C-c-(16)'!H65,'C-c-(17)'!H65,'C-c-(18)'!H65,'C-c-(19)'!H65,'C-c-(20)'!H65,'C-c-(21)'!H65,'C-c-(22)'!H65,'C-c-(23)'!H65,'C-c-(24)'!H65,'C-c-(25)'!H65,'C-c-(26)'!H65,'C-c-(27)'!H65)</f>
        <v>112</v>
      </c>
      <c r="I65" s="69">
        <f>SUM('C-c-(1)'!I65,'C-c-(2)'!I65,'C-c-(3)'!I65,'C-c-(4)'!I65,'C-c-(5)'!I65,'C-c-(6)'!I65,'C-c-(7)'!I65,'C-c-(8)'!I65,'C-c-(9)'!I65,'C-c-(10)'!I65,'C-c-(11)'!I65,'C-c-(12)'!I65,'C-c-(13)'!I65,'C-c-(14)'!I65,'C-c-(15)'!I65,'C-c-(16)'!I65,'C-c-(17)'!I65,'C-c-(18)'!I65,'C-c-(19)'!I65,'C-c-(20)'!I65,'C-c-(21)'!I65,'C-c-(22)'!I65,'C-c-(23)'!I65,'C-c-(24)'!I65,'C-c-(25)'!I65,'C-c-(26)'!I65,'C-c-(27)'!I65)</f>
        <v>30</v>
      </c>
      <c r="K65" s="18">
        <f>SUM('C-c-(1):C-c-(27)'!C65)-'C-c'!C65</f>
        <v>0</v>
      </c>
      <c r="L65" s="19">
        <f>SUM('C-c-(1):C-c-(27)'!E65)-'C-c'!E65</f>
        <v>0</v>
      </c>
      <c r="M65" s="19">
        <f>SUM('C-c-(1):C-c-(27)'!F65)-'C-c'!F65</f>
        <v>0</v>
      </c>
      <c r="N65" s="19">
        <f>SUM('C-c-(1):C-c-(27)'!G65)-'C-c'!G65</f>
        <v>0</v>
      </c>
      <c r="O65" s="19">
        <f>SUM('C-c-(1):C-c-(27)'!H65)-'C-c'!H65</f>
        <v>0</v>
      </c>
      <c r="P65" s="19">
        <f>SUM('C-c-(1):C-c-(27)'!I65)-'C-c'!I65</f>
        <v>0</v>
      </c>
    </row>
    <row r="66" spans="2:16" s="5" customFormat="1" x14ac:dyDescent="0.15">
      <c r="B66" s="4" t="s">
        <v>43</v>
      </c>
      <c r="C66" s="62">
        <f>SUM('C-c-(1)'!C66,'C-c-(2)'!C66,'C-c-(3)'!C66,'C-c-(4)'!C66,'C-c-(5)'!C66,'C-c-(6)'!C66,'C-c-(7)'!C66,'C-c-(8)'!C66,'C-c-(9)'!C66,'C-c-(10)'!C66,'C-c-(11)'!C66,'C-c-(12)'!C66,'C-c-(13)'!C66,'C-c-(14)'!C66,'C-c-(15)'!C66,'C-c-(16)'!C66,'C-c-(17)'!C66,'C-c-(18)'!C66,'C-c-(19)'!C66,'C-c-(20)'!C66,'C-c-(21)'!C66,'C-c-(22)'!C66,'C-c-(23)'!C66,'C-c-(24)'!C66,'C-c-(25)'!C66,'C-c-(26)'!C66,'C-c-(27)'!C66,)</f>
        <v>1028</v>
      </c>
      <c r="D66" s="64"/>
      <c r="E66" s="87">
        <f>SUM('C-c-(1)'!E66,'C-c-(2)'!E66,'C-c-(3)'!E66,'C-c-(4)'!E66,'C-c-(5)'!E66,'C-c-(6)'!E66,'C-c-(7)'!E66,'C-c-(8)'!E66,'C-c-(9)'!E66,'C-c-(10)'!E66,'C-c-(11)'!E66,'C-c-(12)'!E66,'C-c-(13)'!E66,'C-c-(14)'!E66,'C-c-(15)'!E66,'C-c-(16)'!E66,'C-c-(17)'!E66,'C-c-(18)'!E66,'C-c-(19)'!E66,'C-c-(20)'!E66,'C-c-(21)'!E66,'C-c-(22)'!E66,'C-c-(23)'!E66,'C-c-(24)'!E66,'C-c-(25)'!E66,'C-c-(26)'!E66,'C-c-(27)'!E66)</f>
        <v>809</v>
      </c>
      <c r="F66" s="87">
        <f>SUM('C-c-(1)'!F66,'C-c-(2)'!F66,'C-c-(3)'!F66,'C-c-(4)'!F66,'C-c-(5)'!F66,'C-c-(6)'!F66,'C-c-(7)'!F66,'C-c-(8)'!F66,'C-c-(9)'!F66,'C-c-(10)'!F66,'C-c-(11)'!F66,'C-c-(12)'!F66,'C-c-(13)'!F66,'C-c-(14)'!F66,'C-c-(15)'!F66,'C-c-(16)'!F66,'C-c-(17)'!F66,'C-c-(18)'!F66,'C-c-(19)'!F66,'C-c-(20)'!F66,'C-c-(21)'!F66,'C-c-(22)'!F66,'C-c-(23)'!F66,'C-c-(24)'!F66,'C-c-(25)'!F66,'C-c-(26)'!F66,'C-c-(27)'!F66)</f>
        <v>395</v>
      </c>
      <c r="G66" s="87">
        <f>SUM('C-c-(1)'!G66,'C-c-(2)'!G66,'C-c-(3)'!G66,'C-c-(4)'!G66,'C-c-(5)'!G66,'C-c-(6)'!G66,'C-c-(7)'!G66,'C-c-(8)'!G66,'C-c-(9)'!G66,'C-c-(10)'!G66,'C-c-(11)'!G66,'C-c-(12)'!G66,'C-c-(13)'!G66,'C-c-(14)'!G66,'C-c-(15)'!G66,'C-c-(16)'!G66,'C-c-(17)'!G66,'C-c-(18)'!G66,'C-c-(19)'!G66,'C-c-(20)'!G66,'C-c-(21)'!G66,'C-c-(22)'!G66,'C-c-(23)'!G66,'C-c-(24)'!G66,'C-c-(25)'!G66,'C-c-(26)'!G66,'C-c-(27)'!G66)</f>
        <v>157</v>
      </c>
      <c r="H66" s="87">
        <f>SUM('C-c-(1)'!H66,'C-c-(2)'!H66,'C-c-(3)'!H66,'C-c-(4)'!H66,'C-c-(5)'!H66,'C-c-(6)'!H66,'C-c-(7)'!H66,'C-c-(8)'!H66,'C-c-(9)'!H66,'C-c-(10)'!H66,'C-c-(11)'!H66,'C-c-(12)'!H66,'C-c-(13)'!H66,'C-c-(14)'!H66,'C-c-(15)'!H66,'C-c-(16)'!H66,'C-c-(17)'!H66,'C-c-(18)'!H66,'C-c-(19)'!H66,'C-c-(20)'!H66,'C-c-(21)'!H66,'C-c-(22)'!H66,'C-c-(23)'!H66,'C-c-(24)'!H66,'C-c-(25)'!H66,'C-c-(26)'!H66,'C-c-(27)'!H66)</f>
        <v>18</v>
      </c>
      <c r="I66" s="88">
        <f>SUM('C-c-(1)'!I66,'C-c-(2)'!I66,'C-c-(3)'!I66,'C-c-(4)'!I66,'C-c-(5)'!I66,'C-c-(6)'!I66,'C-c-(7)'!I66,'C-c-(8)'!I66,'C-c-(9)'!I66,'C-c-(10)'!I66,'C-c-(11)'!I66,'C-c-(12)'!I66,'C-c-(13)'!I66,'C-c-(14)'!I66,'C-c-(15)'!I66,'C-c-(16)'!I66,'C-c-(17)'!I66,'C-c-(18)'!I66,'C-c-(19)'!I66,'C-c-(20)'!I66,'C-c-(21)'!I66,'C-c-(22)'!I66,'C-c-(23)'!I66,'C-c-(24)'!I66,'C-c-(25)'!I66,'C-c-(26)'!I66,'C-c-(27)'!I66)</f>
        <v>7</v>
      </c>
      <c r="K66" s="18">
        <f>SUM('C-c-(1):C-c-(27)'!C66)-'C-c'!C66</f>
        <v>0</v>
      </c>
      <c r="L66" s="19">
        <f>SUM('C-c-(1):C-c-(27)'!E66)-'C-c'!E66</f>
        <v>0</v>
      </c>
      <c r="M66" s="19">
        <f>SUM('C-c-(1):C-c-(27)'!F66)-'C-c'!F66</f>
        <v>0</v>
      </c>
      <c r="N66" s="19">
        <f>SUM('C-c-(1):C-c-(27)'!G66)-'C-c'!G66</f>
        <v>0</v>
      </c>
      <c r="O66" s="19">
        <f>SUM('C-c-(1):C-c-(27)'!H66)-'C-c'!H66</f>
        <v>0</v>
      </c>
      <c r="P66" s="19">
        <f>SUM('C-c-(1):C-c-(27)'!I66)-'C-c'!I66</f>
        <v>0</v>
      </c>
    </row>
    <row r="67" spans="2:16" s="5" customFormat="1" x14ac:dyDescent="0.15">
      <c r="B67" s="4" t="s">
        <v>44</v>
      </c>
      <c r="C67" s="62">
        <f>SUM('C-c-(1)'!C67,'C-c-(2)'!C67,'C-c-(3)'!C67,'C-c-(4)'!C67,'C-c-(5)'!C67,'C-c-(6)'!C67,'C-c-(7)'!C67,'C-c-(8)'!C67,'C-c-(9)'!C67,'C-c-(10)'!C67,'C-c-(11)'!C67,'C-c-(12)'!C67,'C-c-(13)'!C67,'C-c-(14)'!C67,'C-c-(15)'!C67,'C-c-(16)'!C67,'C-c-(17)'!C67,'C-c-(18)'!C67,'C-c-(19)'!C67,'C-c-(20)'!C67,'C-c-(21)'!C67,'C-c-(22)'!C67,'C-c-(23)'!C67,'C-c-(24)'!C67,'C-c-(25)'!C67,'C-c-(26)'!C67,'C-c-(27)'!C67,)</f>
        <v>1730</v>
      </c>
      <c r="D67" s="64"/>
      <c r="E67" s="87">
        <f>SUM('C-c-(1)'!E67,'C-c-(2)'!E67,'C-c-(3)'!E67,'C-c-(4)'!E67,'C-c-(5)'!E67,'C-c-(6)'!E67,'C-c-(7)'!E67,'C-c-(8)'!E67,'C-c-(9)'!E67,'C-c-(10)'!E67,'C-c-(11)'!E67,'C-c-(12)'!E67,'C-c-(13)'!E67,'C-c-(14)'!E67,'C-c-(15)'!E67,'C-c-(16)'!E67,'C-c-(17)'!E67,'C-c-(18)'!E67,'C-c-(19)'!E67,'C-c-(20)'!E67,'C-c-(21)'!E67,'C-c-(22)'!E67,'C-c-(23)'!E67,'C-c-(24)'!E67,'C-c-(25)'!E67,'C-c-(26)'!E67,'C-c-(27)'!E67)</f>
        <v>1216</v>
      </c>
      <c r="F67" s="87">
        <f>SUM('C-c-(1)'!F67,'C-c-(2)'!F67,'C-c-(3)'!F67,'C-c-(4)'!F67,'C-c-(5)'!F67,'C-c-(6)'!F67,'C-c-(7)'!F67,'C-c-(8)'!F67,'C-c-(9)'!F67,'C-c-(10)'!F67,'C-c-(11)'!F67,'C-c-(12)'!F67,'C-c-(13)'!F67,'C-c-(14)'!F67,'C-c-(15)'!F67,'C-c-(16)'!F67,'C-c-(17)'!F67,'C-c-(18)'!F67,'C-c-(19)'!F67,'C-c-(20)'!F67,'C-c-(21)'!F67,'C-c-(22)'!F67,'C-c-(23)'!F67,'C-c-(24)'!F67,'C-c-(25)'!F67,'C-c-(26)'!F67,'C-c-(27)'!F67)</f>
        <v>665</v>
      </c>
      <c r="G67" s="87">
        <f>SUM('C-c-(1)'!G67,'C-c-(2)'!G67,'C-c-(3)'!G67,'C-c-(4)'!G67,'C-c-(5)'!G67,'C-c-(6)'!G67,'C-c-(7)'!G67,'C-c-(8)'!G67,'C-c-(9)'!G67,'C-c-(10)'!G67,'C-c-(11)'!G67,'C-c-(12)'!G67,'C-c-(13)'!G67,'C-c-(14)'!G67,'C-c-(15)'!G67,'C-c-(16)'!G67,'C-c-(17)'!G67,'C-c-(18)'!G67,'C-c-(19)'!G67,'C-c-(20)'!G67,'C-c-(21)'!G67,'C-c-(22)'!G67,'C-c-(23)'!G67,'C-c-(24)'!G67,'C-c-(25)'!G67,'C-c-(26)'!G67,'C-c-(27)'!G67)</f>
        <v>245</v>
      </c>
      <c r="H67" s="87">
        <f>SUM('C-c-(1)'!H67,'C-c-(2)'!H67,'C-c-(3)'!H67,'C-c-(4)'!H67,'C-c-(5)'!H67,'C-c-(6)'!H67,'C-c-(7)'!H67,'C-c-(8)'!H67,'C-c-(9)'!H67,'C-c-(10)'!H67,'C-c-(11)'!H67,'C-c-(12)'!H67,'C-c-(13)'!H67,'C-c-(14)'!H67,'C-c-(15)'!H67,'C-c-(16)'!H67,'C-c-(17)'!H67,'C-c-(18)'!H67,'C-c-(19)'!H67,'C-c-(20)'!H67,'C-c-(21)'!H67,'C-c-(22)'!H67,'C-c-(23)'!H67,'C-c-(24)'!H67,'C-c-(25)'!H67,'C-c-(26)'!H67,'C-c-(27)'!H67)</f>
        <v>43</v>
      </c>
      <c r="I67" s="88">
        <f>SUM('C-c-(1)'!I67,'C-c-(2)'!I67,'C-c-(3)'!I67,'C-c-(4)'!I67,'C-c-(5)'!I67,'C-c-(6)'!I67,'C-c-(7)'!I67,'C-c-(8)'!I67,'C-c-(9)'!I67,'C-c-(10)'!I67,'C-c-(11)'!I67,'C-c-(12)'!I67,'C-c-(13)'!I67,'C-c-(14)'!I67,'C-c-(15)'!I67,'C-c-(16)'!I67,'C-c-(17)'!I67,'C-c-(18)'!I67,'C-c-(19)'!I67,'C-c-(20)'!I67,'C-c-(21)'!I67,'C-c-(22)'!I67,'C-c-(23)'!I67,'C-c-(24)'!I67,'C-c-(25)'!I67,'C-c-(26)'!I67,'C-c-(27)'!I67)</f>
        <v>11</v>
      </c>
      <c r="K67" s="18">
        <f>SUM('C-c-(1):C-c-(27)'!C67)-'C-c'!C67</f>
        <v>0</v>
      </c>
      <c r="L67" s="19">
        <f>SUM('C-c-(1):C-c-(27)'!E67)-'C-c'!E67</f>
        <v>0</v>
      </c>
      <c r="M67" s="19">
        <f>SUM('C-c-(1):C-c-(27)'!F67)-'C-c'!F67</f>
        <v>0</v>
      </c>
      <c r="N67" s="19">
        <f>SUM('C-c-(1):C-c-(27)'!G67)-'C-c'!G67</f>
        <v>0</v>
      </c>
      <c r="O67" s="19">
        <f>SUM('C-c-(1):C-c-(27)'!H67)-'C-c'!H67</f>
        <v>0</v>
      </c>
      <c r="P67" s="19">
        <f>SUM('C-c-(1):C-c-(27)'!I67)-'C-c'!I67</f>
        <v>0</v>
      </c>
    </row>
    <row r="68" spans="2:16" s="5" customFormat="1" x14ac:dyDescent="0.15">
      <c r="B68" s="4" t="s">
        <v>45</v>
      </c>
      <c r="C68" s="62">
        <f>SUM('C-c-(1)'!C68,'C-c-(2)'!C68,'C-c-(3)'!C68,'C-c-(4)'!C68,'C-c-(5)'!C68,'C-c-(6)'!C68,'C-c-(7)'!C68,'C-c-(8)'!C68,'C-c-(9)'!C68,'C-c-(10)'!C68,'C-c-(11)'!C68,'C-c-(12)'!C68,'C-c-(13)'!C68,'C-c-(14)'!C68,'C-c-(15)'!C68,'C-c-(16)'!C68,'C-c-(17)'!C68,'C-c-(18)'!C68,'C-c-(19)'!C68,'C-c-(20)'!C68,'C-c-(21)'!C68,'C-c-(22)'!C68,'C-c-(23)'!C68,'C-c-(24)'!C68,'C-c-(25)'!C68,'C-c-(26)'!C68,'C-c-(27)'!C68,)</f>
        <v>2909</v>
      </c>
      <c r="D68" s="64"/>
      <c r="E68" s="87">
        <f>SUM('C-c-(1)'!E68,'C-c-(2)'!E68,'C-c-(3)'!E68,'C-c-(4)'!E68,'C-c-(5)'!E68,'C-c-(6)'!E68,'C-c-(7)'!E68,'C-c-(8)'!E68,'C-c-(9)'!E68,'C-c-(10)'!E68,'C-c-(11)'!E68,'C-c-(12)'!E68,'C-c-(13)'!E68,'C-c-(14)'!E68,'C-c-(15)'!E68,'C-c-(16)'!E68,'C-c-(17)'!E68,'C-c-(18)'!E68,'C-c-(19)'!E68,'C-c-(20)'!E68,'C-c-(21)'!E68,'C-c-(22)'!E68,'C-c-(23)'!E68,'C-c-(24)'!E68,'C-c-(25)'!E68,'C-c-(26)'!E68,'C-c-(27)'!E68)</f>
        <v>1767</v>
      </c>
      <c r="F68" s="87">
        <f>SUM('C-c-(1)'!F68,'C-c-(2)'!F68,'C-c-(3)'!F68,'C-c-(4)'!F68,'C-c-(5)'!F68,'C-c-(6)'!F68,'C-c-(7)'!F68,'C-c-(8)'!F68,'C-c-(9)'!F68,'C-c-(10)'!F68,'C-c-(11)'!F68,'C-c-(12)'!F68,'C-c-(13)'!F68,'C-c-(14)'!F68,'C-c-(15)'!F68,'C-c-(16)'!F68,'C-c-(17)'!F68,'C-c-(18)'!F68,'C-c-(19)'!F68,'C-c-(20)'!F68,'C-c-(21)'!F68,'C-c-(22)'!F68,'C-c-(23)'!F68,'C-c-(24)'!F68,'C-c-(25)'!F68,'C-c-(26)'!F68,'C-c-(27)'!F68)</f>
        <v>919</v>
      </c>
      <c r="G68" s="87">
        <f>SUM('C-c-(1)'!G68,'C-c-(2)'!G68,'C-c-(3)'!G68,'C-c-(4)'!G68,'C-c-(5)'!G68,'C-c-(6)'!G68,'C-c-(7)'!G68,'C-c-(8)'!G68,'C-c-(9)'!G68,'C-c-(10)'!G68,'C-c-(11)'!G68,'C-c-(12)'!G68,'C-c-(13)'!G68,'C-c-(14)'!G68,'C-c-(15)'!G68,'C-c-(16)'!G68,'C-c-(17)'!G68,'C-c-(18)'!G68,'C-c-(19)'!G68,'C-c-(20)'!G68,'C-c-(21)'!G68,'C-c-(22)'!G68,'C-c-(23)'!G68,'C-c-(24)'!G68,'C-c-(25)'!G68,'C-c-(26)'!G68,'C-c-(27)'!G68)</f>
        <v>366</v>
      </c>
      <c r="H68" s="87">
        <f>SUM('C-c-(1)'!H68,'C-c-(2)'!H68,'C-c-(3)'!H68,'C-c-(4)'!H68,'C-c-(5)'!H68,'C-c-(6)'!H68,'C-c-(7)'!H68,'C-c-(8)'!H68,'C-c-(9)'!H68,'C-c-(10)'!H68,'C-c-(11)'!H68,'C-c-(12)'!H68,'C-c-(13)'!H68,'C-c-(14)'!H68,'C-c-(15)'!H68,'C-c-(16)'!H68,'C-c-(17)'!H68,'C-c-(18)'!H68,'C-c-(19)'!H68,'C-c-(20)'!H68,'C-c-(21)'!H68,'C-c-(22)'!H68,'C-c-(23)'!H68,'C-c-(24)'!H68,'C-c-(25)'!H68,'C-c-(26)'!H68,'C-c-(27)'!H68)</f>
        <v>39</v>
      </c>
      <c r="I68" s="88">
        <f>SUM('C-c-(1)'!I68,'C-c-(2)'!I68,'C-c-(3)'!I68,'C-c-(4)'!I68,'C-c-(5)'!I68,'C-c-(6)'!I68,'C-c-(7)'!I68,'C-c-(8)'!I68,'C-c-(9)'!I68,'C-c-(10)'!I68,'C-c-(11)'!I68,'C-c-(12)'!I68,'C-c-(13)'!I68,'C-c-(14)'!I68,'C-c-(15)'!I68,'C-c-(16)'!I68,'C-c-(17)'!I68,'C-c-(18)'!I68,'C-c-(19)'!I68,'C-c-(20)'!I68,'C-c-(21)'!I68,'C-c-(22)'!I68,'C-c-(23)'!I68,'C-c-(24)'!I68,'C-c-(25)'!I68,'C-c-(26)'!I68,'C-c-(27)'!I68)</f>
        <v>11</v>
      </c>
      <c r="K68" s="18">
        <f>SUM('C-c-(1):C-c-(27)'!C68)-'C-c'!C68</f>
        <v>0</v>
      </c>
      <c r="L68" s="19">
        <f>SUM('C-c-(1):C-c-(27)'!E68)-'C-c'!E68</f>
        <v>0</v>
      </c>
      <c r="M68" s="19">
        <f>SUM('C-c-(1):C-c-(27)'!F68)-'C-c'!F68</f>
        <v>0</v>
      </c>
      <c r="N68" s="19">
        <f>SUM('C-c-(1):C-c-(27)'!G68)-'C-c'!G68</f>
        <v>0</v>
      </c>
      <c r="O68" s="19">
        <f>SUM('C-c-(1):C-c-(27)'!H68)-'C-c'!H68</f>
        <v>0</v>
      </c>
      <c r="P68" s="19">
        <f>SUM('C-c-(1):C-c-(27)'!I68)-'C-c'!I68</f>
        <v>0</v>
      </c>
    </row>
    <row r="69" spans="2:16" s="5" customFormat="1" x14ac:dyDescent="0.15">
      <c r="B69" s="4" t="s">
        <v>46</v>
      </c>
      <c r="C69" s="62">
        <f>SUM('C-c-(1)'!C69,'C-c-(2)'!C69,'C-c-(3)'!C69,'C-c-(4)'!C69,'C-c-(5)'!C69,'C-c-(6)'!C69,'C-c-(7)'!C69,'C-c-(8)'!C69,'C-c-(9)'!C69,'C-c-(10)'!C69,'C-c-(11)'!C69,'C-c-(12)'!C69,'C-c-(13)'!C69,'C-c-(14)'!C69,'C-c-(15)'!C69,'C-c-(16)'!C69,'C-c-(17)'!C69,'C-c-(18)'!C69,'C-c-(19)'!C69,'C-c-(20)'!C69,'C-c-(21)'!C69,'C-c-(22)'!C69,'C-c-(23)'!C69,'C-c-(24)'!C69,'C-c-(25)'!C69,'C-c-(26)'!C69,'C-c-(27)'!C69,)</f>
        <v>914</v>
      </c>
      <c r="D69" s="64"/>
      <c r="E69" s="87">
        <f>SUM('C-c-(1)'!E69,'C-c-(2)'!E69,'C-c-(3)'!E69,'C-c-(4)'!E69,'C-c-(5)'!E69,'C-c-(6)'!E69,'C-c-(7)'!E69,'C-c-(8)'!E69,'C-c-(9)'!E69,'C-c-(10)'!E69,'C-c-(11)'!E69,'C-c-(12)'!E69,'C-c-(13)'!E69,'C-c-(14)'!E69,'C-c-(15)'!E69,'C-c-(16)'!E69,'C-c-(17)'!E69,'C-c-(18)'!E69,'C-c-(19)'!E69,'C-c-(20)'!E69,'C-c-(21)'!E69,'C-c-(22)'!E69,'C-c-(23)'!E69,'C-c-(24)'!E69,'C-c-(25)'!E69,'C-c-(26)'!E69,'C-c-(27)'!E69)</f>
        <v>628</v>
      </c>
      <c r="F69" s="87">
        <f>SUM('C-c-(1)'!F69,'C-c-(2)'!F69,'C-c-(3)'!F69,'C-c-(4)'!F69,'C-c-(5)'!F69,'C-c-(6)'!F69,'C-c-(7)'!F69,'C-c-(8)'!F69,'C-c-(9)'!F69,'C-c-(10)'!F69,'C-c-(11)'!F69,'C-c-(12)'!F69,'C-c-(13)'!F69,'C-c-(14)'!F69,'C-c-(15)'!F69,'C-c-(16)'!F69,'C-c-(17)'!F69,'C-c-(18)'!F69,'C-c-(19)'!F69,'C-c-(20)'!F69,'C-c-(21)'!F69,'C-c-(22)'!F69,'C-c-(23)'!F69,'C-c-(24)'!F69,'C-c-(25)'!F69,'C-c-(26)'!F69,'C-c-(27)'!F69)</f>
        <v>416</v>
      </c>
      <c r="G69" s="87">
        <f>SUM('C-c-(1)'!G69,'C-c-(2)'!G69,'C-c-(3)'!G69,'C-c-(4)'!G69,'C-c-(5)'!G69,'C-c-(6)'!G69,'C-c-(7)'!G69,'C-c-(8)'!G69,'C-c-(9)'!G69,'C-c-(10)'!G69,'C-c-(11)'!G69,'C-c-(12)'!G69,'C-c-(13)'!G69,'C-c-(14)'!G69,'C-c-(15)'!G69,'C-c-(16)'!G69,'C-c-(17)'!G69,'C-c-(18)'!G69,'C-c-(19)'!G69,'C-c-(20)'!G69,'C-c-(21)'!G69,'C-c-(22)'!G69,'C-c-(23)'!G69,'C-c-(24)'!G69,'C-c-(25)'!G69,'C-c-(26)'!G69,'C-c-(27)'!G69)</f>
        <v>169</v>
      </c>
      <c r="H69" s="87">
        <f>SUM('C-c-(1)'!H69,'C-c-(2)'!H69,'C-c-(3)'!H69,'C-c-(4)'!H69,'C-c-(5)'!H69,'C-c-(6)'!H69,'C-c-(7)'!H69,'C-c-(8)'!H69,'C-c-(9)'!H69,'C-c-(10)'!H69,'C-c-(11)'!H69,'C-c-(12)'!H69,'C-c-(13)'!H69,'C-c-(14)'!H69,'C-c-(15)'!H69,'C-c-(16)'!H69,'C-c-(17)'!H69,'C-c-(18)'!H69,'C-c-(19)'!H69,'C-c-(20)'!H69,'C-c-(21)'!H69,'C-c-(22)'!H69,'C-c-(23)'!H69,'C-c-(24)'!H69,'C-c-(25)'!H69,'C-c-(26)'!H69,'C-c-(27)'!H69)</f>
        <v>12</v>
      </c>
      <c r="I69" s="88">
        <f>SUM('C-c-(1)'!I69,'C-c-(2)'!I69,'C-c-(3)'!I69,'C-c-(4)'!I69,'C-c-(5)'!I69,'C-c-(6)'!I69,'C-c-(7)'!I69,'C-c-(8)'!I69,'C-c-(9)'!I69,'C-c-(10)'!I69,'C-c-(11)'!I69,'C-c-(12)'!I69,'C-c-(13)'!I69,'C-c-(14)'!I69,'C-c-(15)'!I69,'C-c-(16)'!I69,'C-c-(17)'!I69,'C-c-(18)'!I69,'C-c-(19)'!I69,'C-c-(20)'!I69,'C-c-(21)'!I69,'C-c-(22)'!I69,'C-c-(23)'!I69,'C-c-(24)'!I69,'C-c-(25)'!I69,'C-c-(26)'!I69,'C-c-(27)'!I69)</f>
        <v>1</v>
      </c>
      <c r="K69" s="18">
        <f>SUM('C-c-(1):C-c-(27)'!C69)-'C-c'!C69</f>
        <v>0</v>
      </c>
      <c r="L69" s="19">
        <f>SUM('C-c-(1):C-c-(27)'!E69)-'C-c'!E69</f>
        <v>0</v>
      </c>
      <c r="M69" s="19">
        <f>SUM('C-c-(1):C-c-(27)'!F69)-'C-c'!F69</f>
        <v>0</v>
      </c>
      <c r="N69" s="19">
        <f>SUM('C-c-(1):C-c-(27)'!G69)-'C-c'!G69</f>
        <v>0</v>
      </c>
      <c r="O69" s="19">
        <f>SUM('C-c-(1):C-c-(27)'!H69)-'C-c'!H69</f>
        <v>0</v>
      </c>
      <c r="P69" s="19">
        <f>SUM('C-c-(1):C-c-(27)'!I69)-'C-c'!I69</f>
        <v>0</v>
      </c>
    </row>
    <row r="70" spans="2:16" s="21" customFormat="1" x14ac:dyDescent="0.15">
      <c r="B70" s="31" t="s">
        <v>187</v>
      </c>
      <c r="C70" s="24">
        <f>SUM('C-c-(1)'!C70,'C-c-(2)'!C70,'C-c-(3)'!C70,'C-c-(4)'!C70,'C-c-(5)'!C70,'C-c-(6)'!C70,'C-c-(7)'!C70,'C-c-(8)'!C70,'C-c-(9)'!C70,'C-c-(10)'!C70,'C-c-(11)'!C70,'C-c-(12)'!C70,'C-c-(13)'!C70,'C-c-(14)'!C70,'C-c-(15)'!C70,'C-c-(16)'!C70,'C-c-(17)'!C70,'C-c-(18)'!C70,'C-c-(19)'!C70,'C-c-(20)'!C70,'C-c-(21)'!C70,'C-c-(22)'!C70,'C-c-(23)'!C70,'C-c-(24)'!C70,'C-c-(25)'!C70,'C-c-(26)'!C70,'C-c-(27)'!C70,)</f>
        <v>21585</v>
      </c>
      <c r="D70" s="28"/>
      <c r="E70" s="68">
        <f>SUM('C-c-(1)'!E70,'C-c-(2)'!E70,'C-c-(3)'!E70,'C-c-(4)'!E70,'C-c-(5)'!E70,'C-c-(6)'!E70,'C-c-(7)'!E70,'C-c-(8)'!E70,'C-c-(9)'!E70,'C-c-(10)'!E70,'C-c-(11)'!E70,'C-c-(12)'!E70,'C-c-(13)'!E70,'C-c-(14)'!E70,'C-c-(15)'!E70,'C-c-(16)'!E70,'C-c-(17)'!E70,'C-c-(18)'!E70,'C-c-(19)'!E70,'C-c-(20)'!E70,'C-c-(21)'!E70,'C-c-(22)'!E70,'C-c-(23)'!E70,'C-c-(24)'!E70,'C-c-(25)'!E70,'C-c-(26)'!E70,'C-c-(27)'!E70)</f>
        <v>14295</v>
      </c>
      <c r="F70" s="68">
        <f>SUM('C-c-(1)'!F70,'C-c-(2)'!F70,'C-c-(3)'!F70,'C-c-(4)'!F70,'C-c-(5)'!F70,'C-c-(6)'!F70,'C-c-(7)'!F70,'C-c-(8)'!F70,'C-c-(9)'!F70,'C-c-(10)'!F70,'C-c-(11)'!F70,'C-c-(12)'!F70,'C-c-(13)'!F70,'C-c-(14)'!F70,'C-c-(15)'!F70,'C-c-(16)'!F70,'C-c-(17)'!F70,'C-c-(18)'!F70,'C-c-(19)'!F70,'C-c-(20)'!F70,'C-c-(21)'!F70,'C-c-(22)'!F70,'C-c-(23)'!F70,'C-c-(24)'!F70,'C-c-(25)'!F70,'C-c-(26)'!F70,'C-c-(27)'!F70)</f>
        <v>8806</v>
      </c>
      <c r="G70" s="68">
        <f>SUM('C-c-(1)'!G70,'C-c-(2)'!G70,'C-c-(3)'!G70,'C-c-(4)'!G70,'C-c-(5)'!G70,'C-c-(6)'!G70,'C-c-(7)'!G70,'C-c-(8)'!G70,'C-c-(9)'!G70,'C-c-(10)'!G70,'C-c-(11)'!G70,'C-c-(12)'!G70,'C-c-(13)'!G70,'C-c-(14)'!G70,'C-c-(15)'!G70,'C-c-(16)'!G70,'C-c-(17)'!G70,'C-c-(18)'!G70,'C-c-(19)'!G70,'C-c-(20)'!G70,'C-c-(21)'!G70,'C-c-(22)'!G70,'C-c-(23)'!G70,'C-c-(24)'!G70,'C-c-(25)'!G70,'C-c-(26)'!G70,'C-c-(27)'!G70)</f>
        <v>2984</v>
      </c>
      <c r="H70" s="68">
        <f>SUM('C-c-(1)'!H70,'C-c-(2)'!H70,'C-c-(3)'!H70,'C-c-(4)'!H70,'C-c-(5)'!H70,'C-c-(6)'!H70,'C-c-(7)'!H70,'C-c-(8)'!H70,'C-c-(9)'!H70,'C-c-(10)'!H70,'C-c-(11)'!H70,'C-c-(12)'!H70,'C-c-(13)'!H70,'C-c-(14)'!H70,'C-c-(15)'!H70,'C-c-(16)'!H70,'C-c-(17)'!H70,'C-c-(18)'!H70,'C-c-(19)'!H70,'C-c-(20)'!H70,'C-c-(21)'!H70,'C-c-(22)'!H70,'C-c-(23)'!H70,'C-c-(24)'!H70,'C-c-(25)'!H70,'C-c-(26)'!H70,'C-c-(27)'!H70)</f>
        <v>699</v>
      </c>
      <c r="I70" s="69">
        <f>SUM('C-c-(1)'!I70,'C-c-(2)'!I70,'C-c-(3)'!I70,'C-c-(4)'!I70,'C-c-(5)'!I70,'C-c-(6)'!I70,'C-c-(7)'!I70,'C-c-(8)'!I70,'C-c-(9)'!I70,'C-c-(10)'!I70,'C-c-(11)'!I70,'C-c-(12)'!I70,'C-c-(13)'!I70,'C-c-(14)'!I70,'C-c-(15)'!I70,'C-c-(16)'!I70,'C-c-(17)'!I70,'C-c-(18)'!I70,'C-c-(19)'!I70,'C-c-(20)'!I70,'C-c-(21)'!I70,'C-c-(22)'!I70,'C-c-(23)'!I70,'C-c-(24)'!I70,'C-c-(25)'!I70,'C-c-(26)'!I70,'C-c-(27)'!I70)</f>
        <v>138</v>
      </c>
      <c r="K70" s="18">
        <f>SUM('C-c-(1):C-c-(27)'!C70)-'C-c'!C70</f>
        <v>0</v>
      </c>
      <c r="L70" s="19">
        <f>SUM('C-c-(1):C-c-(27)'!E70)-'C-c'!E70</f>
        <v>0</v>
      </c>
      <c r="M70" s="19">
        <f>SUM('C-c-(1):C-c-(27)'!F70)-'C-c'!F70</f>
        <v>0</v>
      </c>
      <c r="N70" s="19">
        <f>SUM('C-c-(1):C-c-(27)'!G70)-'C-c'!G70</f>
        <v>0</v>
      </c>
      <c r="O70" s="19">
        <f>SUM('C-c-(1):C-c-(27)'!H70)-'C-c'!H70</f>
        <v>0</v>
      </c>
      <c r="P70" s="19">
        <f>SUM('C-c-(1):C-c-(27)'!I70)-'C-c'!I70</f>
        <v>0</v>
      </c>
    </row>
    <row r="71" spans="2:16" s="5" customFormat="1" x14ac:dyDescent="0.15">
      <c r="B71" s="4" t="s">
        <v>47</v>
      </c>
      <c r="C71" s="62">
        <f>SUM('C-c-(1)'!C71,'C-c-(2)'!C71,'C-c-(3)'!C71,'C-c-(4)'!C71,'C-c-(5)'!C71,'C-c-(6)'!C71,'C-c-(7)'!C71,'C-c-(8)'!C71,'C-c-(9)'!C71,'C-c-(10)'!C71,'C-c-(11)'!C71,'C-c-(12)'!C71,'C-c-(13)'!C71,'C-c-(14)'!C71,'C-c-(15)'!C71,'C-c-(16)'!C71,'C-c-(17)'!C71,'C-c-(18)'!C71,'C-c-(19)'!C71,'C-c-(20)'!C71,'C-c-(21)'!C71,'C-c-(22)'!C71,'C-c-(23)'!C71,'C-c-(24)'!C71,'C-c-(25)'!C71,'C-c-(26)'!C71,'C-c-(27)'!C71,)</f>
        <v>9495</v>
      </c>
      <c r="D71" s="64"/>
      <c r="E71" s="87">
        <f>SUM('C-c-(1)'!E71,'C-c-(2)'!E71,'C-c-(3)'!E71,'C-c-(4)'!E71,'C-c-(5)'!E71,'C-c-(6)'!E71,'C-c-(7)'!E71,'C-c-(8)'!E71,'C-c-(9)'!E71,'C-c-(10)'!E71,'C-c-(11)'!E71,'C-c-(12)'!E71,'C-c-(13)'!E71,'C-c-(14)'!E71,'C-c-(15)'!E71,'C-c-(16)'!E71,'C-c-(17)'!E71,'C-c-(18)'!E71,'C-c-(19)'!E71,'C-c-(20)'!E71,'C-c-(21)'!E71,'C-c-(22)'!E71,'C-c-(23)'!E71,'C-c-(24)'!E71,'C-c-(25)'!E71,'C-c-(26)'!E71,'C-c-(27)'!E71)</f>
        <v>5543</v>
      </c>
      <c r="F71" s="87">
        <f>SUM('C-c-(1)'!F71,'C-c-(2)'!F71,'C-c-(3)'!F71,'C-c-(4)'!F71,'C-c-(5)'!F71,'C-c-(6)'!F71,'C-c-(7)'!F71,'C-c-(8)'!F71,'C-c-(9)'!F71,'C-c-(10)'!F71,'C-c-(11)'!F71,'C-c-(12)'!F71,'C-c-(13)'!F71,'C-c-(14)'!F71,'C-c-(15)'!F71,'C-c-(16)'!F71,'C-c-(17)'!F71,'C-c-(18)'!F71,'C-c-(19)'!F71,'C-c-(20)'!F71,'C-c-(21)'!F71,'C-c-(22)'!F71,'C-c-(23)'!F71,'C-c-(24)'!F71,'C-c-(25)'!F71,'C-c-(26)'!F71,'C-c-(27)'!F71)</f>
        <v>3403</v>
      </c>
      <c r="G71" s="87">
        <f>SUM('C-c-(1)'!G71,'C-c-(2)'!G71,'C-c-(3)'!G71,'C-c-(4)'!G71,'C-c-(5)'!G71,'C-c-(6)'!G71,'C-c-(7)'!G71,'C-c-(8)'!G71,'C-c-(9)'!G71,'C-c-(10)'!G71,'C-c-(11)'!G71,'C-c-(12)'!G71,'C-c-(13)'!G71,'C-c-(14)'!G71,'C-c-(15)'!G71,'C-c-(16)'!G71,'C-c-(17)'!G71,'C-c-(18)'!G71,'C-c-(19)'!G71,'C-c-(20)'!G71,'C-c-(21)'!G71,'C-c-(22)'!G71,'C-c-(23)'!G71,'C-c-(24)'!G71,'C-c-(25)'!G71,'C-c-(26)'!G71,'C-c-(27)'!G71)</f>
        <v>1204</v>
      </c>
      <c r="H71" s="87">
        <f>SUM('C-c-(1)'!H71,'C-c-(2)'!H71,'C-c-(3)'!H71,'C-c-(4)'!H71,'C-c-(5)'!H71,'C-c-(6)'!H71,'C-c-(7)'!H71,'C-c-(8)'!H71,'C-c-(9)'!H71,'C-c-(10)'!H71,'C-c-(11)'!H71,'C-c-(12)'!H71,'C-c-(13)'!H71,'C-c-(14)'!H71,'C-c-(15)'!H71,'C-c-(16)'!H71,'C-c-(17)'!H71,'C-c-(18)'!H71,'C-c-(19)'!H71,'C-c-(20)'!H71,'C-c-(21)'!H71,'C-c-(22)'!H71,'C-c-(23)'!H71,'C-c-(24)'!H71,'C-c-(25)'!H71,'C-c-(26)'!H71,'C-c-(27)'!H71)</f>
        <v>290</v>
      </c>
      <c r="I71" s="88">
        <f>SUM('C-c-(1)'!I71,'C-c-(2)'!I71,'C-c-(3)'!I71,'C-c-(4)'!I71,'C-c-(5)'!I71,'C-c-(6)'!I71,'C-c-(7)'!I71,'C-c-(8)'!I71,'C-c-(9)'!I71,'C-c-(10)'!I71,'C-c-(11)'!I71,'C-c-(12)'!I71,'C-c-(13)'!I71,'C-c-(14)'!I71,'C-c-(15)'!I71,'C-c-(16)'!I71,'C-c-(17)'!I71,'C-c-(18)'!I71,'C-c-(19)'!I71,'C-c-(20)'!I71,'C-c-(21)'!I71,'C-c-(22)'!I71,'C-c-(23)'!I71,'C-c-(24)'!I71,'C-c-(25)'!I71,'C-c-(26)'!I71,'C-c-(27)'!I71)</f>
        <v>63</v>
      </c>
      <c r="K71" s="18">
        <f>SUM('C-c-(1):C-c-(27)'!C71)-'C-c'!C71</f>
        <v>0</v>
      </c>
      <c r="L71" s="19">
        <f>SUM('C-c-(1):C-c-(27)'!E71)-'C-c'!E71</f>
        <v>0</v>
      </c>
      <c r="M71" s="19">
        <f>SUM('C-c-(1):C-c-(27)'!F71)-'C-c'!F71</f>
        <v>0</v>
      </c>
      <c r="N71" s="19">
        <f>SUM('C-c-(1):C-c-(27)'!G71)-'C-c'!G71</f>
        <v>0</v>
      </c>
      <c r="O71" s="19">
        <f>SUM('C-c-(1):C-c-(27)'!H71)-'C-c'!H71</f>
        <v>0</v>
      </c>
      <c r="P71" s="19">
        <f>SUM('C-c-(1):C-c-(27)'!I71)-'C-c'!I71</f>
        <v>0</v>
      </c>
    </row>
    <row r="72" spans="2:16" s="5" customFormat="1" x14ac:dyDescent="0.15">
      <c r="B72" s="4" t="s">
        <v>48</v>
      </c>
      <c r="C72" s="62">
        <f>SUM('C-c-(1)'!C72,'C-c-(2)'!C72,'C-c-(3)'!C72,'C-c-(4)'!C72,'C-c-(5)'!C72,'C-c-(6)'!C72,'C-c-(7)'!C72,'C-c-(8)'!C72,'C-c-(9)'!C72,'C-c-(10)'!C72,'C-c-(11)'!C72,'C-c-(12)'!C72,'C-c-(13)'!C72,'C-c-(14)'!C72,'C-c-(15)'!C72,'C-c-(16)'!C72,'C-c-(17)'!C72,'C-c-(18)'!C72,'C-c-(19)'!C72,'C-c-(20)'!C72,'C-c-(21)'!C72,'C-c-(22)'!C72,'C-c-(23)'!C72,'C-c-(24)'!C72,'C-c-(25)'!C72,'C-c-(26)'!C72,'C-c-(27)'!C72,)</f>
        <v>1438</v>
      </c>
      <c r="D72" s="64"/>
      <c r="E72" s="87">
        <f>SUM('C-c-(1)'!E72,'C-c-(2)'!E72,'C-c-(3)'!E72,'C-c-(4)'!E72,'C-c-(5)'!E72,'C-c-(6)'!E72,'C-c-(7)'!E72,'C-c-(8)'!E72,'C-c-(9)'!E72,'C-c-(10)'!E72,'C-c-(11)'!E72,'C-c-(12)'!E72,'C-c-(13)'!E72,'C-c-(14)'!E72,'C-c-(15)'!E72,'C-c-(16)'!E72,'C-c-(17)'!E72,'C-c-(18)'!E72,'C-c-(19)'!E72,'C-c-(20)'!E72,'C-c-(21)'!E72,'C-c-(22)'!E72,'C-c-(23)'!E72,'C-c-(24)'!E72,'C-c-(25)'!E72,'C-c-(26)'!E72,'C-c-(27)'!E72)</f>
        <v>1144</v>
      </c>
      <c r="F72" s="87">
        <f>SUM('C-c-(1)'!F72,'C-c-(2)'!F72,'C-c-(3)'!F72,'C-c-(4)'!F72,'C-c-(5)'!F72,'C-c-(6)'!F72,'C-c-(7)'!F72,'C-c-(8)'!F72,'C-c-(9)'!F72,'C-c-(10)'!F72,'C-c-(11)'!F72,'C-c-(12)'!F72,'C-c-(13)'!F72,'C-c-(14)'!F72,'C-c-(15)'!F72,'C-c-(16)'!F72,'C-c-(17)'!F72,'C-c-(18)'!F72,'C-c-(19)'!F72,'C-c-(20)'!F72,'C-c-(21)'!F72,'C-c-(22)'!F72,'C-c-(23)'!F72,'C-c-(24)'!F72,'C-c-(25)'!F72,'C-c-(26)'!F72,'C-c-(27)'!F72)</f>
        <v>535</v>
      </c>
      <c r="G72" s="87">
        <f>SUM('C-c-(1)'!G72,'C-c-(2)'!G72,'C-c-(3)'!G72,'C-c-(4)'!G72,'C-c-(5)'!G72,'C-c-(6)'!G72,'C-c-(7)'!G72,'C-c-(8)'!G72,'C-c-(9)'!G72,'C-c-(10)'!G72,'C-c-(11)'!G72,'C-c-(12)'!G72,'C-c-(13)'!G72,'C-c-(14)'!G72,'C-c-(15)'!G72,'C-c-(16)'!G72,'C-c-(17)'!G72,'C-c-(18)'!G72,'C-c-(19)'!G72,'C-c-(20)'!G72,'C-c-(21)'!G72,'C-c-(22)'!G72,'C-c-(23)'!G72,'C-c-(24)'!G72,'C-c-(25)'!G72,'C-c-(26)'!G72,'C-c-(27)'!G72)</f>
        <v>198</v>
      </c>
      <c r="H72" s="87">
        <f>SUM('C-c-(1)'!H72,'C-c-(2)'!H72,'C-c-(3)'!H72,'C-c-(4)'!H72,'C-c-(5)'!H72,'C-c-(6)'!H72,'C-c-(7)'!H72,'C-c-(8)'!H72,'C-c-(9)'!H72,'C-c-(10)'!H72,'C-c-(11)'!H72,'C-c-(12)'!H72,'C-c-(13)'!H72,'C-c-(14)'!H72,'C-c-(15)'!H72,'C-c-(16)'!H72,'C-c-(17)'!H72,'C-c-(18)'!H72,'C-c-(19)'!H72,'C-c-(20)'!H72,'C-c-(21)'!H72,'C-c-(22)'!H72,'C-c-(23)'!H72,'C-c-(24)'!H72,'C-c-(25)'!H72,'C-c-(26)'!H72,'C-c-(27)'!H72)</f>
        <v>39</v>
      </c>
      <c r="I72" s="88">
        <f>SUM('C-c-(1)'!I72,'C-c-(2)'!I72,'C-c-(3)'!I72,'C-c-(4)'!I72,'C-c-(5)'!I72,'C-c-(6)'!I72,'C-c-(7)'!I72,'C-c-(8)'!I72,'C-c-(9)'!I72,'C-c-(10)'!I72,'C-c-(11)'!I72,'C-c-(12)'!I72,'C-c-(13)'!I72,'C-c-(14)'!I72,'C-c-(15)'!I72,'C-c-(16)'!I72,'C-c-(17)'!I72,'C-c-(18)'!I72,'C-c-(19)'!I72,'C-c-(20)'!I72,'C-c-(21)'!I72,'C-c-(22)'!I72,'C-c-(23)'!I72,'C-c-(24)'!I72,'C-c-(25)'!I72,'C-c-(26)'!I72,'C-c-(27)'!I72)</f>
        <v>9</v>
      </c>
      <c r="K72" s="18">
        <f>SUM('C-c-(1):C-c-(27)'!C72)-'C-c'!C72</f>
        <v>0</v>
      </c>
      <c r="L72" s="19">
        <f>SUM('C-c-(1):C-c-(27)'!E72)-'C-c'!E72</f>
        <v>0</v>
      </c>
      <c r="M72" s="19">
        <f>SUM('C-c-(1):C-c-(27)'!F72)-'C-c'!F72</f>
        <v>0</v>
      </c>
      <c r="N72" s="19">
        <f>SUM('C-c-(1):C-c-(27)'!G72)-'C-c'!G72</f>
        <v>0</v>
      </c>
      <c r="O72" s="19">
        <f>SUM('C-c-(1):C-c-(27)'!H72)-'C-c'!H72</f>
        <v>0</v>
      </c>
      <c r="P72" s="19">
        <f>SUM('C-c-(1):C-c-(27)'!I72)-'C-c'!I72</f>
        <v>0</v>
      </c>
    </row>
    <row r="73" spans="2:16" s="5" customFormat="1" x14ac:dyDescent="0.15">
      <c r="B73" s="4" t="s">
        <v>49</v>
      </c>
      <c r="C73" s="62">
        <f>SUM('C-c-(1)'!C73,'C-c-(2)'!C73,'C-c-(3)'!C73,'C-c-(4)'!C73,'C-c-(5)'!C73,'C-c-(6)'!C73,'C-c-(7)'!C73,'C-c-(8)'!C73,'C-c-(9)'!C73,'C-c-(10)'!C73,'C-c-(11)'!C73,'C-c-(12)'!C73,'C-c-(13)'!C73,'C-c-(14)'!C73,'C-c-(15)'!C73,'C-c-(16)'!C73,'C-c-(17)'!C73,'C-c-(18)'!C73,'C-c-(19)'!C73,'C-c-(20)'!C73,'C-c-(21)'!C73,'C-c-(22)'!C73,'C-c-(23)'!C73,'C-c-(24)'!C73,'C-c-(25)'!C73,'C-c-(26)'!C73,'C-c-(27)'!C73,)</f>
        <v>1317</v>
      </c>
      <c r="D73" s="64"/>
      <c r="E73" s="87">
        <f>SUM('C-c-(1)'!E73,'C-c-(2)'!E73,'C-c-(3)'!E73,'C-c-(4)'!E73,'C-c-(5)'!E73,'C-c-(6)'!E73,'C-c-(7)'!E73,'C-c-(8)'!E73,'C-c-(9)'!E73,'C-c-(10)'!E73,'C-c-(11)'!E73,'C-c-(12)'!E73,'C-c-(13)'!E73,'C-c-(14)'!E73,'C-c-(15)'!E73,'C-c-(16)'!E73,'C-c-(17)'!E73,'C-c-(18)'!E73,'C-c-(19)'!E73,'C-c-(20)'!E73,'C-c-(21)'!E73,'C-c-(22)'!E73,'C-c-(23)'!E73,'C-c-(24)'!E73,'C-c-(25)'!E73,'C-c-(26)'!E73,'C-c-(27)'!E73)</f>
        <v>998</v>
      </c>
      <c r="F73" s="87">
        <f>SUM('C-c-(1)'!F73,'C-c-(2)'!F73,'C-c-(3)'!F73,'C-c-(4)'!F73,'C-c-(5)'!F73,'C-c-(6)'!F73,'C-c-(7)'!F73,'C-c-(8)'!F73,'C-c-(9)'!F73,'C-c-(10)'!F73,'C-c-(11)'!F73,'C-c-(12)'!F73,'C-c-(13)'!F73,'C-c-(14)'!F73,'C-c-(15)'!F73,'C-c-(16)'!F73,'C-c-(17)'!F73,'C-c-(18)'!F73,'C-c-(19)'!F73,'C-c-(20)'!F73,'C-c-(21)'!F73,'C-c-(22)'!F73,'C-c-(23)'!F73,'C-c-(24)'!F73,'C-c-(25)'!F73,'C-c-(26)'!F73,'C-c-(27)'!F73)</f>
        <v>764</v>
      </c>
      <c r="G73" s="87">
        <f>SUM('C-c-(1)'!G73,'C-c-(2)'!G73,'C-c-(3)'!G73,'C-c-(4)'!G73,'C-c-(5)'!G73,'C-c-(6)'!G73,'C-c-(7)'!G73,'C-c-(8)'!G73,'C-c-(9)'!G73,'C-c-(10)'!G73,'C-c-(11)'!G73,'C-c-(12)'!G73,'C-c-(13)'!G73,'C-c-(14)'!G73,'C-c-(15)'!G73,'C-c-(16)'!G73,'C-c-(17)'!G73,'C-c-(18)'!G73,'C-c-(19)'!G73,'C-c-(20)'!G73,'C-c-(21)'!G73,'C-c-(22)'!G73,'C-c-(23)'!G73,'C-c-(24)'!G73,'C-c-(25)'!G73,'C-c-(26)'!G73,'C-c-(27)'!G73)</f>
        <v>268</v>
      </c>
      <c r="H73" s="87">
        <f>SUM('C-c-(1)'!H73,'C-c-(2)'!H73,'C-c-(3)'!H73,'C-c-(4)'!H73,'C-c-(5)'!H73,'C-c-(6)'!H73,'C-c-(7)'!H73,'C-c-(8)'!H73,'C-c-(9)'!H73,'C-c-(10)'!H73,'C-c-(11)'!H73,'C-c-(12)'!H73,'C-c-(13)'!H73,'C-c-(14)'!H73,'C-c-(15)'!H73,'C-c-(16)'!H73,'C-c-(17)'!H73,'C-c-(18)'!H73,'C-c-(19)'!H73,'C-c-(20)'!H73,'C-c-(21)'!H73,'C-c-(22)'!H73,'C-c-(23)'!H73,'C-c-(24)'!H73,'C-c-(25)'!H73,'C-c-(26)'!H73,'C-c-(27)'!H73)</f>
        <v>36</v>
      </c>
      <c r="I73" s="88">
        <f>SUM('C-c-(1)'!I73,'C-c-(2)'!I73,'C-c-(3)'!I73,'C-c-(4)'!I73,'C-c-(5)'!I73,'C-c-(6)'!I73,'C-c-(7)'!I73,'C-c-(8)'!I73,'C-c-(9)'!I73,'C-c-(10)'!I73,'C-c-(11)'!I73,'C-c-(12)'!I73,'C-c-(13)'!I73,'C-c-(14)'!I73,'C-c-(15)'!I73,'C-c-(16)'!I73,'C-c-(17)'!I73,'C-c-(18)'!I73,'C-c-(19)'!I73,'C-c-(20)'!I73,'C-c-(21)'!I73,'C-c-(22)'!I73,'C-c-(23)'!I73,'C-c-(24)'!I73,'C-c-(25)'!I73,'C-c-(26)'!I73,'C-c-(27)'!I73)</f>
        <v>11</v>
      </c>
      <c r="K73" s="18">
        <f>SUM('C-c-(1):C-c-(27)'!C73)-'C-c'!C73</f>
        <v>0</v>
      </c>
      <c r="L73" s="19">
        <f>SUM('C-c-(1):C-c-(27)'!E73)-'C-c'!E73</f>
        <v>0</v>
      </c>
      <c r="M73" s="19">
        <f>SUM('C-c-(1):C-c-(27)'!F73)-'C-c'!F73</f>
        <v>0</v>
      </c>
      <c r="N73" s="19">
        <f>SUM('C-c-(1):C-c-(27)'!G73)-'C-c'!G73</f>
        <v>0</v>
      </c>
      <c r="O73" s="19">
        <f>SUM('C-c-(1):C-c-(27)'!H73)-'C-c'!H73</f>
        <v>0</v>
      </c>
      <c r="P73" s="19">
        <f>SUM('C-c-(1):C-c-(27)'!I73)-'C-c'!I73</f>
        <v>0</v>
      </c>
    </row>
    <row r="74" spans="2:16" s="5" customFormat="1" x14ac:dyDescent="0.15">
      <c r="B74" s="4" t="s">
        <v>50</v>
      </c>
      <c r="C74" s="62">
        <f>SUM('C-c-(1)'!C74,'C-c-(2)'!C74,'C-c-(3)'!C74,'C-c-(4)'!C74,'C-c-(5)'!C74,'C-c-(6)'!C74,'C-c-(7)'!C74,'C-c-(8)'!C74,'C-c-(9)'!C74,'C-c-(10)'!C74,'C-c-(11)'!C74,'C-c-(12)'!C74,'C-c-(13)'!C74,'C-c-(14)'!C74,'C-c-(15)'!C74,'C-c-(16)'!C74,'C-c-(17)'!C74,'C-c-(18)'!C74,'C-c-(19)'!C74,'C-c-(20)'!C74,'C-c-(21)'!C74,'C-c-(22)'!C74,'C-c-(23)'!C74,'C-c-(24)'!C74,'C-c-(25)'!C74,'C-c-(26)'!C74,'C-c-(27)'!C74,)</f>
        <v>2112</v>
      </c>
      <c r="D74" s="64"/>
      <c r="E74" s="87">
        <f>SUM('C-c-(1)'!E74,'C-c-(2)'!E74,'C-c-(3)'!E74,'C-c-(4)'!E74,'C-c-(5)'!E74,'C-c-(6)'!E74,'C-c-(7)'!E74,'C-c-(8)'!E74,'C-c-(9)'!E74,'C-c-(10)'!E74,'C-c-(11)'!E74,'C-c-(12)'!E74,'C-c-(13)'!E74,'C-c-(14)'!E74,'C-c-(15)'!E74,'C-c-(16)'!E74,'C-c-(17)'!E74,'C-c-(18)'!E74,'C-c-(19)'!E74,'C-c-(20)'!E74,'C-c-(21)'!E74,'C-c-(22)'!E74,'C-c-(23)'!E74,'C-c-(24)'!E74,'C-c-(25)'!E74,'C-c-(26)'!E74,'C-c-(27)'!E74)</f>
        <v>2145</v>
      </c>
      <c r="F74" s="87">
        <f>SUM('C-c-(1)'!F74,'C-c-(2)'!F74,'C-c-(3)'!F74,'C-c-(4)'!F74,'C-c-(5)'!F74,'C-c-(6)'!F74,'C-c-(7)'!F74,'C-c-(8)'!F74,'C-c-(9)'!F74,'C-c-(10)'!F74,'C-c-(11)'!F74,'C-c-(12)'!F74,'C-c-(13)'!F74,'C-c-(14)'!F74,'C-c-(15)'!F74,'C-c-(16)'!F74,'C-c-(17)'!F74,'C-c-(18)'!F74,'C-c-(19)'!F74,'C-c-(20)'!F74,'C-c-(21)'!F74,'C-c-(22)'!F74,'C-c-(23)'!F74,'C-c-(24)'!F74,'C-c-(25)'!F74,'C-c-(26)'!F74,'C-c-(27)'!F74)</f>
        <v>1035</v>
      </c>
      <c r="G74" s="87">
        <f>SUM('C-c-(1)'!G74,'C-c-(2)'!G74,'C-c-(3)'!G74,'C-c-(4)'!G74,'C-c-(5)'!G74,'C-c-(6)'!G74,'C-c-(7)'!G74,'C-c-(8)'!G74,'C-c-(9)'!G74,'C-c-(10)'!G74,'C-c-(11)'!G74,'C-c-(12)'!G74,'C-c-(13)'!G74,'C-c-(14)'!G74,'C-c-(15)'!G74,'C-c-(16)'!G74,'C-c-(17)'!G74,'C-c-(18)'!G74,'C-c-(19)'!G74,'C-c-(20)'!G74,'C-c-(21)'!G74,'C-c-(22)'!G74,'C-c-(23)'!G74,'C-c-(24)'!G74,'C-c-(25)'!G74,'C-c-(26)'!G74,'C-c-(27)'!G74)</f>
        <v>336</v>
      </c>
      <c r="H74" s="87">
        <f>SUM('C-c-(1)'!H74,'C-c-(2)'!H74,'C-c-(3)'!H74,'C-c-(4)'!H74,'C-c-(5)'!H74,'C-c-(6)'!H74,'C-c-(7)'!H74,'C-c-(8)'!H74,'C-c-(9)'!H74,'C-c-(10)'!H74,'C-c-(11)'!H74,'C-c-(12)'!H74,'C-c-(13)'!H74,'C-c-(14)'!H74,'C-c-(15)'!H74,'C-c-(16)'!H74,'C-c-(17)'!H74,'C-c-(18)'!H74,'C-c-(19)'!H74,'C-c-(20)'!H74,'C-c-(21)'!H74,'C-c-(22)'!H74,'C-c-(23)'!H74,'C-c-(24)'!H74,'C-c-(25)'!H74,'C-c-(26)'!H74,'C-c-(27)'!H74)</f>
        <v>81</v>
      </c>
      <c r="I74" s="88">
        <f>SUM('C-c-(1)'!I74,'C-c-(2)'!I74,'C-c-(3)'!I74,'C-c-(4)'!I74,'C-c-(5)'!I74,'C-c-(6)'!I74,'C-c-(7)'!I74,'C-c-(8)'!I74,'C-c-(9)'!I74,'C-c-(10)'!I74,'C-c-(11)'!I74,'C-c-(12)'!I74,'C-c-(13)'!I74,'C-c-(14)'!I74,'C-c-(15)'!I74,'C-c-(16)'!I74,'C-c-(17)'!I74,'C-c-(18)'!I74,'C-c-(19)'!I74,'C-c-(20)'!I74,'C-c-(21)'!I74,'C-c-(22)'!I74,'C-c-(23)'!I74,'C-c-(24)'!I74,'C-c-(25)'!I74,'C-c-(26)'!I74,'C-c-(27)'!I74)</f>
        <v>13</v>
      </c>
      <c r="K74" s="18">
        <f>SUM('C-c-(1):C-c-(27)'!C74)-'C-c'!C74</f>
        <v>0</v>
      </c>
      <c r="L74" s="19">
        <f>SUM('C-c-(1):C-c-(27)'!E74)-'C-c'!E74</f>
        <v>0</v>
      </c>
      <c r="M74" s="19">
        <f>SUM('C-c-(1):C-c-(27)'!F74)-'C-c'!F74</f>
        <v>0</v>
      </c>
      <c r="N74" s="19">
        <f>SUM('C-c-(1):C-c-(27)'!G74)-'C-c'!G74</f>
        <v>0</v>
      </c>
      <c r="O74" s="19">
        <f>SUM('C-c-(1):C-c-(27)'!H74)-'C-c'!H74</f>
        <v>0</v>
      </c>
      <c r="P74" s="19">
        <f>SUM('C-c-(1):C-c-(27)'!I74)-'C-c'!I74</f>
        <v>0</v>
      </c>
    </row>
    <row r="75" spans="2:16" s="5" customFormat="1" x14ac:dyDescent="0.15">
      <c r="B75" s="4" t="s">
        <v>51</v>
      </c>
      <c r="C75" s="62">
        <f>SUM('C-c-(1)'!C75,'C-c-(2)'!C75,'C-c-(3)'!C75,'C-c-(4)'!C75,'C-c-(5)'!C75,'C-c-(6)'!C75,'C-c-(7)'!C75,'C-c-(8)'!C75,'C-c-(9)'!C75,'C-c-(10)'!C75,'C-c-(11)'!C75,'C-c-(12)'!C75,'C-c-(13)'!C75,'C-c-(14)'!C75,'C-c-(15)'!C75,'C-c-(16)'!C75,'C-c-(17)'!C75,'C-c-(18)'!C75,'C-c-(19)'!C75,'C-c-(20)'!C75,'C-c-(21)'!C75,'C-c-(22)'!C75,'C-c-(23)'!C75,'C-c-(24)'!C75,'C-c-(25)'!C75,'C-c-(26)'!C75,'C-c-(27)'!C75,)</f>
        <v>1214</v>
      </c>
      <c r="D75" s="64"/>
      <c r="E75" s="87">
        <f>SUM('C-c-(1)'!E75,'C-c-(2)'!E75,'C-c-(3)'!E75,'C-c-(4)'!E75,'C-c-(5)'!E75,'C-c-(6)'!E75,'C-c-(7)'!E75,'C-c-(8)'!E75,'C-c-(9)'!E75,'C-c-(10)'!E75,'C-c-(11)'!E75,'C-c-(12)'!E75,'C-c-(13)'!E75,'C-c-(14)'!E75,'C-c-(15)'!E75,'C-c-(16)'!E75,'C-c-(17)'!E75,'C-c-(18)'!E75,'C-c-(19)'!E75,'C-c-(20)'!E75,'C-c-(21)'!E75,'C-c-(22)'!E75,'C-c-(23)'!E75,'C-c-(24)'!E75,'C-c-(25)'!E75,'C-c-(26)'!E75,'C-c-(27)'!E75)</f>
        <v>681</v>
      </c>
      <c r="F75" s="87">
        <f>SUM('C-c-(1)'!F75,'C-c-(2)'!F75,'C-c-(3)'!F75,'C-c-(4)'!F75,'C-c-(5)'!F75,'C-c-(6)'!F75,'C-c-(7)'!F75,'C-c-(8)'!F75,'C-c-(9)'!F75,'C-c-(10)'!F75,'C-c-(11)'!F75,'C-c-(12)'!F75,'C-c-(13)'!F75,'C-c-(14)'!F75,'C-c-(15)'!F75,'C-c-(16)'!F75,'C-c-(17)'!F75,'C-c-(18)'!F75,'C-c-(19)'!F75,'C-c-(20)'!F75,'C-c-(21)'!F75,'C-c-(22)'!F75,'C-c-(23)'!F75,'C-c-(24)'!F75,'C-c-(25)'!F75,'C-c-(26)'!F75,'C-c-(27)'!F75)</f>
        <v>509</v>
      </c>
      <c r="G75" s="87">
        <f>SUM('C-c-(1)'!G75,'C-c-(2)'!G75,'C-c-(3)'!G75,'C-c-(4)'!G75,'C-c-(5)'!G75,'C-c-(6)'!G75,'C-c-(7)'!G75,'C-c-(8)'!G75,'C-c-(9)'!G75,'C-c-(10)'!G75,'C-c-(11)'!G75,'C-c-(12)'!G75,'C-c-(13)'!G75,'C-c-(14)'!G75,'C-c-(15)'!G75,'C-c-(16)'!G75,'C-c-(17)'!G75,'C-c-(18)'!G75,'C-c-(19)'!G75,'C-c-(20)'!G75,'C-c-(21)'!G75,'C-c-(22)'!G75,'C-c-(23)'!G75,'C-c-(24)'!G75,'C-c-(25)'!G75,'C-c-(26)'!G75,'C-c-(27)'!G75)</f>
        <v>153</v>
      </c>
      <c r="H75" s="87">
        <f>SUM('C-c-(1)'!H75,'C-c-(2)'!H75,'C-c-(3)'!H75,'C-c-(4)'!H75,'C-c-(5)'!H75,'C-c-(6)'!H75,'C-c-(7)'!H75,'C-c-(8)'!H75,'C-c-(9)'!H75,'C-c-(10)'!H75,'C-c-(11)'!H75,'C-c-(12)'!H75,'C-c-(13)'!H75,'C-c-(14)'!H75,'C-c-(15)'!H75,'C-c-(16)'!H75,'C-c-(17)'!H75,'C-c-(18)'!H75,'C-c-(19)'!H75,'C-c-(20)'!H75,'C-c-(21)'!H75,'C-c-(22)'!H75,'C-c-(23)'!H75,'C-c-(24)'!H75,'C-c-(25)'!H75,'C-c-(26)'!H75,'C-c-(27)'!H75)</f>
        <v>34</v>
      </c>
      <c r="I75" s="88">
        <f>SUM('C-c-(1)'!I75,'C-c-(2)'!I75,'C-c-(3)'!I75,'C-c-(4)'!I75,'C-c-(5)'!I75,'C-c-(6)'!I75,'C-c-(7)'!I75,'C-c-(8)'!I75,'C-c-(9)'!I75,'C-c-(10)'!I75,'C-c-(11)'!I75,'C-c-(12)'!I75,'C-c-(13)'!I75,'C-c-(14)'!I75,'C-c-(15)'!I75,'C-c-(16)'!I75,'C-c-(17)'!I75,'C-c-(18)'!I75,'C-c-(19)'!I75,'C-c-(20)'!I75,'C-c-(21)'!I75,'C-c-(22)'!I75,'C-c-(23)'!I75,'C-c-(24)'!I75,'C-c-(25)'!I75,'C-c-(26)'!I75,'C-c-(27)'!I75)</f>
        <v>6</v>
      </c>
      <c r="K75" s="18">
        <f>SUM('C-c-(1):C-c-(27)'!C75)-'C-c'!C75</f>
        <v>0</v>
      </c>
      <c r="L75" s="19">
        <f>SUM('C-c-(1):C-c-(27)'!E75)-'C-c'!E75</f>
        <v>0</v>
      </c>
      <c r="M75" s="19">
        <f>SUM('C-c-(1):C-c-(27)'!F75)-'C-c'!F75</f>
        <v>0</v>
      </c>
      <c r="N75" s="19">
        <f>SUM('C-c-(1):C-c-(27)'!G75)-'C-c'!G75</f>
        <v>0</v>
      </c>
      <c r="O75" s="19">
        <f>SUM('C-c-(1):C-c-(27)'!H75)-'C-c'!H75</f>
        <v>0</v>
      </c>
      <c r="P75" s="19">
        <f>SUM('C-c-(1):C-c-(27)'!I75)-'C-c'!I75</f>
        <v>0</v>
      </c>
    </row>
    <row r="76" spans="2:16" s="5" customFormat="1" x14ac:dyDescent="0.15">
      <c r="B76" s="4" t="s">
        <v>52</v>
      </c>
      <c r="C76" s="62">
        <f>SUM('C-c-(1)'!C76,'C-c-(2)'!C76,'C-c-(3)'!C76,'C-c-(4)'!C76,'C-c-(5)'!C76,'C-c-(6)'!C76,'C-c-(7)'!C76,'C-c-(8)'!C76,'C-c-(9)'!C76,'C-c-(10)'!C76,'C-c-(11)'!C76,'C-c-(12)'!C76,'C-c-(13)'!C76,'C-c-(14)'!C76,'C-c-(15)'!C76,'C-c-(16)'!C76,'C-c-(17)'!C76,'C-c-(18)'!C76,'C-c-(19)'!C76,'C-c-(20)'!C76,'C-c-(21)'!C76,'C-c-(22)'!C76,'C-c-(23)'!C76,'C-c-(24)'!C76,'C-c-(25)'!C76,'C-c-(26)'!C76,'C-c-(27)'!C76,)</f>
        <v>1378</v>
      </c>
      <c r="D76" s="64"/>
      <c r="E76" s="87">
        <f>SUM('C-c-(1)'!E76,'C-c-(2)'!E76,'C-c-(3)'!E76,'C-c-(4)'!E76,'C-c-(5)'!E76,'C-c-(6)'!E76,'C-c-(7)'!E76,'C-c-(8)'!E76,'C-c-(9)'!E76,'C-c-(10)'!E76,'C-c-(11)'!E76,'C-c-(12)'!E76,'C-c-(13)'!E76,'C-c-(14)'!E76,'C-c-(15)'!E76,'C-c-(16)'!E76,'C-c-(17)'!E76,'C-c-(18)'!E76,'C-c-(19)'!E76,'C-c-(20)'!E76,'C-c-(21)'!E76,'C-c-(22)'!E76,'C-c-(23)'!E76,'C-c-(24)'!E76,'C-c-(25)'!E76,'C-c-(26)'!E76,'C-c-(27)'!E76)</f>
        <v>883</v>
      </c>
      <c r="F76" s="87">
        <f>SUM('C-c-(1)'!F76,'C-c-(2)'!F76,'C-c-(3)'!F76,'C-c-(4)'!F76,'C-c-(5)'!F76,'C-c-(6)'!F76,'C-c-(7)'!F76,'C-c-(8)'!F76,'C-c-(9)'!F76,'C-c-(10)'!F76,'C-c-(11)'!F76,'C-c-(12)'!F76,'C-c-(13)'!F76,'C-c-(14)'!F76,'C-c-(15)'!F76,'C-c-(16)'!F76,'C-c-(17)'!F76,'C-c-(18)'!F76,'C-c-(19)'!F76,'C-c-(20)'!F76,'C-c-(21)'!F76,'C-c-(22)'!F76,'C-c-(23)'!F76,'C-c-(24)'!F76,'C-c-(25)'!F76,'C-c-(26)'!F76,'C-c-(27)'!F76)</f>
        <v>577</v>
      </c>
      <c r="G76" s="87">
        <f>SUM('C-c-(1)'!G76,'C-c-(2)'!G76,'C-c-(3)'!G76,'C-c-(4)'!G76,'C-c-(5)'!G76,'C-c-(6)'!G76,'C-c-(7)'!G76,'C-c-(8)'!G76,'C-c-(9)'!G76,'C-c-(10)'!G76,'C-c-(11)'!G76,'C-c-(12)'!G76,'C-c-(13)'!G76,'C-c-(14)'!G76,'C-c-(15)'!G76,'C-c-(16)'!G76,'C-c-(17)'!G76,'C-c-(18)'!G76,'C-c-(19)'!G76,'C-c-(20)'!G76,'C-c-(21)'!G76,'C-c-(22)'!G76,'C-c-(23)'!G76,'C-c-(24)'!G76,'C-c-(25)'!G76,'C-c-(26)'!G76,'C-c-(27)'!G76)</f>
        <v>201</v>
      </c>
      <c r="H76" s="87">
        <f>SUM('C-c-(1)'!H76,'C-c-(2)'!H76,'C-c-(3)'!H76,'C-c-(4)'!H76,'C-c-(5)'!H76,'C-c-(6)'!H76,'C-c-(7)'!H76,'C-c-(8)'!H76,'C-c-(9)'!H76,'C-c-(10)'!H76,'C-c-(11)'!H76,'C-c-(12)'!H76,'C-c-(13)'!H76,'C-c-(14)'!H76,'C-c-(15)'!H76,'C-c-(16)'!H76,'C-c-(17)'!H76,'C-c-(18)'!H76,'C-c-(19)'!H76,'C-c-(20)'!H76,'C-c-(21)'!H76,'C-c-(22)'!H76,'C-c-(23)'!H76,'C-c-(24)'!H76,'C-c-(25)'!H76,'C-c-(26)'!H76,'C-c-(27)'!H76)</f>
        <v>42</v>
      </c>
      <c r="I76" s="88">
        <f>SUM('C-c-(1)'!I76,'C-c-(2)'!I76,'C-c-(3)'!I76,'C-c-(4)'!I76,'C-c-(5)'!I76,'C-c-(6)'!I76,'C-c-(7)'!I76,'C-c-(8)'!I76,'C-c-(9)'!I76,'C-c-(10)'!I76,'C-c-(11)'!I76,'C-c-(12)'!I76,'C-c-(13)'!I76,'C-c-(14)'!I76,'C-c-(15)'!I76,'C-c-(16)'!I76,'C-c-(17)'!I76,'C-c-(18)'!I76,'C-c-(19)'!I76,'C-c-(20)'!I76,'C-c-(21)'!I76,'C-c-(22)'!I76,'C-c-(23)'!I76,'C-c-(24)'!I76,'C-c-(25)'!I76,'C-c-(26)'!I76,'C-c-(27)'!I76)</f>
        <v>6</v>
      </c>
      <c r="K76" s="18">
        <f>SUM('C-c-(1):C-c-(27)'!C76)-'C-c'!C76</f>
        <v>0</v>
      </c>
      <c r="L76" s="19">
        <f>SUM('C-c-(1):C-c-(27)'!E76)-'C-c'!E76</f>
        <v>0</v>
      </c>
      <c r="M76" s="19">
        <f>SUM('C-c-(1):C-c-(27)'!F76)-'C-c'!F76</f>
        <v>0</v>
      </c>
      <c r="N76" s="19">
        <f>SUM('C-c-(1):C-c-(27)'!G76)-'C-c'!G76</f>
        <v>0</v>
      </c>
      <c r="O76" s="19">
        <f>SUM('C-c-(1):C-c-(27)'!H76)-'C-c'!H76</f>
        <v>0</v>
      </c>
      <c r="P76" s="19">
        <f>SUM('C-c-(1):C-c-(27)'!I76)-'C-c'!I76</f>
        <v>0</v>
      </c>
    </row>
    <row r="77" spans="2:16" s="5" customFormat="1" x14ac:dyDescent="0.15">
      <c r="B77" s="4" t="s">
        <v>53</v>
      </c>
      <c r="C77" s="62">
        <f>SUM('C-c-(1)'!C77,'C-c-(2)'!C77,'C-c-(3)'!C77,'C-c-(4)'!C77,'C-c-(5)'!C77,'C-c-(6)'!C77,'C-c-(7)'!C77,'C-c-(8)'!C77,'C-c-(9)'!C77,'C-c-(10)'!C77,'C-c-(11)'!C77,'C-c-(12)'!C77,'C-c-(13)'!C77,'C-c-(14)'!C77,'C-c-(15)'!C77,'C-c-(16)'!C77,'C-c-(17)'!C77,'C-c-(18)'!C77,'C-c-(19)'!C77,'C-c-(20)'!C77,'C-c-(21)'!C77,'C-c-(22)'!C77,'C-c-(23)'!C77,'C-c-(24)'!C77,'C-c-(25)'!C77,'C-c-(26)'!C77,'C-c-(27)'!C77,)</f>
        <v>2177</v>
      </c>
      <c r="D77" s="64"/>
      <c r="E77" s="87">
        <f>SUM('C-c-(1)'!E77,'C-c-(2)'!E77,'C-c-(3)'!E77,'C-c-(4)'!E77,'C-c-(5)'!E77,'C-c-(6)'!E77,'C-c-(7)'!E77,'C-c-(8)'!E77,'C-c-(9)'!E77,'C-c-(10)'!E77,'C-c-(11)'!E77,'C-c-(12)'!E77,'C-c-(13)'!E77,'C-c-(14)'!E77,'C-c-(15)'!E77,'C-c-(16)'!E77,'C-c-(17)'!E77,'C-c-(18)'!E77,'C-c-(19)'!E77,'C-c-(20)'!E77,'C-c-(21)'!E77,'C-c-(22)'!E77,'C-c-(23)'!E77,'C-c-(24)'!E77,'C-c-(25)'!E77,'C-c-(26)'!E77,'C-c-(27)'!E77)</f>
        <v>1326</v>
      </c>
      <c r="F77" s="87">
        <f>SUM('C-c-(1)'!F77,'C-c-(2)'!F77,'C-c-(3)'!F77,'C-c-(4)'!F77,'C-c-(5)'!F77,'C-c-(6)'!F77,'C-c-(7)'!F77,'C-c-(8)'!F77,'C-c-(9)'!F77,'C-c-(10)'!F77,'C-c-(11)'!F77,'C-c-(12)'!F77,'C-c-(13)'!F77,'C-c-(14)'!F77,'C-c-(15)'!F77,'C-c-(16)'!F77,'C-c-(17)'!F77,'C-c-(18)'!F77,'C-c-(19)'!F77,'C-c-(20)'!F77,'C-c-(21)'!F77,'C-c-(22)'!F77,'C-c-(23)'!F77,'C-c-(24)'!F77,'C-c-(25)'!F77,'C-c-(26)'!F77,'C-c-(27)'!F77)</f>
        <v>821</v>
      </c>
      <c r="G77" s="87">
        <f>SUM('C-c-(1)'!G77,'C-c-(2)'!G77,'C-c-(3)'!G77,'C-c-(4)'!G77,'C-c-(5)'!G77,'C-c-(6)'!G77,'C-c-(7)'!G77,'C-c-(8)'!G77,'C-c-(9)'!G77,'C-c-(10)'!G77,'C-c-(11)'!G77,'C-c-(12)'!G77,'C-c-(13)'!G77,'C-c-(14)'!G77,'C-c-(15)'!G77,'C-c-(16)'!G77,'C-c-(17)'!G77,'C-c-(18)'!G77,'C-c-(19)'!G77,'C-c-(20)'!G77,'C-c-(21)'!G77,'C-c-(22)'!G77,'C-c-(23)'!G77,'C-c-(24)'!G77,'C-c-(25)'!G77,'C-c-(26)'!G77,'C-c-(27)'!G77)</f>
        <v>268</v>
      </c>
      <c r="H77" s="87">
        <f>SUM('C-c-(1)'!H77,'C-c-(2)'!H77,'C-c-(3)'!H77,'C-c-(4)'!H77,'C-c-(5)'!H77,'C-c-(6)'!H77,'C-c-(7)'!H77,'C-c-(8)'!H77,'C-c-(9)'!H77,'C-c-(10)'!H77,'C-c-(11)'!H77,'C-c-(12)'!H77,'C-c-(13)'!H77,'C-c-(14)'!H77,'C-c-(15)'!H77,'C-c-(16)'!H77,'C-c-(17)'!H77,'C-c-(18)'!H77,'C-c-(19)'!H77,'C-c-(20)'!H77,'C-c-(21)'!H77,'C-c-(22)'!H77,'C-c-(23)'!H77,'C-c-(24)'!H77,'C-c-(25)'!H77,'C-c-(26)'!H77,'C-c-(27)'!H77)</f>
        <v>62</v>
      </c>
      <c r="I77" s="88">
        <f>SUM('C-c-(1)'!I77,'C-c-(2)'!I77,'C-c-(3)'!I77,'C-c-(4)'!I77,'C-c-(5)'!I77,'C-c-(6)'!I77,'C-c-(7)'!I77,'C-c-(8)'!I77,'C-c-(9)'!I77,'C-c-(10)'!I77,'C-c-(11)'!I77,'C-c-(12)'!I77,'C-c-(13)'!I77,'C-c-(14)'!I77,'C-c-(15)'!I77,'C-c-(16)'!I77,'C-c-(17)'!I77,'C-c-(18)'!I77,'C-c-(19)'!I77,'C-c-(20)'!I77,'C-c-(21)'!I77,'C-c-(22)'!I77,'C-c-(23)'!I77,'C-c-(24)'!I77,'C-c-(25)'!I77,'C-c-(26)'!I77,'C-c-(27)'!I77)</f>
        <v>11</v>
      </c>
      <c r="K77" s="18">
        <f>SUM('C-c-(1):C-c-(27)'!C77)-'C-c'!C77</f>
        <v>0</v>
      </c>
      <c r="L77" s="19">
        <f>SUM('C-c-(1):C-c-(27)'!E77)-'C-c'!E77</f>
        <v>0</v>
      </c>
      <c r="M77" s="19">
        <f>SUM('C-c-(1):C-c-(27)'!F77)-'C-c'!F77</f>
        <v>0</v>
      </c>
      <c r="N77" s="19">
        <f>SUM('C-c-(1):C-c-(27)'!G77)-'C-c'!G77</f>
        <v>0</v>
      </c>
      <c r="O77" s="19">
        <f>SUM('C-c-(1):C-c-(27)'!H77)-'C-c'!H77</f>
        <v>0</v>
      </c>
      <c r="P77" s="19">
        <f>SUM('C-c-(1):C-c-(27)'!I77)-'C-c'!I77</f>
        <v>0</v>
      </c>
    </row>
    <row r="78" spans="2:16" s="5" customFormat="1" ht="10.199999999999999" thickBot="1" x14ac:dyDescent="0.2">
      <c r="B78" s="33" t="s">
        <v>54</v>
      </c>
      <c r="C78" s="65">
        <f>SUM('C-c-(1)'!C78,'C-c-(2)'!C78,'C-c-(3)'!C78,'C-c-(4)'!C78,'C-c-(5)'!C78,'C-c-(6)'!C78,'C-c-(7)'!C78,'C-c-(8)'!C78,'C-c-(9)'!C78,'C-c-(10)'!C78,'C-c-(11)'!C78,'C-c-(12)'!C78,'C-c-(13)'!C78,'C-c-(14)'!C78,'C-c-(15)'!C78,'C-c-(16)'!C78,'C-c-(17)'!C78,'C-c-(18)'!C78,'C-c-(19)'!C78,'C-c-(20)'!C78,'C-c-(21)'!C78,'C-c-(22)'!C78,'C-c-(23)'!C78,'C-c-(24)'!C78,'C-c-(25)'!C78,'C-c-(26)'!C78,'C-c-(27)'!C78,)</f>
        <v>2454</v>
      </c>
      <c r="D78" s="66"/>
      <c r="E78" s="89">
        <f>SUM('C-c-(1)'!E78,'C-c-(2)'!E78,'C-c-(3)'!E78,'C-c-(4)'!E78,'C-c-(5)'!E78,'C-c-(6)'!E78,'C-c-(7)'!E78,'C-c-(8)'!E78,'C-c-(9)'!E78,'C-c-(10)'!E78,'C-c-(11)'!E78,'C-c-(12)'!E78,'C-c-(13)'!E78,'C-c-(14)'!E78,'C-c-(15)'!E78,'C-c-(16)'!E78,'C-c-(17)'!E78,'C-c-(18)'!E78,'C-c-(19)'!E78,'C-c-(20)'!E78,'C-c-(21)'!E78,'C-c-(22)'!E78,'C-c-(23)'!E78,'C-c-(24)'!E78,'C-c-(25)'!E78,'C-c-(26)'!E78,'C-c-(27)'!E78)</f>
        <v>1575</v>
      </c>
      <c r="F78" s="89">
        <f>SUM('C-c-(1)'!F78,'C-c-(2)'!F78,'C-c-(3)'!F78,'C-c-(4)'!F78,'C-c-(5)'!F78,'C-c-(6)'!F78,'C-c-(7)'!F78,'C-c-(8)'!F78,'C-c-(9)'!F78,'C-c-(10)'!F78,'C-c-(11)'!F78,'C-c-(12)'!F78,'C-c-(13)'!F78,'C-c-(14)'!F78,'C-c-(15)'!F78,'C-c-(16)'!F78,'C-c-(17)'!F78,'C-c-(18)'!F78,'C-c-(19)'!F78,'C-c-(20)'!F78,'C-c-(21)'!F78,'C-c-(22)'!F78,'C-c-(23)'!F78,'C-c-(24)'!F78,'C-c-(25)'!F78,'C-c-(26)'!F78,'C-c-(27)'!F78)</f>
        <v>1162</v>
      </c>
      <c r="G78" s="89">
        <f>SUM('C-c-(1)'!G78,'C-c-(2)'!G78,'C-c-(3)'!G78,'C-c-(4)'!G78,'C-c-(5)'!G78,'C-c-(6)'!G78,'C-c-(7)'!G78,'C-c-(8)'!G78,'C-c-(9)'!G78,'C-c-(10)'!G78,'C-c-(11)'!G78,'C-c-(12)'!G78,'C-c-(13)'!G78,'C-c-(14)'!G78,'C-c-(15)'!G78,'C-c-(16)'!G78,'C-c-(17)'!G78,'C-c-(18)'!G78,'C-c-(19)'!G78,'C-c-(20)'!G78,'C-c-(21)'!G78,'C-c-(22)'!G78,'C-c-(23)'!G78,'C-c-(24)'!G78,'C-c-(25)'!G78,'C-c-(26)'!G78,'C-c-(27)'!G78)</f>
        <v>356</v>
      </c>
      <c r="H78" s="89">
        <f>SUM('C-c-(1)'!H78,'C-c-(2)'!H78,'C-c-(3)'!H78,'C-c-(4)'!H78,'C-c-(5)'!H78,'C-c-(6)'!H78,'C-c-(7)'!H78,'C-c-(8)'!H78,'C-c-(9)'!H78,'C-c-(10)'!H78,'C-c-(11)'!H78,'C-c-(12)'!H78,'C-c-(13)'!H78,'C-c-(14)'!H78,'C-c-(15)'!H78,'C-c-(16)'!H78,'C-c-(17)'!H78,'C-c-(18)'!H78,'C-c-(19)'!H78,'C-c-(20)'!H78,'C-c-(21)'!H78,'C-c-(22)'!H78,'C-c-(23)'!H78,'C-c-(24)'!H78,'C-c-(25)'!H78,'C-c-(26)'!H78,'C-c-(27)'!H78)</f>
        <v>115</v>
      </c>
      <c r="I78" s="90">
        <f>SUM('C-c-(1)'!I78,'C-c-(2)'!I78,'C-c-(3)'!I78,'C-c-(4)'!I78,'C-c-(5)'!I78,'C-c-(6)'!I78,'C-c-(7)'!I78,'C-c-(8)'!I78,'C-c-(9)'!I78,'C-c-(10)'!I78,'C-c-(11)'!I78,'C-c-(12)'!I78,'C-c-(13)'!I78,'C-c-(14)'!I78,'C-c-(15)'!I78,'C-c-(16)'!I78,'C-c-(17)'!I78,'C-c-(18)'!I78,'C-c-(19)'!I78,'C-c-(20)'!I78,'C-c-(21)'!I78,'C-c-(22)'!I78,'C-c-(23)'!I78,'C-c-(24)'!I78,'C-c-(25)'!I78,'C-c-(26)'!I78,'C-c-(27)'!I78)</f>
        <v>19</v>
      </c>
      <c r="K78" s="18">
        <f>SUM('C-c-(1):C-c-(27)'!C78)-'C-c'!C78</f>
        <v>0</v>
      </c>
      <c r="L78" s="19">
        <f>SUM('C-c-(1):C-c-(27)'!E78)-'C-c'!E78</f>
        <v>0</v>
      </c>
      <c r="M78" s="19">
        <f>SUM('C-c-(1):C-c-(27)'!F78)-'C-c'!F78</f>
        <v>0</v>
      </c>
      <c r="N78" s="19">
        <f>SUM('C-c-(1):C-c-(27)'!G78)-'C-c'!G78</f>
        <v>0</v>
      </c>
      <c r="O78" s="19">
        <f>SUM('C-c-(1):C-c-(27)'!H78)-'C-c'!H78</f>
        <v>0</v>
      </c>
      <c r="P78" s="19">
        <f>SUM('C-c-(1):C-c-(27)'!I78)-'C-c'!I78</f>
        <v>0</v>
      </c>
    </row>
    <row r="79" spans="2:16" s="5" customFormat="1" x14ac:dyDescent="0.15">
      <c r="B79" s="5" t="s">
        <v>139</v>
      </c>
    </row>
    <row r="80" spans="2:16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transitionEvaluation="1" codeName="Sheet70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89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95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50"/>
      <c r="C8" s="51"/>
      <c r="D8" s="52" t="s">
        <v>2</v>
      </c>
      <c r="E8" s="50"/>
      <c r="F8" s="51"/>
      <c r="G8" s="53"/>
      <c r="H8" s="52"/>
      <c r="I8" s="53"/>
    </row>
    <row r="9" spans="2:17" s="5" customFormat="1" x14ac:dyDescent="0.15">
      <c r="B9" s="20" t="str">
        <f>'C-c'!B9</f>
        <v>2011  平成23年</v>
      </c>
      <c r="C9" s="54">
        <v>108</v>
      </c>
      <c r="D9" s="17">
        <v>83.333333333333343</v>
      </c>
      <c r="E9" s="91">
        <v>90</v>
      </c>
      <c r="F9" s="92">
        <v>5</v>
      </c>
      <c r="G9" s="92">
        <v>1</v>
      </c>
      <c r="H9" s="92">
        <v>0</v>
      </c>
      <c r="I9" s="92">
        <v>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'C-c'!B10</f>
        <v>2012      24</v>
      </c>
      <c r="C10" s="54">
        <v>98</v>
      </c>
      <c r="D10" s="17">
        <v>11.224489795918368</v>
      </c>
      <c r="E10" s="91">
        <v>11</v>
      </c>
      <c r="F10" s="92">
        <v>6</v>
      </c>
      <c r="G10" s="92">
        <v>0</v>
      </c>
      <c r="H10" s="92">
        <v>0</v>
      </c>
      <c r="I10" s="92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'C-c'!B11</f>
        <v>2013      25</v>
      </c>
      <c r="C11" s="54">
        <v>115</v>
      </c>
      <c r="D11" s="17">
        <v>3.4782608695652173</v>
      </c>
      <c r="E11" s="91">
        <v>4</v>
      </c>
      <c r="F11" s="92">
        <v>0</v>
      </c>
      <c r="G11" s="92">
        <v>0</v>
      </c>
      <c r="H11" s="92">
        <v>0</v>
      </c>
      <c r="I11" s="92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'C-c'!B12</f>
        <v>2014      26</v>
      </c>
      <c r="C12" s="54">
        <v>168</v>
      </c>
      <c r="D12" s="17">
        <v>30.357142857142854</v>
      </c>
      <c r="E12" s="91">
        <v>51</v>
      </c>
      <c r="F12" s="92">
        <v>9</v>
      </c>
      <c r="G12" s="92">
        <v>1</v>
      </c>
      <c r="H12" s="92">
        <v>0</v>
      </c>
      <c r="I12" s="92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'C-c'!B13</f>
        <v>2015      27</v>
      </c>
      <c r="C13" s="54">
        <v>152</v>
      </c>
      <c r="D13" s="17">
        <v>80.26315789473685</v>
      </c>
      <c r="E13" s="91">
        <v>122</v>
      </c>
      <c r="F13" s="92">
        <v>10</v>
      </c>
      <c r="G13" s="92">
        <v>0</v>
      </c>
      <c r="H13" s="92">
        <v>0</v>
      </c>
      <c r="I13" s="92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'C-c'!B14</f>
        <v>2016      28</v>
      </c>
      <c r="C14" s="54">
        <v>158</v>
      </c>
      <c r="D14" s="17">
        <v>15.18987341772152</v>
      </c>
      <c r="E14" s="91">
        <v>24</v>
      </c>
      <c r="F14" s="92">
        <v>1</v>
      </c>
      <c r="G14" s="92">
        <v>0</v>
      </c>
      <c r="H14" s="92">
        <v>0</v>
      </c>
      <c r="I14" s="92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'C-c'!B15</f>
        <v>2017      29</v>
      </c>
      <c r="C15" s="54">
        <v>379</v>
      </c>
      <c r="D15" s="17">
        <v>55.4089709762533</v>
      </c>
      <c r="E15" s="93">
        <v>210</v>
      </c>
      <c r="F15" s="92">
        <v>19</v>
      </c>
      <c r="G15" s="92">
        <v>0</v>
      </c>
      <c r="H15" s="92">
        <v>2</v>
      </c>
      <c r="I15" s="92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'C-c'!B16</f>
        <v>2018      30</v>
      </c>
      <c r="C16" s="54">
        <v>1281</v>
      </c>
      <c r="D16" s="17">
        <v>30.679156908665107</v>
      </c>
      <c r="E16" s="94">
        <v>393</v>
      </c>
      <c r="F16" s="94">
        <v>135</v>
      </c>
      <c r="G16" s="94">
        <v>9</v>
      </c>
      <c r="H16" s="94">
        <v>51</v>
      </c>
      <c r="I16" s="93">
        <v>4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'C-c'!B17</f>
        <v>2019  令和元年</v>
      </c>
      <c r="C17" s="16">
        <v>3714</v>
      </c>
      <c r="D17" s="17">
        <v>40.872374798061387</v>
      </c>
      <c r="E17" s="82">
        <v>1518</v>
      </c>
      <c r="F17" s="82">
        <v>376</v>
      </c>
      <c r="G17" s="82">
        <v>36</v>
      </c>
      <c r="H17" s="82">
        <v>95</v>
      </c>
      <c r="I17" s="81">
        <v>10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'C-c'!B18</f>
        <v>2020      ２</v>
      </c>
      <c r="C18" s="24">
        <f>SUM(C20,C26,C33,C34,C45,C52,C59,C65,C70)</f>
        <v>2837</v>
      </c>
      <c r="D18" s="25">
        <f>E18/C18*100</f>
        <v>90.482904476559739</v>
      </c>
      <c r="E18" s="68">
        <f>SUM(E20,E26,E33,E34,E45,E52,E59,E65,E70)</f>
        <v>2567</v>
      </c>
      <c r="F18" s="69">
        <f>SUM(F20,F26,F33,F34,F45,F52,F59,F65,F70)</f>
        <v>689</v>
      </c>
      <c r="G18" s="69">
        <f>SUM(G20,G26,G33,G34,G45,G52,G59,G65,G70)</f>
        <v>88</v>
      </c>
      <c r="H18" s="69">
        <f>SUM(H20,H26,H33,H34,H45,H52,H59,H65,H70)</f>
        <v>166</v>
      </c>
      <c r="I18" s="69">
        <f>SUM(I20,I26,I33,I34,I45,I52,I59,I65,I70)</f>
        <v>22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67</v>
      </c>
      <c r="D20" s="28"/>
      <c r="E20" s="68">
        <v>63</v>
      </c>
      <c r="F20" s="68">
        <v>27</v>
      </c>
      <c r="G20" s="68">
        <v>2</v>
      </c>
      <c r="H20" s="68">
        <v>3</v>
      </c>
      <c r="I20" s="69">
        <v>1</v>
      </c>
      <c r="K20" s="5"/>
    </row>
    <row r="21" spans="2:17" s="5" customFormat="1" x14ac:dyDescent="0.15">
      <c r="B21" s="4" t="s">
        <v>4</v>
      </c>
      <c r="C21" s="95">
        <v>58</v>
      </c>
      <c r="D21" s="64"/>
      <c r="E21" s="98">
        <v>54</v>
      </c>
      <c r="F21" s="98">
        <v>24</v>
      </c>
      <c r="G21" s="98">
        <v>2</v>
      </c>
      <c r="H21" s="98">
        <v>2</v>
      </c>
      <c r="I21" s="95">
        <v>1</v>
      </c>
    </row>
    <row r="22" spans="2:17" s="5" customFormat="1" x14ac:dyDescent="0.15">
      <c r="B22" s="4" t="s">
        <v>5</v>
      </c>
      <c r="C22" s="95">
        <v>2</v>
      </c>
      <c r="D22" s="64"/>
      <c r="E22" s="98">
        <v>1</v>
      </c>
      <c r="F22" s="98">
        <v>1</v>
      </c>
      <c r="G22" s="98">
        <v>0</v>
      </c>
      <c r="H22" s="98">
        <v>0</v>
      </c>
      <c r="I22" s="95">
        <v>0</v>
      </c>
    </row>
    <row r="23" spans="2:17" s="5" customFormat="1" x14ac:dyDescent="0.15">
      <c r="B23" s="4" t="s">
        <v>6</v>
      </c>
      <c r="C23" s="95">
        <v>3</v>
      </c>
      <c r="D23" s="64"/>
      <c r="E23" s="98">
        <v>3</v>
      </c>
      <c r="F23" s="98">
        <v>1</v>
      </c>
      <c r="G23" s="98">
        <v>0</v>
      </c>
      <c r="H23" s="98">
        <v>1</v>
      </c>
      <c r="I23" s="95">
        <v>0</v>
      </c>
    </row>
    <row r="24" spans="2:17" s="5" customFormat="1" x14ac:dyDescent="0.15">
      <c r="B24" s="4" t="s">
        <v>7</v>
      </c>
      <c r="C24" s="95">
        <v>4</v>
      </c>
      <c r="D24" s="64"/>
      <c r="E24" s="98">
        <v>5</v>
      </c>
      <c r="F24" s="98">
        <v>1</v>
      </c>
      <c r="G24" s="98">
        <v>0</v>
      </c>
      <c r="H24" s="98">
        <v>0</v>
      </c>
      <c r="I24" s="95">
        <v>0</v>
      </c>
    </row>
    <row r="25" spans="2:17" s="5" customFormat="1" x14ac:dyDescent="0.15">
      <c r="B25" s="4" t="s">
        <v>8</v>
      </c>
      <c r="C25" s="95">
        <v>0</v>
      </c>
      <c r="D25" s="64"/>
      <c r="E25" s="98">
        <v>0</v>
      </c>
      <c r="F25" s="98">
        <v>0</v>
      </c>
      <c r="G25" s="98">
        <v>0</v>
      </c>
      <c r="H25" s="98">
        <v>0</v>
      </c>
      <c r="I25" s="95">
        <v>0</v>
      </c>
    </row>
    <row r="26" spans="2:17" s="21" customFormat="1" x14ac:dyDescent="0.15">
      <c r="B26" s="31" t="s">
        <v>181</v>
      </c>
      <c r="C26" s="69">
        <v>137</v>
      </c>
      <c r="D26" s="28"/>
      <c r="E26" s="68">
        <v>158</v>
      </c>
      <c r="F26" s="68">
        <v>35</v>
      </c>
      <c r="G26" s="68">
        <v>5</v>
      </c>
      <c r="H26" s="68">
        <v>11</v>
      </c>
      <c r="I26" s="69">
        <v>1</v>
      </c>
    </row>
    <row r="27" spans="2:17" s="5" customFormat="1" x14ac:dyDescent="0.15">
      <c r="B27" s="4" t="s">
        <v>9</v>
      </c>
      <c r="C27" s="95">
        <v>4</v>
      </c>
      <c r="D27" s="64"/>
      <c r="E27" s="98">
        <v>0</v>
      </c>
      <c r="F27" s="98">
        <v>0</v>
      </c>
      <c r="G27" s="98">
        <v>0</v>
      </c>
      <c r="H27" s="98">
        <v>0</v>
      </c>
      <c r="I27" s="95">
        <v>0</v>
      </c>
    </row>
    <row r="28" spans="2:17" s="5" customFormat="1" x14ac:dyDescent="0.15">
      <c r="B28" s="4" t="s">
        <v>10</v>
      </c>
      <c r="C28" s="95">
        <v>18</v>
      </c>
      <c r="D28" s="64"/>
      <c r="E28" s="98">
        <v>44</v>
      </c>
      <c r="F28" s="98">
        <v>2</v>
      </c>
      <c r="G28" s="98">
        <v>0</v>
      </c>
      <c r="H28" s="98">
        <v>0</v>
      </c>
      <c r="I28" s="95">
        <v>0</v>
      </c>
    </row>
    <row r="29" spans="2:17" s="5" customFormat="1" x14ac:dyDescent="0.15">
      <c r="B29" s="4" t="s">
        <v>11</v>
      </c>
      <c r="C29" s="95">
        <v>41</v>
      </c>
      <c r="D29" s="64"/>
      <c r="E29" s="98">
        <v>37</v>
      </c>
      <c r="F29" s="98">
        <v>13</v>
      </c>
      <c r="G29" s="98">
        <v>2</v>
      </c>
      <c r="H29" s="98">
        <v>2</v>
      </c>
      <c r="I29" s="95">
        <v>0</v>
      </c>
    </row>
    <row r="30" spans="2:17" s="5" customFormat="1" x14ac:dyDescent="0.15">
      <c r="B30" s="4" t="s">
        <v>12</v>
      </c>
      <c r="C30" s="95">
        <v>4</v>
      </c>
      <c r="D30" s="64"/>
      <c r="E30" s="98">
        <v>10</v>
      </c>
      <c r="F30" s="98">
        <v>2</v>
      </c>
      <c r="G30" s="98">
        <v>1</v>
      </c>
      <c r="H30" s="98">
        <v>0</v>
      </c>
      <c r="I30" s="95">
        <v>0</v>
      </c>
    </row>
    <row r="31" spans="2:17" s="5" customFormat="1" x14ac:dyDescent="0.15">
      <c r="B31" s="4" t="s">
        <v>13</v>
      </c>
      <c r="C31" s="95">
        <v>5</v>
      </c>
      <c r="D31" s="64"/>
      <c r="E31" s="98">
        <v>18</v>
      </c>
      <c r="F31" s="98">
        <v>11</v>
      </c>
      <c r="G31" s="98">
        <v>0</v>
      </c>
      <c r="H31" s="98">
        <v>6</v>
      </c>
      <c r="I31" s="95">
        <v>0</v>
      </c>
    </row>
    <row r="32" spans="2:17" s="5" customFormat="1" x14ac:dyDescent="0.15">
      <c r="B32" s="4" t="s">
        <v>14</v>
      </c>
      <c r="C32" s="95">
        <v>65</v>
      </c>
      <c r="D32" s="64"/>
      <c r="E32" s="98">
        <v>49</v>
      </c>
      <c r="F32" s="98">
        <v>7</v>
      </c>
      <c r="G32" s="98">
        <v>2</v>
      </c>
      <c r="H32" s="98">
        <v>3</v>
      </c>
      <c r="I32" s="95">
        <v>1</v>
      </c>
    </row>
    <row r="33" spans="2:9" s="21" customFormat="1" x14ac:dyDescent="0.15">
      <c r="B33" s="31" t="s">
        <v>15</v>
      </c>
      <c r="C33" s="73">
        <v>672</v>
      </c>
      <c r="D33" s="28"/>
      <c r="E33" s="72">
        <v>735</v>
      </c>
      <c r="F33" s="72">
        <v>204</v>
      </c>
      <c r="G33" s="72">
        <v>27</v>
      </c>
      <c r="H33" s="72">
        <v>45</v>
      </c>
      <c r="I33" s="73">
        <v>6</v>
      </c>
    </row>
    <row r="34" spans="2:9" s="21" customFormat="1" x14ac:dyDescent="0.15">
      <c r="B34" s="31" t="s">
        <v>182</v>
      </c>
      <c r="C34" s="69">
        <v>1334</v>
      </c>
      <c r="D34" s="28"/>
      <c r="E34" s="68">
        <v>906</v>
      </c>
      <c r="F34" s="68">
        <v>199</v>
      </c>
      <c r="G34" s="68">
        <v>23</v>
      </c>
      <c r="H34" s="68">
        <v>54</v>
      </c>
      <c r="I34" s="69">
        <v>5</v>
      </c>
    </row>
    <row r="35" spans="2:9" s="5" customFormat="1" x14ac:dyDescent="0.15">
      <c r="B35" s="4" t="s">
        <v>16</v>
      </c>
      <c r="C35" s="95">
        <v>117</v>
      </c>
      <c r="D35" s="64"/>
      <c r="E35" s="98">
        <v>64</v>
      </c>
      <c r="F35" s="98">
        <v>16</v>
      </c>
      <c r="G35" s="98">
        <v>4</v>
      </c>
      <c r="H35" s="98">
        <v>2</v>
      </c>
      <c r="I35" s="95">
        <v>0</v>
      </c>
    </row>
    <row r="36" spans="2:9" s="5" customFormat="1" x14ac:dyDescent="0.15">
      <c r="B36" s="4" t="s">
        <v>17</v>
      </c>
      <c r="C36" s="95">
        <v>88</v>
      </c>
      <c r="D36" s="64"/>
      <c r="E36" s="98">
        <v>50</v>
      </c>
      <c r="F36" s="98">
        <v>14</v>
      </c>
      <c r="G36" s="98">
        <v>2</v>
      </c>
      <c r="H36" s="98">
        <v>8</v>
      </c>
      <c r="I36" s="95">
        <v>1</v>
      </c>
    </row>
    <row r="37" spans="2:9" s="5" customFormat="1" x14ac:dyDescent="0.15">
      <c r="B37" s="4" t="s">
        <v>18</v>
      </c>
      <c r="C37" s="95">
        <v>98</v>
      </c>
      <c r="D37" s="64"/>
      <c r="E37" s="98">
        <v>60</v>
      </c>
      <c r="F37" s="98">
        <v>14</v>
      </c>
      <c r="G37" s="98">
        <v>0</v>
      </c>
      <c r="H37" s="98">
        <v>2</v>
      </c>
      <c r="I37" s="95">
        <v>0</v>
      </c>
    </row>
    <row r="38" spans="2:9" s="5" customFormat="1" x14ac:dyDescent="0.15">
      <c r="B38" s="4" t="s">
        <v>19</v>
      </c>
      <c r="C38" s="95">
        <v>114</v>
      </c>
      <c r="D38" s="64"/>
      <c r="E38" s="98">
        <v>126</v>
      </c>
      <c r="F38" s="98">
        <v>20</v>
      </c>
      <c r="G38" s="98">
        <v>3</v>
      </c>
      <c r="H38" s="98">
        <v>9</v>
      </c>
      <c r="I38" s="95">
        <v>0</v>
      </c>
    </row>
    <row r="39" spans="2:9" s="5" customFormat="1" x14ac:dyDescent="0.15">
      <c r="B39" s="4" t="s">
        <v>20</v>
      </c>
      <c r="C39" s="95">
        <v>230</v>
      </c>
      <c r="D39" s="64"/>
      <c r="E39" s="98">
        <v>117</v>
      </c>
      <c r="F39" s="98">
        <v>27</v>
      </c>
      <c r="G39" s="98">
        <v>1</v>
      </c>
      <c r="H39" s="98">
        <v>6</v>
      </c>
      <c r="I39" s="95">
        <v>1</v>
      </c>
    </row>
    <row r="40" spans="2:9" s="5" customFormat="1" x14ac:dyDescent="0.15">
      <c r="B40" s="4" t="s">
        <v>21</v>
      </c>
      <c r="C40" s="95">
        <v>566</v>
      </c>
      <c r="D40" s="64"/>
      <c r="E40" s="98">
        <v>378</v>
      </c>
      <c r="F40" s="98">
        <v>83</v>
      </c>
      <c r="G40" s="98">
        <v>9</v>
      </c>
      <c r="H40" s="87">
        <v>22</v>
      </c>
      <c r="I40" s="95">
        <v>2</v>
      </c>
    </row>
    <row r="41" spans="2:9" s="5" customFormat="1" x14ac:dyDescent="0.15">
      <c r="B41" s="4" t="s">
        <v>22</v>
      </c>
      <c r="C41" s="95">
        <v>20</v>
      </c>
      <c r="D41" s="64"/>
      <c r="E41" s="98">
        <v>9</v>
      </c>
      <c r="F41" s="98">
        <v>1</v>
      </c>
      <c r="G41" s="98">
        <v>0</v>
      </c>
      <c r="H41" s="98">
        <v>0</v>
      </c>
      <c r="I41" s="95">
        <v>0</v>
      </c>
    </row>
    <row r="42" spans="2:9" s="5" customFormat="1" x14ac:dyDescent="0.15">
      <c r="B42" s="4" t="s">
        <v>23</v>
      </c>
      <c r="C42" s="96">
        <v>8</v>
      </c>
      <c r="D42" s="64"/>
      <c r="E42" s="99">
        <v>13</v>
      </c>
      <c r="F42" s="99">
        <v>4</v>
      </c>
      <c r="G42" s="99">
        <v>0</v>
      </c>
      <c r="H42" s="98">
        <v>2</v>
      </c>
      <c r="I42" s="96">
        <v>0</v>
      </c>
    </row>
    <row r="43" spans="2:9" s="5" customFormat="1" x14ac:dyDescent="0.15">
      <c r="B43" s="4" t="s">
        <v>24</v>
      </c>
      <c r="C43" s="95">
        <v>20</v>
      </c>
      <c r="D43" s="64"/>
      <c r="E43" s="98">
        <v>22</v>
      </c>
      <c r="F43" s="98">
        <v>6</v>
      </c>
      <c r="G43" s="98">
        <v>2</v>
      </c>
      <c r="H43" s="98">
        <v>2</v>
      </c>
      <c r="I43" s="95">
        <v>1</v>
      </c>
    </row>
    <row r="44" spans="2:9" s="5" customFormat="1" x14ac:dyDescent="0.15">
      <c r="B44" s="4" t="s">
        <v>25</v>
      </c>
      <c r="C44" s="95">
        <v>73</v>
      </c>
      <c r="D44" s="64"/>
      <c r="E44" s="98">
        <v>67</v>
      </c>
      <c r="F44" s="98">
        <v>14</v>
      </c>
      <c r="G44" s="98">
        <v>2</v>
      </c>
      <c r="H44" s="98">
        <v>1</v>
      </c>
      <c r="I44" s="95">
        <v>0</v>
      </c>
    </row>
    <row r="45" spans="2:9" s="21" customFormat="1" x14ac:dyDescent="0.15">
      <c r="B45" s="31" t="s">
        <v>183</v>
      </c>
      <c r="C45" s="69">
        <v>271</v>
      </c>
      <c r="D45" s="28"/>
      <c r="E45" s="68">
        <v>242</v>
      </c>
      <c r="F45" s="68">
        <v>56</v>
      </c>
      <c r="G45" s="68">
        <v>2</v>
      </c>
      <c r="H45" s="72">
        <v>9</v>
      </c>
      <c r="I45" s="69">
        <v>0</v>
      </c>
    </row>
    <row r="46" spans="2:9" s="5" customFormat="1" x14ac:dyDescent="0.15">
      <c r="B46" s="4" t="s">
        <v>26</v>
      </c>
      <c r="C46" s="95">
        <v>11</v>
      </c>
      <c r="D46" s="64"/>
      <c r="E46" s="98">
        <v>42</v>
      </c>
      <c r="F46" s="98">
        <v>4</v>
      </c>
      <c r="G46" s="98">
        <v>0</v>
      </c>
      <c r="H46" s="98">
        <v>2</v>
      </c>
      <c r="I46" s="95">
        <v>0</v>
      </c>
    </row>
    <row r="47" spans="2:9" s="5" customFormat="1" x14ac:dyDescent="0.15">
      <c r="B47" s="4" t="s">
        <v>27</v>
      </c>
      <c r="C47" s="95">
        <v>36</v>
      </c>
      <c r="D47" s="64"/>
      <c r="E47" s="98">
        <v>65</v>
      </c>
      <c r="F47" s="98">
        <v>8</v>
      </c>
      <c r="G47" s="98">
        <v>0</v>
      </c>
      <c r="H47" s="98">
        <v>1</v>
      </c>
      <c r="I47" s="95">
        <v>0</v>
      </c>
    </row>
    <row r="48" spans="2:9" s="5" customFormat="1" x14ac:dyDescent="0.15">
      <c r="B48" s="4" t="s">
        <v>28</v>
      </c>
      <c r="C48" s="95">
        <v>3</v>
      </c>
      <c r="D48" s="64"/>
      <c r="E48" s="98">
        <v>9</v>
      </c>
      <c r="F48" s="98">
        <v>6</v>
      </c>
      <c r="G48" s="98">
        <v>0</v>
      </c>
      <c r="H48" s="99">
        <v>2</v>
      </c>
      <c r="I48" s="95">
        <v>0</v>
      </c>
    </row>
    <row r="49" spans="2:9" s="5" customFormat="1" x14ac:dyDescent="0.15">
      <c r="B49" s="4" t="s">
        <v>29</v>
      </c>
      <c r="C49" s="95">
        <v>42</v>
      </c>
      <c r="D49" s="64"/>
      <c r="E49" s="98">
        <v>17</v>
      </c>
      <c r="F49" s="98">
        <v>4</v>
      </c>
      <c r="G49" s="98">
        <v>0</v>
      </c>
      <c r="H49" s="98">
        <v>2</v>
      </c>
      <c r="I49" s="95">
        <v>0</v>
      </c>
    </row>
    <row r="50" spans="2:9" s="5" customFormat="1" x14ac:dyDescent="0.15">
      <c r="B50" s="4" t="s">
        <v>30</v>
      </c>
      <c r="C50" s="95">
        <v>128</v>
      </c>
      <c r="D50" s="64"/>
      <c r="E50" s="98">
        <v>82</v>
      </c>
      <c r="F50" s="98">
        <v>29</v>
      </c>
      <c r="G50" s="98">
        <v>2</v>
      </c>
      <c r="H50" s="98">
        <v>2</v>
      </c>
      <c r="I50" s="95">
        <v>0</v>
      </c>
    </row>
    <row r="51" spans="2:9" s="5" customFormat="1" x14ac:dyDescent="0.15">
      <c r="B51" s="4" t="s">
        <v>31</v>
      </c>
      <c r="C51" s="95">
        <v>51</v>
      </c>
      <c r="D51" s="64"/>
      <c r="E51" s="98">
        <v>27</v>
      </c>
      <c r="F51" s="98">
        <v>5</v>
      </c>
      <c r="G51" s="98">
        <v>0</v>
      </c>
      <c r="H51" s="87">
        <v>0</v>
      </c>
      <c r="I51" s="95">
        <v>0</v>
      </c>
    </row>
    <row r="52" spans="2:9" s="21" customFormat="1" x14ac:dyDescent="0.15">
      <c r="B52" s="31" t="s">
        <v>184</v>
      </c>
      <c r="C52" s="69">
        <v>242</v>
      </c>
      <c r="D52" s="28"/>
      <c r="E52" s="68">
        <v>304</v>
      </c>
      <c r="F52" s="68">
        <v>105</v>
      </c>
      <c r="G52" s="68">
        <v>19</v>
      </c>
      <c r="H52" s="72">
        <v>32</v>
      </c>
      <c r="I52" s="69">
        <v>7</v>
      </c>
    </row>
    <row r="53" spans="2:9" s="5" customFormat="1" x14ac:dyDescent="0.15">
      <c r="B53" s="4" t="s">
        <v>32</v>
      </c>
      <c r="C53" s="95">
        <v>10</v>
      </c>
      <c r="D53" s="64"/>
      <c r="E53" s="98">
        <v>18</v>
      </c>
      <c r="F53" s="98">
        <v>7</v>
      </c>
      <c r="G53" s="98">
        <v>0</v>
      </c>
      <c r="H53" s="98">
        <v>1</v>
      </c>
      <c r="I53" s="95">
        <v>0</v>
      </c>
    </row>
    <row r="54" spans="2:9" s="5" customFormat="1" x14ac:dyDescent="0.15">
      <c r="B54" s="4" t="s">
        <v>33</v>
      </c>
      <c r="C54" s="95">
        <v>17</v>
      </c>
      <c r="D54" s="64"/>
      <c r="E54" s="98">
        <v>29</v>
      </c>
      <c r="F54" s="98">
        <v>7</v>
      </c>
      <c r="G54" s="98">
        <v>0</v>
      </c>
      <c r="H54" s="98">
        <v>2</v>
      </c>
      <c r="I54" s="95">
        <v>0</v>
      </c>
    </row>
    <row r="55" spans="2:9" s="5" customFormat="1" x14ac:dyDescent="0.15">
      <c r="B55" s="4" t="s">
        <v>34</v>
      </c>
      <c r="C55" s="95">
        <v>74</v>
      </c>
      <c r="D55" s="64"/>
      <c r="E55" s="98">
        <v>112</v>
      </c>
      <c r="F55" s="98">
        <v>43</v>
      </c>
      <c r="G55" s="98">
        <v>9</v>
      </c>
      <c r="H55" s="98">
        <v>13</v>
      </c>
      <c r="I55" s="95">
        <v>3</v>
      </c>
    </row>
    <row r="56" spans="2:9" s="5" customFormat="1" x14ac:dyDescent="0.15">
      <c r="B56" s="4" t="s">
        <v>35</v>
      </c>
      <c r="C56" s="95">
        <v>94</v>
      </c>
      <c r="D56" s="64"/>
      <c r="E56" s="98">
        <v>84</v>
      </c>
      <c r="F56" s="98">
        <v>29</v>
      </c>
      <c r="G56" s="98">
        <v>8</v>
      </c>
      <c r="H56" s="98">
        <v>9</v>
      </c>
      <c r="I56" s="95">
        <v>4</v>
      </c>
    </row>
    <row r="57" spans="2:9" s="5" customFormat="1" x14ac:dyDescent="0.15">
      <c r="B57" s="4" t="s">
        <v>36</v>
      </c>
      <c r="C57" s="95">
        <v>41</v>
      </c>
      <c r="D57" s="64"/>
      <c r="E57" s="98">
        <v>45</v>
      </c>
      <c r="F57" s="98">
        <v>18</v>
      </c>
      <c r="G57" s="98">
        <v>2</v>
      </c>
      <c r="H57" s="98">
        <v>7</v>
      </c>
      <c r="I57" s="95">
        <v>0</v>
      </c>
    </row>
    <row r="58" spans="2:9" s="5" customFormat="1" x14ac:dyDescent="0.15">
      <c r="B58" s="4" t="s">
        <v>37</v>
      </c>
      <c r="C58" s="95">
        <v>6</v>
      </c>
      <c r="D58" s="64"/>
      <c r="E58" s="98">
        <v>16</v>
      </c>
      <c r="F58" s="98">
        <v>1</v>
      </c>
      <c r="G58" s="98">
        <v>0</v>
      </c>
      <c r="H58" s="98">
        <v>0</v>
      </c>
      <c r="I58" s="95">
        <v>0</v>
      </c>
    </row>
    <row r="59" spans="2:9" s="21" customFormat="1" x14ac:dyDescent="0.15">
      <c r="B59" s="31" t="s">
        <v>185</v>
      </c>
      <c r="C59" s="69">
        <v>46</v>
      </c>
      <c r="D59" s="28"/>
      <c r="E59" s="68">
        <v>61</v>
      </c>
      <c r="F59" s="68">
        <v>22</v>
      </c>
      <c r="G59" s="68">
        <v>5</v>
      </c>
      <c r="H59" s="68">
        <v>1</v>
      </c>
      <c r="I59" s="69">
        <v>0</v>
      </c>
    </row>
    <row r="60" spans="2:9" s="5" customFormat="1" x14ac:dyDescent="0.15">
      <c r="B60" s="4" t="s">
        <v>38</v>
      </c>
      <c r="C60" s="95">
        <v>5</v>
      </c>
      <c r="D60" s="64"/>
      <c r="E60" s="98">
        <v>0</v>
      </c>
      <c r="F60" s="98">
        <v>0</v>
      </c>
      <c r="G60" s="98">
        <v>0</v>
      </c>
      <c r="H60" s="98">
        <v>0</v>
      </c>
      <c r="I60" s="95">
        <v>0</v>
      </c>
    </row>
    <row r="61" spans="2:9" s="5" customFormat="1" x14ac:dyDescent="0.15">
      <c r="B61" s="4" t="s">
        <v>39</v>
      </c>
      <c r="C61" s="95">
        <v>1</v>
      </c>
      <c r="D61" s="64"/>
      <c r="E61" s="98">
        <v>1</v>
      </c>
      <c r="F61" s="98">
        <v>1</v>
      </c>
      <c r="G61" s="98">
        <v>1</v>
      </c>
      <c r="H61" s="98">
        <v>0</v>
      </c>
      <c r="I61" s="95">
        <v>0</v>
      </c>
    </row>
    <row r="62" spans="2:9" s="5" customFormat="1" x14ac:dyDescent="0.15">
      <c r="B62" s="4" t="s">
        <v>40</v>
      </c>
      <c r="C62" s="95">
        <v>23</v>
      </c>
      <c r="D62" s="64"/>
      <c r="E62" s="98">
        <v>41</v>
      </c>
      <c r="F62" s="98">
        <v>10</v>
      </c>
      <c r="G62" s="98">
        <v>3</v>
      </c>
      <c r="H62" s="98">
        <v>0</v>
      </c>
      <c r="I62" s="95">
        <v>0</v>
      </c>
    </row>
    <row r="63" spans="2:9" s="5" customFormat="1" x14ac:dyDescent="0.15">
      <c r="B63" s="4" t="s">
        <v>41</v>
      </c>
      <c r="C63" s="95">
        <v>11</v>
      </c>
      <c r="D63" s="64"/>
      <c r="E63" s="98">
        <v>14</v>
      </c>
      <c r="F63" s="98">
        <v>9</v>
      </c>
      <c r="G63" s="98">
        <v>1</v>
      </c>
      <c r="H63" s="98">
        <v>0</v>
      </c>
      <c r="I63" s="95">
        <v>0</v>
      </c>
    </row>
    <row r="64" spans="2:9" s="5" customFormat="1" x14ac:dyDescent="0.15">
      <c r="B64" s="4" t="s">
        <v>42</v>
      </c>
      <c r="C64" s="95">
        <v>6</v>
      </c>
      <c r="D64" s="64"/>
      <c r="E64" s="98">
        <v>5</v>
      </c>
      <c r="F64" s="98">
        <v>2</v>
      </c>
      <c r="G64" s="98">
        <v>0</v>
      </c>
      <c r="H64" s="98">
        <v>1</v>
      </c>
      <c r="I64" s="95">
        <v>0</v>
      </c>
    </row>
    <row r="65" spans="2:9" s="21" customFormat="1" x14ac:dyDescent="0.15">
      <c r="B65" s="31" t="s">
        <v>186</v>
      </c>
      <c r="C65" s="69">
        <v>11</v>
      </c>
      <c r="D65" s="28"/>
      <c r="E65" s="68">
        <v>24</v>
      </c>
      <c r="F65" s="68">
        <v>8</v>
      </c>
      <c r="G65" s="68">
        <v>1</v>
      </c>
      <c r="H65" s="72">
        <v>2</v>
      </c>
      <c r="I65" s="69">
        <v>0</v>
      </c>
    </row>
    <row r="66" spans="2:9" s="5" customFormat="1" x14ac:dyDescent="0.15">
      <c r="B66" s="4" t="s">
        <v>43</v>
      </c>
      <c r="C66" s="95">
        <v>3</v>
      </c>
      <c r="D66" s="64"/>
      <c r="E66" s="98">
        <v>6</v>
      </c>
      <c r="F66" s="98">
        <v>2</v>
      </c>
      <c r="G66" s="98">
        <v>0</v>
      </c>
      <c r="H66" s="98">
        <v>1</v>
      </c>
      <c r="I66" s="95">
        <v>0</v>
      </c>
    </row>
    <row r="67" spans="2:9" s="5" customFormat="1" x14ac:dyDescent="0.15">
      <c r="B67" s="4" t="s">
        <v>44</v>
      </c>
      <c r="C67" s="95">
        <v>0</v>
      </c>
      <c r="D67" s="64"/>
      <c r="E67" s="98">
        <v>6</v>
      </c>
      <c r="F67" s="98">
        <v>1</v>
      </c>
      <c r="G67" s="98">
        <v>0</v>
      </c>
      <c r="H67" s="99">
        <v>0</v>
      </c>
      <c r="I67" s="95">
        <v>0</v>
      </c>
    </row>
    <row r="68" spans="2:9" s="5" customFormat="1" x14ac:dyDescent="0.15">
      <c r="B68" s="4" t="s">
        <v>45</v>
      </c>
      <c r="C68" s="95">
        <v>7</v>
      </c>
      <c r="D68" s="64"/>
      <c r="E68" s="98">
        <v>10</v>
      </c>
      <c r="F68" s="98">
        <v>5</v>
      </c>
      <c r="G68" s="98">
        <v>1</v>
      </c>
      <c r="H68" s="98">
        <v>1</v>
      </c>
      <c r="I68" s="95">
        <v>0</v>
      </c>
    </row>
    <row r="69" spans="2:9" s="5" customFormat="1" x14ac:dyDescent="0.15">
      <c r="B69" s="4" t="s">
        <v>46</v>
      </c>
      <c r="C69" s="95">
        <v>1</v>
      </c>
      <c r="D69" s="64"/>
      <c r="E69" s="98">
        <v>2</v>
      </c>
      <c r="F69" s="98">
        <v>0</v>
      </c>
      <c r="G69" s="98">
        <v>0</v>
      </c>
      <c r="H69" s="98">
        <v>0</v>
      </c>
      <c r="I69" s="95">
        <v>0</v>
      </c>
    </row>
    <row r="70" spans="2:9" s="21" customFormat="1" x14ac:dyDescent="0.15">
      <c r="B70" s="31" t="s">
        <v>187</v>
      </c>
      <c r="C70" s="69">
        <v>57</v>
      </c>
      <c r="D70" s="28"/>
      <c r="E70" s="68">
        <v>74</v>
      </c>
      <c r="F70" s="68">
        <v>33</v>
      </c>
      <c r="G70" s="100">
        <v>4</v>
      </c>
      <c r="H70" s="68">
        <v>9</v>
      </c>
      <c r="I70" s="69">
        <v>2</v>
      </c>
    </row>
    <row r="71" spans="2:9" s="5" customFormat="1" x14ac:dyDescent="0.15">
      <c r="B71" s="4" t="s">
        <v>47</v>
      </c>
      <c r="C71" s="95">
        <v>33</v>
      </c>
      <c r="D71" s="64"/>
      <c r="E71" s="101">
        <v>41</v>
      </c>
      <c r="F71" s="95">
        <v>18</v>
      </c>
      <c r="G71" s="102">
        <v>4</v>
      </c>
      <c r="H71" s="98">
        <v>8</v>
      </c>
      <c r="I71" s="95">
        <v>2</v>
      </c>
    </row>
    <row r="72" spans="2:9" s="5" customFormat="1" x14ac:dyDescent="0.15">
      <c r="B72" s="4" t="s">
        <v>48</v>
      </c>
      <c r="C72" s="95">
        <v>6</v>
      </c>
      <c r="D72" s="64"/>
      <c r="E72" s="101">
        <v>10</v>
      </c>
      <c r="F72" s="95">
        <v>4</v>
      </c>
      <c r="G72" s="102">
        <v>0</v>
      </c>
      <c r="H72" s="98">
        <v>0</v>
      </c>
      <c r="I72" s="95">
        <v>0</v>
      </c>
    </row>
    <row r="73" spans="2:9" s="5" customFormat="1" x14ac:dyDescent="0.15">
      <c r="B73" s="4" t="s">
        <v>49</v>
      </c>
      <c r="C73" s="95">
        <v>1</v>
      </c>
      <c r="D73" s="64"/>
      <c r="E73" s="101">
        <v>0</v>
      </c>
      <c r="F73" s="95">
        <v>0</v>
      </c>
      <c r="G73" s="102">
        <v>0</v>
      </c>
      <c r="H73" s="98">
        <v>0</v>
      </c>
      <c r="I73" s="95">
        <v>0</v>
      </c>
    </row>
    <row r="74" spans="2:9" s="5" customFormat="1" x14ac:dyDescent="0.15">
      <c r="B74" s="4" t="s">
        <v>50</v>
      </c>
      <c r="C74" s="95">
        <v>3</v>
      </c>
      <c r="D74" s="64"/>
      <c r="E74" s="101">
        <v>10</v>
      </c>
      <c r="F74" s="95">
        <v>2</v>
      </c>
      <c r="G74" s="102">
        <v>0</v>
      </c>
      <c r="H74" s="98">
        <v>0</v>
      </c>
      <c r="I74" s="95">
        <v>0</v>
      </c>
    </row>
    <row r="75" spans="2:9" s="5" customFormat="1" x14ac:dyDescent="0.15">
      <c r="B75" s="4" t="s">
        <v>51</v>
      </c>
      <c r="C75" s="95">
        <v>2</v>
      </c>
      <c r="D75" s="64"/>
      <c r="E75" s="101">
        <v>4</v>
      </c>
      <c r="F75" s="95">
        <v>3</v>
      </c>
      <c r="G75" s="102">
        <v>0</v>
      </c>
      <c r="H75" s="98">
        <v>1</v>
      </c>
      <c r="I75" s="95">
        <v>0</v>
      </c>
    </row>
    <row r="76" spans="2:9" s="5" customFormat="1" x14ac:dyDescent="0.15">
      <c r="B76" s="4" t="s">
        <v>52</v>
      </c>
      <c r="C76" s="95">
        <v>2</v>
      </c>
      <c r="D76" s="64"/>
      <c r="E76" s="101">
        <v>1</v>
      </c>
      <c r="F76" s="95">
        <v>0</v>
      </c>
      <c r="G76" s="102">
        <v>0</v>
      </c>
      <c r="H76" s="98">
        <v>0</v>
      </c>
      <c r="I76" s="95">
        <v>0</v>
      </c>
    </row>
    <row r="77" spans="2:9" s="5" customFormat="1" x14ac:dyDescent="0.15">
      <c r="B77" s="4" t="s">
        <v>53</v>
      </c>
      <c r="C77" s="95">
        <v>9</v>
      </c>
      <c r="D77" s="64"/>
      <c r="E77" s="101">
        <v>7</v>
      </c>
      <c r="F77" s="95">
        <v>5</v>
      </c>
      <c r="G77" s="95">
        <v>0</v>
      </c>
      <c r="H77" s="95">
        <v>0</v>
      </c>
      <c r="I77" s="95">
        <v>0</v>
      </c>
    </row>
    <row r="78" spans="2:9" s="5" customFormat="1" ht="10.199999999999999" thickBot="1" x14ac:dyDescent="0.2">
      <c r="B78" s="33" t="s">
        <v>54</v>
      </c>
      <c r="C78" s="97">
        <v>1</v>
      </c>
      <c r="D78" s="66"/>
      <c r="E78" s="103">
        <v>1</v>
      </c>
      <c r="F78" s="97">
        <v>1</v>
      </c>
      <c r="G78" s="97">
        <v>0</v>
      </c>
      <c r="H78" s="97">
        <v>0</v>
      </c>
      <c r="I78" s="9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transitionEvaluation="1" codeName="Sheet71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90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107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'C-c-(1)'!B9</f>
        <v>2011  平成23年</v>
      </c>
      <c r="C9" s="54">
        <v>39</v>
      </c>
      <c r="D9" s="104">
        <v>15.384615384615385</v>
      </c>
      <c r="E9" s="91">
        <v>6</v>
      </c>
      <c r="F9" s="92">
        <v>2</v>
      </c>
      <c r="G9" s="92">
        <v>1</v>
      </c>
      <c r="H9" s="92">
        <v>0</v>
      </c>
      <c r="I9" s="92">
        <v>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'C-c-(1)'!B10</f>
        <v>2012      24</v>
      </c>
      <c r="C10" s="54">
        <v>15</v>
      </c>
      <c r="D10" s="104">
        <v>66.666666666666657</v>
      </c>
      <c r="E10" s="91">
        <v>10</v>
      </c>
      <c r="F10" s="92">
        <v>2</v>
      </c>
      <c r="G10" s="92">
        <v>0</v>
      </c>
      <c r="H10" s="92">
        <v>0</v>
      </c>
      <c r="I10" s="92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'C-c-(1)'!B11</f>
        <v>2013      25</v>
      </c>
      <c r="C11" s="54">
        <v>26</v>
      </c>
      <c r="D11" s="104">
        <v>19.230769230769234</v>
      </c>
      <c r="E11" s="91">
        <v>5</v>
      </c>
      <c r="F11" s="92">
        <v>2</v>
      </c>
      <c r="G11" s="92">
        <v>1</v>
      </c>
      <c r="H11" s="92">
        <v>0</v>
      </c>
      <c r="I11" s="92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'C-c-(1)'!B12</f>
        <v>2014      26</v>
      </c>
      <c r="C12" s="54">
        <v>22</v>
      </c>
      <c r="D12" s="104">
        <v>13.636363636363635</v>
      </c>
      <c r="E12" s="91">
        <v>3</v>
      </c>
      <c r="F12" s="92">
        <v>0</v>
      </c>
      <c r="G12" s="92">
        <v>0</v>
      </c>
      <c r="H12" s="92">
        <v>0</v>
      </c>
      <c r="I12" s="92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'C-c-(1)'!B13</f>
        <v>2015      27</v>
      </c>
      <c r="C13" s="54">
        <v>23</v>
      </c>
      <c r="D13" s="104">
        <v>43.478260869565219</v>
      </c>
      <c r="E13" s="91">
        <v>10</v>
      </c>
      <c r="F13" s="92">
        <v>1</v>
      </c>
      <c r="G13" s="92">
        <v>0</v>
      </c>
      <c r="H13" s="92">
        <v>0</v>
      </c>
      <c r="I13" s="92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'C-c-(1)'!B14</f>
        <v>2016      28</v>
      </c>
      <c r="C14" s="54">
        <v>9</v>
      </c>
      <c r="D14" s="104">
        <v>33.333333333333329</v>
      </c>
      <c r="E14" s="91">
        <v>3</v>
      </c>
      <c r="F14" s="92">
        <v>1</v>
      </c>
      <c r="G14" s="92">
        <v>0</v>
      </c>
      <c r="H14" s="92">
        <v>0</v>
      </c>
      <c r="I14" s="92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'C-c-(1)'!B15</f>
        <v>2017      29</v>
      </c>
      <c r="C15" s="54">
        <v>18</v>
      </c>
      <c r="D15" s="104">
        <v>38.888888888888893</v>
      </c>
      <c r="E15" s="93">
        <v>7</v>
      </c>
      <c r="F15" s="92">
        <v>1</v>
      </c>
      <c r="G15" s="92">
        <v>0</v>
      </c>
      <c r="H15" s="92">
        <v>0</v>
      </c>
      <c r="I15" s="92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'C-c-(1)'!B16</f>
        <v>2018      30</v>
      </c>
      <c r="C16" s="54">
        <v>5</v>
      </c>
      <c r="D16" s="104">
        <v>40</v>
      </c>
      <c r="E16" s="94">
        <v>2</v>
      </c>
      <c r="F16" s="94">
        <v>0</v>
      </c>
      <c r="G16" s="94">
        <v>0</v>
      </c>
      <c r="H16" s="94">
        <v>0</v>
      </c>
      <c r="I16" s="93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'C-c-(1)'!B17</f>
        <v>2019  令和元年</v>
      </c>
      <c r="C17" s="16">
        <v>4</v>
      </c>
      <c r="D17" s="104">
        <v>0</v>
      </c>
      <c r="E17" s="82">
        <v>0</v>
      </c>
      <c r="F17" s="82">
        <v>0</v>
      </c>
      <c r="G17" s="82">
        <v>0</v>
      </c>
      <c r="H17" s="82">
        <v>0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'C-c-(1)'!B18</f>
        <v>2020      ２</v>
      </c>
      <c r="C18" s="24">
        <f>SUM(C20,C26,C33,C34,C45,C52,C59,C65,C70)</f>
        <v>2</v>
      </c>
      <c r="D18" s="105">
        <f>E18/C18*100</f>
        <v>0</v>
      </c>
      <c r="E18" s="68">
        <f>SUM(E20,E26,E33,E34,E45,E52,E59,E65,E70)</f>
        <v>0</v>
      </c>
      <c r="F18" s="69">
        <f>SUM(F20,F26,F33,F34,F45,F52,F59,F65,F70)</f>
        <v>0</v>
      </c>
      <c r="G18" s="69">
        <f>SUM(G20,G26,G33,G34,G45,G52,G59,G65,G70)</f>
        <v>0</v>
      </c>
      <c r="H18" s="69">
        <f>SUM(H20,H26,H33,H34,H45,H52,H59,H65,H70)</f>
        <v>0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0</v>
      </c>
      <c r="D20" s="28"/>
      <c r="E20" s="68">
        <v>0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0</v>
      </c>
      <c r="D21" s="30"/>
      <c r="E21" s="70">
        <v>0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0</v>
      </c>
      <c r="D26" s="28"/>
      <c r="E26" s="68">
        <v>0</v>
      </c>
      <c r="F26" s="68">
        <v>0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0</v>
      </c>
      <c r="D29" s="30"/>
      <c r="E29" s="70">
        <v>0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0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1</v>
      </c>
      <c r="D33" s="28"/>
      <c r="E33" s="72">
        <v>0</v>
      </c>
      <c r="F33" s="72">
        <v>0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182</v>
      </c>
      <c r="C34" s="69">
        <v>0</v>
      </c>
      <c r="D34" s="28"/>
      <c r="E34" s="68">
        <v>0</v>
      </c>
      <c r="F34" s="68">
        <v>0</v>
      </c>
      <c r="G34" s="68">
        <v>0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0</v>
      </c>
      <c r="D35" s="30"/>
      <c r="E35" s="70">
        <v>0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0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0</v>
      </c>
      <c r="D37" s="30"/>
      <c r="E37" s="70">
        <v>0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0</v>
      </c>
      <c r="D38" s="30"/>
      <c r="E38" s="70">
        <v>0</v>
      </c>
      <c r="F38" s="70">
        <v>0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0</v>
      </c>
      <c r="D39" s="30"/>
      <c r="E39" s="70">
        <v>0</v>
      </c>
      <c r="F39" s="70">
        <v>0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0</v>
      </c>
      <c r="D40" s="30"/>
      <c r="E40" s="70">
        <v>0</v>
      </c>
      <c r="F40" s="70">
        <v>0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0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0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0</v>
      </c>
      <c r="D43" s="30"/>
      <c r="E43" s="70">
        <v>0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0</v>
      </c>
      <c r="D44" s="30"/>
      <c r="E44" s="70">
        <v>0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0</v>
      </c>
      <c r="D45" s="28"/>
      <c r="E45" s="68">
        <v>0</v>
      </c>
      <c r="F45" s="68">
        <v>0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0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0</v>
      </c>
      <c r="D50" s="30"/>
      <c r="E50" s="70">
        <v>0</v>
      </c>
      <c r="F50" s="70">
        <v>0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0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1</v>
      </c>
      <c r="D52" s="28"/>
      <c r="E52" s="68">
        <v>0</v>
      </c>
      <c r="F52" s="68">
        <v>0</v>
      </c>
      <c r="G52" s="68">
        <v>0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0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0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0</v>
      </c>
      <c r="D55" s="30"/>
      <c r="E55" s="70">
        <v>0</v>
      </c>
      <c r="F55" s="70">
        <v>0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1</v>
      </c>
      <c r="D56" s="30"/>
      <c r="E56" s="70">
        <v>0</v>
      </c>
      <c r="F56" s="70">
        <v>0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0</v>
      </c>
      <c r="D57" s="30"/>
      <c r="E57" s="70">
        <v>0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0</v>
      </c>
      <c r="D59" s="28"/>
      <c r="E59" s="68">
        <v>0</v>
      </c>
      <c r="F59" s="68">
        <v>0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0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0</v>
      </c>
      <c r="D63" s="30"/>
      <c r="E63" s="70">
        <v>0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0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0</v>
      </c>
      <c r="D65" s="28"/>
      <c r="E65" s="68">
        <v>0</v>
      </c>
      <c r="F65" s="68">
        <v>0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0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0</v>
      </c>
      <c r="D68" s="30"/>
      <c r="E68" s="70">
        <v>0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0</v>
      </c>
      <c r="D70" s="28"/>
      <c r="E70" s="68">
        <v>0</v>
      </c>
      <c r="F70" s="68">
        <v>0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0</v>
      </c>
      <c r="D71" s="30"/>
      <c r="E71" s="76">
        <v>0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0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0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0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0</v>
      </c>
      <c r="D78" s="34"/>
      <c r="E78" s="77">
        <v>0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transitionEvaluation="1" codeName="Sheet72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91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108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'C-c-(2)'!B9</f>
        <v>2011  平成23年</v>
      </c>
      <c r="C9" s="54">
        <v>217</v>
      </c>
      <c r="D9" s="17">
        <v>60.36866359447005</v>
      </c>
      <c r="E9" s="91">
        <v>131</v>
      </c>
      <c r="F9" s="92">
        <v>35</v>
      </c>
      <c r="G9" s="92">
        <v>2</v>
      </c>
      <c r="H9" s="92">
        <v>24</v>
      </c>
      <c r="I9" s="92">
        <v>1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'C-c-(2)'!B10</f>
        <v>2012      24</v>
      </c>
      <c r="C10" s="54">
        <v>128</v>
      </c>
      <c r="D10" s="17">
        <v>43.75</v>
      </c>
      <c r="E10" s="91">
        <v>56</v>
      </c>
      <c r="F10" s="92">
        <v>31</v>
      </c>
      <c r="G10" s="92">
        <v>3</v>
      </c>
      <c r="H10" s="92">
        <v>26</v>
      </c>
      <c r="I10" s="92">
        <v>1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'C-c-(2)'!B11</f>
        <v>2013      25</v>
      </c>
      <c r="C11" s="54">
        <v>129</v>
      </c>
      <c r="D11" s="17">
        <v>35.65891472868217</v>
      </c>
      <c r="E11" s="91">
        <v>46</v>
      </c>
      <c r="F11" s="92">
        <v>49</v>
      </c>
      <c r="G11" s="92">
        <v>4</v>
      </c>
      <c r="H11" s="92">
        <v>39</v>
      </c>
      <c r="I11" s="92">
        <v>3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'C-c-(2)'!B12</f>
        <v>2014      26</v>
      </c>
      <c r="C12" s="54">
        <v>91</v>
      </c>
      <c r="D12" s="17">
        <v>53.846153846153847</v>
      </c>
      <c r="E12" s="91">
        <v>49</v>
      </c>
      <c r="F12" s="92">
        <v>28</v>
      </c>
      <c r="G12" s="92">
        <v>2</v>
      </c>
      <c r="H12" s="92">
        <v>10</v>
      </c>
      <c r="I12" s="92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'C-c-(2)'!B13</f>
        <v>2015      27</v>
      </c>
      <c r="C13" s="54">
        <v>115</v>
      </c>
      <c r="D13" s="17">
        <v>24.347826086956523</v>
      </c>
      <c r="E13" s="91">
        <v>28</v>
      </c>
      <c r="F13" s="92">
        <v>13</v>
      </c>
      <c r="G13" s="92">
        <v>3</v>
      </c>
      <c r="H13" s="92">
        <v>7</v>
      </c>
      <c r="I13" s="92">
        <v>1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'C-c-(2)'!B14</f>
        <v>2016      28</v>
      </c>
      <c r="C14" s="54">
        <v>58</v>
      </c>
      <c r="D14" s="17">
        <v>65.517241379310349</v>
      </c>
      <c r="E14" s="91">
        <v>38</v>
      </c>
      <c r="F14" s="92">
        <v>15</v>
      </c>
      <c r="G14" s="92">
        <v>2</v>
      </c>
      <c r="H14" s="92">
        <v>9</v>
      </c>
      <c r="I14" s="92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'C-c-(2)'!B15</f>
        <v>2017      29</v>
      </c>
      <c r="C15" s="54">
        <v>43</v>
      </c>
      <c r="D15" s="17">
        <v>53.488372093023251</v>
      </c>
      <c r="E15" s="93">
        <v>23</v>
      </c>
      <c r="F15" s="92">
        <v>11</v>
      </c>
      <c r="G15" s="92">
        <v>2</v>
      </c>
      <c r="H15" s="92">
        <v>1</v>
      </c>
      <c r="I15" s="92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'C-c-(2)'!B16</f>
        <v>2018      30</v>
      </c>
      <c r="C16" s="54">
        <v>30</v>
      </c>
      <c r="D16" s="17">
        <v>93.333333333333329</v>
      </c>
      <c r="E16" s="94">
        <v>28</v>
      </c>
      <c r="F16" s="94">
        <v>17</v>
      </c>
      <c r="G16" s="94">
        <v>1</v>
      </c>
      <c r="H16" s="94">
        <v>3</v>
      </c>
      <c r="I16" s="93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'C-c-(2)'!B17</f>
        <v>2019  令和元年</v>
      </c>
      <c r="C17" s="16">
        <v>34</v>
      </c>
      <c r="D17" s="17">
        <v>52.941176470588239</v>
      </c>
      <c r="E17" s="82">
        <v>18</v>
      </c>
      <c r="F17" s="82">
        <v>15</v>
      </c>
      <c r="G17" s="82">
        <v>2</v>
      </c>
      <c r="H17" s="82">
        <v>0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'C-c-(2)'!B18</f>
        <v>2020      ２</v>
      </c>
      <c r="C18" s="24">
        <f>SUM(C20,C26,C33,C34,C45,C52,C59,C65,C70)</f>
        <v>20</v>
      </c>
      <c r="D18" s="25">
        <f>E18/C18*100</f>
        <v>90</v>
      </c>
      <c r="E18" s="68">
        <f>SUM(E20,E26,E33,E34,E45,E52,E59,E65,E70)</f>
        <v>18</v>
      </c>
      <c r="F18" s="69">
        <f>SUM(F20,F26,F33,F34,F45,F52,F59,F65,F70)</f>
        <v>15</v>
      </c>
      <c r="G18" s="69">
        <f>SUM(G20,G26,G33,G34,G45,G52,G59,G65,G70)</f>
        <v>4</v>
      </c>
      <c r="H18" s="69">
        <f>SUM(H20,H26,H33,H34,H45,H52,H59,H65,H70)</f>
        <v>8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0</v>
      </c>
      <c r="D20" s="28"/>
      <c r="E20" s="68">
        <v>0</v>
      </c>
      <c r="F20" s="68">
        <v>1</v>
      </c>
      <c r="G20" s="68">
        <v>1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0</v>
      </c>
      <c r="D21" s="30"/>
      <c r="E21" s="70">
        <v>0</v>
      </c>
      <c r="F21" s="70">
        <v>1</v>
      </c>
      <c r="G21" s="70">
        <v>1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0</v>
      </c>
      <c r="D26" s="28"/>
      <c r="E26" s="68">
        <v>0</v>
      </c>
      <c r="F26" s="68">
        <v>0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0</v>
      </c>
      <c r="D29" s="30"/>
      <c r="E29" s="70">
        <v>0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0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4</v>
      </c>
      <c r="D33" s="28"/>
      <c r="E33" s="72">
        <v>1</v>
      </c>
      <c r="F33" s="72">
        <v>0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182</v>
      </c>
      <c r="C34" s="69">
        <v>5</v>
      </c>
      <c r="D34" s="28"/>
      <c r="E34" s="68">
        <v>2</v>
      </c>
      <c r="F34" s="68">
        <v>4</v>
      </c>
      <c r="G34" s="68">
        <v>1</v>
      </c>
      <c r="H34" s="68">
        <v>3</v>
      </c>
      <c r="I34" s="69">
        <v>0</v>
      </c>
    </row>
    <row r="35" spans="2:9" s="5" customFormat="1" x14ac:dyDescent="0.15">
      <c r="B35" s="4" t="s">
        <v>16</v>
      </c>
      <c r="C35" s="71">
        <v>2</v>
      </c>
      <c r="D35" s="30"/>
      <c r="E35" s="70">
        <v>0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0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1</v>
      </c>
      <c r="D37" s="30"/>
      <c r="E37" s="70">
        <v>0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0</v>
      </c>
      <c r="D38" s="30"/>
      <c r="E38" s="70">
        <v>1</v>
      </c>
      <c r="F38" s="70">
        <v>1</v>
      </c>
      <c r="G38" s="70">
        <v>1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0</v>
      </c>
      <c r="D39" s="30"/>
      <c r="E39" s="70">
        <v>1</v>
      </c>
      <c r="F39" s="70">
        <v>3</v>
      </c>
      <c r="G39" s="70">
        <v>0</v>
      </c>
      <c r="H39" s="70">
        <v>3</v>
      </c>
      <c r="I39" s="71">
        <v>0</v>
      </c>
    </row>
    <row r="40" spans="2:9" s="5" customFormat="1" x14ac:dyDescent="0.15">
      <c r="B40" s="4" t="s">
        <v>21</v>
      </c>
      <c r="C40" s="71">
        <v>1</v>
      </c>
      <c r="D40" s="30"/>
      <c r="E40" s="70">
        <v>0</v>
      </c>
      <c r="F40" s="70">
        <v>0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0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1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0</v>
      </c>
      <c r="D43" s="30"/>
      <c r="E43" s="70">
        <v>0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0</v>
      </c>
      <c r="D44" s="30"/>
      <c r="E44" s="70">
        <v>0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3</v>
      </c>
      <c r="D45" s="28"/>
      <c r="E45" s="68">
        <v>4</v>
      </c>
      <c r="F45" s="68">
        <v>3</v>
      </c>
      <c r="G45" s="68">
        <v>1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1</v>
      </c>
      <c r="D48" s="30"/>
      <c r="E48" s="70">
        <v>1</v>
      </c>
      <c r="F48" s="70">
        <v>1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0</v>
      </c>
      <c r="D49" s="30"/>
      <c r="E49" s="70">
        <v>1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2</v>
      </c>
      <c r="D50" s="30"/>
      <c r="E50" s="70">
        <v>2</v>
      </c>
      <c r="F50" s="70">
        <v>2</v>
      </c>
      <c r="G50" s="70">
        <v>1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0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3</v>
      </c>
      <c r="D52" s="28"/>
      <c r="E52" s="68">
        <v>3</v>
      </c>
      <c r="F52" s="68">
        <v>7</v>
      </c>
      <c r="G52" s="68">
        <v>1</v>
      </c>
      <c r="H52" s="68">
        <v>5</v>
      </c>
      <c r="I52" s="69">
        <v>0</v>
      </c>
    </row>
    <row r="53" spans="2:9" s="5" customFormat="1" x14ac:dyDescent="0.15">
      <c r="B53" s="4" t="s">
        <v>32</v>
      </c>
      <c r="C53" s="71">
        <v>0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0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1</v>
      </c>
      <c r="D55" s="30"/>
      <c r="E55" s="70">
        <v>2</v>
      </c>
      <c r="F55" s="70">
        <v>6</v>
      </c>
      <c r="G55" s="70">
        <v>0</v>
      </c>
      <c r="H55" s="70">
        <v>5</v>
      </c>
      <c r="I55" s="71">
        <v>0</v>
      </c>
    </row>
    <row r="56" spans="2:9" s="5" customFormat="1" x14ac:dyDescent="0.15">
      <c r="B56" s="4" t="s">
        <v>35</v>
      </c>
      <c r="C56" s="71">
        <v>2</v>
      </c>
      <c r="D56" s="30"/>
      <c r="E56" s="70">
        <v>1</v>
      </c>
      <c r="F56" s="70">
        <v>1</v>
      </c>
      <c r="G56" s="70">
        <v>1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0</v>
      </c>
      <c r="D57" s="30"/>
      <c r="E57" s="70">
        <v>0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1</v>
      </c>
      <c r="D59" s="28"/>
      <c r="E59" s="68">
        <v>1</v>
      </c>
      <c r="F59" s="68">
        <v>0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0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0</v>
      </c>
      <c r="D63" s="30"/>
      <c r="E63" s="70">
        <v>0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1</v>
      </c>
      <c r="D64" s="30"/>
      <c r="E64" s="70">
        <v>1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3</v>
      </c>
      <c r="D65" s="28"/>
      <c r="E65" s="68">
        <v>3</v>
      </c>
      <c r="F65" s="68">
        <v>0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2</v>
      </c>
      <c r="D66" s="30"/>
      <c r="E66" s="70">
        <v>2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0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1</v>
      </c>
      <c r="D68" s="30"/>
      <c r="E68" s="70">
        <v>1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1</v>
      </c>
      <c r="D70" s="28"/>
      <c r="E70" s="68">
        <v>4</v>
      </c>
      <c r="F70" s="68">
        <v>0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0</v>
      </c>
      <c r="D71" s="30"/>
      <c r="E71" s="76">
        <v>2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1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0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1</v>
      </c>
      <c r="D75" s="30"/>
      <c r="E75" s="76">
        <v>1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0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0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0</v>
      </c>
      <c r="D78" s="34"/>
      <c r="E78" s="77">
        <v>0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transitionEvaluation="1" codeName="Sheet73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152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109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'C-c-(3)'!B9</f>
        <v>2011  平成23年</v>
      </c>
      <c r="C9" s="54">
        <v>1142</v>
      </c>
      <c r="D9" s="17">
        <v>37.828371278458846</v>
      </c>
      <c r="E9" s="55">
        <v>432</v>
      </c>
      <c r="F9" s="54">
        <v>243</v>
      </c>
      <c r="G9" s="54">
        <v>56</v>
      </c>
      <c r="H9" s="54">
        <v>69</v>
      </c>
      <c r="I9" s="54">
        <v>4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'C-c-(3)'!B10</f>
        <v>2012      24</v>
      </c>
      <c r="C10" s="54">
        <v>1160</v>
      </c>
      <c r="D10" s="17">
        <v>43.017241379310342</v>
      </c>
      <c r="E10" s="55">
        <v>499</v>
      </c>
      <c r="F10" s="54">
        <v>222</v>
      </c>
      <c r="G10" s="54">
        <v>54</v>
      </c>
      <c r="H10" s="54">
        <v>68</v>
      </c>
      <c r="I10" s="54">
        <v>7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'C-c-(3)'!B11</f>
        <v>2013      25</v>
      </c>
      <c r="C11" s="54">
        <v>1153</v>
      </c>
      <c r="D11" s="17">
        <v>40.242844752818733</v>
      </c>
      <c r="E11" s="55">
        <v>464</v>
      </c>
      <c r="F11" s="54">
        <v>228</v>
      </c>
      <c r="G11" s="54">
        <v>50</v>
      </c>
      <c r="H11" s="54">
        <v>70</v>
      </c>
      <c r="I11" s="54">
        <v>6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'C-c-(3)'!B12</f>
        <v>2014      26</v>
      </c>
      <c r="C12" s="54">
        <v>991</v>
      </c>
      <c r="D12" s="17">
        <v>38.244197780020187</v>
      </c>
      <c r="E12" s="55">
        <v>379</v>
      </c>
      <c r="F12" s="54">
        <v>242</v>
      </c>
      <c r="G12" s="54">
        <v>54</v>
      </c>
      <c r="H12" s="54">
        <v>71</v>
      </c>
      <c r="I12" s="54">
        <v>4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'C-c-(3)'!B13</f>
        <v>2015      27</v>
      </c>
      <c r="C13" s="54">
        <v>981</v>
      </c>
      <c r="D13" s="17">
        <v>41.590214067278289</v>
      </c>
      <c r="E13" s="55">
        <v>408</v>
      </c>
      <c r="F13" s="54">
        <v>245</v>
      </c>
      <c r="G13" s="54">
        <v>53</v>
      </c>
      <c r="H13" s="54">
        <v>58</v>
      </c>
      <c r="I13" s="54">
        <v>2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'C-c-(3)'!B14</f>
        <v>2016      28</v>
      </c>
      <c r="C14" s="54">
        <v>843</v>
      </c>
      <c r="D14" s="17">
        <v>35.112692763938313</v>
      </c>
      <c r="E14" s="55">
        <v>296</v>
      </c>
      <c r="F14" s="54">
        <v>222</v>
      </c>
      <c r="G14" s="54">
        <v>52</v>
      </c>
      <c r="H14" s="54">
        <v>56</v>
      </c>
      <c r="I14" s="54">
        <v>3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'C-c-(3)'!B15</f>
        <v>2017      29</v>
      </c>
      <c r="C15" s="54">
        <v>878</v>
      </c>
      <c r="D15" s="17">
        <v>46.469248291571752</v>
      </c>
      <c r="E15" s="56">
        <v>408</v>
      </c>
      <c r="F15" s="54">
        <v>236</v>
      </c>
      <c r="G15" s="54">
        <v>41</v>
      </c>
      <c r="H15" s="54">
        <v>56</v>
      </c>
      <c r="I15" s="54">
        <v>2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'C-c-(3)'!B16</f>
        <v>2018      30</v>
      </c>
      <c r="C16" s="54">
        <v>773</v>
      </c>
      <c r="D16" s="17">
        <v>49.288486416558861</v>
      </c>
      <c r="E16" s="57">
        <v>381</v>
      </c>
      <c r="F16" s="57">
        <v>235</v>
      </c>
      <c r="G16" s="57">
        <v>39</v>
      </c>
      <c r="H16" s="57">
        <v>54</v>
      </c>
      <c r="I16" s="56">
        <v>4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'C-c-(3)'!B17</f>
        <v>2019  令和元年</v>
      </c>
      <c r="C17" s="16">
        <v>685</v>
      </c>
      <c r="D17" s="17">
        <v>39.416058394160586</v>
      </c>
      <c r="E17" s="39">
        <v>270</v>
      </c>
      <c r="F17" s="39">
        <v>185</v>
      </c>
      <c r="G17" s="39">
        <v>55</v>
      </c>
      <c r="H17" s="39">
        <v>48</v>
      </c>
      <c r="I17" s="18">
        <v>5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'C-c-(3)'!B18</f>
        <v>2020      ２</v>
      </c>
      <c r="C18" s="24">
        <f>SUM(C20,C26,C33,C34,C45,C52,C59,C65,C70)</f>
        <v>506</v>
      </c>
      <c r="D18" s="25">
        <f>E18/C18*100</f>
        <v>58.89328063241107</v>
      </c>
      <c r="E18" s="29">
        <f>SUM(E20,E26,E33,E34,E45,E52,E59,E65,E70)</f>
        <v>298</v>
      </c>
      <c r="F18" s="24">
        <f>SUM(F20,F26,F33,F34,F45,F52,F59,F65,F70)</f>
        <v>184</v>
      </c>
      <c r="G18" s="24">
        <f>SUM(G20,G26,G33,G34,G45,G52,G59,G65,G70)</f>
        <v>34</v>
      </c>
      <c r="H18" s="24">
        <f>SUM(H20,H26,H33,H34,H45,H52,H59,H65,H70)</f>
        <v>41</v>
      </c>
      <c r="I18" s="24">
        <f>SUM(I20,I26,I33,I34,I45,I52,I59,I65,I70)</f>
        <v>2</v>
      </c>
    </row>
    <row r="19" spans="2:17" s="5" customFormat="1" x14ac:dyDescent="0.15">
      <c r="B19" s="58"/>
      <c r="C19" s="59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28</v>
      </c>
      <c r="D20" s="28"/>
      <c r="E20" s="68">
        <v>14</v>
      </c>
      <c r="F20" s="68">
        <v>7</v>
      </c>
      <c r="G20" s="68">
        <v>1</v>
      </c>
      <c r="H20" s="68">
        <v>3</v>
      </c>
      <c r="I20" s="69">
        <v>0</v>
      </c>
      <c r="K20" s="5"/>
    </row>
    <row r="21" spans="2:17" s="5" customFormat="1" x14ac:dyDescent="0.15">
      <c r="B21" s="4" t="s">
        <v>4</v>
      </c>
      <c r="C21" s="71">
        <v>24</v>
      </c>
      <c r="D21" s="30"/>
      <c r="E21" s="70">
        <v>12</v>
      </c>
      <c r="F21" s="70">
        <v>7</v>
      </c>
      <c r="G21" s="70">
        <v>1</v>
      </c>
      <c r="H21" s="70">
        <v>3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3</v>
      </c>
      <c r="D23" s="30"/>
      <c r="E23" s="70">
        <v>2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1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24</v>
      </c>
      <c r="D26" s="28"/>
      <c r="E26" s="68">
        <v>11</v>
      </c>
      <c r="F26" s="68">
        <v>9</v>
      </c>
      <c r="G26" s="68">
        <v>3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1</v>
      </c>
      <c r="D27" s="30"/>
      <c r="E27" s="70">
        <v>2</v>
      </c>
      <c r="F27" s="70">
        <v>2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2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14</v>
      </c>
      <c r="D29" s="30"/>
      <c r="E29" s="70">
        <v>6</v>
      </c>
      <c r="F29" s="70">
        <v>4</v>
      </c>
      <c r="G29" s="70">
        <v>2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4</v>
      </c>
      <c r="D30" s="30"/>
      <c r="E30" s="70">
        <v>2</v>
      </c>
      <c r="F30" s="70">
        <v>3</v>
      </c>
      <c r="G30" s="70">
        <v>1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3</v>
      </c>
      <c r="D32" s="30"/>
      <c r="E32" s="70">
        <v>1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75</v>
      </c>
      <c r="D33" s="28"/>
      <c r="E33" s="72">
        <v>45</v>
      </c>
      <c r="F33" s="72">
        <v>19</v>
      </c>
      <c r="G33" s="72">
        <v>0</v>
      </c>
      <c r="H33" s="72">
        <v>12</v>
      </c>
      <c r="I33" s="73">
        <v>0</v>
      </c>
    </row>
    <row r="34" spans="2:9" s="21" customFormat="1" x14ac:dyDescent="0.15">
      <c r="B34" s="31" t="s">
        <v>182</v>
      </c>
      <c r="C34" s="69">
        <v>128</v>
      </c>
      <c r="D34" s="28"/>
      <c r="E34" s="68">
        <v>72</v>
      </c>
      <c r="F34" s="68">
        <v>39</v>
      </c>
      <c r="G34" s="68">
        <v>5</v>
      </c>
      <c r="H34" s="68">
        <v>7</v>
      </c>
      <c r="I34" s="69">
        <v>0</v>
      </c>
    </row>
    <row r="35" spans="2:9" s="5" customFormat="1" x14ac:dyDescent="0.15">
      <c r="B35" s="4" t="s">
        <v>16</v>
      </c>
      <c r="C35" s="71">
        <v>11</v>
      </c>
      <c r="D35" s="30"/>
      <c r="E35" s="70">
        <v>6</v>
      </c>
      <c r="F35" s="70">
        <v>2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4</v>
      </c>
      <c r="D36" s="30"/>
      <c r="E36" s="70">
        <v>14</v>
      </c>
      <c r="F36" s="70">
        <v>1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4</v>
      </c>
      <c r="D37" s="30"/>
      <c r="E37" s="70">
        <v>0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23</v>
      </c>
      <c r="D38" s="30"/>
      <c r="E38" s="70">
        <v>13</v>
      </c>
      <c r="F38" s="70">
        <v>7</v>
      </c>
      <c r="G38" s="70">
        <v>1</v>
      </c>
      <c r="H38" s="70">
        <v>2</v>
      </c>
      <c r="I38" s="71">
        <v>0</v>
      </c>
    </row>
    <row r="39" spans="2:9" s="5" customFormat="1" x14ac:dyDescent="0.15">
      <c r="B39" s="4" t="s">
        <v>20</v>
      </c>
      <c r="C39" s="71">
        <v>32</v>
      </c>
      <c r="D39" s="30"/>
      <c r="E39" s="70">
        <v>12</v>
      </c>
      <c r="F39" s="70">
        <v>11</v>
      </c>
      <c r="G39" s="70">
        <v>2</v>
      </c>
      <c r="H39" s="70">
        <v>3</v>
      </c>
      <c r="I39" s="71">
        <v>0</v>
      </c>
    </row>
    <row r="40" spans="2:9" s="5" customFormat="1" x14ac:dyDescent="0.15">
      <c r="B40" s="4" t="s">
        <v>21</v>
      </c>
      <c r="C40" s="71">
        <v>29</v>
      </c>
      <c r="D40" s="30"/>
      <c r="E40" s="70">
        <v>14</v>
      </c>
      <c r="F40" s="70">
        <v>8</v>
      </c>
      <c r="G40" s="70">
        <v>2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5</v>
      </c>
      <c r="D41" s="30"/>
      <c r="E41" s="70">
        <v>5</v>
      </c>
      <c r="F41" s="70">
        <v>4</v>
      </c>
      <c r="G41" s="70">
        <v>0</v>
      </c>
      <c r="H41" s="70">
        <v>1</v>
      </c>
      <c r="I41" s="71">
        <v>0</v>
      </c>
    </row>
    <row r="42" spans="2:9" s="5" customFormat="1" x14ac:dyDescent="0.15">
      <c r="B42" s="4" t="s">
        <v>23</v>
      </c>
      <c r="C42" s="75">
        <v>8</v>
      </c>
      <c r="D42" s="30"/>
      <c r="E42" s="74">
        <v>6</v>
      </c>
      <c r="F42" s="74">
        <v>4</v>
      </c>
      <c r="G42" s="74">
        <v>0</v>
      </c>
      <c r="H42" s="74">
        <v>1</v>
      </c>
      <c r="I42" s="75">
        <v>0</v>
      </c>
    </row>
    <row r="43" spans="2:9" s="5" customFormat="1" x14ac:dyDescent="0.15">
      <c r="B43" s="4" t="s">
        <v>24</v>
      </c>
      <c r="C43" s="71">
        <v>1</v>
      </c>
      <c r="D43" s="30"/>
      <c r="E43" s="70">
        <v>2</v>
      </c>
      <c r="F43" s="70">
        <v>2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11</v>
      </c>
      <c r="D44" s="30"/>
      <c r="E44" s="70">
        <v>0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61</v>
      </c>
      <c r="D45" s="28"/>
      <c r="E45" s="68">
        <v>39</v>
      </c>
      <c r="F45" s="68">
        <v>38</v>
      </c>
      <c r="G45" s="68">
        <v>8</v>
      </c>
      <c r="H45" s="68">
        <v>8</v>
      </c>
      <c r="I45" s="69">
        <v>0</v>
      </c>
    </row>
    <row r="46" spans="2:9" s="5" customFormat="1" x14ac:dyDescent="0.15">
      <c r="B46" s="4" t="s">
        <v>26</v>
      </c>
      <c r="C46" s="71">
        <v>3</v>
      </c>
      <c r="D46" s="30"/>
      <c r="E46" s="70">
        <v>4</v>
      </c>
      <c r="F46" s="70">
        <v>6</v>
      </c>
      <c r="G46" s="70">
        <v>0</v>
      </c>
      <c r="H46" s="70">
        <v>1</v>
      </c>
      <c r="I46" s="71">
        <v>0</v>
      </c>
    </row>
    <row r="47" spans="2:9" s="5" customFormat="1" x14ac:dyDescent="0.15">
      <c r="B47" s="4" t="s">
        <v>27</v>
      </c>
      <c r="C47" s="71">
        <v>2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3</v>
      </c>
      <c r="D48" s="30"/>
      <c r="E48" s="70">
        <v>2</v>
      </c>
      <c r="F48" s="70">
        <v>2</v>
      </c>
      <c r="G48" s="70">
        <v>1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11</v>
      </c>
      <c r="D49" s="30"/>
      <c r="E49" s="70">
        <v>7</v>
      </c>
      <c r="F49" s="70">
        <v>5</v>
      </c>
      <c r="G49" s="70">
        <v>2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35</v>
      </c>
      <c r="D50" s="30"/>
      <c r="E50" s="70">
        <v>19</v>
      </c>
      <c r="F50" s="70">
        <v>19</v>
      </c>
      <c r="G50" s="70">
        <v>5</v>
      </c>
      <c r="H50" s="70">
        <v>6</v>
      </c>
      <c r="I50" s="71">
        <v>0</v>
      </c>
    </row>
    <row r="51" spans="2:9" s="5" customFormat="1" x14ac:dyDescent="0.15">
      <c r="B51" s="4" t="s">
        <v>31</v>
      </c>
      <c r="C51" s="71">
        <v>7</v>
      </c>
      <c r="D51" s="30"/>
      <c r="E51" s="70">
        <v>7</v>
      </c>
      <c r="F51" s="70">
        <v>6</v>
      </c>
      <c r="G51" s="70">
        <v>0</v>
      </c>
      <c r="H51" s="70">
        <v>1</v>
      </c>
      <c r="I51" s="71">
        <v>0</v>
      </c>
    </row>
    <row r="52" spans="2:9" s="21" customFormat="1" x14ac:dyDescent="0.15">
      <c r="B52" s="31" t="s">
        <v>184</v>
      </c>
      <c r="C52" s="69">
        <v>99</v>
      </c>
      <c r="D52" s="28"/>
      <c r="E52" s="68">
        <v>48</v>
      </c>
      <c r="F52" s="68">
        <v>42</v>
      </c>
      <c r="G52" s="68">
        <v>7</v>
      </c>
      <c r="H52" s="68">
        <v>10</v>
      </c>
      <c r="I52" s="69">
        <v>2</v>
      </c>
    </row>
    <row r="53" spans="2:9" s="5" customFormat="1" x14ac:dyDescent="0.15">
      <c r="B53" s="4" t="s">
        <v>32</v>
      </c>
      <c r="C53" s="71">
        <v>0</v>
      </c>
      <c r="D53" s="30"/>
      <c r="E53" s="70">
        <v>2</v>
      </c>
      <c r="F53" s="70">
        <v>3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9</v>
      </c>
      <c r="D54" s="30"/>
      <c r="E54" s="70">
        <v>4</v>
      </c>
      <c r="F54" s="70">
        <v>5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51</v>
      </c>
      <c r="D55" s="30"/>
      <c r="E55" s="70">
        <v>28</v>
      </c>
      <c r="F55" s="70">
        <v>20</v>
      </c>
      <c r="G55" s="70">
        <v>2</v>
      </c>
      <c r="H55" s="70">
        <v>3</v>
      </c>
      <c r="I55" s="71">
        <v>0</v>
      </c>
    </row>
    <row r="56" spans="2:9" s="5" customFormat="1" x14ac:dyDescent="0.15">
      <c r="B56" s="4" t="s">
        <v>35</v>
      </c>
      <c r="C56" s="71">
        <v>33</v>
      </c>
      <c r="D56" s="30"/>
      <c r="E56" s="70">
        <v>13</v>
      </c>
      <c r="F56" s="70">
        <v>13</v>
      </c>
      <c r="G56" s="70">
        <v>4</v>
      </c>
      <c r="H56" s="70">
        <v>7</v>
      </c>
      <c r="I56" s="71">
        <v>2</v>
      </c>
    </row>
    <row r="57" spans="2:9" s="5" customFormat="1" x14ac:dyDescent="0.15">
      <c r="B57" s="4" t="s">
        <v>36</v>
      </c>
      <c r="C57" s="71">
        <v>4</v>
      </c>
      <c r="D57" s="30"/>
      <c r="E57" s="70">
        <v>1</v>
      </c>
      <c r="F57" s="70">
        <v>1</v>
      </c>
      <c r="G57" s="70">
        <v>1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2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23</v>
      </c>
      <c r="D59" s="28"/>
      <c r="E59" s="68">
        <v>14</v>
      </c>
      <c r="F59" s="68">
        <v>7</v>
      </c>
      <c r="G59" s="68">
        <v>2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4</v>
      </c>
      <c r="D61" s="30"/>
      <c r="E61" s="70">
        <v>3</v>
      </c>
      <c r="F61" s="70">
        <v>1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11</v>
      </c>
      <c r="D62" s="30"/>
      <c r="E62" s="70">
        <v>4</v>
      </c>
      <c r="F62" s="70">
        <v>4</v>
      </c>
      <c r="G62" s="70">
        <v>2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6</v>
      </c>
      <c r="D63" s="30"/>
      <c r="E63" s="70">
        <v>5</v>
      </c>
      <c r="F63" s="70">
        <v>1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2</v>
      </c>
      <c r="D64" s="30"/>
      <c r="E64" s="70">
        <v>2</v>
      </c>
      <c r="F64" s="70">
        <v>1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13</v>
      </c>
      <c r="D65" s="28"/>
      <c r="E65" s="68">
        <v>10</v>
      </c>
      <c r="F65" s="68">
        <v>2</v>
      </c>
      <c r="G65" s="68">
        <v>1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3</v>
      </c>
      <c r="D66" s="30"/>
      <c r="E66" s="70">
        <v>1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5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3</v>
      </c>
      <c r="D68" s="30"/>
      <c r="E68" s="70">
        <v>8</v>
      </c>
      <c r="F68" s="70">
        <v>2</v>
      </c>
      <c r="G68" s="70">
        <v>1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2</v>
      </c>
      <c r="D69" s="30"/>
      <c r="E69" s="70">
        <v>1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55</v>
      </c>
      <c r="D70" s="28"/>
      <c r="E70" s="68">
        <v>45</v>
      </c>
      <c r="F70" s="68">
        <v>21</v>
      </c>
      <c r="G70" s="68">
        <v>7</v>
      </c>
      <c r="H70" s="68">
        <v>1</v>
      </c>
      <c r="I70" s="69">
        <v>0</v>
      </c>
    </row>
    <row r="71" spans="2:9" s="5" customFormat="1" x14ac:dyDescent="0.15">
      <c r="B71" s="4" t="s">
        <v>47</v>
      </c>
      <c r="C71" s="71">
        <v>21</v>
      </c>
      <c r="D71" s="30"/>
      <c r="E71" s="76">
        <v>18</v>
      </c>
      <c r="F71" s="71">
        <v>9</v>
      </c>
      <c r="G71" s="71">
        <v>2</v>
      </c>
      <c r="H71" s="71">
        <v>1</v>
      </c>
      <c r="I71" s="71">
        <v>0</v>
      </c>
    </row>
    <row r="72" spans="2:9" s="5" customFormat="1" x14ac:dyDescent="0.15">
      <c r="B72" s="4" t="s">
        <v>48</v>
      </c>
      <c r="C72" s="71">
        <v>2</v>
      </c>
      <c r="D72" s="30"/>
      <c r="E72" s="76">
        <v>6</v>
      </c>
      <c r="F72" s="71">
        <v>1</v>
      </c>
      <c r="G72" s="71">
        <v>1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4</v>
      </c>
      <c r="D73" s="30"/>
      <c r="E73" s="76">
        <v>2</v>
      </c>
      <c r="F73" s="71">
        <v>2</v>
      </c>
      <c r="G73" s="71">
        <v>1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4</v>
      </c>
      <c r="D74" s="30"/>
      <c r="E74" s="76">
        <v>1</v>
      </c>
      <c r="F74" s="71">
        <v>1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2</v>
      </c>
      <c r="D75" s="30"/>
      <c r="E75" s="76">
        <v>1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3</v>
      </c>
      <c r="D76" s="30"/>
      <c r="E76" s="76">
        <v>2</v>
      </c>
      <c r="F76" s="71">
        <v>1</v>
      </c>
      <c r="G76" s="71">
        <v>1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5</v>
      </c>
      <c r="D77" s="30"/>
      <c r="E77" s="76">
        <v>3</v>
      </c>
      <c r="F77" s="71">
        <v>2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14</v>
      </c>
      <c r="D78" s="34"/>
      <c r="E78" s="77">
        <v>12</v>
      </c>
      <c r="F78" s="78">
        <v>5</v>
      </c>
      <c r="G78" s="78">
        <v>2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transitionEvaluation="1" codeName="Sheet74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92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110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'C-c-(4)'!B9</f>
        <v>2011  平成23年</v>
      </c>
      <c r="C9" s="54">
        <v>1596</v>
      </c>
      <c r="D9" s="17">
        <v>38.15789473684211</v>
      </c>
      <c r="E9" s="55">
        <v>609</v>
      </c>
      <c r="F9" s="54">
        <v>331</v>
      </c>
      <c r="G9" s="54">
        <v>88</v>
      </c>
      <c r="H9" s="54">
        <v>76</v>
      </c>
      <c r="I9" s="54">
        <v>10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'C-c-(4)'!B10</f>
        <v>2012      24</v>
      </c>
      <c r="C10" s="54">
        <v>1679</v>
      </c>
      <c r="D10" s="17">
        <v>29.839189994044073</v>
      </c>
      <c r="E10" s="55">
        <v>501</v>
      </c>
      <c r="F10" s="54">
        <v>292</v>
      </c>
      <c r="G10" s="54">
        <v>81</v>
      </c>
      <c r="H10" s="54">
        <v>71</v>
      </c>
      <c r="I10" s="54">
        <v>13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'C-c-(4)'!B11</f>
        <v>2013      25</v>
      </c>
      <c r="C11" s="54">
        <v>1424</v>
      </c>
      <c r="D11" s="17">
        <v>33.216292134831463</v>
      </c>
      <c r="E11" s="55">
        <v>473</v>
      </c>
      <c r="F11" s="54">
        <v>266</v>
      </c>
      <c r="G11" s="54">
        <v>91</v>
      </c>
      <c r="H11" s="54">
        <v>58</v>
      </c>
      <c r="I11" s="54">
        <v>18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'C-c-(4)'!B12</f>
        <v>2014      26</v>
      </c>
      <c r="C12" s="54">
        <v>1225</v>
      </c>
      <c r="D12" s="17">
        <v>42.612244897959187</v>
      </c>
      <c r="E12" s="55">
        <v>522</v>
      </c>
      <c r="F12" s="54">
        <v>252</v>
      </c>
      <c r="G12" s="54">
        <v>76</v>
      </c>
      <c r="H12" s="54">
        <v>47</v>
      </c>
      <c r="I12" s="54">
        <v>9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'C-c-(4)'!B13</f>
        <v>2015      27</v>
      </c>
      <c r="C13" s="54">
        <v>1176</v>
      </c>
      <c r="D13" s="17">
        <v>37.925170068027207</v>
      </c>
      <c r="E13" s="55">
        <v>446</v>
      </c>
      <c r="F13" s="54">
        <v>247</v>
      </c>
      <c r="G13" s="54">
        <v>69</v>
      </c>
      <c r="H13" s="54">
        <v>43</v>
      </c>
      <c r="I13" s="54">
        <v>10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'C-c-(4)'!B14</f>
        <v>2016      28</v>
      </c>
      <c r="C14" s="54">
        <v>1052</v>
      </c>
      <c r="D14" s="17">
        <v>45.437262357414447</v>
      </c>
      <c r="E14" s="55">
        <v>478</v>
      </c>
      <c r="F14" s="54">
        <v>250</v>
      </c>
      <c r="G14" s="54">
        <v>82</v>
      </c>
      <c r="H14" s="54">
        <v>39</v>
      </c>
      <c r="I14" s="54">
        <v>7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'C-c-(4)'!B15</f>
        <v>2017      29</v>
      </c>
      <c r="C15" s="54">
        <v>1088</v>
      </c>
      <c r="D15" s="17">
        <v>54.595588235294116</v>
      </c>
      <c r="E15" s="56">
        <v>594</v>
      </c>
      <c r="F15" s="54">
        <v>222</v>
      </c>
      <c r="G15" s="54">
        <v>66</v>
      </c>
      <c r="H15" s="54">
        <v>33</v>
      </c>
      <c r="I15" s="54">
        <v>8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'C-c-(4)'!B16</f>
        <v>2018      30</v>
      </c>
      <c r="C16" s="54">
        <v>1086</v>
      </c>
      <c r="D16" s="17">
        <v>43.462246777163905</v>
      </c>
      <c r="E16" s="57">
        <v>472</v>
      </c>
      <c r="F16" s="57">
        <v>218</v>
      </c>
      <c r="G16" s="57">
        <v>71</v>
      </c>
      <c r="H16" s="57">
        <v>25</v>
      </c>
      <c r="I16" s="56">
        <v>7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'C-c-(4)'!B17</f>
        <v>2019  令和元年</v>
      </c>
      <c r="C17" s="16">
        <v>1187</v>
      </c>
      <c r="D17" s="17">
        <v>42.965459140690818</v>
      </c>
      <c r="E17" s="39">
        <v>510</v>
      </c>
      <c r="F17" s="39">
        <v>218</v>
      </c>
      <c r="G17" s="39">
        <v>72</v>
      </c>
      <c r="H17" s="39">
        <v>32</v>
      </c>
      <c r="I17" s="18">
        <v>9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'C-c-(4)'!B18</f>
        <v>2020      ２</v>
      </c>
      <c r="C18" s="24">
        <f>SUM(C20,C26,C33,C34,C45,C52,C59,C65,C70)</f>
        <v>1087</v>
      </c>
      <c r="D18" s="25">
        <f>E18/C18*100</f>
        <v>52.621895124195028</v>
      </c>
      <c r="E18" s="29">
        <f>SUM(E20,E26,E33,E34,E45,E52,E59,E65,E70)</f>
        <v>572</v>
      </c>
      <c r="F18" s="24">
        <f>SUM(F20,F26,F33,F34,F45,F52,F59,F65,F70)</f>
        <v>241</v>
      </c>
      <c r="G18" s="24">
        <f>SUM(G20,G26,G33,G34,G45,G52,G59,G65,G70)</f>
        <v>63</v>
      </c>
      <c r="H18" s="24">
        <f>SUM(H20,H26,H33,H34,H45,H52,H59,H65,H70)</f>
        <v>40</v>
      </c>
      <c r="I18" s="24">
        <f>SUM(I20,I26,I33,I34,I45,I52,I59,I65,I70)</f>
        <v>9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57</v>
      </c>
      <c r="D20" s="28"/>
      <c r="E20" s="68">
        <v>32</v>
      </c>
      <c r="F20" s="68">
        <v>19</v>
      </c>
      <c r="G20" s="68">
        <v>7</v>
      </c>
      <c r="H20" s="68">
        <v>3</v>
      </c>
      <c r="I20" s="69">
        <v>1</v>
      </c>
      <c r="K20" s="5"/>
    </row>
    <row r="21" spans="2:17" s="5" customFormat="1" x14ac:dyDescent="0.15">
      <c r="B21" s="4" t="s">
        <v>4</v>
      </c>
      <c r="C21" s="30">
        <v>36</v>
      </c>
      <c r="D21" s="30"/>
      <c r="E21" s="70">
        <v>15</v>
      </c>
      <c r="F21" s="70">
        <v>9</v>
      </c>
      <c r="G21" s="70">
        <v>5</v>
      </c>
      <c r="H21" s="70">
        <v>2</v>
      </c>
      <c r="I21" s="71">
        <v>1</v>
      </c>
    </row>
    <row r="22" spans="2:17" s="5" customFormat="1" x14ac:dyDescent="0.15">
      <c r="B22" s="4" t="s">
        <v>5</v>
      </c>
      <c r="C22" s="30">
        <v>2</v>
      </c>
      <c r="D22" s="30"/>
      <c r="E22" s="70">
        <v>2</v>
      </c>
      <c r="F22" s="70">
        <v>1</v>
      </c>
      <c r="G22" s="70">
        <v>1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12</v>
      </c>
      <c r="D23" s="30"/>
      <c r="E23" s="70">
        <v>12</v>
      </c>
      <c r="F23" s="70">
        <v>8</v>
      </c>
      <c r="G23" s="70">
        <v>0</v>
      </c>
      <c r="H23" s="70">
        <v>1</v>
      </c>
      <c r="I23" s="71">
        <v>0</v>
      </c>
    </row>
    <row r="24" spans="2:17" s="5" customFormat="1" x14ac:dyDescent="0.15">
      <c r="B24" s="4" t="s">
        <v>7</v>
      </c>
      <c r="C24" s="30">
        <v>3</v>
      </c>
      <c r="D24" s="30"/>
      <c r="E24" s="70">
        <v>2</v>
      </c>
      <c r="F24" s="70">
        <v>1</v>
      </c>
      <c r="G24" s="70">
        <v>1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30">
        <v>4</v>
      </c>
      <c r="D25" s="30"/>
      <c r="E25" s="70">
        <v>1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24">
        <v>36</v>
      </c>
      <c r="D26" s="28"/>
      <c r="E26" s="68">
        <v>22</v>
      </c>
      <c r="F26" s="68">
        <v>10</v>
      </c>
      <c r="G26" s="68">
        <v>2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30">
        <v>2</v>
      </c>
      <c r="D27" s="30"/>
      <c r="E27" s="70">
        <v>1</v>
      </c>
      <c r="F27" s="70">
        <v>1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30">
        <v>6</v>
      </c>
      <c r="D28" s="30"/>
      <c r="E28" s="70">
        <v>3</v>
      </c>
      <c r="F28" s="70">
        <v>2</v>
      </c>
      <c r="G28" s="70">
        <v>1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21</v>
      </c>
      <c r="D29" s="30"/>
      <c r="E29" s="70">
        <v>11</v>
      </c>
      <c r="F29" s="70">
        <v>5</v>
      </c>
      <c r="G29" s="70">
        <v>1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30">
        <v>1</v>
      </c>
      <c r="D30" s="30"/>
      <c r="E30" s="70">
        <v>1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2</v>
      </c>
      <c r="D31" s="30"/>
      <c r="E31" s="70">
        <v>3</v>
      </c>
      <c r="F31" s="70">
        <v>1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30">
        <v>4</v>
      </c>
      <c r="D32" s="30"/>
      <c r="E32" s="70">
        <v>3</v>
      </c>
      <c r="F32" s="70">
        <v>1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28">
        <v>178</v>
      </c>
      <c r="D33" s="28"/>
      <c r="E33" s="72">
        <v>86</v>
      </c>
      <c r="F33" s="72">
        <v>33</v>
      </c>
      <c r="G33" s="72">
        <v>6</v>
      </c>
      <c r="H33" s="72">
        <v>8</v>
      </c>
      <c r="I33" s="73">
        <v>1</v>
      </c>
    </row>
    <row r="34" spans="2:9" s="21" customFormat="1" x14ac:dyDescent="0.15">
      <c r="B34" s="31" t="s">
        <v>182</v>
      </c>
      <c r="C34" s="24">
        <v>357</v>
      </c>
      <c r="D34" s="28"/>
      <c r="E34" s="68">
        <v>152</v>
      </c>
      <c r="F34" s="68">
        <v>58</v>
      </c>
      <c r="G34" s="68">
        <v>14</v>
      </c>
      <c r="H34" s="68">
        <v>6</v>
      </c>
      <c r="I34" s="69">
        <v>1</v>
      </c>
    </row>
    <row r="35" spans="2:9" s="5" customFormat="1" x14ac:dyDescent="0.15">
      <c r="B35" s="4" t="s">
        <v>16</v>
      </c>
      <c r="C35" s="30">
        <v>12</v>
      </c>
      <c r="D35" s="30"/>
      <c r="E35" s="70">
        <v>5</v>
      </c>
      <c r="F35" s="70">
        <v>1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30">
        <v>21</v>
      </c>
      <c r="D36" s="30"/>
      <c r="E36" s="70">
        <v>15</v>
      </c>
      <c r="F36" s="70">
        <v>3</v>
      </c>
      <c r="G36" s="70">
        <v>0</v>
      </c>
      <c r="H36" s="70">
        <v>1</v>
      </c>
      <c r="I36" s="71">
        <v>0</v>
      </c>
    </row>
    <row r="37" spans="2:9" s="5" customFormat="1" x14ac:dyDescent="0.15">
      <c r="B37" s="4" t="s">
        <v>18</v>
      </c>
      <c r="C37" s="30">
        <v>18</v>
      </c>
      <c r="D37" s="30"/>
      <c r="E37" s="70">
        <v>4</v>
      </c>
      <c r="F37" s="70">
        <v>3</v>
      </c>
      <c r="G37" s="70">
        <v>1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30">
        <v>70</v>
      </c>
      <c r="D38" s="30"/>
      <c r="E38" s="70">
        <v>30</v>
      </c>
      <c r="F38" s="70">
        <v>14</v>
      </c>
      <c r="G38" s="70">
        <v>5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30">
        <v>79</v>
      </c>
      <c r="D39" s="30"/>
      <c r="E39" s="70">
        <v>31</v>
      </c>
      <c r="F39" s="70">
        <v>7</v>
      </c>
      <c r="G39" s="70">
        <v>3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30">
        <v>96</v>
      </c>
      <c r="D40" s="30"/>
      <c r="E40" s="70">
        <v>38</v>
      </c>
      <c r="F40" s="70">
        <v>19</v>
      </c>
      <c r="G40" s="70">
        <v>4</v>
      </c>
      <c r="H40" s="70">
        <v>2</v>
      </c>
      <c r="I40" s="71">
        <v>1</v>
      </c>
    </row>
    <row r="41" spans="2:9" s="5" customFormat="1" x14ac:dyDescent="0.15">
      <c r="B41" s="4" t="s">
        <v>22</v>
      </c>
      <c r="C41" s="30">
        <v>4</v>
      </c>
      <c r="D41" s="30"/>
      <c r="E41" s="70">
        <v>5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32">
        <v>7</v>
      </c>
      <c r="D42" s="30"/>
      <c r="E42" s="74">
        <v>2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30">
        <v>11</v>
      </c>
      <c r="D43" s="30"/>
      <c r="E43" s="70">
        <v>5</v>
      </c>
      <c r="F43" s="70">
        <v>3</v>
      </c>
      <c r="G43" s="70">
        <v>1</v>
      </c>
      <c r="H43" s="70">
        <v>1</v>
      </c>
      <c r="I43" s="71">
        <v>0</v>
      </c>
    </row>
    <row r="44" spans="2:9" s="5" customFormat="1" x14ac:dyDescent="0.15">
      <c r="B44" s="4" t="s">
        <v>25</v>
      </c>
      <c r="C44" s="30">
        <v>39</v>
      </c>
      <c r="D44" s="30"/>
      <c r="E44" s="70">
        <v>17</v>
      </c>
      <c r="F44" s="70">
        <v>8</v>
      </c>
      <c r="G44" s="70">
        <v>0</v>
      </c>
      <c r="H44" s="70">
        <v>2</v>
      </c>
      <c r="I44" s="71">
        <v>0</v>
      </c>
    </row>
    <row r="45" spans="2:9" s="21" customFormat="1" x14ac:dyDescent="0.15">
      <c r="B45" s="31" t="s">
        <v>183</v>
      </c>
      <c r="C45" s="24">
        <v>44</v>
      </c>
      <c r="D45" s="28"/>
      <c r="E45" s="68">
        <v>26</v>
      </c>
      <c r="F45" s="68">
        <v>18</v>
      </c>
      <c r="G45" s="68">
        <v>3</v>
      </c>
      <c r="H45" s="68">
        <v>9</v>
      </c>
      <c r="I45" s="69">
        <v>0</v>
      </c>
    </row>
    <row r="46" spans="2:9" s="5" customFormat="1" x14ac:dyDescent="0.15">
      <c r="B46" s="4" t="s">
        <v>26</v>
      </c>
      <c r="C46" s="30">
        <v>1</v>
      </c>
      <c r="D46" s="30"/>
      <c r="E46" s="70">
        <v>3</v>
      </c>
      <c r="F46" s="70">
        <v>1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30">
        <v>3</v>
      </c>
      <c r="D47" s="30"/>
      <c r="E47" s="70">
        <v>4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30">
        <v>2</v>
      </c>
      <c r="D48" s="30"/>
      <c r="E48" s="70">
        <v>1</v>
      </c>
      <c r="F48" s="70">
        <v>1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30">
        <v>7</v>
      </c>
      <c r="D49" s="30"/>
      <c r="E49" s="70">
        <v>5</v>
      </c>
      <c r="F49" s="70">
        <v>3</v>
      </c>
      <c r="G49" s="70">
        <v>0</v>
      </c>
      <c r="H49" s="70">
        <v>2</v>
      </c>
      <c r="I49" s="71">
        <v>0</v>
      </c>
    </row>
    <row r="50" spans="2:9" s="5" customFormat="1" x14ac:dyDescent="0.15">
      <c r="B50" s="4" t="s">
        <v>30</v>
      </c>
      <c r="C50" s="30">
        <v>21</v>
      </c>
      <c r="D50" s="30"/>
      <c r="E50" s="70">
        <v>7</v>
      </c>
      <c r="F50" s="70">
        <v>8</v>
      </c>
      <c r="G50" s="70">
        <v>0</v>
      </c>
      <c r="H50" s="70">
        <v>6</v>
      </c>
      <c r="I50" s="71">
        <v>0</v>
      </c>
    </row>
    <row r="51" spans="2:9" s="5" customFormat="1" x14ac:dyDescent="0.15">
      <c r="B51" s="4" t="s">
        <v>31</v>
      </c>
      <c r="C51" s="30">
        <v>10</v>
      </c>
      <c r="D51" s="30"/>
      <c r="E51" s="70">
        <v>6</v>
      </c>
      <c r="F51" s="70">
        <v>5</v>
      </c>
      <c r="G51" s="70">
        <v>3</v>
      </c>
      <c r="H51" s="70">
        <v>1</v>
      </c>
      <c r="I51" s="71">
        <v>0</v>
      </c>
    </row>
    <row r="52" spans="2:9" s="21" customFormat="1" x14ac:dyDescent="0.15">
      <c r="B52" s="31" t="s">
        <v>184</v>
      </c>
      <c r="C52" s="24">
        <v>184</v>
      </c>
      <c r="D52" s="28"/>
      <c r="E52" s="68">
        <v>83</v>
      </c>
      <c r="F52" s="68">
        <v>45</v>
      </c>
      <c r="G52" s="68">
        <v>8</v>
      </c>
      <c r="H52" s="68">
        <v>5</v>
      </c>
      <c r="I52" s="69">
        <v>1</v>
      </c>
    </row>
    <row r="53" spans="2:9" s="5" customFormat="1" x14ac:dyDescent="0.15">
      <c r="B53" s="4" t="s">
        <v>32</v>
      </c>
      <c r="C53" s="30">
        <v>15</v>
      </c>
      <c r="D53" s="30"/>
      <c r="E53" s="70">
        <v>3</v>
      </c>
      <c r="F53" s="70">
        <v>3</v>
      </c>
      <c r="G53" s="70">
        <v>1</v>
      </c>
      <c r="H53" s="70">
        <v>1</v>
      </c>
      <c r="I53" s="71">
        <v>1</v>
      </c>
    </row>
    <row r="54" spans="2:9" s="5" customFormat="1" x14ac:dyDescent="0.15">
      <c r="B54" s="4" t="s">
        <v>33</v>
      </c>
      <c r="C54" s="30">
        <v>20</v>
      </c>
      <c r="D54" s="30"/>
      <c r="E54" s="70">
        <v>15</v>
      </c>
      <c r="F54" s="70">
        <v>11</v>
      </c>
      <c r="G54" s="70">
        <v>3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30">
        <v>78</v>
      </c>
      <c r="D55" s="30"/>
      <c r="E55" s="70">
        <v>44</v>
      </c>
      <c r="F55" s="70">
        <v>17</v>
      </c>
      <c r="G55" s="70">
        <v>1</v>
      </c>
      <c r="H55" s="70">
        <v>2</v>
      </c>
      <c r="I55" s="71">
        <v>0</v>
      </c>
    </row>
    <row r="56" spans="2:9" s="5" customFormat="1" x14ac:dyDescent="0.15">
      <c r="B56" s="4" t="s">
        <v>35</v>
      </c>
      <c r="C56" s="30">
        <v>50</v>
      </c>
      <c r="D56" s="30"/>
      <c r="E56" s="70">
        <v>7</v>
      </c>
      <c r="F56" s="70">
        <v>7</v>
      </c>
      <c r="G56" s="70">
        <v>2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30">
        <v>11</v>
      </c>
      <c r="D57" s="30"/>
      <c r="E57" s="70">
        <v>12</v>
      </c>
      <c r="F57" s="70">
        <v>7</v>
      </c>
      <c r="G57" s="70">
        <v>1</v>
      </c>
      <c r="H57" s="70">
        <v>2</v>
      </c>
      <c r="I57" s="71">
        <v>0</v>
      </c>
    </row>
    <row r="58" spans="2:9" s="5" customFormat="1" x14ac:dyDescent="0.15">
      <c r="B58" s="4" t="s">
        <v>37</v>
      </c>
      <c r="C58" s="30">
        <v>10</v>
      </c>
      <c r="D58" s="30"/>
      <c r="E58" s="70">
        <v>2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24">
        <v>40</v>
      </c>
      <c r="D59" s="28"/>
      <c r="E59" s="68">
        <v>16</v>
      </c>
      <c r="F59" s="68">
        <v>8</v>
      </c>
      <c r="G59" s="68">
        <v>3</v>
      </c>
      <c r="H59" s="68">
        <v>1</v>
      </c>
      <c r="I59" s="69">
        <v>1</v>
      </c>
    </row>
    <row r="60" spans="2:9" s="5" customFormat="1" x14ac:dyDescent="0.15">
      <c r="B60" s="4" t="s">
        <v>38</v>
      </c>
      <c r="C60" s="30">
        <v>2</v>
      </c>
      <c r="D60" s="30"/>
      <c r="E60" s="70">
        <v>2</v>
      </c>
      <c r="F60" s="70">
        <v>3</v>
      </c>
      <c r="G60" s="70">
        <v>1</v>
      </c>
      <c r="H60" s="70">
        <v>1</v>
      </c>
      <c r="I60" s="71">
        <v>1</v>
      </c>
    </row>
    <row r="61" spans="2:9" s="5" customFormat="1" x14ac:dyDescent="0.15">
      <c r="B61" s="4" t="s">
        <v>39</v>
      </c>
      <c r="C61" s="30">
        <v>1</v>
      </c>
      <c r="D61" s="30"/>
      <c r="E61" s="70">
        <v>1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10</v>
      </c>
      <c r="D62" s="30"/>
      <c r="E62" s="70">
        <v>2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30">
        <v>18</v>
      </c>
      <c r="D63" s="30"/>
      <c r="E63" s="70">
        <v>6</v>
      </c>
      <c r="F63" s="70">
        <v>3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30">
        <v>9</v>
      </c>
      <c r="D64" s="30"/>
      <c r="E64" s="70">
        <v>5</v>
      </c>
      <c r="F64" s="70">
        <v>2</v>
      </c>
      <c r="G64" s="70">
        <v>2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24">
        <v>27</v>
      </c>
      <c r="D65" s="28"/>
      <c r="E65" s="68">
        <v>19</v>
      </c>
      <c r="F65" s="68">
        <v>9</v>
      </c>
      <c r="G65" s="68">
        <v>1</v>
      </c>
      <c r="H65" s="68">
        <v>1</v>
      </c>
      <c r="I65" s="69">
        <v>0</v>
      </c>
    </row>
    <row r="66" spans="2:9" s="5" customFormat="1" x14ac:dyDescent="0.15">
      <c r="B66" s="4" t="s">
        <v>43</v>
      </c>
      <c r="C66" s="30">
        <v>1</v>
      </c>
      <c r="D66" s="30"/>
      <c r="E66" s="70">
        <v>3</v>
      </c>
      <c r="F66" s="70">
        <v>1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3</v>
      </c>
      <c r="D67" s="30"/>
      <c r="E67" s="70">
        <v>1</v>
      </c>
      <c r="F67" s="70">
        <v>1</v>
      </c>
      <c r="G67" s="70">
        <v>1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30">
        <v>19</v>
      </c>
      <c r="D68" s="30"/>
      <c r="E68" s="70">
        <v>11</v>
      </c>
      <c r="F68" s="70">
        <v>5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30">
        <v>4</v>
      </c>
      <c r="D69" s="30"/>
      <c r="E69" s="70">
        <v>4</v>
      </c>
      <c r="F69" s="70">
        <v>2</v>
      </c>
      <c r="G69" s="70">
        <v>0</v>
      </c>
      <c r="H69" s="70">
        <v>1</v>
      </c>
      <c r="I69" s="71">
        <v>0</v>
      </c>
    </row>
    <row r="70" spans="2:9" s="21" customFormat="1" x14ac:dyDescent="0.15">
      <c r="B70" s="31" t="s">
        <v>187</v>
      </c>
      <c r="C70" s="24">
        <v>164</v>
      </c>
      <c r="D70" s="28"/>
      <c r="E70" s="68">
        <v>136</v>
      </c>
      <c r="F70" s="68">
        <v>41</v>
      </c>
      <c r="G70" s="68">
        <v>19</v>
      </c>
      <c r="H70" s="68">
        <v>7</v>
      </c>
      <c r="I70" s="69">
        <v>4</v>
      </c>
    </row>
    <row r="71" spans="2:9" s="5" customFormat="1" x14ac:dyDescent="0.15">
      <c r="B71" s="4" t="s">
        <v>47</v>
      </c>
      <c r="C71" s="30">
        <v>71</v>
      </c>
      <c r="D71" s="30"/>
      <c r="E71" s="76">
        <v>42</v>
      </c>
      <c r="F71" s="71">
        <v>19</v>
      </c>
      <c r="G71" s="71">
        <v>7</v>
      </c>
      <c r="H71" s="71">
        <v>4</v>
      </c>
      <c r="I71" s="71">
        <v>1</v>
      </c>
    </row>
    <row r="72" spans="2:9" s="5" customFormat="1" x14ac:dyDescent="0.15">
      <c r="B72" s="4" t="s">
        <v>48</v>
      </c>
      <c r="C72" s="30">
        <v>34</v>
      </c>
      <c r="D72" s="30"/>
      <c r="E72" s="76">
        <v>60</v>
      </c>
      <c r="F72" s="71">
        <v>3</v>
      </c>
      <c r="G72" s="71">
        <v>2</v>
      </c>
      <c r="H72" s="71">
        <v>1</v>
      </c>
      <c r="I72" s="71">
        <v>1</v>
      </c>
    </row>
    <row r="73" spans="2:9" s="5" customFormat="1" x14ac:dyDescent="0.15">
      <c r="B73" s="4" t="s">
        <v>49</v>
      </c>
      <c r="C73" s="30">
        <v>11</v>
      </c>
      <c r="D73" s="30"/>
      <c r="E73" s="76">
        <v>2</v>
      </c>
      <c r="F73" s="71">
        <v>1</v>
      </c>
      <c r="G73" s="71">
        <v>1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30">
        <v>17</v>
      </c>
      <c r="D74" s="30"/>
      <c r="E74" s="76">
        <v>12</v>
      </c>
      <c r="F74" s="71">
        <v>7</v>
      </c>
      <c r="G74" s="71">
        <v>4</v>
      </c>
      <c r="H74" s="71">
        <v>1</v>
      </c>
      <c r="I74" s="71">
        <v>1</v>
      </c>
    </row>
    <row r="75" spans="2:9" s="5" customFormat="1" x14ac:dyDescent="0.15">
      <c r="B75" s="4" t="s">
        <v>51</v>
      </c>
      <c r="C75" s="30">
        <v>4</v>
      </c>
      <c r="D75" s="30"/>
      <c r="E75" s="76">
        <v>2</v>
      </c>
      <c r="F75" s="71">
        <v>1</v>
      </c>
      <c r="G75" s="71">
        <v>1</v>
      </c>
      <c r="H75" s="71">
        <v>1</v>
      </c>
      <c r="I75" s="71">
        <v>1</v>
      </c>
    </row>
    <row r="76" spans="2:9" s="5" customFormat="1" x14ac:dyDescent="0.15">
      <c r="B76" s="4" t="s">
        <v>52</v>
      </c>
      <c r="C76" s="30">
        <v>6</v>
      </c>
      <c r="D76" s="30"/>
      <c r="E76" s="76">
        <v>3</v>
      </c>
      <c r="F76" s="71">
        <v>3</v>
      </c>
      <c r="G76" s="71">
        <v>1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30">
        <v>11</v>
      </c>
      <c r="D77" s="30"/>
      <c r="E77" s="76">
        <v>8</v>
      </c>
      <c r="F77" s="71">
        <v>2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34">
        <v>10</v>
      </c>
      <c r="D78" s="34"/>
      <c r="E78" s="77">
        <v>7</v>
      </c>
      <c r="F78" s="78">
        <v>5</v>
      </c>
      <c r="G78" s="78">
        <v>3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transitionEvaluation="1" codeName="Sheet62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93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96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'C-c-(5)'!B9</f>
        <v>2011  平成23年</v>
      </c>
      <c r="C9" s="16">
        <v>2101</v>
      </c>
      <c r="D9" s="17">
        <v>79.914326511185152</v>
      </c>
      <c r="E9" s="36">
        <v>1679</v>
      </c>
      <c r="F9" s="16">
        <v>258</v>
      </c>
      <c r="G9" s="16">
        <v>53</v>
      </c>
      <c r="H9" s="16">
        <v>33</v>
      </c>
      <c r="I9" s="16">
        <v>6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'C-c-(5)'!B10</f>
        <v>2012      24</v>
      </c>
      <c r="C10" s="16">
        <v>2004</v>
      </c>
      <c r="D10" s="17">
        <v>77.644710578842307</v>
      </c>
      <c r="E10" s="36">
        <v>1556</v>
      </c>
      <c r="F10" s="16">
        <v>290</v>
      </c>
      <c r="G10" s="16">
        <v>66</v>
      </c>
      <c r="H10" s="16">
        <v>52</v>
      </c>
      <c r="I10" s="16">
        <v>13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'C-c-(5)'!B11</f>
        <v>2013      25</v>
      </c>
      <c r="C11" s="16">
        <v>1741</v>
      </c>
      <c r="D11" s="17">
        <v>79.781734635267085</v>
      </c>
      <c r="E11" s="36">
        <v>1389</v>
      </c>
      <c r="F11" s="16">
        <v>230</v>
      </c>
      <c r="G11" s="16">
        <v>49</v>
      </c>
      <c r="H11" s="16">
        <v>35</v>
      </c>
      <c r="I11" s="16">
        <v>6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'C-c-(5)'!B12</f>
        <v>2014      26</v>
      </c>
      <c r="C12" s="16">
        <v>1715</v>
      </c>
      <c r="D12" s="17">
        <v>83.965014577259481</v>
      </c>
      <c r="E12" s="36">
        <v>1440</v>
      </c>
      <c r="F12" s="16">
        <v>296</v>
      </c>
      <c r="G12" s="16">
        <v>55</v>
      </c>
      <c r="H12" s="16">
        <v>29</v>
      </c>
      <c r="I12" s="16">
        <v>3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'C-c-(5)'!B13</f>
        <v>2015      27</v>
      </c>
      <c r="C13" s="67">
        <v>1532</v>
      </c>
      <c r="D13" s="17">
        <v>85.574412532637083</v>
      </c>
      <c r="E13" s="38">
        <v>1311</v>
      </c>
      <c r="F13" s="16">
        <v>242</v>
      </c>
      <c r="G13" s="16">
        <v>71</v>
      </c>
      <c r="H13" s="16">
        <v>21</v>
      </c>
      <c r="I13" s="16">
        <v>4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'C-c-(5)'!B14</f>
        <v>2016      28</v>
      </c>
      <c r="C14" s="67">
        <v>2197</v>
      </c>
      <c r="D14" s="17">
        <v>81.474738279472007</v>
      </c>
      <c r="E14" s="38">
        <v>1790</v>
      </c>
      <c r="F14" s="16">
        <v>377</v>
      </c>
      <c r="G14" s="16">
        <v>61</v>
      </c>
      <c r="H14" s="16">
        <v>46</v>
      </c>
      <c r="I14" s="16">
        <v>10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'C-c-(5)'!B15</f>
        <v>2017      29</v>
      </c>
      <c r="C15" s="16">
        <v>2605</v>
      </c>
      <c r="D15" s="17">
        <v>90.326295585412666</v>
      </c>
      <c r="E15" s="18">
        <v>2353</v>
      </c>
      <c r="F15" s="16">
        <v>357</v>
      </c>
      <c r="G15" s="16">
        <v>69</v>
      </c>
      <c r="H15" s="16">
        <v>37</v>
      </c>
      <c r="I15" s="16">
        <v>8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'C-c-(5)'!B16</f>
        <v>2018      30</v>
      </c>
      <c r="C16" s="16">
        <v>3906</v>
      </c>
      <c r="D16" s="17">
        <v>88.709677419354833</v>
      </c>
      <c r="E16" s="39">
        <v>3465</v>
      </c>
      <c r="F16" s="39">
        <v>327</v>
      </c>
      <c r="G16" s="39">
        <v>80</v>
      </c>
      <c r="H16" s="39">
        <v>42</v>
      </c>
      <c r="I16" s="18">
        <v>7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'C-c-(5)'!B17</f>
        <v>2019  令和元年</v>
      </c>
      <c r="C17" s="16">
        <v>5938</v>
      </c>
      <c r="D17" s="17">
        <v>93.196362411586392</v>
      </c>
      <c r="E17" s="39">
        <v>5534</v>
      </c>
      <c r="F17" s="39">
        <v>310</v>
      </c>
      <c r="G17" s="39">
        <v>76</v>
      </c>
      <c r="H17" s="39">
        <v>52</v>
      </c>
      <c r="I17" s="18">
        <v>8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'C-c-(5)'!B18</f>
        <v>2020      ２</v>
      </c>
      <c r="C18" s="24">
        <f>SUM(C20,C26,C33,C34,C45,C52,C59,C65,C70)</f>
        <v>8970</v>
      </c>
      <c r="D18" s="25">
        <f>E18/C18*100</f>
        <v>90.111482720178373</v>
      </c>
      <c r="E18" s="29">
        <f>SUM(E20,E26,E33,E34,E45,E52,E59,E65,E70)</f>
        <v>8083</v>
      </c>
      <c r="F18" s="24">
        <f>SUM(F20,F26,F33,F34,F45,F52,F59,F65,F70)</f>
        <v>295</v>
      </c>
      <c r="G18" s="24">
        <f>SUM(G20,G26,G33,G34,G45,G52,G59,G65,G70)</f>
        <v>60</v>
      </c>
      <c r="H18" s="24">
        <f>SUM(H20,H26,H33,H34,H45,H52,H59,H65,H70)</f>
        <v>46</v>
      </c>
      <c r="I18" s="24">
        <f>SUM(I20,I26,I33,I34,I45,I52,I59,I65,I70)</f>
        <v>5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220</v>
      </c>
      <c r="D20" s="28"/>
      <c r="E20" s="68">
        <v>225</v>
      </c>
      <c r="F20" s="68">
        <v>7</v>
      </c>
      <c r="G20" s="68">
        <v>1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30">
        <v>182</v>
      </c>
      <c r="D21" s="30"/>
      <c r="E21" s="70">
        <v>182</v>
      </c>
      <c r="F21" s="70">
        <v>6</v>
      </c>
      <c r="G21" s="70">
        <v>1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30">
        <v>9</v>
      </c>
      <c r="D22" s="30"/>
      <c r="E22" s="70">
        <v>3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13</v>
      </c>
      <c r="D23" s="30"/>
      <c r="E23" s="70">
        <v>25</v>
      </c>
      <c r="F23" s="70">
        <v>1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14</v>
      </c>
      <c r="D24" s="30"/>
      <c r="E24" s="70">
        <v>13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30">
        <v>2</v>
      </c>
      <c r="D25" s="30"/>
      <c r="E25" s="70">
        <v>2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24">
        <v>317</v>
      </c>
      <c r="D26" s="28"/>
      <c r="E26" s="68">
        <v>397</v>
      </c>
      <c r="F26" s="68">
        <v>12</v>
      </c>
      <c r="G26" s="68">
        <v>0</v>
      </c>
      <c r="H26" s="68">
        <v>1</v>
      </c>
      <c r="I26" s="69">
        <v>0</v>
      </c>
    </row>
    <row r="27" spans="2:17" s="5" customFormat="1" x14ac:dyDescent="0.15">
      <c r="B27" s="4" t="s">
        <v>9</v>
      </c>
      <c r="C27" s="30">
        <v>15</v>
      </c>
      <c r="D27" s="30"/>
      <c r="E27" s="70">
        <v>10</v>
      </c>
      <c r="F27" s="70">
        <v>2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30">
        <v>25</v>
      </c>
      <c r="D28" s="30"/>
      <c r="E28" s="70">
        <v>55</v>
      </c>
      <c r="F28" s="70">
        <v>2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138</v>
      </c>
      <c r="D29" s="30"/>
      <c r="E29" s="70">
        <v>138</v>
      </c>
      <c r="F29" s="70">
        <v>5</v>
      </c>
      <c r="G29" s="70">
        <v>0</v>
      </c>
      <c r="H29" s="70">
        <v>1</v>
      </c>
      <c r="I29" s="71">
        <v>0</v>
      </c>
    </row>
    <row r="30" spans="2:17" s="5" customFormat="1" x14ac:dyDescent="0.15">
      <c r="B30" s="4" t="s">
        <v>12</v>
      </c>
      <c r="C30" s="30">
        <v>27</v>
      </c>
      <c r="D30" s="30"/>
      <c r="E30" s="70">
        <v>37</v>
      </c>
      <c r="F30" s="70">
        <v>1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16</v>
      </c>
      <c r="D31" s="30"/>
      <c r="E31" s="70">
        <v>55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30">
        <v>96</v>
      </c>
      <c r="D32" s="30"/>
      <c r="E32" s="70">
        <v>102</v>
      </c>
      <c r="F32" s="70">
        <v>2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28">
        <v>2239</v>
      </c>
      <c r="D33" s="28"/>
      <c r="E33" s="72">
        <v>2258</v>
      </c>
      <c r="F33" s="72">
        <v>54</v>
      </c>
      <c r="G33" s="72">
        <v>7</v>
      </c>
      <c r="H33" s="72">
        <v>12</v>
      </c>
      <c r="I33" s="73">
        <v>0</v>
      </c>
    </row>
    <row r="34" spans="2:9" s="21" customFormat="1" x14ac:dyDescent="0.15">
      <c r="B34" s="31" t="s">
        <v>182</v>
      </c>
      <c r="C34" s="24">
        <v>3586</v>
      </c>
      <c r="D34" s="28"/>
      <c r="E34" s="68">
        <v>2671</v>
      </c>
      <c r="F34" s="68">
        <v>87</v>
      </c>
      <c r="G34" s="68">
        <v>19</v>
      </c>
      <c r="H34" s="68">
        <v>18</v>
      </c>
      <c r="I34" s="69">
        <v>3</v>
      </c>
    </row>
    <row r="35" spans="2:9" s="5" customFormat="1" x14ac:dyDescent="0.15">
      <c r="B35" s="4" t="s">
        <v>16</v>
      </c>
      <c r="C35" s="30">
        <v>168</v>
      </c>
      <c r="D35" s="30"/>
      <c r="E35" s="70">
        <v>78</v>
      </c>
      <c r="F35" s="70">
        <v>2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30">
        <v>163</v>
      </c>
      <c r="D36" s="30"/>
      <c r="E36" s="70">
        <v>182</v>
      </c>
      <c r="F36" s="70">
        <v>2</v>
      </c>
      <c r="G36" s="70">
        <v>1</v>
      </c>
      <c r="H36" s="70">
        <v>1</v>
      </c>
      <c r="I36" s="71">
        <v>1</v>
      </c>
    </row>
    <row r="37" spans="2:9" s="5" customFormat="1" x14ac:dyDescent="0.15">
      <c r="B37" s="4" t="s">
        <v>18</v>
      </c>
      <c r="C37" s="30">
        <v>237</v>
      </c>
      <c r="D37" s="30"/>
      <c r="E37" s="70">
        <v>243</v>
      </c>
      <c r="F37" s="70">
        <v>5</v>
      </c>
      <c r="G37" s="70">
        <v>2</v>
      </c>
      <c r="H37" s="70">
        <v>1</v>
      </c>
      <c r="I37" s="71">
        <v>1</v>
      </c>
    </row>
    <row r="38" spans="2:9" s="5" customFormat="1" x14ac:dyDescent="0.15">
      <c r="B38" s="4" t="s">
        <v>19</v>
      </c>
      <c r="C38" s="30">
        <v>554</v>
      </c>
      <c r="D38" s="30"/>
      <c r="E38" s="70">
        <v>539</v>
      </c>
      <c r="F38" s="70">
        <v>14</v>
      </c>
      <c r="G38" s="70">
        <v>3</v>
      </c>
      <c r="H38" s="70">
        <v>4</v>
      </c>
      <c r="I38" s="71">
        <v>1</v>
      </c>
    </row>
    <row r="39" spans="2:9" s="5" customFormat="1" x14ac:dyDescent="0.15">
      <c r="B39" s="4" t="s">
        <v>20</v>
      </c>
      <c r="C39" s="30">
        <v>665</v>
      </c>
      <c r="D39" s="30"/>
      <c r="E39" s="70">
        <v>249</v>
      </c>
      <c r="F39" s="70">
        <v>17</v>
      </c>
      <c r="G39" s="70">
        <v>2</v>
      </c>
      <c r="H39" s="70">
        <v>4</v>
      </c>
      <c r="I39" s="71">
        <v>0</v>
      </c>
    </row>
    <row r="40" spans="2:9" s="5" customFormat="1" x14ac:dyDescent="0.15">
      <c r="B40" s="4" t="s">
        <v>21</v>
      </c>
      <c r="C40" s="30">
        <v>1341</v>
      </c>
      <c r="D40" s="30"/>
      <c r="E40" s="70">
        <v>860</v>
      </c>
      <c r="F40" s="70">
        <v>28</v>
      </c>
      <c r="G40" s="70">
        <v>5</v>
      </c>
      <c r="H40" s="70">
        <v>6</v>
      </c>
      <c r="I40" s="71">
        <v>0</v>
      </c>
    </row>
    <row r="41" spans="2:9" s="5" customFormat="1" x14ac:dyDescent="0.15">
      <c r="B41" s="4" t="s">
        <v>22</v>
      </c>
      <c r="C41" s="30">
        <v>90</v>
      </c>
      <c r="D41" s="30"/>
      <c r="E41" s="70">
        <v>148</v>
      </c>
      <c r="F41" s="70">
        <v>5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32">
        <v>59</v>
      </c>
      <c r="D42" s="30"/>
      <c r="E42" s="74">
        <v>51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30">
        <v>95</v>
      </c>
      <c r="D43" s="30"/>
      <c r="E43" s="70">
        <v>103</v>
      </c>
      <c r="F43" s="70">
        <v>5</v>
      </c>
      <c r="G43" s="70">
        <v>2</v>
      </c>
      <c r="H43" s="70">
        <v>1</v>
      </c>
      <c r="I43" s="71">
        <v>0</v>
      </c>
    </row>
    <row r="44" spans="2:9" s="5" customFormat="1" x14ac:dyDescent="0.15">
      <c r="B44" s="4" t="s">
        <v>25</v>
      </c>
      <c r="C44" s="30">
        <v>214</v>
      </c>
      <c r="D44" s="30"/>
      <c r="E44" s="70">
        <v>218</v>
      </c>
      <c r="F44" s="70">
        <v>9</v>
      </c>
      <c r="G44" s="70">
        <v>4</v>
      </c>
      <c r="H44" s="70">
        <v>1</v>
      </c>
      <c r="I44" s="71">
        <v>0</v>
      </c>
    </row>
    <row r="45" spans="2:9" s="21" customFormat="1" x14ac:dyDescent="0.15">
      <c r="B45" s="31" t="s">
        <v>183</v>
      </c>
      <c r="C45" s="24">
        <v>596</v>
      </c>
      <c r="D45" s="28"/>
      <c r="E45" s="68">
        <v>651</v>
      </c>
      <c r="F45" s="68">
        <v>33</v>
      </c>
      <c r="G45" s="68">
        <v>6</v>
      </c>
      <c r="H45" s="68">
        <v>6</v>
      </c>
      <c r="I45" s="69">
        <v>1</v>
      </c>
    </row>
    <row r="46" spans="2:9" s="5" customFormat="1" x14ac:dyDescent="0.15">
      <c r="B46" s="4" t="s">
        <v>26</v>
      </c>
      <c r="C46" s="30">
        <v>23</v>
      </c>
      <c r="D46" s="30"/>
      <c r="E46" s="70">
        <v>36</v>
      </c>
      <c r="F46" s="70">
        <v>5</v>
      </c>
      <c r="G46" s="70">
        <v>0</v>
      </c>
      <c r="H46" s="70">
        <v>2</v>
      </c>
      <c r="I46" s="71">
        <v>0</v>
      </c>
    </row>
    <row r="47" spans="2:9" s="5" customFormat="1" x14ac:dyDescent="0.15">
      <c r="B47" s="4" t="s">
        <v>27</v>
      </c>
      <c r="C47" s="30">
        <v>88</v>
      </c>
      <c r="D47" s="30"/>
      <c r="E47" s="70">
        <v>109</v>
      </c>
      <c r="F47" s="70">
        <v>2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30">
        <v>11</v>
      </c>
      <c r="D48" s="30"/>
      <c r="E48" s="70">
        <v>33</v>
      </c>
      <c r="F48" s="70">
        <v>2</v>
      </c>
      <c r="G48" s="70">
        <v>1</v>
      </c>
      <c r="H48" s="70">
        <v>1</v>
      </c>
      <c r="I48" s="71">
        <v>1</v>
      </c>
    </row>
    <row r="49" spans="2:9" s="5" customFormat="1" x14ac:dyDescent="0.15">
      <c r="B49" s="4" t="s">
        <v>29</v>
      </c>
      <c r="C49" s="30">
        <v>55</v>
      </c>
      <c r="D49" s="30"/>
      <c r="E49" s="70">
        <v>52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30">
        <v>328</v>
      </c>
      <c r="D50" s="30"/>
      <c r="E50" s="70">
        <v>225</v>
      </c>
      <c r="F50" s="70">
        <v>22</v>
      </c>
      <c r="G50" s="70">
        <v>5</v>
      </c>
      <c r="H50" s="70">
        <v>3</v>
      </c>
      <c r="I50" s="71">
        <v>0</v>
      </c>
    </row>
    <row r="51" spans="2:9" s="5" customFormat="1" x14ac:dyDescent="0.15">
      <c r="B51" s="4" t="s">
        <v>31</v>
      </c>
      <c r="C51" s="30">
        <v>91</v>
      </c>
      <c r="D51" s="30"/>
      <c r="E51" s="70">
        <v>196</v>
      </c>
      <c r="F51" s="70">
        <v>2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24">
        <v>1286</v>
      </c>
      <c r="D52" s="28"/>
      <c r="E52" s="68">
        <v>1030</v>
      </c>
      <c r="F52" s="68">
        <v>52</v>
      </c>
      <c r="G52" s="68">
        <v>13</v>
      </c>
      <c r="H52" s="68">
        <v>6</v>
      </c>
      <c r="I52" s="69">
        <v>1</v>
      </c>
    </row>
    <row r="53" spans="2:9" s="5" customFormat="1" x14ac:dyDescent="0.15">
      <c r="B53" s="4" t="s">
        <v>32</v>
      </c>
      <c r="C53" s="30">
        <v>44</v>
      </c>
      <c r="D53" s="30"/>
      <c r="E53" s="70">
        <v>69</v>
      </c>
      <c r="F53" s="70">
        <v>4</v>
      </c>
      <c r="G53" s="70">
        <v>1</v>
      </c>
      <c r="H53" s="70">
        <v>1</v>
      </c>
      <c r="I53" s="71">
        <v>1</v>
      </c>
    </row>
    <row r="54" spans="2:9" s="5" customFormat="1" x14ac:dyDescent="0.15">
      <c r="B54" s="4" t="s">
        <v>33</v>
      </c>
      <c r="C54" s="30">
        <v>108</v>
      </c>
      <c r="D54" s="30"/>
      <c r="E54" s="70">
        <v>115</v>
      </c>
      <c r="F54" s="70">
        <v>3</v>
      </c>
      <c r="G54" s="70">
        <v>0</v>
      </c>
      <c r="H54" s="70">
        <v>1</v>
      </c>
      <c r="I54" s="71">
        <v>0</v>
      </c>
    </row>
    <row r="55" spans="2:9" s="5" customFormat="1" x14ac:dyDescent="0.15">
      <c r="B55" s="4" t="s">
        <v>34</v>
      </c>
      <c r="C55" s="30">
        <v>644</v>
      </c>
      <c r="D55" s="30"/>
      <c r="E55" s="70">
        <v>334</v>
      </c>
      <c r="F55" s="70">
        <v>27</v>
      </c>
      <c r="G55" s="70">
        <v>7</v>
      </c>
      <c r="H55" s="70">
        <v>3</v>
      </c>
      <c r="I55" s="71">
        <v>0</v>
      </c>
    </row>
    <row r="56" spans="2:9" s="5" customFormat="1" x14ac:dyDescent="0.15">
      <c r="B56" s="4" t="s">
        <v>35</v>
      </c>
      <c r="C56" s="30">
        <v>348</v>
      </c>
      <c r="D56" s="30"/>
      <c r="E56" s="70">
        <v>292</v>
      </c>
      <c r="F56" s="70">
        <v>8</v>
      </c>
      <c r="G56" s="70">
        <v>4</v>
      </c>
      <c r="H56" s="70">
        <v>1</v>
      </c>
      <c r="I56" s="71">
        <v>0</v>
      </c>
    </row>
    <row r="57" spans="2:9" s="5" customFormat="1" x14ac:dyDescent="0.15">
      <c r="B57" s="4" t="s">
        <v>36</v>
      </c>
      <c r="C57" s="30">
        <v>105</v>
      </c>
      <c r="D57" s="30"/>
      <c r="E57" s="70">
        <v>192</v>
      </c>
      <c r="F57" s="70">
        <v>8</v>
      </c>
      <c r="G57" s="70">
        <v>1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30">
        <v>37</v>
      </c>
      <c r="D58" s="30"/>
      <c r="E58" s="70">
        <v>28</v>
      </c>
      <c r="F58" s="70">
        <v>2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24">
        <v>240</v>
      </c>
      <c r="D59" s="28"/>
      <c r="E59" s="68">
        <v>307</v>
      </c>
      <c r="F59" s="68">
        <v>15</v>
      </c>
      <c r="G59" s="68">
        <v>5</v>
      </c>
      <c r="H59" s="68">
        <v>2</v>
      </c>
      <c r="I59" s="69">
        <v>0</v>
      </c>
    </row>
    <row r="60" spans="2:9" s="5" customFormat="1" x14ac:dyDescent="0.15">
      <c r="B60" s="4" t="s">
        <v>38</v>
      </c>
      <c r="C60" s="30">
        <v>14</v>
      </c>
      <c r="D60" s="30"/>
      <c r="E60" s="70">
        <v>35</v>
      </c>
      <c r="F60" s="70">
        <v>2</v>
      </c>
      <c r="G60" s="70">
        <v>0</v>
      </c>
      <c r="H60" s="70">
        <v>1</v>
      </c>
      <c r="I60" s="71">
        <v>0</v>
      </c>
    </row>
    <row r="61" spans="2:9" s="5" customFormat="1" x14ac:dyDescent="0.15">
      <c r="B61" s="4" t="s">
        <v>39</v>
      </c>
      <c r="C61" s="30">
        <v>4</v>
      </c>
      <c r="D61" s="30"/>
      <c r="E61" s="70">
        <v>41</v>
      </c>
      <c r="F61" s="70">
        <v>1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72</v>
      </c>
      <c r="D62" s="30"/>
      <c r="E62" s="70">
        <v>51</v>
      </c>
      <c r="F62" s="70">
        <v>4</v>
      </c>
      <c r="G62" s="70">
        <v>1</v>
      </c>
      <c r="H62" s="70">
        <v>1</v>
      </c>
      <c r="I62" s="71">
        <v>0</v>
      </c>
    </row>
    <row r="63" spans="2:9" s="5" customFormat="1" x14ac:dyDescent="0.15">
      <c r="B63" s="4" t="s">
        <v>41</v>
      </c>
      <c r="C63" s="30">
        <v>93</v>
      </c>
      <c r="D63" s="30"/>
      <c r="E63" s="70">
        <v>118</v>
      </c>
      <c r="F63" s="70">
        <v>4</v>
      </c>
      <c r="G63" s="70">
        <v>3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30">
        <v>57</v>
      </c>
      <c r="D64" s="30"/>
      <c r="E64" s="70">
        <v>62</v>
      </c>
      <c r="F64" s="70">
        <v>4</v>
      </c>
      <c r="G64" s="70">
        <v>1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24">
        <v>98</v>
      </c>
      <c r="D65" s="28"/>
      <c r="E65" s="68">
        <v>160</v>
      </c>
      <c r="F65" s="68">
        <v>7</v>
      </c>
      <c r="G65" s="68">
        <v>3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30">
        <v>13</v>
      </c>
      <c r="D66" s="30"/>
      <c r="E66" s="70">
        <v>23</v>
      </c>
      <c r="F66" s="70">
        <v>1</v>
      </c>
      <c r="G66" s="70">
        <v>1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34</v>
      </c>
      <c r="D67" s="30"/>
      <c r="E67" s="70">
        <v>66</v>
      </c>
      <c r="F67" s="70">
        <v>4</v>
      </c>
      <c r="G67" s="70">
        <v>2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30">
        <v>36</v>
      </c>
      <c r="D68" s="30"/>
      <c r="E68" s="70">
        <v>31</v>
      </c>
      <c r="F68" s="70">
        <v>2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30">
        <v>15</v>
      </c>
      <c r="D69" s="30"/>
      <c r="E69" s="70">
        <v>40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24">
        <v>388</v>
      </c>
      <c r="D70" s="28"/>
      <c r="E70" s="68">
        <v>384</v>
      </c>
      <c r="F70" s="68">
        <v>28</v>
      </c>
      <c r="G70" s="68">
        <v>6</v>
      </c>
      <c r="H70" s="68">
        <v>1</v>
      </c>
      <c r="I70" s="69">
        <v>0</v>
      </c>
    </row>
    <row r="71" spans="2:9" s="5" customFormat="1" x14ac:dyDescent="0.15">
      <c r="B71" s="4" t="s">
        <v>47</v>
      </c>
      <c r="C71" s="30">
        <v>214</v>
      </c>
      <c r="D71" s="30"/>
      <c r="E71" s="76">
        <v>161</v>
      </c>
      <c r="F71" s="71">
        <v>8</v>
      </c>
      <c r="G71" s="71">
        <v>0</v>
      </c>
      <c r="H71" s="71">
        <v>1</v>
      </c>
      <c r="I71" s="71">
        <v>0</v>
      </c>
    </row>
    <row r="72" spans="2:9" s="5" customFormat="1" x14ac:dyDescent="0.15">
      <c r="B72" s="4" t="s">
        <v>48</v>
      </c>
      <c r="C72" s="30">
        <v>34</v>
      </c>
      <c r="D72" s="30"/>
      <c r="E72" s="76">
        <v>48</v>
      </c>
      <c r="F72" s="71">
        <v>3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30">
        <v>23</v>
      </c>
      <c r="D73" s="30"/>
      <c r="E73" s="76">
        <v>27</v>
      </c>
      <c r="F73" s="71">
        <v>3</v>
      </c>
      <c r="G73" s="71">
        <v>2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30">
        <v>28</v>
      </c>
      <c r="D74" s="30"/>
      <c r="E74" s="76">
        <v>79</v>
      </c>
      <c r="F74" s="71">
        <v>3</v>
      </c>
      <c r="G74" s="71">
        <v>1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30">
        <v>21</v>
      </c>
      <c r="D75" s="30"/>
      <c r="E75" s="76">
        <v>18</v>
      </c>
      <c r="F75" s="71">
        <v>1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30">
        <v>27</v>
      </c>
      <c r="D76" s="30"/>
      <c r="E76" s="76">
        <v>22</v>
      </c>
      <c r="F76" s="71">
        <v>2</v>
      </c>
      <c r="G76" s="71">
        <v>2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30">
        <v>28</v>
      </c>
      <c r="D77" s="30"/>
      <c r="E77" s="76">
        <v>17</v>
      </c>
      <c r="F77" s="71">
        <v>4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34">
        <v>13</v>
      </c>
      <c r="D78" s="34"/>
      <c r="E78" s="77">
        <v>12</v>
      </c>
      <c r="F78" s="78">
        <v>4</v>
      </c>
      <c r="G78" s="78">
        <v>1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transitionEvaluation="1" codeName="Sheet75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153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111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'C-c-(6)'!B9</f>
        <v>2011  平成23年</v>
      </c>
      <c r="C9" s="43">
        <v>57</v>
      </c>
      <c r="D9" s="106">
        <v>35.087719298245609</v>
      </c>
      <c r="E9" s="83">
        <v>20</v>
      </c>
      <c r="F9" s="52">
        <v>18</v>
      </c>
      <c r="G9" s="52">
        <v>4</v>
      </c>
      <c r="H9" s="52">
        <v>7</v>
      </c>
      <c r="I9" s="52">
        <v>0</v>
      </c>
      <c r="K9" s="45"/>
      <c r="L9" s="46"/>
      <c r="M9" s="45"/>
      <c r="N9" s="45"/>
      <c r="O9" s="45"/>
      <c r="P9" s="45"/>
      <c r="Q9" s="45"/>
    </row>
    <row r="10" spans="2:17" s="5" customFormat="1" x14ac:dyDescent="0.15">
      <c r="B10" s="20" t="str">
        <f>'C-c-(6)'!B10</f>
        <v>2012      24</v>
      </c>
      <c r="C10" s="43">
        <v>21</v>
      </c>
      <c r="D10" s="106">
        <v>71.428571428571431</v>
      </c>
      <c r="E10" s="83">
        <v>15</v>
      </c>
      <c r="F10" s="52">
        <v>12</v>
      </c>
      <c r="G10" s="52">
        <v>4</v>
      </c>
      <c r="H10" s="52">
        <v>1</v>
      </c>
      <c r="I10" s="52">
        <v>0</v>
      </c>
      <c r="K10" s="45"/>
      <c r="L10" s="46"/>
      <c r="M10" s="45"/>
      <c r="N10" s="45"/>
      <c r="O10" s="45"/>
      <c r="P10" s="45"/>
      <c r="Q10" s="45"/>
    </row>
    <row r="11" spans="2:17" s="5" customFormat="1" x14ac:dyDescent="0.15">
      <c r="B11" s="20" t="str">
        <f>'C-c-(6)'!B11</f>
        <v>2013      25</v>
      </c>
      <c r="C11" s="43">
        <v>25</v>
      </c>
      <c r="D11" s="106">
        <v>56.000000000000007</v>
      </c>
      <c r="E11" s="83">
        <v>14</v>
      </c>
      <c r="F11" s="52">
        <v>9</v>
      </c>
      <c r="G11" s="52">
        <v>3</v>
      </c>
      <c r="H11" s="52">
        <v>0</v>
      </c>
      <c r="I11" s="52">
        <v>0</v>
      </c>
      <c r="K11" s="45"/>
      <c r="L11" s="46"/>
      <c r="M11" s="45"/>
      <c r="N11" s="45"/>
      <c r="O11" s="45"/>
      <c r="P11" s="45"/>
      <c r="Q11" s="45"/>
    </row>
    <row r="12" spans="2:17" s="5" customFormat="1" x14ac:dyDescent="0.15">
      <c r="B12" s="20" t="str">
        <f>'C-c-(6)'!B12</f>
        <v>2014      26</v>
      </c>
      <c r="C12" s="43">
        <v>30</v>
      </c>
      <c r="D12" s="104">
        <v>70</v>
      </c>
      <c r="E12" s="83">
        <v>21</v>
      </c>
      <c r="F12" s="52">
        <v>10</v>
      </c>
      <c r="G12" s="52">
        <v>2</v>
      </c>
      <c r="H12" s="52">
        <v>0</v>
      </c>
      <c r="I12" s="52">
        <v>0</v>
      </c>
      <c r="K12" s="47"/>
      <c r="L12" s="46"/>
      <c r="M12" s="47"/>
      <c r="N12" s="45"/>
      <c r="O12" s="45"/>
      <c r="P12" s="45"/>
      <c r="Q12" s="45"/>
    </row>
    <row r="13" spans="2:17" s="5" customFormat="1" x14ac:dyDescent="0.15">
      <c r="B13" s="20" t="str">
        <f>'C-c-(6)'!B13</f>
        <v>2015      27</v>
      </c>
      <c r="C13" s="48">
        <v>29</v>
      </c>
      <c r="D13" s="104">
        <v>48.275862068965516</v>
      </c>
      <c r="E13" s="84">
        <v>14</v>
      </c>
      <c r="F13" s="52">
        <v>5</v>
      </c>
      <c r="G13" s="52">
        <v>2</v>
      </c>
      <c r="H13" s="52">
        <v>1</v>
      </c>
      <c r="I13" s="52">
        <v>0</v>
      </c>
      <c r="K13" s="47"/>
      <c r="L13" s="46"/>
      <c r="M13" s="47"/>
      <c r="N13" s="45"/>
      <c r="O13" s="45"/>
      <c r="P13" s="45"/>
      <c r="Q13" s="45"/>
    </row>
    <row r="14" spans="2:17" s="5" customFormat="1" x14ac:dyDescent="0.15">
      <c r="B14" s="20" t="str">
        <f>'C-c-(6)'!B14</f>
        <v>2016      28</v>
      </c>
      <c r="C14" s="48">
        <v>52</v>
      </c>
      <c r="D14" s="104">
        <v>76.923076923076934</v>
      </c>
      <c r="E14" s="84">
        <v>40</v>
      </c>
      <c r="F14" s="52">
        <v>5</v>
      </c>
      <c r="G14" s="52">
        <v>3</v>
      </c>
      <c r="H14" s="52">
        <v>0</v>
      </c>
      <c r="I14" s="52">
        <v>0</v>
      </c>
      <c r="K14" s="45"/>
      <c r="L14" s="46"/>
      <c r="M14" s="45"/>
      <c r="N14" s="45"/>
      <c r="O14" s="45"/>
      <c r="P14" s="45"/>
      <c r="Q14" s="45"/>
    </row>
    <row r="15" spans="2:17" s="5" customFormat="1" x14ac:dyDescent="0.15">
      <c r="B15" s="20" t="str">
        <f>'C-c-(6)'!B15</f>
        <v>2017      29</v>
      </c>
      <c r="C15" s="43">
        <v>15</v>
      </c>
      <c r="D15" s="104">
        <v>120</v>
      </c>
      <c r="E15" s="85">
        <v>18</v>
      </c>
      <c r="F15" s="52">
        <v>10</v>
      </c>
      <c r="G15" s="52">
        <v>4</v>
      </c>
      <c r="H15" s="52">
        <v>1</v>
      </c>
      <c r="I15" s="52">
        <v>0</v>
      </c>
      <c r="K15" s="45"/>
      <c r="L15" s="46"/>
      <c r="M15" s="45"/>
      <c r="N15" s="45"/>
      <c r="O15" s="45"/>
      <c r="P15" s="45"/>
      <c r="Q15" s="45"/>
    </row>
    <row r="16" spans="2:17" s="21" customFormat="1" x14ac:dyDescent="0.15">
      <c r="B16" s="20" t="str">
        <f>'C-c-(6)'!B16</f>
        <v>2018      30</v>
      </c>
      <c r="C16" s="43">
        <v>16</v>
      </c>
      <c r="D16" s="104">
        <v>68.75</v>
      </c>
      <c r="E16" s="86">
        <v>11</v>
      </c>
      <c r="F16" s="86">
        <v>4</v>
      </c>
      <c r="G16" s="86">
        <v>3</v>
      </c>
      <c r="H16" s="86">
        <v>0</v>
      </c>
      <c r="I16" s="85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'C-c-(6)'!B17</f>
        <v>2019  令和元年</v>
      </c>
      <c r="C17" s="16">
        <v>5</v>
      </c>
      <c r="D17" s="104">
        <v>20</v>
      </c>
      <c r="E17" s="82">
        <v>1</v>
      </c>
      <c r="F17" s="82">
        <v>2</v>
      </c>
      <c r="G17" s="82">
        <v>0</v>
      </c>
      <c r="H17" s="82">
        <v>0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'C-c-(6)'!B18</f>
        <v>2020      ２</v>
      </c>
      <c r="C18" s="24">
        <f>SUM(C20,C26,C33,C34,C45,C52,C59,C65,C70)</f>
        <v>1</v>
      </c>
      <c r="D18" s="105">
        <f>E18/C18*100</f>
        <v>0</v>
      </c>
      <c r="E18" s="68">
        <f>SUM(E20,E26,E33,E34,E45,E52,E59,E65,E70)</f>
        <v>0</v>
      </c>
      <c r="F18" s="69">
        <f>SUM(F20,F26,F33,F34,F45,F52,F59,F65,F70)</f>
        <v>0</v>
      </c>
      <c r="G18" s="69">
        <f>SUM(G20,G26,G33,G34,G45,G52,G59,G65,G70)</f>
        <v>0</v>
      </c>
      <c r="H18" s="69">
        <f>SUM(H20,H26,H33,H34,H45,H52,H59,H65,H70)</f>
        <v>0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0</v>
      </c>
      <c r="D20" s="28"/>
      <c r="E20" s="68">
        <v>0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0</v>
      </c>
      <c r="D21" s="30"/>
      <c r="E21" s="70">
        <v>0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0</v>
      </c>
      <c r="D26" s="28"/>
      <c r="E26" s="68">
        <v>0</v>
      </c>
      <c r="F26" s="68">
        <v>0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0</v>
      </c>
      <c r="D29" s="30"/>
      <c r="E29" s="70">
        <v>0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0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1</v>
      </c>
      <c r="D33" s="28"/>
      <c r="E33" s="72">
        <v>0</v>
      </c>
      <c r="F33" s="72">
        <v>0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182</v>
      </c>
      <c r="C34" s="69">
        <v>0</v>
      </c>
      <c r="D34" s="28"/>
      <c r="E34" s="68">
        <v>0</v>
      </c>
      <c r="F34" s="68">
        <v>0</v>
      </c>
      <c r="G34" s="68">
        <v>0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0</v>
      </c>
      <c r="D35" s="30"/>
      <c r="E35" s="70">
        <v>0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0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0</v>
      </c>
      <c r="D37" s="30"/>
      <c r="E37" s="70">
        <v>0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0</v>
      </c>
      <c r="D38" s="30"/>
      <c r="E38" s="70">
        <v>0</v>
      </c>
      <c r="F38" s="70">
        <v>0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0</v>
      </c>
      <c r="D39" s="30"/>
      <c r="E39" s="70">
        <v>0</v>
      </c>
      <c r="F39" s="70">
        <v>0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0</v>
      </c>
      <c r="D40" s="30"/>
      <c r="E40" s="70">
        <v>0</v>
      </c>
      <c r="F40" s="70">
        <v>0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0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0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0</v>
      </c>
      <c r="D43" s="30"/>
      <c r="E43" s="70">
        <v>0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0</v>
      </c>
      <c r="D44" s="30"/>
      <c r="E44" s="70">
        <v>0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0</v>
      </c>
      <c r="D45" s="28"/>
      <c r="E45" s="68">
        <v>0</v>
      </c>
      <c r="F45" s="68">
        <v>0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0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0</v>
      </c>
      <c r="D50" s="30"/>
      <c r="E50" s="70">
        <v>0</v>
      </c>
      <c r="F50" s="70">
        <v>0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0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0</v>
      </c>
      <c r="D52" s="28"/>
      <c r="E52" s="68">
        <v>0</v>
      </c>
      <c r="F52" s="68">
        <v>0</v>
      </c>
      <c r="G52" s="68">
        <v>0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0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0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0</v>
      </c>
      <c r="D55" s="30"/>
      <c r="E55" s="70">
        <v>0</v>
      </c>
      <c r="F55" s="70">
        <v>0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0</v>
      </c>
      <c r="D56" s="30"/>
      <c r="E56" s="70">
        <v>0</v>
      </c>
      <c r="F56" s="70">
        <v>0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0</v>
      </c>
      <c r="D57" s="30"/>
      <c r="E57" s="70">
        <v>0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0</v>
      </c>
      <c r="D59" s="28"/>
      <c r="E59" s="68">
        <v>0</v>
      </c>
      <c r="F59" s="68">
        <v>0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0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0</v>
      </c>
      <c r="D63" s="30"/>
      <c r="E63" s="70">
        <v>0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0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0</v>
      </c>
      <c r="D65" s="28"/>
      <c r="E65" s="68">
        <v>0</v>
      </c>
      <c r="F65" s="68">
        <v>0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0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0</v>
      </c>
      <c r="D68" s="30"/>
      <c r="E68" s="70">
        <v>0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0</v>
      </c>
      <c r="D70" s="28"/>
      <c r="E70" s="68">
        <v>0</v>
      </c>
      <c r="F70" s="68">
        <v>0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0</v>
      </c>
      <c r="D71" s="30"/>
      <c r="E71" s="76">
        <v>0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0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0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0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0</v>
      </c>
      <c r="D78" s="34"/>
      <c r="E78" s="77">
        <v>0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8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71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59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'C-a-(1)'!B9</f>
        <v>2011  平成23年</v>
      </c>
      <c r="C9" s="16">
        <v>16409</v>
      </c>
      <c r="D9" s="17">
        <v>53.46456213053812</v>
      </c>
      <c r="E9" s="20">
        <v>8773</v>
      </c>
      <c r="F9" s="79">
        <v>678</v>
      </c>
      <c r="G9" s="79">
        <v>32</v>
      </c>
      <c r="H9" s="79">
        <v>168</v>
      </c>
      <c r="I9" s="79">
        <v>10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'C-a-(1)'!B10</f>
        <v>2012      24</v>
      </c>
      <c r="C10" s="16">
        <v>13649</v>
      </c>
      <c r="D10" s="17">
        <v>60.956846655432628</v>
      </c>
      <c r="E10" s="20">
        <v>8320</v>
      </c>
      <c r="F10" s="79">
        <v>673</v>
      </c>
      <c r="G10" s="79">
        <v>31</v>
      </c>
      <c r="H10" s="79">
        <v>134</v>
      </c>
      <c r="I10" s="79">
        <v>9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'C-a-(1)'!B11</f>
        <v>2013      25</v>
      </c>
      <c r="C11" s="16">
        <v>13790</v>
      </c>
      <c r="D11" s="17">
        <v>51.3633067440174</v>
      </c>
      <c r="E11" s="20">
        <v>7083</v>
      </c>
      <c r="F11" s="79">
        <v>600</v>
      </c>
      <c r="G11" s="79">
        <v>32</v>
      </c>
      <c r="H11" s="79">
        <v>93</v>
      </c>
      <c r="I11" s="79">
        <v>4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'C-a-(1)'!B12</f>
        <v>2014      26</v>
      </c>
      <c r="C12" s="16">
        <v>11188</v>
      </c>
      <c r="D12" s="17">
        <v>56.667858419735431</v>
      </c>
      <c r="E12" s="20">
        <v>6340</v>
      </c>
      <c r="F12" s="79">
        <v>554</v>
      </c>
      <c r="G12" s="79">
        <v>21</v>
      </c>
      <c r="H12" s="79">
        <v>86</v>
      </c>
      <c r="I12" s="79">
        <v>2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'C-a-(1)'!B13</f>
        <v>2015      27</v>
      </c>
      <c r="C13" s="67">
        <v>12251</v>
      </c>
      <c r="D13" s="17">
        <v>61.529671047261445</v>
      </c>
      <c r="E13" s="80">
        <v>7538</v>
      </c>
      <c r="F13" s="79">
        <v>499</v>
      </c>
      <c r="G13" s="79">
        <v>22</v>
      </c>
      <c r="H13" s="79">
        <v>75</v>
      </c>
      <c r="I13" s="79">
        <v>2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'C-a-(1)'!B14</f>
        <v>2016      28</v>
      </c>
      <c r="C14" s="67">
        <v>9903</v>
      </c>
      <c r="D14" s="17">
        <v>64.364334040189846</v>
      </c>
      <c r="E14" s="80">
        <v>6374</v>
      </c>
      <c r="F14" s="79">
        <v>516</v>
      </c>
      <c r="G14" s="79">
        <v>27</v>
      </c>
      <c r="H14" s="79">
        <v>83</v>
      </c>
      <c r="I14" s="79">
        <v>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'C-a-(1)'!B15</f>
        <v>2017      29</v>
      </c>
      <c r="C15" s="16">
        <v>9552</v>
      </c>
      <c r="D15" s="17">
        <v>65.263819095477388</v>
      </c>
      <c r="E15" s="81">
        <v>6234</v>
      </c>
      <c r="F15" s="79">
        <v>516</v>
      </c>
      <c r="G15" s="79">
        <v>21</v>
      </c>
      <c r="H15" s="79">
        <v>67</v>
      </c>
      <c r="I15" s="79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'C-a-(1)'!B16</f>
        <v>2018      30</v>
      </c>
      <c r="C16" s="16">
        <v>7484</v>
      </c>
      <c r="D16" s="17">
        <v>64.764831640833776</v>
      </c>
      <c r="E16" s="82">
        <v>4847</v>
      </c>
      <c r="F16" s="82">
        <v>447</v>
      </c>
      <c r="G16" s="82">
        <v>22</v>
      </c>
      <c r="H16" s="82">
        <v>50</v>
      </c>
      <c r="I16" s="81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'C-a-(1)'!B17</f>
        <v>2019  令和元年</v>
      </c>
      <c r="C17" s="16">
        <v>7916</v>
      </c>
      <c r="D17" s="17">
        <v>69.58059626073775</v>
      </c>
      <c r="E17" s="82">
        <v>5508</v>
      </c>
      <c r="F17" s="82">
        <v>418</v>
      </c>
      <c r="G17" s="82">
        <v>12</v>
      </c>
      <c r="H17" s="82">
        <v>47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'C-a-(1)'!B18</f>
        <v>2020      ２</v>
      </c>
      <c r="C18" s="24">
        <f>SUM(C20,C26,C33,C34,C45,C52,C59,C65,C70)</f>
        <v>5937</v>
      </c>
      <c r="D18" s="25">
        <f>E18/C18*100</f>
        <v>67.778339228566622</v>
      </c>
      <c r="E18" s="68">
        <f>SUM(E20,E26,E33,E34,E45,E52,E59,E65,E70)</f>
        <v>4024</v>
      </c>
      <c r="F18" s="69">
        <f>SUM(F20,F26,F33,F34,F45,F52,F59,F65,F70)</f>
        <v>405</v>
      </c>
      <c r="G18" s="69">
        <f>SUM(G20,G26,G33,G34,G45,G52,G59,G65,G70)</f>
        <v>23</v>
      </c>
      <c r="H18" s="69">
        <f>SUM(H20,H26,H33,H34,H45,H52,H59,H65,H70)</f>
        <v>36</v>
      </c>
      <c r="I18" s="69">
        <f>SUM(I20,I26,I33,I34,I45,I52,I59,I65,I70)</f>
        <v>1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79</v>
      </c>
      <c r="D20" s="28"/>
      <c r="E20" s="68">
        <v>103</v>
      </c>
      <c r="F20" s="68">
        <v>10</v>
      </c>
      <c r="G20" s="68">
        <v>0</v>
      </c>
      <c r="H20" s="68">
        <v>1</v>
      </c>
      <c r="I20" s="69">
        <v>0</v>
      </c>
      <c r="K20" s="5"/>
    </row>
    <row r="21" spans="2:17" s="5" customFormat="1" x14ac:dyDescent="0.15">
      <c r="B21" s="4" t="s">
        <v>4</v>
      </c>
      <c r="C21" s="30">
        <v>39</v>
      </c>
      <c r="D21" s="30"/>
      <c r="E21" s="70">
        <v>31</v>
      </c>
      <c r="F21" s="70">
        <v>7</v>
      </c>
      <c r="G21" s="70">
        <v>0</v>
      </c>
      <c r="H21" s="70">
        <v>1</v>
      </c>
      <c r="I21" s="71">
        <v>0</v>
      </c>
    </row>
    <row r="22" spans="2:17" s="5" customFormat="1" x14ac:dyDescent="0.15">
      <c r="B22" s="4" t="s">
        <v>5</v>
      </c>
      <c r="C22" s="30">
        <v>12</v>
      </c>
      <c r="D22" s="30"/>
      <c r="E22" s="70">
        <v>61</v>
      </c>
      <c r="F22" s="70">
        <v>2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7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18</v>
      </c>
      <c r="D24" s="30"/>
      <c r="E24" s="70">
        <v>9</v>
      </c>
      <c r="F24" s="70">
        <v>1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30">
        <v>3</v>
      </c>
      <c r="D25" s="30"/>
      <c r="E25" s="70">
        <v>2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24">
        <v>290</v>
      </c>
      <c r="D26" s="28"/>
      <c r="E26" s="68">
        <v>182</v>
      </c>
      <c r="F26" s="68">
        <v>30</v>
      </c>
      <c r="G26" s="68">
        <v>1</v>
      </c>
      <c r="H26" s="68">
        <v>6</v>
      </c>
      <c r="I26" s="69">
        <v>0</v>
      </c>
    </row>
    <row r="27" spans="2:17" s="5" customFormat="1" x14ac:dyDescent="0.15">
      <c r="B27" s="4" t="s">
        <v>9</v>
      </c>
      <c r="C27" s="30">
        <v>31</v>
      </c>
      <c r="D27" s="30"/>
      <c r="E27" s="70">
        <v>58</v>
      </c>
      <c r="F27" s="70">
        <v>8</v>
      </c>
      <c r="G27" s="70">
        <v>1</v>
      </c>
      <c r="H27" s="70">
        <v>1</v>
      </c>
      <c r="I27" s="71">
        <v>0</v>
      </c>
    </row>
    <row r="28" spans="2:17" s="5" customFormat="1" x14ac:dyDescent="0.15">
      <c r="B28" s="4" t="s">
        <v>10</v>
      </c>
      <c r="C28" s="30">
        <v>12</v>
      </c>
      <c r="D28" s="30"/>
      <c r="E28" s="70">
        <v>6</v>
      </c>
      <c r="F28" s="70">
        <v>3</v>
      </c>
      <c r="G28" s="70">
        <v>0</v>
      </c>
      <c r="H28" s="70">
        <v>1</v>
      </c>
      <c r="I28" s="71">
        <v>0</v>
      </c>
    </row>
    <row r="29" spans="2:17" s="5" customFormat="1" x14ac:dyDescent="0.15">
      <c r="B29" s="4" t="s">
        <v>11</v>
      </c>
      <c r="C29" s="30">
        <v>117</v>
      </c>
      <c r="D29" s="30"/>
      <c r="E29" s="70">
        <v>19</v>
      </c>
      <c r="F29" s="70">
        <v>6</v>
      </c>
      <c r="G29" s="70">
        <v>0</v>
      </c>
      <c r="H29" s="70">
        <v>3</v>
      </c>
      <c r="I29" s="71">
        <v>0</v>
      </c>
    </row>
    <row r="30" spans="2:17" s="5" customFormat="1" x14ac:dyDescent="0.15">
      <c r="B30" s="4" t="s">
        <v>12</v>
      </c>
      <c r="C30" s="30">
        <v>18</v>
      </c>
      <c r="D30" s="30"/>
      <c r="E30" s="70">
        <v>26</v>
      </c>
      <c r="F30" s="70">
        <v>3</v>
      </c>
      <c r="G30" s="70">
        <v>0</v>
      </c>
      <c r="H30" s="70">
        <v>1</v>
      </c>
      <c r="I30" s="71">
        <v>0</v>
      </c>
    </row>
    <row r="31" spans="2:17" s="5" customFormat="1" x14ac:dyDescent="0.15">
      <c r="B31" s="4" t="s">
        <v>13</v>
      </c>
      <c r="C31" s="30">
        <v>28</v>
      </c>
      <c r="D31" s="30"/>
      <c r="E31" s="70">
        <v>35</v>
      </c>
      <c r="F31" s="70">
        <v>4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30">
        <v>84</v>
      </c>
      <c r="D32" s="30"/>
      <c r="E32" s="70">
        <v>38</v>
      </c>
      <c r="F32" s="70">
        <v>6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28">
        <v>309</v>
      </c>
      <c r="D33" s="28"/>
      <c r="E33" s="72">
        <v>435</v>
      </c>
      <c r="F33" s="72">
        <v>44</v>
      </c>
      <c r="G33" s="72">
        <v>5</v>
      </c>
      <c r="H33" s="72">
        <v>2</v>
      </c>
      <c r="I33" s="73">
        <v>1</v>
      </c>
    </row>
    <row r="34" spans="2:9" s="21" customFormat="1" x14ac:dyDescent="0.15">
      <c r="B34" s="31" t="s">
        <v>182</v>
      </c>
      <c r="C34" s="24">
        <v>2666</v>
      </c>
      <c r="D34" s="28"/>
      <c r="E34" s="68">
        <v>1450</v>
      </c>
      <c r="F34" s="68">
        <v>110</v>
      </c>
      <c r="G34" s="68">
        <v>5</v>
      </c>
      <c r="H34" s="68">
        <v>8</v>
      </c>
      <c r="I34" s="69">
        <v>0</v>
      </c>
    </row>
    <row r="35" spans="2:9" s="5" customFormat="1" x14ac:dyDescent="0.15">
      <c r="B35" s="4" t="s">
        <v>16</v>
      </c>
      <c r="C35" s="30">
        <v>361</v>
      </c>
      <c r="D35" s="30"/>
      <c r="E35" s="70">
        <v>106</v>
      </c>
      <c r="F35" s="70">
        <v>8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30">
        <v>117</v>
      </c>
      <c r="D36" s="30"/>
      <c r="E36" s="70">
        <v>90</v>
      </c>
      <c r="F36" s="70">
        <v>3</v>
      </c>
      <c r="G36" s="70">
        <v>1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30">
        <v>160</v>
      </c>
      <c r="D37" s="30"/>
      <c r="E37" s="70">
        <v>107</v>
      </c>
      <c r="F37" s="70">
        <v>9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30">
        <v>444</v>
      </c>
      <c r="D38" s="30"/>
      <c r="E38" s="70">
        <v>216</v>
      </c>
      <c r="F38" s="70">
        <v>26</v>
      </c>
      <c r="G38" s="70">
        <v>3</v>
      </c>
      <c r="H38" s="70">
        <v>2</v>
      </c>
      <c r="I38" s="71">
        <v>0</v>
      </c>
    </row>
    <row r="39" spans="2:9" s="5" customFormat="1" x14ac:dyDescent="0.15">
      <c r="B39" s="4" t="s">
        <v>20</v>
      </c>
      <c r="C39" s="30">
        <v>503</v>
      </c>
      <c r="D39" s="30"/>
      <c r="E39" s="70">
        <v>116</v>
      </c>
      <c r="F39" s="70">
        <v>15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30">
        <v>571</v>
      </c>
      <c r="D40" s="30"/>
      <c r="E40" s="70">
        <v>367</v>
      </c>
      <c r="F40" s="70">
        <v>29</v>
      </c>
      <c r="G40" s="70">
        <v>0</v>
      </c>
      <c r="H40" s="70">
        <v>5</v>
      </c>
      <c r="I40" s="71">
        <v>0</v>
      </c>
    </row>
    <row r="41" spans="2:9" s="5" customFormat="1" x14ac:dyDescent="0.15">
      <c r="B41" s="4" t="s">
        <v>22</v>
      </c>
      <c r="C41" s="30">
        <v>112</v>
      </c>
      <c r="D41" s="30"/>
      <c r="E41" s="70">
        <v>108</v>
      </c>
      <c r="F41" s="70">
        <v>5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32">
        <v>154</v>
      </c>
      <c r="D42" s="30"/>
      <c r="E42" s="74">
        <v>56</v>
      </c>
      <c r="F42" s="74">
        <v>2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30">
        <v>69</v>
      </c>
      <c r="D43" s="30"/>
      <c r="E43" s="70">
        <v>106</v>
      </c>
      <c r="F43" s="70">
        <v>4</v>
      </c>
      <c r="G43" s="70">
        <v>1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30">
        <v>175</v>
      </c>
      <c r="D44" s="30"/>
      <c r="E44" s="70">
        <v>178</v>
      </c>
      <c r="F44" s="70">
        <v>9</v>
      </c>
      <c r="G44" s="70">
        <v>0</v>
      </c>
      <c r="H44" s="70">
        <v>1</v>
      </c>
      <c r="I44" s="71">
        <v>0</v>
      </c>
    </row>
    <row r="45" spans="2:9" s="21" customFormat="1" x14ac:dyDescent="0.15">
      <c r="B45" s="31" t="s">
        <v>183</v>
      </c>
      <c r="C45" s="24">
        <v>812</v>
      </c>
      <c r="D45" s="28"/>
      <c r="E45" s="68">
        <v>477</v>
      </c>
      <c r="F45" s="68">
        <v>52</v>
      </c>
      <c r="G45" s="68">
        <v>3</v>
      </c>
      <c r="H45" s="68">
        <v>5</v>
      </c>
      <c r="I45" s="69">
        <v>0</v>
      </c>
    </row>
    <row r="46" spans="2:9" s="5" customFormat="1" x14ac:dyDescent="0.15">
      <c r="B46" s="4" t="s">
        <v>26</v>
      </c>
      <c r="C46" s="30">
        <v>43</v>
      </c>
      <c r="D46" s="30"/>
      <c r="E46" s="70">
        <v>11</v>
      </c>
      <c r="F46" s="70">
        <v>3</v>
      </c>
      <c r="G46" s="70">
        <v>1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30">
        <v>73</v>
      </c>
      <c r="D47" s="30"/>
      <c r="E47" s="70">
        <v>195</v>
      </c>
      <c r="F47" s="70">
        <v>13</v>
      </c>
      <c r="G47" s="70">
        <v>2</v>
      </c>
      <c r="H47" s="70">
        <v>2</v>
      </c>
      <c r="I47" s="71">
        <v>0</v>
      </c>
    </row>
    <row r="48" spans="2:9" s="5" customFormat="1" x14ac:dyDescent="0.15">
      <c r="B48" s="4" t="s">
        <v>28</v>
      </c>
      <c r="C48" s="30">
        <v>46</v>
      </c>
      <c r="D48" s="30"/>
      <c r="E48" s="70">
        <v>32</v>
      </c>
      <c r="F48" s="70">
        <v>3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30">
        <v>162</v>
      </c>
      <c r="D49" s="30"/>
      <c r="E49" s="70">
        <v>46</v>
      </c>
      <c r="F49" s="70">
        <v>5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30">
        <v>344</v>
      </c>
      <c r="D50" s="30"/>
      <c r="E50" s="70">
        <v>148</v>
      </c>
      <c r="F50" s="70">
        <v>23</v>
      </c>
      <c r="G50" s="70">
        <v>0</v>
      </c>
      <c r="H50" s="70">
        <v>3</v>
      </c>
      <c r="I50" s="71">
        <v>0</v>
      </c>
    </row>
    <row r="51" spans="2:9" s="5" customFormat="1" x14ac:dyDescent="0.15">
      <c r="B51" s="4" t="s">
        <v>31</v>
      </c>
      <c r="C51" s="30">
        <v>144</v>
      </c>
      <c r="D51" s="30"/>
      <c r="E51" s="70">
        <v>45</v>
      </c>
      <c r="F51" s="70">
        <v>5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24">
        <v>624</v>
      </c>
      <c r="D52" s="28"/>
      <c r="E52" s="68">
        <v>333</v>
      </c>
      <c r="F52" s="68">
        <v>70</v>
      </c>
      <c r="G52" s="68">
        <v>5</v>
      </c>
      <c r="H52" s="68">
        <v>7</v>
      </c>
      <c r="I52" s="69">
        <v>0</v>
      </c>
    </row>
    <row r="53" spans="2:9" s="5" customFormat="1" x14ac:dyDescent="0.15">
      <c r="B53" s="4" t="s">
        <v>32</v>
      </c>
      <c r="C53" s="30">
        <v>46</v>
      </c>
      <c r="D53" s="30"/>
      <c r="E53" s="70">
        <v>32</v>
      </c>
      <c r="F53" s="70">
        <v>6</v>
      </c>
      <c r="G53" s="70">
        <v>0</v>
      </c>
      <c r="H53" s="70">
        <v>3</v>
      </c>
      <c r="I53" s="71">
        <v>0</v>
      </c>
    </row>
    <row r="54" spans="2:9" s="5" customFormat="1" x14ac:dyDescent="0.15">
      <c r="B54" s="4" t="s">
        <v>33</v>
      </c>
      <c r="C54" s="30">
        <v>60</v>
      </c>
      <c r="D54" s="30"/>
      <c r="E54" s="70">
        <v>38</v>
      </c>
      <c r="F54" s="70">
        <v>7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30">
        <v>230</v>
      </c>
      <c r="D55" s="30"/>
      <c r="E55" s="70">
        <v>73</v>
      </c>
      <c r="F55" s="70">
        <v>28</v>
      </c>
      <c r="G55" s="70">
        <v>2</v>
      </c>
      <c r="H55" s="70">
        <v>3</v>
      </c>
      <c r="I55" s="71">
        <v>0</v>
      </c>
    </row>
    <row r="56" spans="2:9" s="5" customFormat="1" x14ac:dyDescent="0.15">
      <c r="B56" s="4" t="s">
        <v>35</v>
      </c>
      <c r="C56" s="30">
        <v>160</v>
      </c>
      <c r="D56" s="30"/>
      <c r="E56" s="70">
        <v>99</v>
      </c>
      <c r="F56" s="70">
        <v>19</v>
      </c>
      <c r="G56" s="70">
        <v>2</v>
      </c>
      <c r="H56" s="70">
        <v>1</v>
      </c>
      <c r="I56" s="71">
        <v>0</v>
      </c>
    </row>
    <row r="57" spans="2:9" s="5" customFormat="1" x14ac:dyDescent="0.15">
      <c r="B57" s="4" t="s">
        <v>36</v>
      </c>
      <c r="C57" s="30">
        <v>87</v>
      </c>
      <c r="D57" s="30"/>
      <c r="E57" s="70">
        <v>81</v>
      </c>
      <c r="F57" s="70">
        <v>7</v>
      </c>
      <c r="G57" s="70">
        <v>1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30">
        <v>41</v>
      </c>
      <c r="D58" s="30"/>
      <c r="E58" s="70">
        <v>10</v>
      </c>
      <c r="F58" s="70">
        <v>3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24">
        <v>190</v>
      </c>
      <c r="D59" s="28"/>
      <c r="E59" s="68">
        <v>158</v>
      </c>
      <c r="F59" s="68">
        <v>30</v>
      </c>
      <c r="G59" s="68">
        <v>2</v>
      </c>
      <c r="H59" s="68">
        <v>2</v>
      </c>
      <c r="I59" s="69">
        <v>0</v>
      </c>
    </row>
    <row r="60" spans="2:9" s="5" customFormat="1" x14ac:dyDescent="0.15">
      <c r="B60" s="4" t="s">
        <v>38</v>
      </c>
      <c r="C60" s="30">
        <v>14</v>
      </c>
      <c r="D60" s="30"/>
      <c r="E60" s="70">
        <v>7</v>
      </c>
      <c r="F60" s="70">
        <v>3</v>
      </c>
      <c r="G60" s="70">
        <v>0</v>
      </c>
      <c r="H60" s="70">
        <v>1</v>
      </c>
      <c r="I60" s="71">
        <v>0</v>
      </c>
    </row>
    <row r="61" spans="2:9" s="5" customFormat="1" x14ac:dyDescent="0.15">
      <c r="B61" s="4" t="s">
        <v>39</v>
      </c>
      <c r="C61" s="30">
        <v>12</v>
      </c>
      <c r="D61" s="30"/>
      <c r="E61" s="70">
        <v>13</v>
      </c>
      <c r="F61" s="70">
        <v>5</v>
      </c>
      <c r="G61" s="70">
        <v>0</v>
      </c>
      <c r="H61" s="70">
        <v>1</v>
      </c>
      <c r="I61" s="71">
        <v>0</v>
      </c>
    </row>
    <row r="62" spans="2:9" s="5" customFormat="1" x14ac:dyDescent="0.15">
      <c r="B62" s="4" t="s">
        <v>40</v>
      </c>
      <c r="C62" s="30">
        <v>56</v>
      </c>
      <c r="D62" s="30"/>
      <c r="E62" s="70">
        <v>24</v>
      </c>
      <c r="F62" s="70">
        <v>8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30">
        <v>80</v>
      </c>
      <c r="D63" s="30"/>
      <c r="E63" s="70">
        <v>99</v>
      </c>
      <c r="F63" s="70">
        <v>9</v>
      </c>
      <c r="G63" s="70">
        <v>1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30">
        <v>28</v>
      </c>
      <c r="D64" s="30"/>
      <c r="E64" s="70">
        <v>15</v>
      </c>
      <c r="F64" s="70">
        <v>5</v>
      </c>
      <c r="G64" s="70">
        <v>1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24">
        <v>309</v>
      </c>
      <c r="D65" s="28"/>
      <c r="E65" s="68">
        <v>221</v>
      </c>
      <c r="F65" s="68">
        <v>18</v>
      </c>
      <c r="G65" s="68">
        <v>1</v>
      </c>
      <c r="H65" s="68">
        <v>2</v>
      </c>
      <c r="I65" s="69">
        <v>0</v>
      </c>
    </row>
    <row r="66" spans="2:9" s="5" customFormat="1" x14ac:dyDescent="0.15">
      <c r="B66" s="4" t="s">
        <v>43</v>
      </c>
      <c r="C66" s="30">
        <v>60</v>
      </c>
      <c r="D66" s="30"/>
      <c r="E66" s="70">
        <v>59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75</v>
      </c>
      <c r="D67" s="30"/>
      <c r="E67" s="70">
        <v>62</v>
      </c>
      <c r="F67" s="70">
        <v>8</v>
      </c>
      <c r="G67" s="70">
        <v>0</v>
      </c>
      <c r="H67" s="70">
        <v>1</v>
      </c>
      <c r="I67" s="71">
        <v>0</v>
      </c>
    </row>
    <row r="68" spans="2:9" s="5" customFormat="1" x14ac:dyDescent="0.15">
      <c r="B68" s="4" t="s">
        <v>45</v>
      </c>
      <c r="C68" s="30">
        <v>127</v>
      </c>
      <c r="D68" s="30"/>
      <c r="E68" s="70">
        <v>41</v>
      </c>
      <c r="F68" s="70">
        <v>6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30">
        <v>47</v>
      </c>
      <c r="D69" s="30"/>
      <c r="E69" s="70">
        <v>59</v>
      </c>
      <c r="F69" s="70">
        <v>4</v>
      </c>
      <c r="G69" s="70">
        <v>1</v>
      </c>
      <c r="H69" s="70">
        <v>1</v>
      </c>
      <c r="I69" s="71">
        <v>0</v>
      </c>
    </row>
    <row r="70" spans="2:9" s="21" customFormat="1" x14ac:dyDescent="0.15">
      <c r="B70" s="31" t="s">
        <v>187</v>
      </c>
      <c r="C70" s="24">
        <v>658</v>
      </c>
      <c r="D70" s="28"/>
      <c r="E70" s="68">
        <v>665</v>
      </c>
      <c r="F70" s="68">
        <v>41</v>
      </c>
      <c r="G70" s="68">
        <v>1</v>
      </c>
      <c r="H70" s="68">
        <v>3</v>
      </c>
      <c r="I70" s="69">
        <v>0</v>
      </c>
    </row>
    <row r="71" spans="2:9" s="5" customFormat="1" x14ac:dyDescent="0.15">
      <c r="B71" s="4" t="s">
        <v>47</v>
      </c>
      <c r="C71" s="30">
        <v>452</v>
      </c>
      <c r="D71" s="30"/>
      <c r="E71" s="76">
        <v>483</v>
      </c>
      <c r="F71" s="71">
        <v>13</v>
      </c>
      <c r="G71" s="71">
        <v>0</v>
      </c>
      <c r="H71" s="71">
        <v>1</v>
      </c>
      <c r="I71" s="71">
        <v>0</v>
      </c>
    </row>
    <row r="72" spans="2:9" s="5" customFormat="1" x14ac:dyDescent="0.15">
      <c r="B72" s="4" t="s">
        <v>48</v>
      </c>
      <c r="C72" s="30">
        <v>69</v>
      </c>
      <c r="D72" s="30"/>
      <c r="E72" s="76">
        <v>60</v>
      </c>
      <c r="F72" s="71">
        <v>3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30">
        <v>5</v>
      </c>
      <c r="D73" s="30"/>
      <c r="E73" s="76">
        <v>6</v>
      </c>
      <c r="F73" s="71">
        <v>3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30">
        <v>28</v>
      </c>
      <c r="D74" s="30"/>
      <c r="E74" s="76">
        <v>9</v>
      </c>
      <c r="F74" s="71">
        <v>5</v>
      </c>
      <c r="G74" s="71">
        <v>0</v>
      </c>
      <c r="H74" s="71">
        <v>2</v>
      </c>
      <c r="I74" s="71">
        <v>0</v>
      </c>
    </row>
    <row r="75" spans="2:9" s="5" customFormat="1" x14ac:dyDescent="0.15">
      <c r="B75" s="4" t="s">
        <v>51</v>
      </c>
      <c r="C75" s="30">
        <v>11</v>
      </c>
      <c r="D75" s="30"/>
      <c r="E75" s="76">
        <v>33</v>
      </c>
      <c r="F75" s="71">
        <v>6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30">
        <v>22</v>
      </c>
      <c r="D76" s="30"/>
      <c r="E76" s="76">
        <v>15</v>
      </c>
      <c r="F76" s="71">
        <v>1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30">
        <v>42</v>
      </c>
      <c r="D77" s="30"/>
      <c r="E77" s="76">
        <v>39</v>
      </c>
      <c r="F77" s="71">
        <v>2</v>
      </c>
      <c r="G77" s="71">
        <v>1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34">
        <v>29</v>
      </c>
      <c r="D78" s="34"/>
      <c r="E78" s="77">
        <v>20</v>
      </c>
      <c r="F78" s="78">
        <v>8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transitionEvaluation="1" codeName="Sheet76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154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112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'C-c-(7)'!B9</f>
        <v>2011  平成23年</v>
      </c>
      <c r="C9" s="54">
        <v>36</v>
      </c>
      <c r="D9" s="17">
        <v>44.444444444444443</v>
      </c>
      <c r="E9" s="91">
        <v>16</v>
      </c>
      <c r="F9" s="92">
        <v>12</v>
      </c>
      <c r="G9" s="92">
        <v>3</v>
      </c>
      <c r="H9" s="92">
        <v>1</v>
      </c>
      <c r="I9" s="92">
        <v>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'C-c-(7)'!B10</f>
        <v>2012      24</v>
      </c>
      <c r="C10" s="54">
        <v>22</v>
      </c>
      <c r="D10" s="17">
        <v>31.818181818181817</v>
      </c>
      <c r="E10" s="91">
        <v>7</v>
      </c>
      <c r="F10" s="92">
        <v>5</v>
      </c>
      <c r="G10" s="92">
        <v>2</v>
      </c>
      <c r="H10" s="92">
        <v>0</v>
      </c>
      <c r="I10" s="92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'C-c-(7)'!B11</f>
        <v>2013      25</v>
      </c>
      <c r="C11" s="54">
        <v>16</v>
      </c>
      <c r="D11" s="17">
        <v>50</v>
      </c>
      <c r="E11" s="91">
        <v>8</v>
      </c>
      <c r="F11" s="92">
        <v>7</v>
      </c>
      <c r="G11" s="92">
        <v>3</v>
      </c>
      <c r="H11" s="92">
        <v>2</v>
      </c>
      <c r="I11" s="92">
        <v>1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'C-c-(7)'!B12</f>
        <v>2014      26</v>
      </c>
      <c r="C12" s="54">
        <v>2</v>
      </c>
      <c r="D12" s="17">
        <v>100</v>
      </c>
      <c r="E12" s="91">
        <v>2</v>
      </c>
      <c r="F12" s="92">
        <v>2</v>
      </c>
      <c r="G12" s="92">
        <v>1</v>
      </c>
      <c r="H12" s="92">
        <v>0</v>
      </c>
      <c r="I12" s="92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'C-c-(7)'!B13</f>
        <v>2015      27</v>
      </c>
      <c r="C13" s="54">
        <v>16</v>
      </c>
      <c r="D13" s="17">
        <v>50</v>
      </c>
      <c r="E13" s="91">
        <v>8</v>
      </c>
      <c r="F13" s="92">
        <v>6</v>
      </c>
      <c r="G13" s="92">
        <v>2</v>
      </c>
      <c r="H13" s="92">
        <v>0</v>
      </c>
      <c r="I13" s="92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'C-c-(7)'!B14</f>
        <v>2016      28</v>
      </c>
      <c r="C14" s="54">
        <v>8</v>
      </c>
      <c r="D14" s="17">
        <v>37.5</v>
      </c>
      <c r="E14" s="91">
        <v>3</v>
      </c>
      <c r="F14" s="92">
        <v>1</v>
      </c>
      <c r="G14" s="92">
        <v>0</v>
      </c>
      <c r="H14" s="92">
        <v>1</v>
      </c>
      <c r="I14" s="92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'C-c-(7)'!B15</f>
        <v>2017      29</v>
      </c>
      <c r="C15" s="54">
        <v>8</v>
      </c>
      <c r="D15" s="17">
        <v>75</v>
      </c>
      <c r="E15" s="93">
        <v>6</v>
      </c>
      <c r="F15" s="92">
        <v>4</v>
      </c>
      <c r="G15" s="92">
        <v>0</v>
      </c>
      <c r="H15" s="92">
        <v>0</v>
      </c>
      <c r="I15" s="92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'C-c-(7)'!B16</f>
        <v>2018      30</v>
      </c>
      <c r="C16" s="54">
        <v>11</v>
      </c>
      <c r="D16" s="17">
        <v>54.54545454545454</v>
      </c>
      <c r="E16" s="94">
        <v>6</v>
      </c>
      <c r="F16" s="94">
        <v>6</v>
      </c>
      <c r="G16" s="94">
        <v>3</v>
      </c>
      <c r="H16" s="94">
        <v>0</v>
      </c>
      <c r="I16" s="93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'C-c-(7)'!B17</f>
        <v>2019  令和元年</v>
      </c>
      <c r="C17" s="16">
        <v>4</v>
      </c>
      <c r="D17" s="17">
        <v>75</v>
      </c>
      <c r="E17" s="82">
        <v>3</v>
      </c>
      <c r="F17" s="82">
        <v>3</v>
      </c>
      <c r="G17" s="82">
        <v>0</v>
      </c>
      <c r="H17" s="82">
        <v>0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'C-c-(7)'!B18</f>
        <v>2020      ２</v>
      </c>
      <c r="C18" s="24">
        <f>SUM(C20,C26,C33,C34,C45,C52,C59,C65,C70)</f>
        <v>4</v>
      </c>
      <c r="D18" s="25">
        <f>E18/C18*100</f>
        <v>25</v>
      </c>
      <c r="E18" s="68">
        <f>SUM(E20,E26,E33,E34,E45,E52,E59,E65,E70)</f>
        <v>1</v>
      </c>
      <c r="F18" s="69">
        <f>SUM(F20,F26,F33,F34,F45,F52,F59,F65,F70)</f>
        <v>0</v>
      </c>
      <c r="G18" s="69">
        <f>SUM(G20,G26,G33,G34,G45,G52,G59,G65,G70)</f>
        <v>0</v>
      </c>
      <c r="H18" s="69">
        <f>SUM(H20,H26,H33,H34,H45,H52,H59,H65,H70)</f>
        <v>0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0</v>
      </c>
      <c r="D20" s="28"/>
      <c r="E20" s="68">
        <v>0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0</v>
      </c>
      <c r="D21" s="30"/>
      <c r="E21" s="70">
        <v>0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0</v>
      </c>
      <c r="D26" s="28"/>
      <c r="E26" s="68">
        <v>0</v>
      </c>
      <c r="F26" s="68">
        <v>0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0</v>
      </c>
      <c r="D29" s="30"/>
      <c r="E29" s="70">
        <v>0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0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0</v>
      </c>
      <c r="D33" s="28"/>
      <c r="E33" s="72">
        <v>0</v>
      </c>
      <c r="F33" s="72">
        <v>0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182</v>
      </c>
      <c r="C34" s="69">
        <v>1</v>
      </c>
      <c r="D34" s="28"/>
      <c r="E34" s="68">
        <v>0</v>
      </c>
      <c r="F34" s="68">
        <v>0</v>
      </c>
      <c r="G34" s="68">
        <v>0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0</v>
      </c>
      <c r="D35" s="30"/>
      <c r="E35" s="70">
        <v>0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0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0</v>
      </c>
      <c r="D37" s="30"/>
      <c r="E37" s="70">
        <v>0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0</v>
      </c>
      <c r="D38" s="30"/>
      <c r="E38" s="70">
        <v>0</v>
      </c>
      <c r="F38" s="70">
        <v>0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1</v>
      </c>
      <c r="D39" s="30"/>
      <c r="E39" s="70">
        <v>0</v>
      </c>
      <c r="F39" s="70">
        <v>0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0</v>
      </c>
      <c r="D40" s="30"/>
      <c r="E40" s="70">
        <v>0</v>
      </c>
      <c r="F40" s="70">
        <v>0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0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0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0</v>
      </c>
      <c r="D43" s="30"/>
      <c r="E43" s="70">
        <v>0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0</v>
      </c>
      <c r="D44" s="30"/>
      <c r="E44" s="70">
        <v>0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1</v>
      </c>
      <c r="D45" s="28"/>
      <c r="E45" s="68">
        <v>0</v>
      </c>
      <c r="F45" s="68">
        <v>0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1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0</v>
      </c>
      <c r="D50" s="30"/>
      <c r="E50" s="70">
        <v>0</v>
      </c>
      <c r="F50" s="70">
        <v>0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0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0</v>
      </c>
      <c r="D52" s="28"/>
      <c r="E52" s="68">
        <v>0</v>
      </c>
      <c r="F52" s="68">
        <v>0</v>
      </c>
      <c r="G52" s="68">
        <v>0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0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0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0</v>
      </c>
      <c r="D55" s="30"/>
      <c r="E55" s="70">
        <v>0</v>
      </c>
      <c r="F55" s="70">
        <v>0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0</v>
      </c>
      <c r="D56" s="30"/>
      <c r="E56" s="70">
        <v>0</v>
      </c>
      <c r="F56" s="70">
        <v>0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0</v>
      </c>
      <c r="D57" s="30"/>
      <c r="E57" s="70">
        <v>0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0</v>
      </c>
      <c r="D59" s="28"/>
      <c r="E59" s="68">
        <v>0</v>
      </c>
      <c r="F59" s="68">
        <v>0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0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0</v>
      </c>
      <c r="D63" s="30"/>
      <c r="E63" s="70">
        <v>0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0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1</v>
      </c>
      <c r="D65" s="28"/>
      <c r="E65" s="68">
        <v>0</v>
      </c>
      <c r="F65" s="68">
        <v>0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1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0</v>
      </c>
      <c r="D68" s="30"/>
      <c r="E68" s="70">
        <v>0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1</v>
      </c>
      <c r="D70" s="28"/>
      <c r="E70" s="68">
        <v>1</v>
      </c>
      <c r="F70" s="68">
        <v>0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0</v>
      </c>
      <c r="D71" s="30"/>
      <c r="E71" s="76">
        <v>0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1</v>
      </c>
      <c r="D73" s="30"/>
      <c r="E73" s="76">
        <v>1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0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0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0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0</v>
      </c>
      <c r="D78" s="34"/>
      <c r="E78" s="77">
        <v>0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transitionEvaluation="1" codeName="Sheet77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155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113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'C-c-(8)'!B9</f>
        <v>2011  平成23年</v>
      </c>
      <c r="C9" s="54">
        <v>142</v>
      </c>
      <c r="D9" s="17">
        <v>28.87323943661972</v>
      </c>
      <c r="E9" s="91">
        <v>41</v>
      </c>
      <c r="F9" s="92">
        <v>0</v>
      </c>
      <c r="G9" s="92">
        <v>0</v>
      </c>
      <c r="H9" s="92">
        <v>0</v>
      </c>
      <c r="I9" s="92">
        <v>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'C-c-(8)'!B10</f>
        <v>2012      24</v>
      </c>
      <c r="C10" s="54">
        <v>138</v>
      </c>
      <c r="D10" s="17">
        <v>21.014492753623188</v>
      </c>
      <c r="E10" s="91">
        <v>29</v>
      </c>
      <c r="F10" s="92">
        <v>2</v>
      </c>
      <c r="G10" s="92">
        <v>0</v>
      </c>
      <c r="H10" s="92">
        <v>0</v>
      </c>
      <c r="I10" s="92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'C-c-(8)'!B11</f>
        <v>2013      25</v>
      </c>
      <c r="C11" s="54">
        <v>92</v>
      </c>
      <c r="D11" s="17">
        <v>61.95652173913043</v>
      </c>
      <c r="E11" s="91">
        <v>57</v>
      </c>
      <c r="F11" s="92">
        <v>8</v>
      </c>
      <c r="G11" s="92">
        <v>0</v>
      </c>
      <c r="H11" s="92">
        <v>4</v>
      </c>
      <c r="I11" s="92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'C-c-(8)'!B12</f>
        <v>2014      26</v>
      </c>
      <c r="C12" s="54">
        <v>39</v>
      </c>
      <c r="D12" s="17">
        <v>30.76923076923077</v>
      </c>
      <c r="E12" s="91">
        <v>12</v>
      </c>
      <c r="F12" s="92">
        <v>3</v>
      </c>
      <c r="G12" s="92">
        <v>1</v>
      </c>
      <c r="H12" s="92">
        <v>0</v>
      </c>
      <c r="I12" s="92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'C-c-(8)'!B13</f>
        <v>2015      27</v>
      </c>
      <c r="C13" s="54">
        <v>37</v>
      </c>
      <c r="D13" s="17">
        <v>21.621621621621621</v>
      </c>
      <c r="E13" s="91">
        <v>8</v>
      </c>
      <c r="F13" s="92">
        <v>2</v>
      </c>
      <c r="G13" s="92">
        <v>0</v>
      </c>
      <c r="H13" s="92">
        <v>0</v>
      </c>
      <c r="I13" s="92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'C-c-(8)'!B14</f>
        <v>2016      28</v>
      </c>
      <c r="C14" s="54">
        <v>31</v>
      </c>
      <c r="D14" s="17">
        <v>48.387096774193552</v>
      </c>
      <c r="E14" s="91">
        <v>15</v>
      </c>
      <c r="F14" s="92">
        <v>3</v>
      </c>
      <c r="G14" s="92">
        <v>1</v>
      </c>
      <c r="H14" s="92">
        <v>0</v>
      </c>
      <c r="I14" s="92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'C-c-(8)'!B15</f>
        <v>2017      29</v>
      </c>
      <c r="C15" s="54">
        <v>15</v>
      </c>
      <c r="D15" s="17">
        <v>40</v>
      </c>
      <c r="E15" s="93">
        <v>6</v>
      </c>
      <c r="F15" s="92">
        <v>0</v>
      </c>
      <c r="G15" s="92">
        <v>0</v>
      </c>
      <c r="H15" s="92">
        <v>0</v>
      </c>
      <c r="I15" s="92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'C-c-(8)'!B16</f>
        <v>2018      30</v>
      </c>
      <c r="C16" s="54">
        <v>8</v>
      </c>
      <c r="D16" s="17">
        <v>50</v>
      </c>
      <c r="E16" s="94">
        <v>4</v>
      </c>
      <c r="F16" s="94">
        <v>2</v>
      </c>
      <c r="G16" s="94">
        <v>0</v>
      </c>
      <c r="H16" s="94">
        <v>2</v>
      </c>
      <c r="I16" s="93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'C-c-(8)'!B17</f>
        <v>2019  令和元年</v>
      </c>
      <c r="C17" s="16">
        <v>20</v>
      </c>
      <c r="D17" s="17">
        <v>20</v>
      </c>
      <c r="E17" s="82">
        <v>4</v>
      </c>
      <c r="F17" s="82">
        <v>1</v>
      </c>
      <c r="G17" s="82">
        <v>0</v>
      </c>
      <c r="H17" s="82">
        <v>0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'C-c-(8)'!B18</f>
        <v>2020      ２</v>
      </c>
      <c r="C18" s="24">
        <f>SUM(C20,C26,C33,C34,C45,C52,C59,C65,C70)</f>
        <v>10</v>
      </c>
      <c r="D18" s="25">
        <f>E18/C18*100</f>
        <v>50</v>
      </c>
      <c r="E18" s="68">
        <f>SUM(E20,E26,E33,E34,E45,E52,E59,E65,E70)</f>
        <v>5</v>
      </c>
      <c r="F18" s="69">
        <f>SUM(F20,F26,F33,F34,F45,F52,F59,F65,F70)</f>
        <v>2</v>
      </c>
      <c r="G18" s="69">
        <f>SUM(G20,G26,G33,G34,G45,G52,G59,G65,G70)</f>
        <v>1</v>
      </c>
      <c r="H18" s="69">
        <f>SUM(H20,H26,H33,H34,H45,H52,H59,H65,H70)</f>
        <v>0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0</v>
      </c>
      <c r="D20" s="28"/>
      <c r="E20" s="68">
        <v>0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0</v>
      </c>
      <c r="D21" s="30"/>
      <c r="E21" s="70">
        <v>0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0</v>
      </c>
      <c r="D26" s="28"/>
      <c r="E26" s="68">
        <v>0</v>
      </c>
      <c r="F26" s="68">
        <v>0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0</v>
      </c>
      <c r="D29" s="30"/>
      <c r="E29" s="70">
        <v>0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0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3</v>
      </c>
      <c r="D33" s="28"/>
      <c r="E33" s="72">
        <v>0</v>
      </c>
      <c r="F33" s="72">
        <v>0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182</v>
      </c>
      <c r="C34" s="69">
        <v>2</v>
      </c>
      <c r="D34" s="28"/>
      <c r="E34" s="68">
        <v>2</v>
      </c>
      <c r="F34" s="68">
        <v>0</v>
      </c>
      <c r="G34" s="68">
        <v>0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0</v>
      </c>
      <c r="D35" s="30"/>
      <c r="E35" s="70">
        <v>0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0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0</v>
      </c>
      <c r="D37" s="30"/>
      <c r="E37" s="70">
        <v>0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0</v>
      </c>
      <c r="D38" s="30"/>
      <c r="E38" s="70">
        <v>1</v>
      </c>
      <c r="F38" s="70">
        <v>0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1</v>
      </c>
      <c r="D39" s="30"/>
      <c r="E39" s="70">
        <v>0</v>
      </c>
      <c r="F39" s="70">
        <v>0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1</v>
      </c>
      <c r="D40" s="30"/>
      <c r="E40" s="70">
        <v>1</v>
      </c>
      <c r="F40" s="70">
        <v>0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0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0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0</v>
      </c>
      <c r="D43" s="30"/>
      <c r="E43" s="70">
        <v>0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0</v>
      </c>
      <c r="D44" s="30"/>
      <c r="E44" s="70">
        <v>0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2</v>
      </c>
      <c r="D45" s="28"/>
      <c r="E45" s="68">
        <v>0</v>
      </c>
      <c r="F45" s="68">
        <v>0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0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2</v>
      </c>
      <c r="D50" s="30"/>
      <c r="E50" s="70">
        <v>0</v>
      </c>
      <c r="F50" s="70">
        <v>0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0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1</v>
      </c>
      <c r="D52" s="28"/>
      <c r="E52" s="68">
        <v>1</v>
      </c>
      <c r="F52" s="68">
        <v>0</v>
      </c>
      <c r="G52" s="68">
        <v>0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0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0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1</v>
      </c>
      <c r="D55" s="30"/>
      <c r="E55" s="70">
        <v>1</v>
      </c>
      <c r="F55" s="70">
        <v>0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0</v>
      </c>
      <c r="D56" s="30"/>
      <c r="E56" s="70">
        <v>0</v>
      </c>
      <c r="F56" s="70">
        <v>0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0</v>
      </c>
      <c r="D57" s="30"/>
      <c r="E57" s="70">
        <v>0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0</v>
      </c>
      <c r="D59" s="28"/>
      <c r="E59" s="68">
        <v>0</v>
      </c>
      <c r="F59" s="68">
        <v>0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0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0</v>
      </c>
      <c r="D63" s="30"/>
      <c r="E63" s="70">
        <v>0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0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0</v>
      </c>
      <c r="D65" s="28"/>
      <c r="E65" s="68">
        <v>0</v>
      </c>
      <c r="F65" s="68">
        <v>0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0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0</v>
      </c>
      <c r="D68" s="30"/>
      <c r="E68" s="70">
        <v>0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2</v>
      </c>
      <c r="D70" s="28"/>
      <c r="E70" s="68">
        <v>2</v>
      </c>
      <c r="F70" s="68">
        <v>2</v>
      </c>
      <c r="G70" s="68">
        <v>1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2</v>
      </c>
      <c r="D71" s="30"/>
      <c r="E71" s="76">
        <v>2</v>
      </c>
      <c r="F71" s="71">
        <v>2</v>
      </c>
      <c r="G71" s="71">
        <v>1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0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0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0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0</v>
      </c>
      <c r="D78" s="34"/>
      <c r="E78" s="77">
        <v>0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transitionEvaluation="1" codeName="Sheet78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156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114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'C-c-(9)'!B9</f>
        <v>2011  平成23年</v>
      </c>
      <c r="C9" s="54">
        <v>2938</v>
      </c>
      <c r="D9" s="17">
        <v>10.313138189244384</v>
      </c>
      <c r="E9" s="91">
        <v>303</v>
      </c>
      <c r="F9" s="92">
        <v>38</v>
      </c>
      <c r="G9" s="92">
        <v>3</v>
      </c>
      <c r="H9" s="92">
        <v>19</v>
      </c>
      <c r="I9" s="92">
        <v>1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'C-c-(9)'!B10</f>
        <v>2012      24</v>
      </c>
      <c r="C10" s="54">
        <v>2325</v>
      </c>
      <c r="D10" s="17">
        <v>16.387096774193548</v>
      </c>
      <c r="E10" s="91">
        <v>381</v>
      </c>
      <c r="F10" s="92">
        <v>24</v>
      </c>
      <c r="G10" s="92">
        <v>4</v>
      </c>
      <c r="H10" s="92">
        <v>8</v>
      </c>
      <c r="I10" s="92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'C-c-(9)'!B11</f>
        <v>2013      25</v>
      </c>
      <c r="C11" s="54">
        <v>1919</v>
      </c>
      <c r="D11" s="17">
        <v>13.913496612819177</v>
      </c>
      <c r="E11" s="91">
        <v>267</v>
      </c>
      <c r="F11" s="92">
        <v>20</v>
      </c>
      <c r="G11" s="92">
        <v>3</v>
      </c>
      <c r="H11" s="92">
        <v>5</v>
      </c>
      <c r="I11" s="92">
        <v>1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'C-c-(9)'!B12</f>
        <v>2014      26</v>
      </c>
      <c r="C12" s="54">
        <v>1652</v>
      </c>
      <c r="D12" s="17">
        <v>15.072639225181597</v>
      </c>
      <c r="E12" s="91">
        <v>249</v>
      </c>
      <c r="F12" s="92">
        <v>27</v>
      </c>
      <c r="G12" s="92">
        <v>5</v>
      </c>
      <c r="H12" s="92">
        <v>5</v>
      </c>
      <c r="I12" s="92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'C-c-(9)'!B13</f>
        <v>2015      27</v>
      </c>
      <c r="C13" s="54">
        <v>1314</v>
      </c>
      <c r="D13" s="17">
        <v>15.220700152207002</v>
      </c>
      <c r="E13" s="91">
        <v>200</v>
      </c>
      <c r="F13" s="92">
        <v>20</v>
      </c>
      <c r="G13" s="92">
        <v>1</v>
      </c>
      <c r="H13" s="92">
        <v>3</v>
      </c>
      <c r="I13" s="92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'C-c-(9)'!B14</f>
        <v>2016      28</v>
      </c>
      <c r="C14" s="54">
        <v>1007</v>
      </c>
      <c r="D14" s="17">
        <v>14.895729890764647</v>
      </c>
      <c r="E14" s="91">
        <v>150</v>
      </c>
      <c r="F14" s="92">
        <v>18</v>
      </c>
      <c r="G14" s="92">
        <v>2</v>
      </c>
      <c r="H14" s="92">
        <v>6</v>
      </c>
      <c r="I14" s="92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'C-c-(9)'!B15</f>
        <v>2017      29</v>
      </c>
      <c r="C15" s="54">
        <v>956</v>
      </c>
      <c r="D15" s="17">
        <v>16.631799163179917</v>
      </c>
      <c r="E15" s="93">
        <v>159</v>
      </c>
      <c r="F15" s="92">
        <v>27</v>
      </c>
      <c r="G15" s="92">
        <v>7</v>
      </c>
      <c r="H15" s="92">
        <v>7</v>
      </c>
      <c r="I15" s="92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'C-c-(9)'!B16</f>
        <v>2018      30</v>
      </c>
      <c r="C16" s="54">
        <v>791</v>
      </c>
      <c r="D16" s="17">
        <v>20.480404551201012</v>
      </c>
      <c r="E16" s="94">
        <v>162</v>
      </c>
      <c r="F16" s="94">
        <v>18</v>
      </c>
      <c r="G16" s="94">
        <v>3</v>
      </c>
      <c r="H16" s="94">
        <v>0</v>
      </c>
      <c r="I16" s="93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'C-c-(9)'!B17</f>
        <v>2019  令和元年</v>
      </c>
      <c r="C17" s="16">
        <v>659</v>
      </c>
      <c r="D17" s="17">
        <v>24.279210925644918</v>
      </c>
      <c r="E17" s="82">
        <v>160</v>
      </c>
      <c r="F17" s="82">
        <v>14</v>
      </c>
      <c r="G17" s="82">
        <v>2</v>
      </c>
      <c r="H17" s="82">
        <v>2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'C-c-(9)'!B18</f>
        <v>2020      ２</v>
      </c>
      <c r="C18" s="24">
        <f>SUM(C20,C26,C33,C34,C45,C52,C59,C65,C70)</f>
        <v>503</v>
      </c>
      <c r="D18" s="25">
        <f>E18/C18*100</f>
        <v>18.48906560636183</v>
      </c>
      <c r="E18" s="68">
        <f>SUM(E20,E26,E33,E34,E45,E52,E59,E65,E70)</f>
        <v>93</v>
      </c>
      <c r="F18" s="69">
        <f>SUM(F20,F26,F33,F34,F45,F52,F59,F65,F70)</f>
        <v>20</v>
      </c>
      <c r="G18" s="69">
        <f>SUM(G20,G26,G33,G34,G45,G52,G59,G65,G70)</f>
        <v>3</v>
      </c>
      <c r="H18" s="69">
        <f>SUM(H20,H26,H33,H34,H45,H52,H59,H65,H70)</f>
        <v>4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17</v>
      </c>
      <c r="D20" s="28"/>
      <c r="E20" s="68">
        <v>3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12</v>
      </c>
      <c r="D21" s="30"/>
      <c r="E21" s="70">
        <v>3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2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2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1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12</v>
      </c>
      <c r="D26" s="28"/>
      <c r="E26" s="68">
        <v>7</v>
      </c>
      <c r="F26" s="68">
        <v>2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3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2</v>
      </c>
      <c r="D28" s="30"/>
      <c r="E28" s="70">
        <v>2</v>
      </c>
      <c r="F28" s="70">
        <v>1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6</v>
      </c>
      <c r="D29" s="30"/>
      <c r="E29" s="70">
        <v>2</v>
      </c>
      <c r="F29" s="70">
        <v>1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4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41</v>
      </c>
      <c r="D33" s="28"/>
      <c r="E33" s="72">
        <v>13</v>
      </c>
      <c r="F33" s="72">
        <v>3</v>
      </c>
      <c r="G33" s="72">
        <v>0</v>
      </c>
      <c r="H33" s="72">
        <v>1</v>
      </c>
      <c r="I33" s="73">
        <v>0</v>
      </c>
    </row>
    <row r="34" spans="2:9" s="21" customFormat="1" x14ac:dyDescent="0.15">
      <c r="B34" s="31" t="s">
        <v>182</v>
      </c>
      <c r="C34" s="69">
        <v>189</v>
      </c>
      <c r="D34" s="28"/>
      <c r="E34" s="68">
        <v>25</v>
      </c>
      <c r="F34" s="68">
        <v>5</v>
      </c>
      <c r="G34" s="68">
        <v>1</v>
      </c>
      <c r="H34" s="68">
        <v>1</v>
      </c>
      <c r="I34" s="69">
        <v>0</v>
      </c>
    </row>
    <row r="35" spans="2:9" s="5" customFormat="1" x14ac:dyDescent="0.15">
      <c r="B35" s="4" t="s">
        <v>16</v>
      </c>
      <c r="C35" s="71">
        <v>19</v>
      </c>
      <c r="D35" s="30"/>
      <c r="E35" s="70">
        <v>0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7</v>
      </c>
      <c r="D36" s="30"/>
      <c r="E36" s="70">
        <v>1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8</v>
      </c>
      <c r="D37" s="30"/>
      <c r="E37" s="70">
        <v>1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44</v>
      </c>
      <c r="D38" s="30"/>
      <c r="E38" s="70">
        <v>8</v>
      </c>
      <c r="F38" s="70">
        <v>2</v>
      </c>
      <c r="G38" s="70">
        <v>1</v>
      </c>
      <c r="H38" s="70">
        <v>1</v>
      </c>
      <c r="I38" s="71">
        <v>0</v>
      </c>
    </row>
    <row r="39" spans="2:9" s="5" customFormat="1" x14ac:dyDescent="0.15">
      <c r="B39" s="4" t="s">
        <v>20</v>
      </c>
      <c r="C39" s="71">
        <v>22</v>
      </c>
      <c r="D39" s="30"/>
      <c r="E39" s="70">
        <v>5</v>
      </c>
      <c r="F39" s="70">
        <v>2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41</v>
      </c>
      <c r="D40" s="30"/>
      <c r="E40" s="70">
        <v>4</v>
      </c>
      <c r="F40" s="70">
        <v>0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6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5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8</v>
      </c>
      <c r="D43" s="30"/>
      <c r="E43" s="70">
        <v>0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29</v>
      </c>
      <c r="D44" s="30"/>
      <c r="E44" s="70">
        <v>6</v>
      </c>
      <c r="F44" s="70">
        <v>1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73</v>
      </c>
      <c r="D45" s="28"/>
      <c r="E45" s="68">
        <v>15</v>
      </c>
      <c r="F45" s="68">
        <v>3</v>
      </c>
      <c r="G45" s="68">
        <v>1</v>
      </c>
      <c r="H45" s="68">
        <v>1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2</v>
      </c>
      <c r="D47" s="30"/>
      <c r="E47" s="70">
        <v>2</v>
      </c>
      <c r="F47" s="70">
        <v>2</v>
      </c>
      <c r="G47" s="70">
        <v>1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1</v>
      </c>
      <c r="D48" s="30"/>
      <c r="E48" s="70">
        <v>1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5</v>
      </c>
      <c r="D49" s="30"/>
      <c r="E49" s="70">
        <v>3</v>
      </c>
      <c r="F49" s="70">
        <v>1</v>
      </c>
      <c r="G49" s="70">
        <v>0</v>
      </c>
      <c r="H49" s="70">
        <v>1</v>
      </c>
      <c r="I49" s="71">
        <v>0</v>
      </c>
    </row>
    <row r="50" spans="2:9" s="5" customFormat="1" x14ac:dyDescent="0.15">
      <c r="B50" s="4" t="s">
        <v>30</v>
      </c>
      <c r="C50" s="71">
        <v>57</v>
      </c>
      <c r="D50" s="30"/>
      <c r="E50" s="70">
        <v>8</v>
      </c>
      <c r="F50" s="70">
        <v>0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8</v>
      </c>
      <c r="D51" s="30"/>
      <c r="E51" s="70">
        <v>1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101</v>
      </c>
      <c r="D52" s="28"/>
      <c r="E52" s="68">
        <v>11</v>
      </c>
      <c r="F52" s="68">
        <v>2</v>
      </c>
      <c r="G52" s="68">
        <v>1</v>
      </c>
      <c r="H52" s="68">
        <v>1</v>
      </c>
      <c r="I52" s="69">
        <v>0</v>
      </c>
    </row>
    <row r="53" spans="2:9" s="5" customFormat="1" x14ac:dyDescent="0.15">
      <c r="B53" s="4" t="s">
        <v>32</v>
      </c>
      <c r="C53" s="71">
        <v>1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13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53</v>
      </c>
      <c r="D55" s="30"/>
      <c r="E55" s="70">
        <v>8</v>
      </c>
      <c r="F55" s="70">
        <v>2</v>
      </c>
      <c r="G55" s="70">
        <v>1</v>
      </c>
      <c r="H55" s="70">
        <v>1</v>
      </c>
      <c r="I55" s="71">
        <v>0</v>
      </c>
    </row>
    <row r="56" spans="2:9" s="5" customFormat="1" x14ac:dyDescent="0.15">
      <c r="B56" s="4" t="s">
        <v>35</v>
      </c>
      <c r="C56" s="71">
        <v>20</v>
      </c>
      <c r="D56" s="30"/>
      <c r="E56" s="70">
        <v>1</v>
      </c>
      <c r="F56" s="70">
        <v>0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5</v>
      </c>
      <c r="D57" s="30"/>
      <c r="E57" s="70">
        <v>1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9</v>
      </c>
      <c r="D58" s="30"/>
      <c r="E58" s="70">
        <v>1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16</v>
      </c>
      <c r="D59" s="28"/>
      <c r="E59" s="68">
        <v>1</v>
      </c>
      <c r="F59" s="68">
        <v>0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1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9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5</v>
      </c>
      <c r="D63" s="30"/>
      <c r="E63" s="70">
        <v>1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1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18</v>
      </c>
      <c r="D65" s="28"/>
      <c r="E65" s="68">
        <v>5</v>
      </c>
      <c r="F65" s="68">
        <v>1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1</v>
      </c>
      <c r="D66" s="30"/>
      <c r="E66" s="70">
        <v>1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7</v>
      </c>
      <c r="D67" s="30"/>
      <c r="E67" s="70">
        <v>2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6</v>
      </c>
      <c r="D68" s="30"/>
      <c r="E68" s="70">
        <v>1</v>
      </c>
      <c r="F68" s="70">
        <v>1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4</v>
      </c>
      <c r="D69" s="30"/>
      <c r="E69" s="70">
        <v>1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36</v>
      </c>
      <c r="D70" s="28"/>
      <c r="E70" s="68">
        <v>13</v>
      </c>
      <c r="F70" s="68">
        <v>4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8</v>
      </c>
      <c r="D71" s="30"/>
      <c r="E71" s="76">
        <v>4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3</v>
      </c>
      <c r="D72" s="30"/>
      <c r="E72" s="76">
        <v>2</v>
      </c>
      <c r="F72" s="71">
        <v>1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2</v>
      </c>
      <c r="D73" s="30"/>
      <c r="E73" s="76">
        <v>1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2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1</v>
      </c>
      <c r="D75" s="30"/>
      <c r="E75" s="76">
        <v>1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4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5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11</v>
      </c>
      <c r="D78" s="34"/>
      <c r="E78" s="77">
        <v>5</v>
      </c>
      <c r="F78" s="78">
        <v>3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transitionEvaluation="1" codeName="Sheet79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157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115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'C-c-(10)'!B9</f>
        <v>2011  平成23年</v>
      </c>
      <c r="C9" s="54">
        <v>520</v>
      </c>
      <c r="D9" s="17">
        <v>40.769230769230766</v>
      </c>
      <c r="E9" s="91">
        <v>212</v>
      </c>
      <c r="F9" s="92">
        <v>82</v>
      </c>
      <c r="G9" s="92">
        <v>32</v>
      </c>
      <c r="H9" s="92">
        <v>10</v>
      </c>
      <c r="I9" s="92">
        <v>4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'C-c-(10)'!B10</f>
        <v>2012      24</v>
      </c>
      <c r="C10" s="54">
        <v>440</v>
      </c>
      <c r="D10" s="17">
        <v>36.590909090909093</v>
      </c>
      <c r="E10" s="91">
        <v>161</v>
      </c>
      <c r="F10" s="92">
        <v>55</v>
      </c>
      <c r="G10" s="92">
        <v>25</v>
      </c>
      <c r="H10" s="92">
        <v>6</v>
      </c>
      <c r="I10" s="92">
        <v>2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'C-c-(10)'!B11</f>
        <v>2013      25</v>
      </c>
      <c r="C11" s="54">
        <v>412</v>
      </c>
      <c r="D11" s="17">
        <v>21.601941747572813</v>
      </c>
      <c r="E11" s="91">
        <v>89</v>
      </c>
      <c r="F11" s="92">
        <v>59</v>
      </c>
      <c r="G11" s="92">
        <v>25</v>
      </c>
      <c r="H11" s="92">
        <v>8</v>
      </c>
      <c r="I11" s="92">
        <v>4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'C-c-(10)'!B12</f>
        <v>2014      26</v>
      </c>
      <c r="C12" s="54">
        <v>422</v>
      </c>
      <c r="D12" s="17">
        <v>22.748815165876778</v>
      </c>
      <c r="E12" s="91">
        <v>96</v>
      </c>
      <c r="F12" s="92">
        <v>51</v>
      </c>
      <c r="G12" s="92">
        <v>19</v>
      </c>
      <c r="H12" s="92">
        <v>6</v>
      </c>
      <c r="I12" s="92">
        <v>4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'C-c-(10)'!B13</f>
        <v>2015      27</v>
      </c>
      <c r="C13" s="54">
        <v>367</v>
      </c>
      <c r="D13" s="17">
        <v>24.795640326975477</v>
      </c>
      <c r="E13" s="91">
        <v>91</v>
      </c>
      <c r="F13" s="92">
        <v>59</v>
      </c>
      <c r="G13" s="92">
        <v>22</v>
      </c>
      <c r="H13" s="92">
        <v>1</v>
      </c>
      <c r="I13" s="92">
        <v>1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'C-c-(10)'!B14</f>
        <v>2016      28</v>
      </c>
      <c r="C14" s="54">
        <v>283</v>
      </c>
      <c r="D14" s="17">
        <v>44.169611307420489</v>
      </c>
      <c r="E14" s="91">
        <v>125</v>
      </c>
      <c r="F14" s="92">
        <v>58</v>
      </c>
      <c r="G14" s="92">
        <v>23</v>
      </c>
      <c r="H14" s="92">
        <v>3</v>
      </c>
      <c r="I14" s="92">
        <v>1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'C-c-(10)'!B15</f>
        <v>2017      29</v>
      </c>
      <c r="C15" s="54">
        <v>213</v>
      </c>
      <c r="D15" s="17">
        <v>59.624413145539904</v>
      </c>
      <c r="E15" s="93">
        <v>127</v>
      </c>
      <c r="F15" s="92">
        <v>43</v>
      </c>
      <c r="G15" s="92">
        <v>16</v>
      </c>
      <c r="H15" s="92">
        <v>6</v>
      </c>
      <c r="I15" s="92">
        <v>2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'C-c-(10)'!B16</f>
        <v>2018      30</v>
      </c>
      <c r="C16" s="54">
        <v>209</v>
      </c>
      <c r="D16" s="17">
        <v>27.751196172248804</v>
      </c>
      <c r="E16" s="94">
        <v>58</v>
      </c>
      <c r="F16" s="94">
        <v>34</v>
      </c>
      <c r="G16" s="94">
        <v>12</v>
      </c>
      <c r="H16" s="94">
        <v>1</v>
      </c>
      <c r="I16" s="93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'C-c-(10)'!B17</f>
        <v>2019  令和元年</v>
      </c>
      <c r="C17" s="16">
        <v>202</v>
      </c>
      <c r="D17" s="17">
        <v>31.188118811881189</v>
      </c>
      <c r="E17" s="82">
        <v>63</v>
      </c>
      <c r="F17" s="82">
        <v>20</v>
      </c>
      <c r="G17" s="82">
        <v>7</v>
      </c>
      <c r="H17" s="82">
        <v>3</v>
      </c>
      <c r="I17" s="81">
        <v>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'C-c-(10)'!B18</f>
        <v>2020      ２</v>
      </c>
      <c r="C18" s="24">
        <f>SUM(C20,C26,C33,C34,C45,C52,C59,C65,C70)</f>
        <v>122</v>
      </c>
      <c r="D18" s="25">
        <f>E18/C18*100</f>
        <v>43.442622950819668</v>
      </c>
      <c r="E18" s="68">
        <f>SUM(E20,E26,E33,E34,E45,E52,E59,E65,E70)</f>
        <v>53</v>
      </c>
      <c r="F18" s="69">
        <f>SUM(F20,F26,F33,F34,F45,F52,F59,F65,F70)</f>
        <v>30</v>
      </c>
      <c r="G18" s="69">
        <f>SUM(G20,G26,G33,G34,G45,G52,G59,G65,G70)</f>
        <v>7</v>
      </c>
      <c r="H18" s="69">
        <f>SUM(H20,H26,H33,H34,H45,H52,H59,H65,H70)</f>
        <v>2</v>
      </c>
      <c r="I18" s="69">
        <f>SUM(I20,I26,I33,I34,I45,I52,I59,I65,I70)</f>
        <v>1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10</v>
      </c>
      <c r="D20" s="28"/>
      <c r="E20" s="68">
        <v>2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9</v>
      </c>
      <c r="D21" s="30"/>
      <c r="E21" s="70">
        <v>2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1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14</v>
      </c>
      <c r="D26" s="28"/>
      <c r="E26" s="68">
        <v>6</v>
      </c>
      <c r="F26" s="68">
        <v>3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1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4</v>
      </c>
      <c r="D28" s="30"/>
      <c r="E28" s="70">
        <v>2</v>
      </c>
      <c r="F28" s="70">
        <v>1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3</v>
      </c>
      <c r="D29" s="30"/>
      <c r="E29" s="70">
        <v>1</v>
      </c>
      <c r="F29" s="70">
        <v>1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1</v>
      </c>
      <c r="D30" s="30"/>
      <c r="E30" s="70">
        <v>1</v>
      </c>
      <c r="F30" s="70">
        <v>1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2</v>
      </c>
      <c r="D31" s="30"/>
      <c r="E31" s="70">
        <v>1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4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6</v>
      </c>
      <c r="D33" s="28"/>
      <c r="E33" s="72">
        <v>3</v>
      </c>
      <c r="F33" s="72">
        <v>2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182</v>
      </c>
      <c r="C34" s="69">
        <v>24</v>
      </c>
      <c r="D34" s="28"/>
      <c r="E34" s="68">
        <v>14</v>
      </c>
      <c r="F34" s="68">
        <v>8</v>
      </c>
      <c r="G34" s="68">
        <v>1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2</v>
      </c>
      <c r="D35" s="30"/>
      <c r="E35" s="70">
        <v>0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3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1</v>
      </c>
      <c r="D37" s="30"/>
      <c r="E37" s="70">
        <v>0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4</v>
      </c>
      <c r="D38" s="30"/>
      <c r="E38" s="70">
        <v>2</v>
      </c>
      <c r="F38" s="70">
        <v>1</v>
      </c>
      <c r="G38" s="70">
        <v>1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6</v>
      </c>
      <c r="D39" s="30"/>
      <c r="E39" s="70">
        <v>3</v>
      </c>
      <c r="F39" s="70">
        <v>2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3</v>
      </c>
      <c r="D40" s="30"/>
      <c r="E40" s="70">
        <v>2</v>
      </c>
      <c r="F40" s="70">
        <v>2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4</v>
      </c>
      <c r="D41" s="30"/>
      <c r="E41" s="70">
        <v>5</v>
      </c>
      <c r="F41" s="70">
        <v>1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0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1</v>
      </c>
      <c r="D43" s="30"/>
      <c r="E43" s="70">
        <v>1</v>
      </c>
      <c r="F43" s="70">
        <v>1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0</v>
      </c>
      <c r="D44" s="30"/>
      <c r="E44" s="70">
        <v>1</v>
      </c>
      <c r="F44" s="70">
        <v>1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15</v>
      </c>
      <c r="D45" s="28"/>
      <c r="E45" s="68">
        <v>3</v>
      </c>
      <c r="F45" s="68">
        <v>3</v>
      </c>
      <c r="G45" s="68">
        <v>1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1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4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1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1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6</v>
      </c>
      <c r="D50" s="30"/>
      <c r="E50" s="70">
        <v>3</v>
      </c>
      <c r="F50" s="70">
        <v>3</v>
      </c>
      <c r="G50" s="70">
        <v>1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2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21</v>
      </c>
      <c r="D52" s="28"/>
      <c r="E52" s="68">
        <v>8</v>
      </c>
      <c r="F52" s="68">
        <v>4</v>
      </c>
      <c r="G52" s="68">
        <v>2</v>
      </c>
      <c r="H52" s="68">
        <v>1</v>
      </c>
      <c r="I52" s="69">
        <v>0</v>
      </c>
    </row>
    <row r="53" spans="2:9" s="5" customFormat="1" x14ac:dyDescent="0.15">
      <c r="B53" s="4" t="s">
        <v>32</v>
      </c>
      <c r="C53" s="71">
        <v>1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3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11</v>
      </c>
      <c r="D55" s="30"/>
      <c r="E55" s="70">
        <v>3</v>
      </c>
      <c r="F55" s="70">
        <v>2</v>
      </c>
      <c r="G55" s="70">
        <v>1</v>
      </c>
      <c r="H55" s="70">
        <v>1</v>
      </c>
      <c r="I55" s="71">
        <v>0</v>
      </c>
    </row>
    <row r="56" spans="2:9" s="5" customFormat="1" x14ac:dyDescent="0.15">
      <c r="B56" s="4" t="s">
        <v>35</v>
      </c>
      <c r="C56" s="71">
        <v>6</v>
      </c>
      <c r="D56" s="30"/>
      <c r="E56" s="70">
        <v>5</v>
      </c>
      <c r="F56" s="70">
        <v>2</v>
      </c>
      <c r="G56" s="70">
        <v>1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0</v>
      </c>
      <c r="D57" s="30"/>
      <c r="E57" s="70">
        <v>0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9</v>
      </c>
      <c r="D59" s="28"/>
      <c r="E59" s="68">
        <v>6</v>
      </c>
      <c r="F59" s="68">
        <v>6</v>
      </c>
      <c r="G59" s="68">
        <v>3</v>
      </c>
      <c r="H59" s="68">
        <v>1</v>
      </c>
      <c r="I59" s="69">
        <v>1</v>
      </c>
    </row>
    <row r="60" spans="2:9" s="5" customFormat="1" x14ac:dyDescent="0.15">
      <c r="B60" s="4" t="s">
        <v>38</v>
      </c>
      <c r="C60" s="71">
        <v>2</v>
      </c>
      <c r="D60" s="30"/>
      <c r="E60" s="70">
        <v>2</v>
      </c>
      <c r="F60" s="70">
        <v>1</v>
      </c>
      <c r="G60" s="70">
        <v>1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3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0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2</v>
      </c>
      <c r="D63" s="30"/>
      <c r="E63" s="70">
        <v>4</v>
      </c>
      <c r="F63" s="70">
        <v>5</v>
      </c>
      <c r="G63" s="70">
        <v>2</v>
      </c>
      <c r="H63" s="70">
        <v>1</v>
      </c>
      <c r="I63" s="71">
        <v>1</v>
      </c>
    </row>
    <row r="64" spans="2:9" s="5" customFormat="1" x14ac:dyDescent="0.15">
      <c r="B64" s="4" t="s">
        <v>42</v>
      </c>
      <c r="C64" s="71">
        <v>2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5</v>
      </c>
      <c r="D65" s="28"/>
      <c r="E65" s="68">
        <v>2</v>
      </c>
      <c r="F65" s="68">
        <v>1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1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4</v>
      </c>
      <c r="D68" s="30"/>
      <c r="E68" s="70">
        <v>2</v>
      </c>
      <c r="F68" s="70">
        <v>1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18</v>
      </c>
      <c r="D70" s="28"/>
      <c r="E70" s="68">
        <v>9</v>
      </c>
      <c r="F70" s="68">
        <v>3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7</v>
      </c>
      <c r="D71" s="30"/>
      <c r="E71" s="76">
        <v>1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2</v>
      </c>
      <c r="D72" s="30"/>
      <c r="E72" s="76">
        <v>3</v>
      </c>
      <c r="F72" s="71">
        <v>1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2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0</v>
      </c>
      <c r="D76" s="30"/>
      <c r="E76" s="76">
        <v>1</v>
      </c>
      <c r="F76" s="71">
        <v>1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1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6</v>
      </c>
      <c r="D78" s="34"/>
      <c r="E78" s="77">
        <v>4</v>
      </c>
      <c r="F78" s="78">
        <v>1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transitionEvaluation="1" codeName="Sheet80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158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116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'C-c-(11)'!B9</f>
        <v>2011  平成23年</v>
      </c>
      <c r="C9" s="43">
        <v>1611</v>
      </c>
      <c r="D9" s="44">
        <v>24.4568590937306</v>
      </c>
      <c r="E9" s="83">
        <v>394</v>
      </c>
      <c r="F9" s="52">
        <v>36</v>
      </c>
      <c r="G9" s="52">
        <v>15</v>
      </c>
      <c r="H9" s="52">
        <v>2</v>
      </c>
      <c r="I9" s="52">
        <v>0</v>
      </c>
      <c r="K9" s="45"/>
      <c r="L9" s="46"/>
      <c r="M9" s="45"/>
      <c r="N9" s="45"/>
      <c r="O9" s="45"/>
      <c r="P9" s="45"/>
      <c r="Q9" s="45"/>
    </row>
    <row r="10" spans="2:17" s="5" customFormat="1" x14ac:dyDescent="0.15">
      <c r="B10" s="20" t="str">
        <f>'C-c-(11)'!B10</f>
        <v>2012      24</v>
      </c>
      <c r="C10" s="43">
        <v>1672</v>
      </c>
      <c r="D10" s="44">
        <v>30.023923444976074</v>
      </c>
      <c r="E10" s="83">
        <v>502</v>
      </c>
      <c r="F10" s="52">
        <v>39</v>
      </c>
      <c r="G10" s="52">
        <v>12</v>
      </c>
      <c r="H10" s="52">
        <v>0</v>
      </c>
      <c r="I10" s="52">
        <v>0</v>
      </c>
      <c r="K10" s="45"/>
      <c r="L10" s="46"/>
      <c r="M10" s="45"/>
      <c r="N10" s="45"/>
      <c r="O10" s="45"/>
      <c r="P10" s="45"/>
      <c r="Q10" s="45"/>
    </row>
    <row r="11" spans="2:17" s="5" customFormat="1" x14ac:dyDescent="0.15">
      <c r="B11" s="20" t="str">
        <f>'C-c-(11)'!B11</f>
        <v>2013      25</v>
      </c>
      <c r="C11" s="43">
        <v>1760</v>
      </c>
      <c r="D11" s="44">
        <v>10.28409090909091</v>
      </c>
      <c r="E11" s="83">
        <v>181</v>
      </c>
      <c r="F11" s="52">
        <v>41</v>
      </c>
      <c r="G11" s="52">
        <v>11</v>
      </c>
      <c r="H11" s="52">
        <v>2</v>
      </c>
      <c r="I11" s="52">
        <v>1</v>
      </c>
      <c r="K11" s="45"/>
      <c r="L11" s="46"/>
      <c r="M11" s="45"/>
      <c r="N11" s="45"/>
      <c r="O11" s="45"/>
      <c r="P11" s="45"/>
      <c r="Q11" s="45"/>
    </row>
    <row r="12" spans="2:17" s="5" customFormat="1" x14ac:dyDescent="0.15">
      <c r="B12" s="20" t="str">
        <f>'C-c-(11)'!B12</f>
        <v>2014      26</v>
      </c>
      <c r="C12" s="43">
        <v>1329</v>
      </c>
      <c r="D12" s="17">
        <v>38.224228743416099</v>
      </c>
      <c r="E12" s="83">
        <v>508</v>
      </c>
      <c r="F12" s="52">
        <v>44</v>
      </c>
      <c r="G12" s="52">
        <v>13</v>
      </c>
      <c r="H12" s="52">
        <v>1</v>
      </c>
      <c r="I12" s="52">
        <v>0</v>
      </c>
      <c r="K12" s="47"/>
      <c r="L12" s="46"/>
      <c r="M12" s="47"/>
      <c r="N12" s="45"/>
      <c r="O12" s="45"/>
      <c r="P12" s="45"/>
      <c r="Q12" s="45"/>
    </row>
    <row r="13" spans="2:17" s="5" customFormat="1" x14ac:dyDescent="0.15">
      <c r="B13" s="20" t="str">
        <f>'C-c-(11)'!B13</f>
        <v>2015      27</v>
      </c>
      <c r="C13" s="48">
        <v>1116</v>
      </c>
      <c r="D13" s="17">
        <v>30.555555555555557</v>
      </c>
      <c r="E13" s="84">
        <v>341</v>
      </c>
      <c r="F13" s="52">
        <v>44</v>
      </c>
      <c r="G13" s="52">
        <v>15</v>
      </c>
      <c r="H13" s="52">
        <v>0</v>
      </c>
      <c r="I13" s="52">
        <v>0</v>
      </c>
      <c r="K13" s="47"/>
      <c r="L13" s="46"/>
      <c r="M13" s="47"/>
      <c r="N13" s="45"/>
      <c r="O13" s="45"/>
      <c r="P13" s="45"/>
      <c r="Q13" s="45"/>
    </row>
    <row r="14" spans="2:17" s="5" customFormat="1" x14ac:dyDescent="0.15">
      <c r="B14" s="20" t="str">
        <f>'C-c-(11)'!B14</f>
        <v>2016      28</v>
      </c>
      <c r="C14" s="48">
        <v>970</v>
      </c>
      <c r="D14" s="17">
        <v>46.701030927835049</v>
      </c>
      <c r="E14" s="84">
        <v>453</v>
      </c>
      <c r="F14" s="52">
        <v>31</v>
      </c>
      <c r="G14" s="52">
        <v>6</v>
      </c>
      <c r="H14" s="52">
        <v>0</v>
      </c>
      <c r="I14" s="52">
        <v>0</v>
      </c>
      <c r="K14" s="45"/>
      <c r="L14" s="46"/>
      <c r="M14" s="45"/>
      <c r="N14" s="45"/>
      <c r="O14" s="45"/>
      <c r="P14" s="45"/>
      <c r="Q14" s="45"/>
    </row>
    <row r="15" spans="2:17" s="5" customFormat="1" x14ac:dyDescent="0.15">
      <c r="B15" s="20" t="str">
        <f>'C-c-(11)'!B15</f>
        <v>2017      29</v>
      </c>
      <c r="C15" s="43">
        <v>927</v>
      </c>
      <c r="D15" s="17">
        <v>19.30960086299892</v>
      </c>
      <c r="E15" s="85">
        <v>179</v>
      </c>
      <c r="F15" s="52">
        <v>32</v>
      </c>
      <c r="G15" s="52">
        <v>13</v>
      </c>
      <c r="H15" s="52">
        <v>1</v>
      </c>
      <c r="I15" s="52">
        <v>1</v>
      </c>
      <c r="K15" s="45"/>
      <c r="L15" s="46"/>
      <c r="M15" s="45"/>
      <c r="N15" s="45"/>
      <c r="O15" s="45"/>
      <c r="P15" s="45"/>
      <c r="Q15" s="45"/>
    </row>
    <row r="16" spans="2:17" s="21" customFormat="1" x14ac:dyDescent="0.15">
      <c r="B16" s="20" t="str">
        <f>'C-c-(11)'!B16</f>
        <v>2018      30</v>
      </c>
      <c r="C16" s="43">
        <v>813</v>
      </c>
      <c r="D16" s="17">
        <v>12.669126691266912</v>
      </c>
      <c r="E16" s="86">
        <v>103</v>
      </c>
      <c r="F16" s="86">
        <v>32</v>
      </c>
      <c r="G16" s="86">
        <v>15</v>
      </c>
      <c r="H16" s="86">
        <v>2</v>
      </c>
      <c r="I16" s="85">
        <v>2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'C-c-(11)'!B17</f>
        <v>2019  令和元年</v>
      </c>
      <c r="C17" s="16">
        <v>834</v>
      </c>
      <c r="D17" s="17">
        <v>26.498800959232614</v>
      </c>
      <c r="E17" s="82">
        <v>221</v>
      </c>
      <c r="F17" s="82">
        <v>31</v>
      </c>
      <c r="G17" s="82">
        <v>16</v>
      </c>
      <c r="H17" s="82">
        <v>0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'C-c-(11)'!B18</f>
        <v>2020      ２</v>
      </c>
      <c r="C18" s="24">
        <f>SUM(C20,C26,C33,C34,C45,C52,C59,C65,C70)</f>
        <v>373</v>
      </c>
      <c r="D18" s="25">
        <f>E18/C18*100</f>
        <v>66.219839142091146</v>
      </c>
      <c r="E18" s="68">
        <f>SUM(E20,E26,E33,E34,E45,E52,E59,E65,E70)</f>
        <v>247</v>
      </c>
      <c r="F18" s="69">
        <f>SUM(F20,F26,F33,F34,F45,F52,F59,F65,F70)</f>
        <v>22</v>
      </c>
      <c r="G18" s="69">
        <f>SUM(G20,G26,G33,G34,G45,G52,G59,G65,G70)</f>
        <v>9</v>
      </c>
      <c r="H18" s="69">
        <f>SUM(H20,H26,H33,H34,H45,H52,H59,H65,H70)</f>
        <v>0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107">
        <v>31</v>
      </c>
      <c r="D20" s="28"/>
      <c r="E20" s="68">
        <v>3</v>
      </c>
      <c r="F20" s="68">
        <v>1</v>
      </c>
      <c r="G20" s="68">
        <v>1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22</v>
      </c>
      <c r="D21" s="30"/>
      <c r="E21" s="70">
        <v>3</v>
      </c>
      <c r="F21" s="70">
        <v>1</v>
      </c>
      <c r="G21" s="70">
        <v>1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2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3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4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10</v>
      </c>
      <c r="D26" s="28"/>
      <c r="E26" s="68">
        <v>1</v>
      </c>
      <c r="F26" s="68">
        <v>0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3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4</v>
      </c>
      <c r="D29" s="30"/>
      <c r="E29" s="70">
        <v>0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1</v>
      </c>
      <c r="D30" s="30"/>
      <c r="E30" s="70">
        <v>1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2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34</v>
      </c>
      <c r="D33" s="28"/>
      <c r="E33" s="72">
        <v>2</v>
      </c>
      <c r="F33" s="72">
        <v>2</v>
      </c>
      <c r="G33" s="72">
        <v>1</v>
      </c>
      <c r="H33" s="72">
        <v>0</v>
      </c>
      <c r="I33" s="73">
        <v>0</v>
      </c>
    </row>
    <row r="34" spans="2:9" s="21" customFormat="1" x14ac:dyDescent="0.15">
      <c r="B34" s="31" t="s">
        <v>182</v>
      </c>
      <c r="C34" s="69">
        <v>62</v>
      </c>
      <c r="D34" s="28"/>
      <c r="E34" s="68">
        <v>51</v>
      </c>
      <c r="F34" s="68">
        <v>5</v>
      </c>
      <c r="G34" s="68">
        <v>3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3</v>
      </c>
      <c r="D35" s="30"/>
      <c r="E35" s="70">
        <v>2</v>
      </c>
      <c r="F35" s="70">
        <v>1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2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3</v>
      </c>
      <c r="D37" s="30"/>
      <c r="E37" s="70">
        <v>1</v>
      </c>
      <c r="F37" s="70">
        <v>1</v>
      </c>
      <c r="G37" s="70">
        <v>1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13</v>
      </c>
      <c r="D38" s="30"/>
      <c r="E38" s="70">
        <v>0</v>
      </c>
      <c r="F38" s="70">
        <v>0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19</v>
      </c>
      <c r="D39" s="30"/>
      <c r="E39" s="70">
        <v>0</v>
      </c>
      <c r="F39" s="70">
        <v>0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7</v>
      </c>
      <c r="D40" s="30"/>
      <c r="E40" s="70">
        <v>42</v>
      </c>
      <c r="F40" s="70">
        <v>0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4</v>
      </c>
      <c r="D41" s="30"/>
      <c r="E41" s="70">
        <v>4</v>
      </c>
      <c r="F41" s="70">
        <v>1</v>
      </c>
      <c r="G41" s="70">
        <v>1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0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3</v>
      </c>
      <c r="D43" s="30"/>
      <c r="E43" s="70">
        <v>2</v>
      </c>
      <c r="F43" s="70">
        <v>2</v>
      </c>
      <c r="G43" s="70">
        <v>1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8</v>
      </c>
      <c r="D44" s="30"/>
      <c r="E44" s="70">
        <v>0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36</v>
      </c>
      <c r="D45" s="28"/>
      <c r="E45" s="68">
        <v>2</v>
      </c>
      <c r="F45" s="68">
        <v>1</v>
      </c>
      <c r="G45" s="68">
        <v>1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2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1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9</v>
      </c>
      <c r="D49" s="30"/>
      <c r="E49" s="70">
        <v>1</v>
      </c>
      <c r="F49" s="70">
        <v>1</v>
      </c>
      <c r="G49" s="70">
        <v>1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23</v>
      </c>
      <c r="D50" s="30"/>
      <c r="E50" s="70">
        <v>1</v>
      </c>
      <c r="F50" s="70">
        <v>0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1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126</v>
      </c>
      <c r="D52" s="28"/>
      <c r="E52" s="68">
        <v>144</v>
      </c>
      <c r="F52" s="68">
        <v>7</v>
      </c>
      <c r="G52" s="68">
        <v>1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7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5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71</v>
      </c>
      <c r="D55" s="30"/>
      <c r="E55" s="70">
        <v>9</v>
      </c>
      <c r="F55" s="70">
        <v>2</v>
      </c>
      <c r="G55" s="70">
        <v>1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38</v>
      </c>
      <c r="D56" s="30"/>
      <c r="E56" s="70">
        <v>6</v>
      </c>
      <c r="F56" s="70">
        <v>2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2</v>
      </c>
      <c r="D57" s="30"/>
      <c r="E57" s="70">
        <v>126</v>
      </c>
      <c r="F57" s="70">
        <v>2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3</v>
      </c>
      <c r="D58" s="30"/>
      <c r="E58" s="70">
        <v>3</v>
      </c>
      <c r="F58" s="70">
        <v>1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18</v>
      </c>
      <c r="D59" s="28"/>
      <c r="E59" s="68">
        <v>4</v>
      </c>
      <c r="F59" s="68">
        <v>1</v>
      </c>
      <c r="G59" s="68">
        <v>1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2</v>
      </c>
      <c r="D60" s="30"/>
      <c r="E60" s="70">
        <v>1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3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2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7</v>
      </c>
      <c r="D63" s="30"/>
      <c r="E63" s="70">
        <v>3</v>
      </c>
      <c r="F63" s="70">
        <v>1</v>
      </c>
      <c r="G63" s="70">
        <v>1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4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16</v>
      </c>
      <c r="D65" s="28"/>
      <c r="E65" s="68">
        <v>4</v>
      </c>
      <c r="F65" s="68">
        <v>0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3</v>
      </c>
      <c r="D66" s="30"/>
      <c r="E66" s="70">
        <v>2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6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5</v>
      </c>
      <c r="D68" s="30"/>
      <c r="E68" s="70">
        <v>2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2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40</v>
      </c>
      <c r="D70" s="28"/>
      <c r="E70" s="68">
        <v>36</v>
      </c>
      <c r="F70" s="68">
        <v>5</v>
      </c>
      <c r="G70" s="68">
        <v>1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25</v>
      </c>
      <c r="D71" s="30"/>
      <c r="E71" s="76">
        <v>3</v>
      </c>
      <c r="F71" s="71">
        <v>3</v>
      </c>
      <c r="G71" s="71">
        <v>1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3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5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3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28</v>
      </c>
      <c r="F75" s="71">
        <v>1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0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2</v>
      </c>
      <c r="D77" s="30"/>
      <c r="E77" s="76">
        <v>5</v>
      </c>
      <c r="F77" s="71">
        <v>1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2</v>
      </c>
      <c r="D78" s="34"/>
      <c r="E78" s="77">
        <v>0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transitionEvaluation="1" codeName="Sheet63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E71" sqref="E71"/>
      <selection pane="topRight" activeCell="E71" sqref="E71"/>
      <selection pane="bottomLeft" activeCell="E71" sqref="E71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159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117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'C-c-(12)'!B9</f>
        <v>2011  平成23年</v>
      </c>
      <c r="C9" s="16">
        <v>12493</v>
      </c>
      <c r="D9" s="17">
        <v>50.644360842071556</v>
      </c>
      <c r="E9" s="20">
        <v>6327</v>
      </c>
      <c r="F9" s="79">
        <v>1098</v>
      </c>
      <c r="G9" s="79">
        <v>54</v>
      </c>
      <c r="H9" s="79">
        <v>571</v>
      </c>
      <c r="I9" s="79">
        <v>26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'C-c-(12)'!B10</f>
        <v>2012      24</v>
      </c>
      <c r="C10" s="16">
        <v>10097</v>
      </c>
      <c r="D10" s="17">
        <v>46.023571357829056</v>
      </c>
      <c r="E10" s="20">
        <v>4647</v>
      </c>
      <c r="F10" s="79">
        <v>861</v>
      </c>
      <c r="G10" s="79">
        <v>36</v>
      </c>
      <c r="H10" s="79">
        <v>349</v>
      </c>
      <c r="I10" s="79">
        <v>10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'C-c-(12)'!B11</f>
        <v>2013      25</v>
      </c>
      <c r="C11" s="16">
        <v>7909</v>
      </c>
      <c r="D11" s="17">
        <v>52.92704513844987</v>
      </c>
      <c r="E11" s="20">
        <v>4186</v>
      </c>
      <c r="F11" s="79">
        <v>740</v>
      </c>
      <c r="G11" s="79">
        <v>37</v>
      </c>
      <c r="H11" s="79">
        <v>299</v>
      </c>
      <c r="I11" s="79">
        <v>12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'C-c-(12)'!B12</f>
        <v>2014      26</v>
      </c>
      <c r="C12" s="16">
        <v>6201</v>
      </c>
      <c r="D12" s="17">
        <v>59.409772617319788</v>
      </c>
      <c r="E12" s="20">
        <v>3684</v>
      </c>
      <c r="F12" s="79">
        <v>680</v>
      </c>
      <c r="G12" s="79">
        <v>39</v>
      </c>
      <c r="H12" s="79">
        <v>281</v>
      </c>
      <c r="I12" s="79">
        <v>13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'C-c-(12)'!B13</f>
        <v>2015      27</v>
      </c>
      <c r="C13" s="67">
        <v>4142</v>
      </c>
      <c r="D13" s="17">
        <v>58.063737324963782</v>
      </c>
      <c r="E13" s="80">
        <v>2405</v>
      </c>
      <c r="F13" s="79">
        <v>559</v>
      </c>
      <c r="G13" s="79">
        <v>26</v>
      </c>
      <c r="H13" s="79">
        <v>203</v>
      </c>
      <c r="I13" s="79">
        <v>10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'C-c-(12)'!B14</f>
        <v>2016      28</v>
      </c>
      <c r="C14" s="67">
        <v>3493</v>
      </c>
      <c r="D14" s="17">
        <v>36.81649012310335</v>
      </c>
      <c r="E14" s="80">
        <v>1286</v>
      </c>
      <c r="F14" s="79">
        <v>485</v>
      </c>
      <c r="G14" s="79">
        <v>19</v>
      </c>
      <c r="H14" s="79">
        <v>156</v>
      </c>
      <c r="I14" s="79">
        <v>3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'C-c-(12)'!B15</f>
        <v>2017      29</v>
      </c>
      <c r="C15" s="16">
        <v>2894</v>
      </c>
      <c r="D15" s="17">
        <v>64.270905321354519</v>
      </c>
      <c r="E15" s="81">
        <v>1860</v>
      </c>
      <c r="F15" s="79">
        <v>509</v>
      </c>
      <c r="G15" s="79">
        <v>19</v>
      </c>
      <c r="H15" s="79">
        <v>167</v>
      </c>
      <c r="I15" s="79">
        <v>1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'C-c-(12)'!B16</f>
        <v>2018      30</v>
      </c>
      <c r="C16" s="16">
        <v>1920</v>
      </c>
      <c r="D16" s="17">
        <v>75.885416666666671</v>
      </c>
      <c r="E16" s="82">
        <v>1457</v>
      </c>
      <c r="F16" s="82">
        <v>395</v>
      </c>
      <c r="G16" s="82">
        <v>23</v>
      </c>
      <c r="H16" s="82">
        <v>129</v>
      </c>
      <c r="I16" s="81">
        <v>4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'C-c-(12)'!B17</f>
        <v>2019  令和元年</v>
      </c>
      <c r="C17" s="16">
        <v>1553</v>
      </c>
      <c r="D17" s="17">
        <v>61.171925305859631</v>
      </c>
      <c r="E17" s="82">
        <v>950</v>
      </c>
      <c r="F17" s="82">
        <v>370</v>
      </c>
      <c r="G17" s="82">
        <v>25</v>
      </c>
      <c r="H17" s="82">
        <v>93</v>
      </c>
      <c r="I17" s="81">
        <v>2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'C-c-(12)'!B18</f>
        <v>2020      ２</v>
      </c>
      <c r="C18" s="24">
        <f>SUM(C20,C26,C33,C34,C45,C52,C59,C65,C70)</f>
        <v>877</v>
      </c>
      <c r="D18" s="25">
        <f>E18/C18*100</f>
        <v>81.18586088939567</v>
      </c>
      <c r="E18" s="68">
        <f>SUM(E20,E26,E33,E34,E45,E52,E59,E65,E70)</f>
        <v>712</v>
      </c>
      <c r="F18" s="69">
        <f>SUM(F20,F26,F33,F34,F45,F52,F59,F65,F70)</f>
        <v>248</v>
      </c>
      <c r="G18" s="69">
        <f>SUM(G20,G26,G33,G34,G45,G52,G59,G65,G70)</f>
        <v>13</v>
      </c>
      <c r="H18" s="69">
        <f>SUM(H20,H26,H33,H34,H45,H52,H59,H65,H70)</f>
        <v>79</v>
      </c>
      <c r="I18" s="69">
        <f>SUM(I20,I26,I33,I34,I45,I52,I59,I65,I70)</f>
        <v>1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4</v>
      </c>
      <c r="D20" s="28"/>
      <c r="E20" s="68">
        <v>4</v>
      </c>
      <c r="F20" s="68">
        <v>5</v>
      </c>
      <c r="G20" s="68">
        <v>1</v>
      </c>
      <c r="H20" s="68">
        <v>2</v>
      </c>
      <c r="I20" s="69">
        <v>0</v>
      </c>
      <c r="K20" s="5"/>
    </row>
    <row r="21" spans="2:17" s="5" customFormat="1" x14ac:dyDescent="0.15">
      <c r="B21" s="4" t="s">
        <v>4</v>
      </c>
      <c r="C21" s="71">
        <v>4</v>
      </c>
      <c r="D21" s="30"/>
      <c r="E21" s="70">
        <v>3</v>
      </c>
      <c r="F21" s="70">
        <v>3</v>
      </c>
      <c r="G21" s="70">
        <v>1</v>
      </c>
      <c r="H21" s="70">
        <v>1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1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1</v>
      </c>
      <c r="F24" s="70">
        <v>1</v>
      </c>
      <c r="G24" s="70">
        <v>0</v>
      </c>
      <c r="H24" s="70">
        <v>1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13</v>
      </c>
      <c r="D26" s="28"/>
      <c r="E26" s="68">
        <v>11</v>
      </c>
      <c r="F26" s="68">
        <v>8</v>
      </c>
      <c r="G26" s="68">
        <v>2</v>
      </c>
      <c r="H26" s="68">
        <v>3</v>
      </c>
      <c r="I26" s="69">
        <v>0</v>
      </c>
    </row>
    <row r="27" spans="2:17" s="5" customFormat="1" x14ac:dyDescent="0.15">
      <c r="B27" s="4" t="s">
        <v>9</v>
      </c>
      <c r="C27" s="71">
        <v>2</v>
      </c>
      <c r="D27" s="30"/>
      <c r="E27" s="70">
        <v>2</v>
      </c>
      <c r="F27" s="70">
        <v>1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8</v>
      </c>
      <c r="D29" s="30"/>
      <c r="E29" s="70">
        <v>7</v>
      </c>
      <c r="F29" s="70">
        <v>6</v>
      </c>
      <c r="G29" s="70">
        <v>1</v>
      </c>
      <c r="H29" s="70">
        <v>3</v>
      </c>
      <c r="I29" s="71">
        <v>0</v>
      </c>
    </row>
    <row r="30" spans="2:17" s="5" customFormat="1" x14ac:dyDescent="0.15">
      <c r="B30" s="4" t="s">
        <v>12</v>
      </c>
      <c r="C30" s="71">
        <v>2</v>
      </c>
      <c r="D30" s="30"/>
      <c r="E30" s="70">
        <v>2</v>
      </c>
      <c r="F30" s="70">
        <v>1</v>
      </c>
      <c r="G30" s="70">
        <v>1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1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0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98</v>
      </c>
      <c r="D33" s="28"/>
      <c r="E33" s="72">
        <v>194</v>
      </c>
      <c r="F33" s="72">
        <v>50</v>
      </c>
      <c r="G33" s="72">
        <v>1</v>
      </c>
      <c r="H33" s="72">
        <v>19</v>
      </c>
      <c r="I33" s="73">
        <v>0</v>
      </c>
    </row>
    <row r="34" spans="2:9" s="21" customFormat="1" x14ac:dyDescent="0.15">
      <c r="B34" s="31" t="s">
        <v>182</v>
      </c>
      <c r="C34" s="69">
        <v>342</v>
      </c>
      <c r="D34" s="28"/>
      <c r="E34" s="68">
        <v>197</v>
      </c>
      <c r="F34" s="68">
        <v>65</v>
      </c>
      <c r="G34" s="68">
        <v>4</v>
      </c>
      <c r="H34" s="68">
        <v>13</v>
      </c>
      <c r="I34" s="69">
        <v>1</v>
      </c>
    </row>
    <row r="35" spans="2:9" s="5" customFormat="1" x14ac:dyDescent="0.15">
      <c r="B35" s="4" t="s">
        <v>16</v>
      </c>
      <c r="C35" s="71">
        <v>18</v>
      </c>
      <c r="D35" s="30"/>
      <c r="E35" s="70">
        <v>20</v>
      </c>
      <c r="F35" s="70">
        <v>3</v>
      </c>
      <c r="G35" s="70">
        <v>0</v>
      </c>
      <c r="H35" s="70">
        <v>1</v>
      </c>
      <c r="I35" s="71">
        <v>0</v>
      </c>
    </row>
    <row r="36" spans="2:9" s="5" customFormat="1" x14ac:dyDescent="0.15">
      <c r="B36" s="4" t="s">
        <v>17</v>
      </c>
      <c r="C36" s="71">
        <v>7</v>
      </c>
      <c r="D36" s="30"/>
      <c r="E36" s="70">
        <v>2</v>
      </c>
      <c r="F36" s="70">
        <v>1</v>
      </c>
      <c r="G36" s="70">
        <v>0</v>
      </c>
      <c r="H36" s="70">
        <v>1</v>
      </c>
      <c r="I36" s="71">
        <v>0</v>
      </c>
    </row>
    <row r="37" spans="2:9" s="5" customFormat="1" x14ac:dyDescent="0.15">
      <c r="B37" s="4" t="s">
        <v>18</v>
      </c>
      <c r="C37" s="71">
        <v>5</v>
      </c>
      <c r="D37" s="30"/>
      <c r="E37" s="70">
        <v>0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115</v>
      </c>
      <c r="D38" s="30"/>
      <c r="E38" s="70">
        <v>50</v>
      </c>
      <c r="F38" s="70">
        <v>20</v>
      </c>
      <c r="G38" s="70">
        <v>1</v>
      </c>
      <c r="H38" s="70">
        <v>1</v>
      </c>
      <c r="I38" s="71">
        <v>0</v>
      </c>
    </row>
    <row r="39" spans="2:9" s="5" customFormat="1" x14ac:dyDescent="0.15">
      <c r="B39" s="4" t="s">
        <v>20</v>
      </c>
      <c r="C39" s="71">
        <v>73</v>
      </c>
      <c r="D39" s="30"/>
      <c r="E39" s="70">
        <v>16</v>
      </c>
      <c r="F39" s="70">
        <v>11</v>
      </c>
      <c r="G39" s="70">
        <v>1</v>
      </c>
      <c r="H39" s="70">
        <v>5</v>
      </c>
      <c r="I39" s="71">
        <v>0</v>
      </c>
    </row>
    <row r="40" spans="2:9" s="5" customFormat="1" x14ac:dyDescent="0.15">
      <c r="B40" s="4" t="s">
        <v>21</v>
      </c>
      <c r="C40" s="71">
        <v>109</v>
      </c>
      <c r="D40" s="30"/>
      <c r="E40" s="70">
        <v>104</v>
      </c>
      <c r="F40" s="70">
        <v>27</v>
      </c>
      <c r="G40" s="70">
        <v>1</v>
      </c>
      <c r="H40" s="70">
        <v>4</v>
      </c>
      <c r="I40" s="71">
        <v>0</v>
      </c>
    </row>
    <row r="41" spans="2:9" s="5" customFormat="1" x14ac:dyDescent="0.15">
      <c r="B41" s="4" t="s">
        <v>22</v>
      </c>
      <c r="C41" s="71">
        <v>1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3</v>
      </c>
      <c r="D42" s="30"/>
      <c r="E42" s="74">
        <v>2</v>
      </c>
      <c r="F42" s="74">
        <v>1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1</v>
      </c>
      <c r="D43" s="30"/>
      <c r="E43" s="70">
        <v>0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10</v>
      </c>
      <c r="D44" s="30"/>
      <c r="E44" s="70">
        <v>3</v>
      </c>
      <c r="F44" s="70">
        <v>2</v>
      </c>
      <c r="G44" s="70">
        <v>1</v>
      </c>
      <c r="H44" s="70">
        <v>1</v>
      </c>
      <c r="I44" s="71">
        <v>1</v>
      </c>
    </row>
    <row r="45" spans="2:9" s="21" customFormat="1" x14ac:dyDescent="0.15">
      <c r="B45" s="31" t="s">
        <v>183</v>
      </c>
      <c r="C45" s="69">
        <v>38</v>
      </c>
      <c r="D45" s="28"/>
      <c r="E45" s="68">
        <v>13</v>
      </c>
      <c r="F45" s="68">
        <v>8</v>
      </c>
      <c r="G45" s="68">
        <v>1</v>
      </c>
      <c r="H45" s="68">
        <v>5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1</v>
      </c>
      <c r="D49" s="30"/>
      <c r="E49" s="70">
        <v>1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32</v>
      </c>
      <c r="D50" s="30"/>
      <c r="E50" s="70">
        <v>11</v>
      </c>
      <c r="F50" s="70">
        <v>7</v>
      </c>
      <c r="G50" s="70">
        <v>1</v>
      </c>
      <c r="H50" s="70">
        <v>4</v>
      </c>
      <c r="I50" s="71">
        <v>0</v>
      </c>
    </row>
    <row r="51" spans="2:9" s="5" customFormat="1" x14ac:dyDescent="0.15">
      <c r="B51" s="4" t="s">
        <v>31</v>
      </c>
      <c r="C51" s="71">
        <v>5</v>
      </c>
      <c r="D51" s="30"/>
      <c r="E51" s="70">
        <v>1</v>
      </c>
      <c r="F51" s="70">
        <v>1</v>
      </c>
      <c r="G51" s="70">
        <v>0</v>
      </c>
      <c r="H51" s="70">
        <v>1</v>
      </c>
      <c r="I51" s="71">
        <v>0</v>
      </c>
    </row>
    <row r="52" spans="2:9" s="21" customFormat="1" x14ac:dyDescent="0.15">
      <c r="B52" s="31" t="s">
        <v>184</v>
      </c>
      <c r="C52" s="69">
        <v>299</v>
      </c>
      <c r="D52" s="28"/>
      <c r="E52" s="68">
        <v>213</v>
      </c>
      <c r="F52" s="68">
        <v>74</v>
      </c>
      <c r="G52" s="68">
        <v>3</v>
      </c>
      <c r="H52" s="68">
        <v>23</v>
      </c>
      <c r="I52" s="69">
        <v>0</v>
      </c>
    </row>
    <row r="53" spans="2:9" s="5" customFormat="1" x14ac:dyDescent="0.15">
      <c r="B53" s="4" t="s">
        <v>32</v>
      </c>
      <c r="C53" s="71">
        <v>3</v>
      </c>
      <c r="D53" s="30"/>
      <c r="E53" s="70">
        <v>5</v>
      </c>
      <c r="F53" s="70">
        <v>4</v>
      </c>
      <c r="G53" s="70">
        <v>0</v>
      </c>
      <c r="H53" s="70">
        <v>1</v>
      </c>
      <c r="I53" s="71">
        <v>0</v>
      </c>
    </row>
    <row r="54" spans="2:9" s="5" customFormat="1" x14ac:dyDescent="0.15">
      <c r="B54" s="4" t="s">
        <v>33</v>
      </c>
      <c r="C54" s="71">
        <v>26</v>
      </c>
      <c r="D54" s="30"/>
      <c r="E54" s="70">
        <v>19</v>
      </c>
      <c r="F54" s="70">
        <v>7</v>
      </c>
      <c r="G54" s="70">
        <v>0</v>
      </c>
      <c r="H54" s="70">
        <v>1</v>
      </c>
      <c r="I54" s="71">
        <v>0</v>
      </c>
    </row>
    <row r="55" spans="2:9" s="5" customFormat="1" x14ac:dyDescent="0.15">
      <c r="B55" s="4" t="s">
        <v>34</v>
      </c>
      <c r="C55" s="71">
        <v>147</v>
      </c>
      <c r="D55" s="30"/>
      <c r="E55" s="70">
        <v>103</v>
      </c>
      <c r="F55" s="70">
        <v>39</v>
      </c>
      <c r="G55" s="70">
        <v>2</v>
      </c>
      <c r="H55" s="70">
        <v>13</v>
      </c>
      <c r="I55" s="71">
        <v>0</v>
      </c>
    </row>
    <row r="56" spans="2:9" s="5" customFormat="1" x14ac:dyDescent="0.15">
      <c r="B56" s="4" t="s">
        <v>35</v>
      </c>
      <c r="C56" s="71">
        <v>100</v>
      </c>
      <c r="D56" s="30"/>
      <c r="E56" s="70">
        <v>79</v>
      </c>
      <c r="F56" s="70">
        <v>19</v>
      </c>
      <c r="G56" s="70">
        <v>1</v>
      </c>
      <c r="H56" s="70">
        <v>6</v>
      </c>
      <c r="I56" s="71">
        <v>0</v>
      </c>
    </row>
    <row r="57" spans="2:9" s="5" customFormat="1" x14ac:dyDescent="0.15">
      <c r="B57" s="4" t="s">
        <v>36</v>
      </c>
      <c r="C57" s="71">
        <v>22</v>
      </c>
      <c r="D57" s="30"/>
      <c r="E57" s="70">
        <v>7</v>
      </c>
      <c r="F57" s="70">
        <v>5</v>
      </c>
      <c r="G57" s="70">
        <v>0</v>
      </c>
      <c r="H57" s="70">
        <v>2</v>
      </c>
      <c r="I57" s="71">
        <v>0</v>
      </c>
    </row>
    <row r="58" spans="2:9" s="5" customFormat="1" x14ac:dyDescent="0.15">
      <c r="B58" s="4" t="s">
        <v>37</v>
      </c>
      <c r="C58" s="71">
        <v>1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12</v>
      </c>
      <c r="D59" s="28"/>
      <c r="E59" s="68">
        <v>8</v>
      </c>
      <c r="F59" s="68">
        <v>9</v>
      </c>
      <c r="G59" s="68">
        <v>0</v>
      </c>
      <c r="H59" s="68">
        <v>2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5</v>
      </c>
      <c r="D62" s="30"/>
      <c r="E62" s="70">
        <v>4</v>
      </c>
      <c r="F62" s="70">
        <v>5</v>
      </c>
      <c r="G62" s="70">
        <v>0</v>
      </c>
      <c r="H62" s="70">
        <v>2</v>
      </c>
      <c r="I62" s="71">
        <v>0</v>
      </c>
    </row>
    <row r="63" spans="2:9" s="5" customFormat="1" x14ac:dyDescent="0.15">
      <c r="B63" s="4" t="s">
        <v>41</v>
      </c>
      <c r="C63" s="71">
        <v>4</v>
      </c>
      <c r="D63" s="30"/>
      <c r="E63" s="70">
        <v>0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3</v>
      </c>
      <c r="D64" s="30"/>
      <c r="E64" s="70">
        <v>4</v>
      </c>
      <c r="F64" s="70">
        <v>4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12</v>
      </c>
      <c r="D65" s="28"/>
      <c r="E65" s="68">
        <v>7</v>
      </c>
      <c r="F65" s="68">
        <v>6</v>
      </c>
      <c r="G65" s="68">
        <v>0</v>
      </c>
      <c r="H65" s="68">
        <v>3</v>
      </c>
      <c r="I65" s="69">
        <v>0</v>
      </c>
    </row>
    <row r="66" spans="2:9" s="5" customFormat="1" x14ac:dyDescent="0.15">
      <c r="B66" s="4" t="s">
        <v>43</v>
      </c>
      <c r="C66" s="71">
        <v>4</v>
      </c>
      <c r="D66" s="30"/>
      <c r="E66" s="70">
        <v>1</v>
      </c>
      <c r="F66" s="70">
        <v>2</v>
      </c>
      <c r="G66" s="70">
        <v>0</v>
      </c>
      <c r="H66" s="70">
        <v>2</v>
      </c>
      <c r="I66" s="71">
        <v>0</v>
      </c>
    </row>
    <row r="67" spans="2:9" s="5" customFormat="1" x14ac:dyDescent="0.15">
      <c r="B67" s="4" t="s">
        <v>44</v>
      </c>
      <c r="C67" s="71">
        <v>2</v>
      </c>
      <c r="D67" s="30"/>
      <c r="E67" s="70">
        <v>4</v>
      </c>
      <c r="F67" s="70">
        <v>2</v>
      </c>
      <c r="G67" s="70">
        <v>0</v>
      </c>
      <c r="H67" s="70">
        <v>1</v>
      </c>
      <c r="I67" s="71">
        <v>0</v>
      </c>
    </row>
    <row r="68" spans="2:9" s="5" customFormat="1" x14ac:dyDescent="0.15">
      <c r="B68" s="4" t="s">
        <v>45</v>
      </c>
      <c r="C68" s="71">
        <v>6</v>
      </c>
      <c r="D68" s="30"/>
      <c r="E68" s="70">
        <v>2</v>
      </c>
      <c r="F68" s="70">
        <v>2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59</v>
      </c>
      <c r="D70" s="28"/>
      <c r="E70" s="68">
        <v>65</v>
      </c>
      <c r="F70" s="68">
        <v>23</v>
      </c>
      <c r="G70" s="68">
        <v>1</v>
      </c>
      <c r="H70" s="68">
        <v>9</v>
      </c>
      <c r="I70" s="69">
        <v>0</v>
      </c>
    </row>
    <row r="71" spans="2:9" s="5" customFormat="1" x14ac:dyDescent="0.15">
      <c r="B71" s="4" t="s">
        <v>47</v>
      </c>
      <c r="C71" s="71">
        <v>46</v>
      </c>
      <c r="D71" s="30"/>
      <c r="E71" s="76">
        <v>59</v>
      </c>
      <c r="F71" s="71">
        <v>16</v>
      </c>
      <c r="G71" s="71">
        <v>0</v>
      </c>
      <c r="H71" s="71">
        <v>7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1</v>
      </c>
      <c r="F72" s="71">
        <v>1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0</v>
      </c>
      <c r="D74" s="30"/>
      <c r="E74" s="76">
        <v>0</v>
      </c>
      <c r="F74" s="71">
        <v>1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3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3</v>
      </c>
      <c r="D76" s="30"/>
      <c r="E76" s="76">
        <v>1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4</v>
      </c>
      <c r="D77" s="30"/>
      <c r="E77" s="76">
        <v>2</v>
      </c>
      <c r="F77" s="71">
        <v>2</v>
      </c>
      <c r="G77" s="71">
        <v>1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3</v>
      </c>
      <c r="D78" s="34"/>
      <c r="E78" s="77">
        <v>2</v>
      </c>
      <c r="F78" s="78">
        <v>3</v>
      </c>
      <c r="G78" s="78">
        <v>0</v>
      </c>
      <c r="H78" s="78">
        <v>2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transitionEvaluation="1" codeName="Sheet64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160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118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'C-c-(13)'!B9</f>
        <v>2011  平成23年</v>
      </c>
      <c r="C9" s="16">
        <v>5540</v>
      </c>
      <c r="D9" s="17">
        <v>25.090252707581229</v>
      </c>
      <c r="E9" s="20">
        <v>1390</v>
      </c>
      <c r="F9" s="79">
        <v>846</v>
      </c>
      <c r="G9" s="79">
        <v>186</v>
      </c>
      <c r="H9" s="79">
        <v>116</v>
      </c>
      <c r="I9" s="79">
        <v>24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'C-c-(13)'!B10</f>
        <v>2012      24</v>
      </c>
      <c r="C10" s="16">
        <v>5475</v>
      </c>
      <c r="D10" s="17">
        <v>25.168949771689498</v>
      </c>
      <c r="E10" s="20">
        <v>1378</v>
      </c>
      <c r="F10" s="79">
        <v>838</v>
      </c>
      <c r="G10" s="79">
        <v>158</v>
      </c>
      <c r="H10" s="79">
        <v>107</v>
      </c>
      <c r="I10" s="79">
        <v>16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'C-c-(13)'!B11</f>
        <v>2013      25</v>
      </c>
      <c r="C11" s="16">
        <v>5508</v>
      </c>
      <c r="D11" s="17">
        <v>28.39506172839506</v>
      </c>
      <c r="E11" s="20">
        <v>1564</v>
      </c>
      <c r="F11" s="79">
        <v>765</v>
      </c>
      <c r="G11" s="79">
        <v>181</v>
      </c>
      <c r="H11" s="79">
        <v>89</v>
      </c>
      <c r="I11" s="79">
        <v>15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'C-c-(13)'!B12</f>
        <v>2014      26</v>
      </c>
      <c r="C12" s="16">
        <v>4617</v>
      </c>
      <c r="D12" s="17">
        <v>24.388130820879358</v>
      </c>
      <c r="E12" s="20">
        <v>1126</v>
      </c>
      <c r="F12" s="79">
        <v>672</v>
      </c>
      <c r="G12" s="79">
        <v>125</v>
      </c>
      <c r="H12" s="79">
        <v>77</v>
      </c>
      <c r="I12" s="79">
        <v>14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'C-c-(13)'!B13</f>
        <v>2015      27</v>
      </c>
      <c r="C13" s="67">
        <v>4222</v>
      </c>
      <c r="D13" s="17">
        <v>27.522501184272858</v>
      </c>
      <c r="E13" s="80">
        <v>1162</v>
      </c>
      <c r="F13" s="79">
        <v>725</v>
      </c>
      <c r="G13" s="79">
        <v>135</v>
      </c>
      <c r="H13" s="79">
        <v>66</v>
      </c>
      <c r="I13" s="79">
        <v>12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'C-c-(13)'!B14</f>
        <v>2016      28</v>
      </c>
      <c r="C14" s="67">
        <v>3677</v>
      </c>
      <c r="D14" s="17">
        <v>34.294261626325813</v>
      </c>
      <c r="E14" s="80">
        <v>1261</v>
      </c>
      <c r="F14" s="79">
        <v>689</v>
      </c>
      <c r="G14" s="79">
        <v>133</v>
      </c>
      <c r="H14" s="79">
        <v>89</v>
      </c>
      <c r="I14" s="79">
        <v>7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'C-c-(13)'!B15</f>
        <v>2017      29</v>
      </c>
      <c r="C15" s="16">
        <v>3524</v>
      </c>
      <c r="D15" s="17">
        <v>26.362088535754825</v>
      </c>
      <c r="E15" s="81">
        <v>929</v>
      </c>
      <c r="F15" s="79">
        <v>553</v>
      </c>
      <c r="G15" s="79">
        <v>108</v>
      </c>
      <c r="H15" s="79">
        <v>51</v>
      </c>
      <c r="I15" s="79">
        <v>8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'C-c-(13)'!B16</f>
        <v>2018      30</v>
      </c>
      <c r="C16" s="16">
        <v>3281</v>
      </c>
      <c r="D16" s="17">
        <v>31.027125876257237</v>
      </c>
      <c r="E16" s="82">
        <v>1018</v>
      </c>
      <c r="F16" s="82">
        <v>604</v>
      </c>
      <c r="G16" s="82">
        <v>102</v>
      </c>
      <c r="H16" s="82">
        <v>60</v>
      </c>
      <c r="I16" s="81">
        <v>6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'C-c-(13)'!B17</f>
        <v>2019  令和元年</v>
      </c>
      <c r="C17" s="16">
        <v>3141</v>
      </c>
      <c r="D17" s="17">
        <v>26.870423432028019</v>
      </c>
      <c r="E17" s="82">
        <v>844</v>
      </c>
      <c r="F17" s="82">
        <v>539</v>
      </c>
      <c r="G17" s="82">
        <v>108</v>
      </c>
      <c r="H17" s="82">
        <v>48</v>
      </c>
      <c r="I17" s="81">
        <v>4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'C-c-(13)'!B18</f>
        <v>2020      ２</v>
      </c>
      <c r="C18" s="24">
        <f>SUM(C20,C26,C33,C34,C45,C52,C59,C65,C70)</f>
        <v>1424</v>
      </c>
      <c r="D18" s="25">
        <f>E18/C18*100</f>
        <v>48.455056179775283</v>
      </c>
      <c r="E18" s="68">
        <f>SUM(E20,E26,E33,E34,E45,E52,E59,E65,E70)</f>
        <v>690</v>
      </c>
      <c r="F18" s="69">
        <f>SUM(F20,F26,F33,F34,F45,F52,F59,F65,F70)</f>
        <v>415</v>
      </c>
      <c r="G18" s="69">
        <f>SUM(G20,G26,G33,G34,G45,G52,G59,G65,G70)</f>
        <v>78</v>
      </c>
      <c r="H18" s="69">
        <f>SUM(H20,H26,H33,H34,H45,H52,H59,H65,H70)</f>
        <v>28</v>
      </c>
      <c r="I18" s="69">
        <f>SUM(I20,I26,I33,I34,I45,I52,I59,I65,I70)</f>
        <v>5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25</v>
      </c>
      <c r="D20" s="28"/>
      <c r="E20" s="68">
        <v>18</v>
      </c>
      <c r="F20" s="68">
        <v>10</v>
      </c>
      <c r="G20" s="68">
        <v>1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22</v>
      </c>
      <c r="D21" s="30"/>
      <c r="E21" s="70">
        <v>15</v>
      </c>
      <c r="F21" s="70">
        <v>7</v>
      </c>
      <c r="G21" s="70">
        <v>1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2</v>
      </c>
      <c r="D23" s="30"/>
      <c r="E23" s="70">
        <v>2</v>
      </c>
      <c r="F23" s="70">
        <v>2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1</v>
      </c>
      <c r="D24" s="30"/>
      <c r="E24" s="70">
        <v>1</v>
      </c>
      <c r="F24" s="70">
        <v>1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21</v>
      </c>
      <c r="D26" s="28"/>
      <c r="E26" s="68">
        <v>19</v>
      </c>
      <c r="F26" s="68">
        <v>12</v>
      </c>
      <c r="G26" s="68">
        <v>6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1</v>
      </c>
      <c r="D27" s="30"/>
      <c r="E27" s="70">
        <v>1</v>
      </c>
      <c r="F27" s="70">
        <v>1</v>
      </c>
      <c r="G27" s="70">
        <v>1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5</v>
      </c>
      <c r="D28" s="30"/>
      <c r="E28" s="70">
        <v>5</v>
      </c>
      <c r="F28" s="70">
        <v>4</v>
      </c>
      <c r="G28" s="70">
        <v>1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5</v>
      </c>
      <c r="D29" s="30"/>
      <c r="E29" s="70">
        <v>4</v>
      </c>
      <c r="F29" s="70">
        <v>4</v>
      </c>
      <c r="G29" s="70">
        <v>2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2</v>
      </c>
      <c r="D30" s="30"/>
      <c r="E30" s="70">
        <v>2</v>
      </c>
      <c r="F30" s="70">
        <v>1</v>
      </c>
      <c r="G30" s="70">
        <v>1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1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7</v>
      </c>
      <c r="D32" s="30"/>
      <c r="E32" s="70">
        <v>7</v>
      </c>
      <c r="F32" s="70">
        <v>2</v>
      </c>
      <c r="G32" s="70">
        <v>1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521</v>
      </c>
      <c r="D33" s="28"/>
      <c r="E33" s="72">
        <v>184</v>
      </c>
      <c r="F33" s="72">
        <v>84</v>
      </c>
      <c r="G33" s="72">
        <v>9</v>
      </c>
      <c r="H33" s="72">
        <v>8</v>
      </c>
      <c r="I33" s="73">
        <v>1</v>
      </c>
    </row>
    <row r="34" spans="2:9" s="21" customFormat="1" x14ac:dyDescent="0.15">
      <c r="B34" s="31" t="s">
        <v>182</v>
      </c>
      <c r="C34" s="69">
        <v>203</v>
      </c>
      <c r="D34" s="28"/>
      <c r="E34" s="68">
        <v>175</v>
      </c>
      <c r="F34" s="68">
        <v>82</v>
      </c>
      <c r="G34" s="68">
        <v>15</v>
      </c>
      <c r="H34" s="68">
        <v>6</v>
      </c>
      <c r="I34" s="69">
        <v>0</v>
      </c>
    </row>
    <row r="35" spans="2:9" s="5" customFormat="1" x14ac:dyDescent="0.15">
      <c r="B35" s="4" t="s">
        <v>16</v>
      </c>
      <c r="C35" s="71">
        <v>8</v>
      </c>
      <c r="D35" s="30"/>
      <c r="E35" s="70">
        <v>5</v>
      </c>
      <c r="F35" s="70">
        <v>1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1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1</v>
      </c>
      <c r="D37" s="30"/>
      <c r="E37" s="70">
        <v>1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56</v>
      </c>
      <c r="D38" s="30"/>
      <c r="E38" s="70">
        <v>41</v>
      </c>
      <c r="F38" s="70">
        <v>29</v>
      </c>
      <c r="G38" s="70">
        <v>9</v>
      </c>
      <c r="H38" s="70">
        <v>2</v>
      </c>
      <c r="I38" s="71">
        <v>0</v>
      </c>
    </row>
    <row r="39" spans="2:9" s="5" customFormat="1" x14ac:dyDescent="0.15">
      <c r="B39" s="4" t="s">
        <v>20</v>
      </c>
      <c r="C39" s="71">
        <v>48</v>
      </c>
      <c r="D39" s="30"/>
      <c r="E39" s="70">
        <v>22</v>
      </c>
      <c r="F39" s="70">
        <v>10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66</v>
      </c>
      <c r="D40" s="30"/>
      <c r="E40" s="70">
        <v>75</v>
      </c>
      <c r="F40" s="70">
        <v>30</v>
      </c>
      <c r="G40" s="70">
        <v>5</v>
      </c>
      <c r="H40" s="70">
        <v>3</v>
      </c>
      <c r="I40" s="71">
        <v>0</v>
      </c>
    </row>
    <row r="41" spans="2:9" s="5" customFormat="1" x14ac:dyDescent="0.15">
      <c r="B41" s="4" t="s">
        <v>22</v>
      </c>
      <c r="C41" s="71">
        <v>2</v>
      </c>
      <c r="D41" s="30"/>
      <c r="E41" s="70">
        <v>10</v>
      </c>
      <c r="F41" s="70">
        <v>4</v>
      </c>
      <c r="G41" s="70">
        <v>1</v>
      </c>
      <c r="H41" s="70">
        <v>1</v>
      </c>
      <c r="I41" s="71">
        <v>0</v>
      </c>
    </row>
    <row r="42" spans="2:9" s="5" customFormat="1" x14ac:dyDescent="0.15">
      <c r="B42" s="4" t="s">
        <v>23</v>
      </c>
      <c r="C42" s="75">
        <v>2</v>
      </c>
      <c r="D42" s="30"/>
      <c r="E42" s="74">
        <v>1</v>
      </c>
      <c r="F42" s="74">
        <v>1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2</v>
      </c>
      <c r="D43" s="30"/>
      <c r="E43" s="70">
        <v>3</v>
      </c>
      <c r="F43" s="70">
        <v>1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17</v>
      </c>
      <c r="D44" s="30"/>
      <c r="E44" s="70">
        <v>17</v>
      </c>
      <c r="F44" s="70">
        <v>6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95</v>
      </c>
      <c r="D45" s="28"/>
      <c r="E45" s="68">
        <v>66</v>
      </c>
      <c r="F45" s="68">
        <v>38</v>
      </c>
      <c r="G45" s="68">
        <v>14</v>
      </c>
      <c r="H45" s="68">
        <v>2</v>
      </c>
      <c r="I45" s="69">
        <v>1</v>
      </c>
    </row>
    <row r="46" spans="2:9" s="5" customFormat="1" x14ac:dyDescent="0.15">
      <c r="B46" s="4" t="s">
        <v>26</v>
      </c>
      <c r="C46" s="71">
        <v>8</v>
      </c>
      <c r="D46" s="30"/>
      <c r="E46" s="70">
        <v>10</v>
      </c>
      <c r="F46" s="70">
        <v>5</v>
      </c>
      <c r="G46" s="70">
        <v>2</v>
      </c>
      <c r="H46" s="70">
        <v>1</v>
      </c>
      <c r="I46" s="71">
        <v>1</v>
      </c>
    </row>
    <row r="47" spans="2:9" s="5" customFormat="1" x14ac:dyDescent="0.15">
      <c r="B47" s="4" t="s">
        <v>27</v>
      </c>
      <c r="C47" s="71">
        <v>13</v>
      </c>
      <c r="D47" s="30"/>
      <c r="E47" s="70">
        <v>10</v>
      </c>
      <c r="F47" s="70">
        <v>9</v>
      </c>
      <c r="G47" s="70">
        <v>1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9</v>
      </c>
      <c r="D48" s="30"/>
      <c r="E48" s="70">
        <v>8</v>
      </c>
      <c r="F48" s="70">
        <v>6</v>
      </c>
      <c r="G48" s="70">
        <v>5</v>
      </c>
      <c r="H48" s="70">
        <v>1</v>
      </c>
      <c r="I48" s="71">
        <v>0</v>
      </c>
    </row>
    <row r="49" spans="2:9" s="5" customFormat="1" x14ac:dyDescent="0.15">
      <c r="B49" s="4" t="s">
        <v>29</v>
      </c>
      <c r="C49" s="71">
        <v>10</v>
      </c>
      <c r="D49" s="30"/>
      <c r="E49" s="70">
        <v>2</v>
      </c>
      <c r="F49" s="70">
        <v>1</v>
      </c>
      <c r="G49" s="70">
        <v>1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54</v>
      </c>
      <c r="D50" s="30"/>
      <c r="E50" s="70">
        <v>33</v>
      </c>
      <c r="F50" s="70">
        <v>16</v>
      </c>
      <c r="G50" s="70">
        <v>5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1</v>
      </c>
      <c r="D51" s="30"/>
      <c r="E51" s="70">
        <v>3</v>
      </c>
      <c r="F51" s="70">
        <v>1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390</v>
      </c>
      <c r="D52" s="28"/>
      <c r="E52" s="68">
        <v>127</v>
      </c>
      <c r="F52" s="68">
        <v>109</v>
      </c>
      <c r="G52" s="68">
        <v>24</v>
      </c>
      <c r="H52" s="68">
        <v>6</v>
      </c>
      <c r="I52" s="69">
        <v>3</v>
      </c>
    </row>
    <row r="53" spans="2:9" s="5" customFormat="1" x14ac:dyDescent="0.15">
      <c r="B53" s="4" t="s">
        <v>32</v>
      </c>
      <c r="C53" s="71">
        <v>6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7</v>
      </c>
      <c r="D54" s="30"/>
      <c r="E54" s="70">
        <v>4</v>
      </c>
      <c r="F54" s="70">
        <v>3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295</v>
      </c>
      <c r="D55" s="30"/>
      <c r="E55" s="70">
        <v>59</v>
      </c>
      <c r="F55" s="70">
        <v>49</v>
      </c>
      <c r="G55" s="70">
        <v>6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63</v>
      </c>
      <c r="D56" s="30"/>
      <c r="E56" s="70">
        <v>45</v>
      </c>
      <c r="F56" s="70">
        <v>51</v>
      </c>
      <c r="G56" s="70">
        <v>17</v>
      </c>
      <c r="H56" s="70">
        <v>5</v>
      </c>
      <c r="I56" s="71">
        <v>2</v>
      </c>
    </row>
    <row r="57" spans="2:9" s="5" customFormat="1" x14ac:dyDescent="0.15">
      <c r="B57" s="4" t="s">
        <v>36</v>
      </c>
      <c r="C57" s="71">
        <v>4</v>
      </c>
      <c r="D57" s="30"/>
      <c r="E57" s="70">
        <v>3</v>
      </c>
      <c r="F57" s="70">
        <v>2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15</v>
      </c>
      <c r="D58" s="30"/>
      <c r="E58" s="70">
        <v>16</v>
      </c>
      <c r="F58" s="70">
        <v>4</v>
      </c>
      <c r="G58" s="70">
        <v>1</v>
      </c>
      <c r="H58" s="70">
        <v>1</v>
      </c>
      <c r="I58" s="71">
        <v>1</v>
      </c>
    </row>
    <row r="59" spans="2:9" s="21" customFormat="1" x14ac:dyDescent="0.15">
      <c r="B59" s="31" t="s">
        <v>185</v>
      </c>
      <c r="C59" s="69">
        <v>10</v>
      </c>
      <c r="D59" s="28"/>
      <c r="E59" s="68">
        <v>12</v>
      </c>
      <c r="F59" s="68">
        <v>11</v>
      </c>
      <c r="G59" s="68">
        <v>1</v>
      </c>
      <c r="H59" s="68">
        <v>2</v>
      </c>
      <c r="I59" s="69">
        <v>0</v>
      </c>
    </row>
    <row r="60" spans="2:9" s="5" customFormat="1" x14ac:dyDescent="0.15">
      <c r="B60" s="4" t="s">
        <v>38</v>
      </c>
      <c r="C60" s="71">
        <v>1</v>
      </c>
      <c r="D60" s="30"/>
      <c r="E60" s="70">
        <v>1</v>
      </c>
      <c r="F60" s="70">
        <v>1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1</v>
      </c>
      <c r="D61" s="30"/>
      <c r="E61" s="70">
        <v>4</v>
      </c>
      <c r="F61" s="70">
        <v>2</v>
      </c>
      <c r="G61" s="70">
        <v>1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2</v>
      </c>
      <c r="D62" s="30"/>
      <c r="E62" s="70">
        <v>3</v>
      </c>
      <c r="F62" s="70">
        <v>3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4</v>
      </c>
      <c r="D63" s="30"/>
      <c r="E63" s="70">
        <v>4</v>
      </c>
      <c r="F63" s="70">
        <v>5</v>
      </c>
      <c r="G63" s="70">
        <v>0</v>
      </c>
      <c r="H63" s="70">
        <v>2</v>
      </c>
      <c r="I63" s="71">
        <v>0</v>
      </c>
    </row>
    <row r="64" spans="2:9" s="5" customFormat="1" x14ac:dyDescent="0.15">
      <c r="B64" s="4" t="s">
        <v>42</v>
      </c>
      <c r="C64" s="71">
        <v>2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11</v>
      </c>
      <c r="D65" s="28"/>
      <c r="E65" s="68">
        <v>10</v>
      </c>
      <c r="F65" s="68">
        <v>7</v>
      </c>
      <c r="G65" s="68">
        <v>3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1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4</v>
      </c>
      <c r="D67" s="30"/>
      <c r="E67" s="70">
        <v>3</v>
      </c>
      <c r="F67" s="70">
        <v>1</v>
      </c>
      <c r="G67" s="70">
        <v>1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5</v>
      </c>
      <c r="D68" s="30"/>
      <c r="E68" s="70">
        <v>6</v>
      </c>
      <c r="F68" s="70">
        <v>5</v>
      </c>
      <c r="G68" s="70">
        <v>2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1</v>
      </c>
      <c r="D69" s="30"/>
      <c r="E69" s="70">
        <v>1</v>
      </c>
      <c r="F69" s="70">
        <v>1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148</v>
      </c>
      <c r="D70" s="28"/>
      <c r="E70" s="68">
        <v>79</v>
      </c>
      <c r="F70" s="68">
        <v>62</v>
      </c>
      <c r="G70" s="68">
        <v>5</v>
      </c>
      <c r="H70" s="68">
        <v>4</v>
      </c>
      <c r="I70" s="69">
        <v>0</v>
      </c>
    </row>
    <row r="71" spans="2:9" s="5" customFormat="1" x14ac:dyDescent="0.15">
      <c r="B71" s="4" t="s">
        <v>47</v>
      </c>
      <c r="C71" s="71">
        <v>91</v>
      </c>
      <c r="D71" s="30"/>
      <c r="E71" s="76">
        <v>36</v>
      </c>
      <c r="F71" s="71">
        <v>25</v>
      </c>
      <c r="G71" s="71">
        <v>1</v>
      </c>
      <c r="H71" s="71">
        <v>1</v>
      </c>
      <c r="I71" s="71">
        <v>0</v>
      </c>
    </row>
    <row r="72" spans="2:9" s="5" customFormat="1" x14ac:dyDescent="0.15">
      <c r="B72" s="4" t="s">
        <v>48</v>
      </c>
      <c r="C72" s="71">
        <v>2</v>
      </c>
      <c r="D72" s="30"/>
      <c r="E72" s="76">
        <v>1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2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7</v>
      </c>
      <c r="D74" s="30"/>
      <c r="E74" s="76">
        <v>8</v>
      </c>
      <c r="F74" s="71">
        <v>7</v>
      </c>
      <c r="G74" s="71">
        <v>1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6</v>
      </c>
      <c r="D75" s="30"/>
      <c r="E75" s="76">
        <v>2</v>
      </c>
      <c r="F75" s="71">
        <v>2</v>
      </c>
      <c r="G75" s="71">
        <v>1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9</v>
      </c>
      <c r="D76" s="30"/>
      <c r="E76" s="76">
        <v>5</v>
      </c>
      <c r="F76" s="71">
        <v>2</v>
      </c>
      <c r="G76" s="71">
        <v>1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5</v>
      </c>
      <c r="D77" s="30"/>
      <c r="E77" s="76">
        <v>2</v>
      </c>
      <c r="F77" s="71">
        <v>1</v>
      </c>
      <c r="G77" s="71">
        <v>0</v>
      </c>
      <c r="H77" s="71">
        <v>1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26</v>
      </c>
      <c r="D78" s="34"/>
      <c r="E78" s="77">
        <v>25</v>
      </c>
      <c r="F78" s="78">
        <v>25</v>
      </c>
      <c r="G78" s="78">
        <v>1</v>
      </c>
      <c r="H78" s="78">
        <v>2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transitionEvaluation="1" codeName="Sheet68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161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119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67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'C-c-(14)'!B9</f>
        <v>2011  平成23年</v>
      </c>
      <c r="C9" s="16">
        <v>43601</v>
      </c>
      <c r="D9" s="17">
        <v>16.76337698676636</v>
      </c>
      <c r="E9" s="36">
        <v>7309</v>
      </c>
      <c r="F9" s="16">
        <v>5169</v>
      </c>
      <c r="G9" s="16">
        <v>1157</v>
      </c>
      <c r="H9" s="16">
        <v>756</v>
      </c>
      <c r="I9" s="16">
        <v>90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'C-c-(14)'!B10</f>
        <v>2012      24</v>
      </c>
      <c r="C10" s="16">
        <v>44167</v>
      </c>
      <c r="D10" s="17">
        <v>17.508547105304867</v>
      </c>
      <c r="E10" s="36">
        <v>7733</v>
      </c>
      <c r="F10" s="16">
        <v>5515</v>
      </c>
      <c r="G10" s="16">
        <v>1237</v>
      </c>
      <c r="H10" s="16">
        <v>682</v>
      </c>
      <c r="I10" s="16">
        <v>83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'C-c-(14)'!B11</f>
        <v>2013      25</v>
      </c>
      <c r="C11" s="16">
        <v>42986</v>
      </c>
      <c r="D11" s="17">
        <v>18.536267622016471</v>
      </c>
      <c r="E11" s="36">
        <v>7968</v>
      </c>
      <c r="F11" s="16">
        <v>5782</v>
      </c>
      <c r="G11" s="16">
        <v>1287</v>
      </c>
      <c r="H11" s="16">
        <v>642</v>
      </c>
      <c r="I11" s="16">
        <v>71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'C-c-(14)'!B12</f>
        <v>2014      26</v>
      </c>
      <c r="C12" s="16">
        <v>39745</v>
      </c>
      <c r="D12" s="17">
        <v>19.992451880739715</v>
      </c>
      <c r="E12" s="36">
        <v>7946</v>
      </c>
      <c r="F12" s="16">
        <v>5961</v>
      </c>
      <c r="G12" s="16">
        <v>1320</v>
      </c>
      <c r="H12" s="16">
        <v>591</v>
      </c>
      <c r="I12" s="16">
        <v>60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'C-c-(14)'!B13</f>
        <v>2015      27</v>
      </c>
      <c r="C13" s="67">
        <v>36632</v>
      </c>
      <c r="D13" s="17">
        <v>21.825180170342868</v>
      </c>
      <c r="E13" s="38">
        <v>7995</v>
      </c>
      <c r="F13" s="16">
        <v>6079</v>
      </c>
      <c r="G13" s="16">
        <v>1374</v>
      </c>
      <c r="H13" s="16">
        <v>500</v>
      </c>
      <c r="I13" s="16">
        <v>59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'C-c-(14)'!B14</f>
        <v>2016      28</v>
      </c>
      <c r="C14" s="67">
        <v>33754</v>
      </c>
      <c r="D14" s="17">
        <v>24.397108490845529</v>
      </c>
      <c r="E14" s="38">
        <v>8235</v>
      </c>
      <c r="F14" s="16">
        <v>6299</v>
      </c>
      <c r="G14" s="16">
        <v>1445</v>
      </c>
      <c r="H14" s="16">
        <v>479</v>
      </c>
      <c r="I14" s="16">
        <v>48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'C-c-(14)'!B15</f>
        <v>2017      29</v>
      </c>
      <c r="C15" s="16">
        <v>30818</v>
      </c>
      <c r="D15" s="17">
        <v>25.679797520929327</v>
      </c>
      <c r="E15" s="18">
        <v>7914</v>
      </c>
      <c r="F15" s="16">
        <v>6237</v>
      </c>
      <c r="G15" s="16">
        <v>1517</v>
      </c>
      <c r="H15" s="16">
        <v>409</v>
      </c>
      <c r="I15" s="16">
        <v>42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'C-c-(14)'!B16</f>
        <v>2018      30</v>
      </c>
      <c r="C16" s="16">
        <v>26736</v>
      </c>
      <c r="D16" s="17">
        <v>29.073159784560143</v>
      </c>
      <c r="E16" s="39">
        <v>7773</v>
      </c>
      <c r="F16" s="39">
        <v>6007</v>
      </c>
      <c r="G16" s="39">
        <v>1537</v>
      </c>
      <c r="H16" s="39">
        <v>331</v>
      </c>
      <c r="I16" s="18">
        <v>51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'C-c-(14)'!B17</f>
        <v>2019  令和元年</v>
      </c>
      <c r="C17" s="16">
        <v>22116</v>
      </c>
      <c r="D17" s="17">
        <v>30.742448905769574</v>
      </c>
      <c r="E17" s="39">
        <v>6799</v>
      </c>
      <c r="F17" s="39">
        <v>5209</v>
      </c>
      <c r="G17" s="39">
        <v>1276</v>
      </c>
      <c r="H17" s="39">
        <v>278</v>
      </c>
      <c r="I17" s="18">
        <v>34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'C-c-(14)'!B18</f>
        <v>2020      ２</v>
      </c>
      <c r="C18" s="24">
        <f>SUM(C20,C26,C33,C34,C45,C52,C59,C65,C70)</f>
        <v>12773</v>
      </c>
      <c r="D18" s="25">
        <f>E18/C18*100</f>
        <v>39.787050810302979</v>
      </c>
      <c r="E18" s="29">
        <f>SUM(E20,E26,E33,E34,E45,E52,E59,E65,E70)</f>
        <v>5082</v>
      </c>
      <c r="F18" s="24">
        <f>SUM(F20,F26,F33,F34,F45,F52,F59,F65,F70)</f>
        <v>3941</v>
      </c>
      <c r="G18" s="24">
        <f>SUM(G20,G26,G33,G34,G45,G52,G59,G65,G70)</f>
        <v>1026</v>
      </c>
      <c r="H18" s="24">
        <f>SUM(H20,H26,H33,H34,H45,H52,H59,H65,H70)</f>
        <v>199</v>
      </c>
      <c r="I18" s="24">
        <f>SUM(I20,I26,I33,I34,I45,I52,I59,I65,I70)</f>
        <v>23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179</v>
      </c>
      <c r="D20" s="28"/>
      <c r="E20" s="68">
        <v>94</v>
      </c>
      <c r="F20" s="68">
        <v>82</v>
      </c>
      <c r="G20" s="68">
        <v>28</v>
      </c>
      <c r="H20" s="68">
        <v>8</v>
      </c>
      <c r="I20" s="69">
        <v>0</v>
      </c>
      <c r="K20" s="5"/>
    </row>
    <row r="21" spans="2:17" s="5" customFormat="1" x14ac:dyDescent="0.15">
      <c r="B21" s="4" t="s">
        <v>4</v>
      </c>
      <c r="C21" s="30">
        <v>108</v>
      </c>
      <c r="D21" s="30"/>
      <c r="E21" s="70">
        <v>53</v>
      </c>
      <c r="F21" s="70">
        <v>42</v>
      </c>
      <c r="G21" s="70">
        <v>18</v>
      </c>
      <c r="H21" s="70">
        <v>3</v>
      </c>
      <c r="I21" s="71">
        <v>0</v>
      </c>
    </row>
    <row r="22" spans="2:17" s="5" customFormat="1" x14ac:dyDescent="0.15">
      <c r="B22" s="4" t="s">
        <v>5</v>
      </c>
      <c r="C22" s="30">
        <v>13</v>
      </c>
      <c r="D22" s="30"/>
      <c r="E22" s="70">
        <v>10</v>
      </c>
      <c r="F22" s="70">
        <v>8</v>
      </c>
      <c r="G22" s="70">
        <v>2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27</v>
      </c>
      <c r="D23" s="30"/>
      <c r="E23" s="70">
        <v>16</v>
      </c>
      <c r="F23" s="70">
        <v>16</v>
      </c>
      <c r="G23" s="70">
        <v>5</v>
      </c>
      <c r="H23" s="70">
        <v>2</v>
      </c>
      <c r="I23" s="71">
        <v>0</v>
      </c>
    </row>
    <row r="24" spans="2:17" s="5" customFormat="1" x14ac:dyDescent="0.15">
      <c r="B24" s="4" t="s">
        <v>7</v>
      </c>
      <c r="C24" s="30">
        <v>25</v>
      </c>
      <c r="D24" s="30"/>
      <c r="E24" s="70">
        <v>9</v>
      </c>
      <c r="F24" s="70">
        <v>13</v>
      </c>
      <c r="G24" s="70">
        <v>3</v>
      </c>
      <c r="H24" s="70">
        <v>3</v>
      </c>
      <c r="I24" s="71">
        <v>0</v>
      </c>
    </row>
    <row r="25" spans="2:17" s="5" customFormat="1" x14ac:dyDescent="0.15">
      <c r="B25" s="4" t="s">
        <v>8</v>
      </c>
      <c r="C25" s="30">
        <v>6</v>
      </c>
      <c r="D25" s="30"/>
      <c r="E25" s="70">
        <v>6</v>
      </c>
      <c r="F25" s="70">
        <v>3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24">
        <v>418</v>
      </c>
      <c r="D26" s="28"/>
      <c r="E26" s="68">
        <v>263</v>
      </c>
      <c r="F26" s="68">
        <v>213</v>
      </c>
      <c r="G26" s="68">
        <v>58</v>
      </c>
      <c r="H26" s="68">
        <v>7</v>
      </c>
      <c r="I26" s="69">
        <v>0</v>
      </c>
    </row>
    <row r="27" spans="2:17" s="5" customFormat="1" x14ac:dyDescent="0.15">
      <c r="B27" s="4" t="s">
        <v>9</v>
      </c>
      <c r="C27" s="30">
        <v>90</v>
      </c>
      <c r="D27" s="30"/>
      <c r="E27" s="70">
        <v>50</v>
      </c>
      <c r="F27" s="70">
        <v>47</v>
      </c>
      <c r="G27" s="70">
        <v>18</v>
      </c>
      <c r="H27" s="70">
        <v>1</v>
      </c>
      <c r="I27" s="71">
        <v>0</v>
      </c>
    </row>
    <row r="28" spans="2:17" s="5" customFormat="1" x14ac:dyDescent="0.15">
      <c r="B28" s="4" t="s">
        <v>10</v>
      </c>
      <c r="C28" s="30">
        <v>90</v>
      </c>
      <c r="D28" s="30"/>
      <c r="E28" s="70">
        <v>54</v>
      </c>
      <c r="F28" s="70">
        <v>47</v>
      </c>
      <c r="G28" s="70">
        <v>7</v>
      </c>
      <c r="H28" s="70">
        <v>3</v>
      </c>
      <c r="I28" s="71">
        <v>0</v>
      </c>
    </row>
    <row r="29" spans="2:17" s="5" customFormat="1" x14ac:dyDescent="0.15">
      <c r="B29" s="4" t="s">
        <v>11</v>
      </c>
      <c r="C29" s="30">
        <v>32</v>
      </c>
      <c r="D29" s="30"/>
      <c r="E29" s="70">
        <v>15</v>
      </c>
      <c r="F29" s="70">
        <v>6</v>
      </c>
      <c r="G29" s="70">
        <v>2</v>
      </c>
      <c r="H29" s="70">
        <v>1</v>
      </c>
      <c r="I29" s="71">
        <v>0</v>
      </c>
    </row>
    <row r="30" spans="2:17" s="5" customFormat="1" x14ac:dyDescent="0.15">
      <c r="B30" s="4" t="s">
        <v>12</v>
      </c>
      <c r="C30" s="30">
        <v>85</v>
      </c>
      <c r="D30" s="30"/>
      <c r="E30" s="70">
        <v>48</v>
      </c>
      <c r="F30" s="70">
        <v>41</v>
      </c>
      <c r="G30" s="70">
        <v>10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71</v>
      </c>
      <c r="D31" s="30"/>
      <c r="E31" s="70">
        <v>68</v>
      </c>
      <c r="F31" s="70">
        <v>50</v>
      </c>
      <c r="G31" s="70">
        <v>16</v>
      </c>
      <c r="H31" s="70">
        <v>2</v>
      </c>
      <c r="I31" s="71">
        <v>0</v>
      </c>
    </row>
    <row r="32" spans="2:17" s="5" customFormat="1" x14ac:dyDescent="0.15">
      <c r="B32" s="4" t="s">
        <v>14</v>
      </c>
      <c r="C32" s="30">
        <v>50</v>
      </c>
      <c r="D32" s="30"/>
      <c r="E32" s="70">
        <v>28</v>
      </c>
      <c r="F32" s="70">
        <v>22</v>
      </c>
      <c r="G32" s="70">
        <v>5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28">
        <v>809</v>
      </c>
      <c r="D33" s="28"/>
      <c r="E33" s="72">
        <v>161</v>
      </c>
      <c r="F33" s="72">
        <v>96</v>
      </c>
      <c r="G33" s="72">
        <v>13</v>
      </c>
      <c r="H33" s="72">
        <v>10</v>
      </c>
      <c r="I33" s="73">
        <v>0</v>
      </c>
    </row>
    <row r="34" spans="2:9" s="21" customFormat="1" x14ac:dyDescent="0.15">
      <c r="B34" s="31" t="s">
        <v>182</v>
      </c>
      <c r="C34" s="24">
        <v>3941</v>
      </c>
      <c r="D34" s="28"/>
      <c r="E34" s="68">
        <v>1671</v>
      </c>
      <c r="F34" s="68">
        <v>1300</v>
      </c>
      <c r="G34" s="68">
        <v>318</v>
      </c>
      <c r="H34" s="68">
        <v>77</v>
      </c>
      <c r="I34" s="69">
        <v>6</v>
      </c>
    </row>
    <row r="35" spans="2:9" s="5" customFormat="1" x14ac:dyDescent="0.15">
      <c r="B35" s="4" t="s">
        <v>16</v>
      </c>
      <c r="C35" s="30">
        <v>65</v>
      </c>
      <c r="D35" s="30"/>
      <c r="E35" s="70">
        <v>53</v>
      </c>
      <c r="F35" s="70">
        <v>16</v>
      </c>
      <c r="G35" s="70">
        <v>5</v>
      </c>
      <c r="H35" s="70">
        <v>1</v>
      </c>
      <c r="I35" s="71">
        <v>1</v>
      </c>
    </row>
    <row r="36" spans="2:9" s="5" customFormat="1" x14ac:dyDescent="0.15">
      <c r="B36" s="4" t="s">
        <v>17</v>
      </c>
      <c r="C36" s="30">
        <v>157</v>
      </c>
      <c r="D36" s="30"/>
      <c r="E36" s="70">
        <v>67</v>
      </c>
      <c r="F36" s="70">
        <v>63</v>
      </c>
      <c r="G36" s="70">
        <v>13</v>
      </c>
      <c r="H36" s="70">
        <v>2</v>
      </c>
      <c r="I36" s="71">
        <v>0</v>
      </c>
    </row>
    <row r="37" spans="2:9" s="5" customFormat="1" x14ac:dyDescent="0.15">
      <c r="B37" s="4" t="s">
        <v>18</v>
      </c>
      <c r="C37" s="30">
        <v>169</v>
      </c>
      <c r="D37" s="30"/>
      <c r="E37" s="70">
        <v>87</v>
      </c>
      <c r="F37" s="70">
        <v>69</v>
      </c>
      <c r="G37" s="70">
        <v>16</v>
      </c>
      <c r="H37" s="70">
        <v>2</v>
      </c>
      <c r="I37" s="71">
        <v>0</v>
      </c>
    </row>
    <row r="38" spans="2:9" s="5" customFormat="1" x14ac:dyDescent="0.15">
      <c r="B38" s="4" t="s">
        <v>19</v>
      </c>
      <c r="C38" s="30">
        <v>738</v>
      </c>
      <c r="D38" s="30"/>
      <c r="E38" s="70">
        <v>257</v>
      </c>
      <c r="F38" s="70">
        <v>227</v>
      </c>
      <c r="G38" s="70">
        <v>55</v>
      </c>
      <c r="H38" s="70">
        <v>13</v>
      </c>
      <c r="I38" s="71">
        <v>0</v>
      </c>
    </row>
    <row r="39" spans="2:9" s="5" customFormat="1" x14ac:dyDescent="0.15">
      <c r="B39" s="4" t="s">
        <v>20</v>
      </c>
      <c r="C39" s="30">
        <v>1134</v>
      </c>
      <c r="D39" s="30"/>
      <c r="E39" s="70">
        <v>374</v>
      </c>
      <c r="F39" s="70">
        <v>285</v>
      </c>
      <c r="G39" s="70">
        <v>68</v>
      </c>
      <c r="H39" s="70">
        <v>28</v>
      </c>
      <c r="I39" s="71">
        <v>2</v>
      </c>
    </row>
    <row r="40" spans="2:9" s="5" customFormat="1" x14ac:dyDescent="0.15">
      <c r="B40" s="4" t="s">
        <v>21</v>
      </c>
      <c r="C40" s="30">
        <v>744</v>
      </c>
      <c r="D40" s="30"/>
      <c r="E40" s="70">
        <v>364</v>
      </c>
      <c r="F40" s="70">
        <v>258</v>
      </c>
      <c r="G40" s="70">
        <v>64</v>
      </c>
      <c r="H40" s="70">
        <v>16</v>
      </c>
      <c r="I40" s="71">
        <v>2</v>
      </c>
    </row>
    <row r="41" spans="2:9" s="5" customFormat="1" x14ac:dyDescent="0.15">
      <c r="B41" s="4" t="s">
        <v>22</v>
      </c>
      <c r="C41" s="30">
        <v>260</v>
      </c>
      <c r="D41" s="30"/>
      <c r="E41" s="70">
        <v>137</v>
      </c>
      <c r="F41" s="70">
        <v>103</v>
      </c>
      <c r="G41" s="70">
        <v>19</v>
      </c>
      <c r="H41" s="70">
        <v>2</v>
      </c>
      <c r="I41" s="71">
        <v>0</v>
      </c>
    </row>
    <row r="42" spans="2:9" s="5" customFormat="1" x14ac:dyDescent="0.15">
      <c r="B42" s="4" t="s">
        <v>23</v>
      </c>
      <c r="C42" s="32">
        <v>48</v>
      </c>
      <c r="D42" s="30"/>
      <c r="E42" s="74">
        <v>24</v>
      </c>
      <c r="F42" s="74">
        <v>18</v>
      </c>
      <c r="G42" s="74">
        <v>7</v>
      </c>
      <c r="H42" s="74">
        <v>1</v>
      </c>
      <c r="I42" s="75">
        <v>0</v>
      </c>
    </row>
    <row r="43" spans="2:9" s="5" customFormat="1" x14ac:dyDescent="0.15">
      <c r="B43" s="4" t="s">
        <v>24</v>
      </c>
      <c r="C43" s="30">
        <v>160</v>
      </c>
      <c r="D43" s="30"/>
      <c r="E43" s="70">
        <v>72</v>
      </c>
      <c r="F43" s="70">
        <v>60</v>
      </c>
      <c r="G43" s="70">
        <v>12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30">
        <v>466</v>
      </c>
      <c r="D44" s="30"/>
      <c r="E44" s="70">
        <v>236</v>
      </c>
      <c r="F44" s="70">
        <v>201</v>
      </c>
      <c r="G44" s="70">
        <v>59</v>
      </c>
      <c r="H44" s="70">
        <v>12</v>
      </c>
      <c r="I44" s="71">
        <v>1</v>
      </c>
    </row>
    <row r="45" spans="2:9" s="21" customFormat="1" x14ac:dyDescent="0.15">
      <c r="B45" s="31" t="s">
        <v>183</v>
      </c>
      <c r="C45" s="24">
        <v>1486</v>
      </c>
      <c r="D45" s="28"/>
      <c r="E45" s="68">
        <v>677</v>
      </c>
      <c r="F45" s="68">
        <v>541</v>
      </c>
      <c r="G45" s="68">
        <v>119</v>
      </c>
      <c r="H45" s="68">
        <v>25</v>
      </c>
      <c r="I45" s="69">
        <v>3</v>
      </c>
    </row>
    <row r="46" spans="2:9" s="5" customFormat="1" x14ac:dyDescent="0.15">
      <c r="B46" s="4" t="s">
        <v>26</v>
      </c>
      <c r="C46" s="30">
        <v>143</v>
      </c>
      <c r="D46" s="30"/>
      <c r="E46" s="70">
        <v>84</v>
      </c>
      <c r="F46" s="70">
        <v>75</v>
      </c>
      <c r="G46" s="70">
        <v>19</v>
      </c>
      <c r="H46" s="70">
        <v>4</v>
      </c>
      <c r="I46" s="71">
        <v>0</v>
      </c>
    </row>
    <row r="47" spans="2:9" s="5" customFormat="1" x14ac:dyDescent="0.15">
      <c r="B47" s="4" t="s">
        <v>27</v>
      </c>
      <c r="C47" s="30">
        <v>153</v>
      </c>
      <c r="D47" s="30"/>
      <c r="E47" s="70">
        <v>78</v>
      </c>
      <c r="F47" s="70">
        <v>56</v>
      </c>
      <c r="G47" s="70">
        <v>14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30">
        <v>143</v>
      </c>
      <c r="D48" s="30"/>
      <c r="E48" s="70">
        <v>100</v>
      </c>
      <c r="F48" s="70">
        <v>90</v>
      </c>
      <c r="G48" s="70">
        <v>22</v>
      </c>
      <c r="H48" s="70">
        <v>4</v>
      </c>
      <c r="I48" s="71">
        <v>1</v>
      </c>
    </row>
    <row r="49" spans="2:9" s="5" customFormat="1" x14ac:dyDescent="0.15">
      <c r="B49" s="4" t="s">
        <v>29</v>
      </c>
      <c r="C49" s="30">
        <v>139</v>
      </c>
      <c r="D49" s="30"/>
      <c r="E49" s="70">
        <v>44</v>
      </c>
      <c r="F49" s="70">
        <v>32</v>
      </c>
      <c r="G49" s="70">
        <v>6</v>
      </c>
      <c r="H49" s="70">
        <v>1</v>
      </c>
      <c r="I49" s="71">
        <v>0</v>
      </c>
    </row>
    <row r="50" spans="2:9" s="5" customFormat="1" x14ac:dyDescent="0.15">
      <c r="B50" s="4" t="s">
        <v>30</v>
      </c>
      <c r="C50" s="30">
        <v>690</v>
      </c>
      <c r="D50" s="30"/>
      <c r="E50" s="70">
        <v>271</v>
      </c>
      <c r="F50" s="70">
        <v>212</v>
      </c>
      <c r="G50" s="70">
        <v>41</v>
      </c>
      <c r="H50" s="70">
        <v>15</v>
      </c>
      <c r="I50" s="71">
        <v>2</v>
      </c>
    </row>
    <row r="51" spans="2:9" s="5" customFormat="1" x14ac:dyDescent="0.15">
      <c r="B51" s="4" t="s">
        <v>31</v>
      </c>
      <c r="C51" s="30">
        <v>218</v>
      </c>
      <c r="D51" s="30"/>
      <c r="E51" s="70">
        <v>100</v>
      </c>
      <c r="F51" s="70">
        <v>76</v>
      </c>
      <c r="G51" s="70">
        <v>17</v>
      </c>
      <c r="H51" s="70">
        <v>1</v>
      </c>
      <c r="I51" s="71">
        <v>0</v>
      </c>
    </row>
    <row r="52" spans="2:9" s="21" customFormat="1" x14ac:dyDescent="0.15">
      <c r="B52" s="31" t="s">
        <v>184</v>
      </c>
      <c r="C52" s="24">
        <v>4079</v>
      </c>
      <c r="D52" s="28"/>
      <c r="E52" s="68">
        <v>1291</v>
      </c>
      <c r="F52" s="68">
        <v>998</v>
      </c>
      <c r="G52" s="68">
        <v>287</v>
      </c>
      <c r="H52" s="68">
        <v>42</v>
      </c>
      <c r="I52" s="69">
        <v>8</v>
      </c>
    </row>
    <row r="53" spans="2:9" s="5" customFormat="1" x14ac:dyDescent="0.15">
      <c r="B53" s="4" t="s">
        <v>32</v>
      </c>
      <c r="C53" s="30">
        <v>207</v>
      </c>
      <c r="D53" s="30"/>
      <c r="E53" s="70">
        <v>89</v>
      </c>
      <c r="F53" s="70">
        <v>80</v>
      </c>
      <c r="G53" s="70">
        <v>17</v>
      </c>
      <c r="H53" s="70">
        <v>2</v>
      </c>
      <c r="I53" s="71">
        <v>0</v>
      </c>
    </row>
    <row r="54" spans="2:9" s="5" customFormat="1" x14ac:dyDescent="0.15">
      <c r="B54" s="4" t="s">
        <v>33</v>
      </c>
      <c r="C54" s="30">
        <v>282</v>
      </c>
      <c r="D54" s="30"/>
      <c r="E54" s="70">
        <v>111</v>
      </c>
      <c r="F54" s="70">
        <v>83</v>
      </c>
      <c r="G54" s="70">
        <v>21</v>
      </c>
      <c r="H54" s="70">
        <v>4</v>
      </c>
      <c r="I54" s="71">
        <v>0</v>
      </c>
    </row>
    <row r="55" spans="2:9" s="5" customFormat="1" x14ac:dyDescent="0.15">
      <c r="B55" s="4" t="s">
        <v>34</v>
      </c>
      <c r="C55" s="30">
        <v>1966</v>
      </c>
      <c r="D55" s="30"/>
      <c r="E55" s="70">
        <v>487</v>
      </c>
      <c r="F55" s="70">
        <v>349</v>
      </c>
      <c r="G55" s="70">
        <v>88</v>
      </c>
      <c r="H55" s="70">
        <v>20</v>
      </c>
      <c r="I55" s="71">
        <v>2</v>
      </c>
    </row>
    <row r="56" spans="2:9" s="5" customFormat="1" x14ac:dyDescent="0.15">
      <c r="B56" s="4" t="s">
        <v>35</v>
      </c>
      <c r="C56" s="30">
        <v>1370</v>
      </c>
      <c r="D56" s="30"/>
      <c r="E56" s="70">
        <v>484</v>
      </c>
      <c r="F56" s="70">
        <v>401</v>
      </c>
      <c r="G56" s="70">
        <v>126</v>
      </c>
      <c r="H56" s="70">
        <v>14</v>
      </c>
      <c r="I56" s="71">
        <v>6</v>
      </c>
    </row>
    <row r="57" spans="2:9" s="5" customFormat="1" x14ac:dyDescent="0.15">
      <c r="B57" s="4" t="s">
        <v>36</v>
      </c>
      <c r="C57" s="30">
        <v>194</v>
      </c>
      <c r="D57" s="30"/>
      <c r="E57" s="70">
        <v>94</v>
      </c>
      <c r="F57" s="70">
        <v>67</v>
      </c>
      <c r="G57" s="70">
        <v>29</v>
      </c>
      <c r="H57" s="70">
        <v>1</v>
      </c>
      <c r="I57" s="71">
        <v>0</v>
      </c>
    </row>
    <row r="58" spans="2:9" s="5" customFormat="1" x14ac:dyDescent="0.15">
      <c r="B58" s="4" t="s">
        <v>37</v>
      </c>
      <c r="C58" s="30">
        <v>60</v>
      </c>
      <c r="D58" s="30"/>
      <c r="E58" s="70">
        <v>26</v>
      </c>
      <c r="F58" s="70">
        <v>18</v>
      </c>
      <c r="G58" s="70">
        <v>6</v>
      </c>
      <c r="H58" s="70">
        <v>1</v>
      </c>
      <c r="I58" s="71">
        <v>0</v>
      </c>
    </row>
    <row r="59" spans="2:9" s="21" customFormat="1" x14ac:dyDescent="0.15">
      <c r="B59" s="31" t="s">
        <v>185</v>
      </c>
      <c r="C59" s="24">
        <v>223</v>
      </c>
      <c r="D59" s="28"/>
      <c r="E59" s="68">
        <v>113</v>
      </c>
      <c r="F59" s="68">
        <v>105</v>
      </c>
      <c r="G59" s="68">
        <v>33</v>
      </c>
      <c r="H59" s="68">
        <v>10</v>
      </c>
      <c r="I59" s="69">
        <v>3</v>
      </c>
    </row>
    <row r="60" spans="2:9" s="5" customFormat="1" x14ac:dyDescent="0.15">
      <c r="B60" s="4" t="s">
        <v>38</v>
      </c>
      <c r="C60" s="30">
        <v>23</v>
      </c>
      <c r="D60" s="30"/>
      <c r="E60" s="70">
        <v>17</v>
      </c>
      <c r="F60" s="70">
        <v>17</v>
      </c>
      <c r="G60" s="70">
        <v>7</v>
      </c>
      <c r="H60" s="70">
        <v>1</v>
      </c>
      <c r="I60" s="71">
        <v>1</v>
      </c>
    </row>
    <row r="61" spans="2:9" s="5" customFormat="1" x14ac:dyDescent="0.15">
      <c r="B61" s="4" t="s">
        <v>39</v>
      </c>
      <c r="C61" s="30">
        <v>11</v>
      </c>
      <c r="D61" s="30"/>
      <c r="E61" s="70">
        <v>12</v>
      </c>
      <c r="F61" s="70">
        <v>10</v>
      </c>
      <c r="G61" s="70">
        <v>3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73</v>
      </c>
      <c r="D62" s="30"/>
      <c r="E62" s="70">
        <v>36</v>
      </c>
      <c r="F62" s="70">
        <v>36</v>
      </c>
      <c r="G62" s="70">
        <v>9</v>
      </c>
      <c r="H62" s="70">
        <v>5</v>
      </c>
      <c r="I62" s="71">
        <v>1</v>
      </c>
    </row>
    <row r="63" spans="2:9" s="5" customFormat="1" x14ac:dyDescent="0.15">
      <c r="B63" s="4" t="s">
        <v>41</v>
      </c>
      <c r="C63" s="30">
        <v>95</v>
      </c>
      <c r="D63" s="30"/>
      <c r="E63" s="70">
        <v>38</v>
      </c>
      <c r="F63" s="70">
        <v>33</v>
      </c>
      <c r="G63" s="70">
        <v>11</v>
      </c>
      <c r="H63" s="70">
        <v>4</v>
      </c>
      <c r="I63" s="71">
        <v>1</v>
      </c>
    </row>
    <row r="64" spans="2:9" s="5" customFormat="1" x14ac:dyDescent="0.15">
      <c r="B64" s="4" t="s">
        <v>42</v>
      </c>
      <c r="C64" s="30">
        <v>21</v>
      </c>
      <c r="D64" s="30"/>
      <c r="E64" s="70">
        <v>10</v>
      </c>
      <c r="F64" s="70">
        <v>9</v>
      </c>
      <c r="G64" s="70">
        <v>3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24">
        <v>235</v>
      </c>
      <c r="D65" s="28"/>
      <c r="E65" s="68">
        <v>137</v>
      </c>
      <c r="F65" s="68">
        <v>74</v>
      </c>
      <c r="G65" s="68">
        <v>31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30">
        <v>4</v>
      </c>
      <c r="D66" s="30"/>
      <c r="E66" s="70">
        <v>2</v>
      </c>
      <c r="F66" s="70">
        <v>1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15</v>
      </c>
      <c r="D67" s="30"/>
      <c r="E67" s="70">
        <v>8</v>
      </c>
      <c r="F67" s="70">
        <v>4</v>
      </c>
      <c r="G67" s="70">
        <v>3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30">
        <v>213</v>
      </c>
      <c r="D68" s="30"/>
      <c r="E68" s="70">
        <v>123</v>
      </c>
      <c r="F68" s="70">
        <v>66</v>
      </c>
      <c r="G68" s="70">
        <v>26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30">
        <v>3</v>
      </c>
      <c r="D69" s="30"/>
      <c r="E69" s="70">
        <v>4</v>
      </c>
      <c r="F69" s="70">
        <v>3</v>
      </c>
      <c r="G69" s="70">
        <v>2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24">
        <v>1403</v>
      </c>
      <c r="D70" s="28"/>
      <c r="E70" s="68">
        <v>675</v>
      </c>
      <c r="F70" s="68">
        <v>532</v>
      </c>
      <c r="G70" s="68">
        <v>139</v>
      </c>
      <c r="H70" s="68">
        <v>20</v>
      </c>
      <c r="I70" s="69">
        <v>3</v>
      </c>
    </row>
    <row r="71" spans="2:9" s="5" customFormat="1" x14ac:dyDescent="0.15">
      <c r="B71" s="4" t="s">
        <v>47</v>
      </c>
      <c r="C71" s="30">
        <v>451</v>
      </c>
      <c r="D71" s="30"/>
      <c r="E71" s="76">
        <v>148</v>
      </c>
      <c r="F71" s="71">
        <v>93</v>
      </c>
      <c r="G71" s="71">
        <v>28</v>
      </c>
      <c r="H71" s="71">
        <v>8</v>
      </c>
      <c r="I71" s="71">
        <v>1</v>
      </c>
    </row>
    <row r="72" spans="2:9" s="5" customFormat="1" x14ac:dyDescent="0.15">
      <c r="B72" s="4" t="s">
        <v>48</v>
      </c>
      <c r="C72" s="30">
        <v>99</v>
      </c>
      <c r="D72" s="30"/>
      <c r="E72" s="76">
        <v>58</v>
      </c>
      <c r="F72" s="71">
        <v>45</v>
      </c>
      <c r="G72" s="71">
        <v>11</v>
      </c>
      <c r="H72" s="71">
        <v>2</v>
      </c>
      <c r="I72" s="71">
        <v>0</v>
      </c>
    </row>
    <row r="73" spans="2:9" s="5" customFormat="1" x14ac:dyDescent="0.15">
      <c r="B73" s="4" t="s">
        <v>49</v>
      </c>
      <c r="C73" s="30">
        <v>41</v>
      </c>
      <c r="D73" s="30"/>
      <c r="E73" s="76">
        <v>26</v>
      </c>
      <c r="F73" s="71">
        <v>23</v>
      </c>
      <c r="G73" s="71">
        <v>7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30">
        <v>143</v>
      </c>
      <c r="D74" s="30"/>
      <c r="E74" s="76">
        <v>92</v>
      </c>
      <c r="F74" s="71">
        <v>64</v>
      </c>
      <c r="G74" s="71">
        <v>26</v>
      </c>
      <c r="H74" s="71">
        <v>3</v>
      </c>
      <c r="I74" s="71">
        <v>0</v>
      </c>
    </row>
    <row r="75" spans="2:9" s="5" customFormat="1" x14ac:dyDescent="0.15">
      <c r="B75" s="4" t="s">
        <v>51</v>
      </c>
      <c r="C75" s="30">
        <v>99</v>
      </c>
      <c r="D75" s="30"/>
      <c r="E75" s="76">
        <v>54</v>
      </c>
      <c r="F75" s="71">
        <v>49</v>
      </c>
      <c r="G75" s="71">
        <v>10</v>
      </c>
      <c r="H75" s="71">
        <v>1</v>
      </c>
      <c r="I75" s="71">
        <v>1</v>
      </c>
    </row>
    <row r="76" spans="2:9" s="5" customFormat="1" x14ac:dyDescent="0.15">
      <c r="B76" s="4" t="s">
        <v>52</v>
      </c>
      <c r="C76" s="30">
        <v>113</v>
      </c>
      <c r="D76" s="30"/>
      <c r="E76" s="76">
        <v>56</v>
      </c>
      <c r="F76" s="71">
        <v>51</v>
      </c>
      <c r="G76" s="71">
        <v>9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30">
        <v>115</v>
      </c>
      <c r="D77" s="30"/>
      <c r="E77" s="76">
        <v>70</v>
      </c>
      <c r="F77" s="71">
        <v>62</v>
      </c>
      <c r="G77" s="71">
        <v>14</v>
      </c>
      <c r="H77" s="71">
        <v>3</v>
      </c>
      <c r="I77" s="71">
        <v>0</v>
      </c>
    </row>
    <row r="78" spans="2:9" s="5" customFormat="1" ht="10.199999999999999" thickBot="1" x14ac:dyDescent="0.2">
      <c r="B78" s="33" t="s">
        <v>54</v>
      </c>
      <c r="C78" s="34">
        <v>342</v>
      </c>
      <c r="D78" s="34"/>
      <c r="E78" s="77">
        <v>171</v>
      </c>
      <c r="F78" s="78">
        <v>145</v>
      </c>
      <c r="G78" s="78">
        <v>34</v>
      </c>
      <c r="H78" s="78">
        <v>3</v>
      </c>
      <c r="I78" s="78">
        <v>1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transitionEvaluation="1" codeName="Sheet81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162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120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'C-c-(15)'!B9</f>
        <v>2011  平成23年</v>
      </c>
      <c r="C9" s="54">
        <v>5113</v>
      </c>
      <c r="D9" s="17">
        <v>7.3538040289458246</v>
      </c>
      <c r="E9" s="91">
        <v>376</v>
      </c>
      <c r="F9" s="92">
        <v>125</v>
      </c>
      <c r="G9" s="92">
        <v>12</v>
      </c>
      <c r="H9" s="92">
        <v>26</v>
      </c>
      <c r="I9" s="92">
        <v>5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'C-c-(15)'!B10</f>
        <v>2012      24</v>
      </c>
      <c r="C10" s="54">
        <v>5619</v>
      </c>
      <c r="D10" s="17">
        <v>6.1398825413774691</v>
      </c>
      <c r="E10" s="91">
        <v>345</v>
      </c>
      <c r="F10" s="92">
        <v>103</v>
      </c>
      <c r="G10" s="92">
        <v>5</v>
      </c>
      <c r="H10" s="92">
        <v>17</v>
      </c>
      <c r="I10" s="92">
        <v>3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'C-c-(15)'!B11</f>
        <v>2013      25</v>
      </c>
      <c r="C11" s="54">
        <v>5962</v>
      </c>
      <c r="D11" s="17">
        <v>7.9503522307950352</v>
      </c>
      <c r="E11" s="91">
        <v>474</v>
      </c>
      <c r="F11" s="92">
        <v>140</v>
      </c>
      <c r="G11" s="92">
        <v>10</v>
      </c>
      <c r="H11" s="92">
        <v>31</v>
      </c>
      <c r="I11" s="92">
        <v>6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'C-c-(15)'!B12</f>
        <v>2014      26</v>
      </c>
      <c r="C12" s="54">
        <v>5373</v>
      </c>
      <c r="D12" s="17">
        <v>4.5970593709287177</v>
      </c>
      <c r="E12" s="91">
        <v>247</v>
      </c>
      <c r="F12" s="92">
        <v>93</v>
      </c>
      <c r="G12" s="92">
        <v>3</v>
      </c>
      <c r="H12" s="92">
        <v>5</v>
      </c>
      <c r="I12" s="92">
        <v>2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'C-c-(15)'!B13</f>
        <v>2015      27</v>
      </c>
      <c r="C13" s="54">
        <v>5465</v>
      </c>
      <c r="D13" s="17">
        <v>7.209515096065874</v>
      </c>
      <c r="E13" s="91">
        <v>394</v>
      </c>
      <c r="F13" s="92">
        <v>142</v>
      </c>
      <c r="G13" s="92">
        <v>6</v>
      </c>
      <c r="H13" s="92">
        <v>31</v>
      </c>
      <c r="I13" s="92">
        <v>1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'C-c-(15)'!B14</f>
        <v>2016      28</v>
      </c>
      <c r="C14" s="54">
        <v>5284</v>
      </c>
      <c r="D14" s="17">
        <v>7.834973504920514</v>
      </c>
      <c r="E14" s="91">
        <v>414</v>
      </c>
      <c r="F14" s="92">
        <v>135</v>
      </c>
      <c r="G14" s="92">
        <v>10</v>
      </c>
      <c r="H14" s="92">
        <v>18</v>
      </c>
      <c r="I14" s="92">
        <v>2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'C-c-(15)'!B15</f>
        <v>2017      29</v>
      </c>
      <c r="C15" s="54">
        <v>4638</v>
      </c>
      <c r="D15" s="17">
        <v>7.8697714532125911</v>
      </c>
      <c r="E15" s="93">
        <v>365</v>
      </c>
      <c r="F15" s="92">
        <v>123</v>
      </c>
      <c r="G15" s="92">
        <v>4</v>
      </c>
      <c r="H15" s="92">
        <v>15</v>
      </c>
      <c r="I15" s="92">
        <v>1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'C-c-(15)'!B16</f>
        <v>2018      30</v>
      </c>
      <c r="C16" s="54">
        <v>4595</v>
      </c>
      <c r="D16" s="17">
        <v>7.1817192600652895</v>
      </c>
      <c r="E16" s="94">
        <v>330</v>
      </c>
      <c r="F16" s="94">
        <v>160</v>
      </c>
      <c r="G16" s="94">
        <v>10</v>
      </c>
      <c r="H16" s="94">
        <v>36</v>
      </c>
      <c r="I16" s="93">
        <v>3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'C-c-(15)'!B17</f>
        <v>2019  令和元年</v>
      </c>
      <c r="C17" s="16">
        <v>4177</v>
      </c>
      <c r="D17" s="17">
        <v>8.3073976538185299</v>
      </c>
      <c r="E17" s="82">
        <v>347</v>
      </c>
      <c r="F17" s="82">
        <v>167</v>
      </c>
      <c r="G17" s="82">
        <v>7</v>
      </c>
      <c r="H17" s="82">
        <v>30</v>
      </c>
      <c r="I17" s="81">
        <v>3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'C-c-(15)'!B18</f>
        <v>2020      ２</v>
      </c>
      <c r="C18" s="24">
        <f>SUM(C20,C26,C33,C34,C45,C52,C59,C65,C70)</f>
        <v>2357</v>
      </c>
      <c r="D18" s="25">
        <f>E18/C18*100</f>
        <v>14.594823928722953</v>
      </c>
      <c r="E18" s="68">
        <f>SUM(E20,E26,E33,E34,E45,E52,E59,E65,E70)</f>
        <v>344</v>
      </c>
      <c r="F18" s="69">
        <f>SUM(F20,F26,F33,F34,F45,F52,F59,F65,F70)</f>
        <v>130</v>
      </c>
      <c r="G18" s="69">
        <f>SUM(G20,G26,G33,G34,G45,G52,G59,G65,G70)</f>
        <v>4</v>
      </c>
      <c r="H18" s="69">
        <f>SUM(H20,H26,H33,H34,H45,H52,H59,H65,H70)</f>
        <v>31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5</v>
      </c>
      <c r="D20" s="28"/>
      <c r="E20" s="68">
        <v>0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3</v>
      </c>
      <c r="D21" s="30"/>
      <c r="E21" s="70">
        <v>0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1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1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12</v>
      </c>
      <c r="D26" s="28"/>
      <c r="E26" s="68">
        <v>0</v>
      </c>
      <c r="F26" s="68">
        <v>0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1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4</v>
      </c>
      <c r="D29" s="30"/>
      <c r="E29" s="70">
        <v>0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2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5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913</v>
      </c>
      <c r="D33" s="28"/>
      <c r="E33" s="72">
        <v>170</v>
      </c>
      <c r="F33" s="72">
        <v>43</v>
      </c>
      <c r="G33" s="72">
        <v>2</v>
      </c>
      <c r="H33" s="72">
        <v>9</v>
      </c>
      <c r="I33" s="73">
        <v>0</v>
      </c>
    </row>
    <row r="34" spans="2:9" s="21" customFormat="1" x14ac:dyDescent="0.15">
      <c r="B34" s="31" t="s">
        <v>182</v>
      </c>
      <c r="C34" s="69">
        <v>443</v>
      </c>
      <c r="D34" s="28"/>
      <c r="E34" s="68">
        <v>56</v>
      </c>
      <c r="F34" s="68">
        <v>21</v>
      </c>
      <c r="G34" s="68">
        <v>0</v>
      </c>
      <c r="H34" s="68">
        <v>7</v>
      </c>
      <c r="I34" s="69">
        <v>0</v>
      </c>
    </row>
    <row r="35" spans="2:9" s="5" customFormat="1" x14ac:dyDescent="0.15">
      <c r="B35" s="4" t="s">
        <v>16</v>
      </c>
      <c r="C35" s="71">
        <v>12</v>
      </c>
      <c r="D35" s="30"/>
      <c r="E35" s="70">
        <v>0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15</v>
      </c>
      <c r="D36" s="30"/>
      <c r="E36" s="70">
        <v>2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2</v>
      </c>
      <c r="D37" s="30"/>
      <c r="E37" s="70">
        <v>2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158</v>
      </c>
      <c r="D38" s="30"/>
      <c r="E38" s="70">
        <v>13</v>
      </c>
      <c r="F38" s="70">
        <v>5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139</v>
      </c>
      <c r="D39" s="30"/>
      <c r="E39" s="70">
        <v>11</v>
      </c>
      <c r="F39" s="70">
        <v>7</v>
      </c>
      <c r="G39" s="70">
        <v>0</v>
      </c>
      <c r="H39" s="70">
        <v>2</v>
      </c>
      <c r="I39" s="71">
        <v>0</v>
      </c>
    </row>
    <row r="40" spans="2:9" s="5" customFormat="1" x14ac:dyDescent="0.15">
      <c r="B40" s="4" t="s">
        <v>21</v>
      </c>
      <c r="C40" s="71">
        <v>99</v>
      </c>
      <c r="D40" s="30"/>
      <c r="E40" s="70">
        <v>25</v>
      </c>
      <c r="F40" s="70">
        <v>9</v>
      </c>
      <c r="G40" s="70">
        <v>0</v>
      </c>
      <c r="H40" s="70">
        <v>5</v>
      </c>
      <c r="I40" s="71">
        <v>0</v>
      </c>
    </row>
    <row r="41" spans="2:9" s="5" customFormat="1" x14ac:dyDescent="0.15">
      <c r="B41" s="4" t="s">
        <v>22</v>
      </c>
      <c r="C41" s="71">
        <v>3</v>
      </c>
      <c r="D41" s="30"/>
      <c r="E41" s="70">
        <v>2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3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0</v>
      </c>
      <c r="D43" s="30"/>
      <c r="E43" s="70">
        <v>0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12</v>
      </c>
      <c r="D44" s="30"/>
      <c r="E44" s="70">
        <v>1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84</v>
      </c>
      <c r="D45" s="28"/>
      <c r="E45" s="68">
        <v>15</v>
      </c>
      <c r="F45" s="68">
        <v>8</v>
      </c>
      <c r="G45" s="68">
        <v>0</v>
      </c>
      <c r="H45" s="68">
        <v>2</v>
      </c>
      <c r="I45" s="69">
        <v>0</v>
      </c>
    </row>
    <row r="46" spans="2:9" s="5" customFormat="1" x14ac:dyDescent="0.15">
      <c r="B46" s="4" t="s">
        <v>26</v>
      </c>
      <c r="C46" s="71">
        <v>1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6</v>
      </c>
      <c r="D47" s="30"/>
      <c r="E47" s="70">
        <v>5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1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6</v>
      </c>
      <c r="D49" s="30"/>
      <c r="E49" s="70">
        <v>1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64</v>
      </c>
      <c r="D50" s="30"/>
      <c r="E50" s="70">
        <v>8</v>
      </c>
      <c r="F50" s="70">
        <v>8</v>
      </c>
      <c r="G50" s="70">
        <v>0</v>
      </c>
      <c r="H50" s="70">
        <v>2</v>
      </c>
      <c r="I50" s="71">
        <v>0</v>
      </c>
    </row>
    <row r="51" spans="2:9" s="5" customFormat="1" x14ac:dyDescent="0.15">
      <c r="B51" s="4" t="s">
        <v>31</v>
      </c>
      <c r="C51" s="71">
        <v>6</v>
      </c>
      <c r="D51" s="30"/>
      <c r="E51" s="70">
        <v>1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647</v>
      </c>
      <c r="D52" s="28"/>
      <c r="E52" s="68">
        <v>47</v>
      </c>
      <c r="F52" s="68">
        <v>28</v>
      </c>
      <c r="G52" s="68">
        <v>1</v>
      </c>
      <c r="H52" s="68">
        <v>8</v>
      </c>
      <c r="I52" s="69">
        <v>0</v>
      </c>
    </row>
    <row r="53" spans="2:9" s="5" customFormat="1" x14ac:dyDescent="0.15">
      <c r="B53" s="4" t="s">
        <v>32</v>
      </c>
      <c r="C53" s="71">
        <v>7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25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512</v>
      </c>
      <c r="D55" s="30"/>
      <c r="E55" s="70">
        <v>35</v>
      </c>
      <c r="F55" s="70">
        <v>22</v>
      </c>
      <c r="G55" s="70">
        <v>1</v>
      </c>
      <c r="H55" s="70">
        <v>8</v>
      </c>
      <c r="I55" s="71">
        <v>0</v>
      </c>
    </row>
    <row r="56" spans="2:9" s="5" customFormat="1" x14ac:dyDescent="0.15">
      <c r="B56" s="4" t="s">
        <v>35</v>
      </c>
      <c r="C56" s="71">
        <v>99</v>
      </c>
      <c r="D56" s="30"/>
      <c r="E56" s="70">
        <v>9</v>
      </c>
      <c r="F56" s="70">
        <v>6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4</v>
      </c>
      <c r="D57" s="30"/>
      <c r="E57" s="70">
        <v>2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1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30</v>
      </c>
      <c r="D59" s="28"/>
      <c r="E59" s="68">
        <v>6</v>
      </c>
      <c r="F59" s="68">
        <v>4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2</v>
      </c>
      <c r="D61" s="30"/>
      <c r="E61" s="70">
        <v>1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7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17</v>
      </c>
      <c r="D63" s="30"/>
      <c r="E63" s="70">
        <v>3</v>
      </c>
      <c r="F63" s="70">
        <v>2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4</v>
      </c>
      <c r="D64" s="30"/>
      <c r="E64" s="70">
        <v>2</v>
      </c>
      <c r="F64" s="70">
        <v>2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21</v>
      </c>
      <c r="D65" s="28"/>
      <c r="E65" s="68">
        <v>5</v>
      </c>
      <c r="F65" s="68">
        <v>1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1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2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11</v>
      </c>
      <c r="D68" s="30"/>
      <c r="E68" s="70">
        <v>2</v>
      </c>
      <c r="F68" s="70">
        <v>1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8</v>
      </c>
      <c r="D69" s="30"/>
      <c r="E69" s="70">
        <v>2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202</v>
      </c>
      <c r="D70" s="28"/>
      <c r="E70" s="68">
        <v>45</v>
      </c>
      <c r="F70" s="68">
        <v>25</v>
      </c>
      <c r="G70" s="68">
        <v>1</v>
      </c>
      <c r="H70" s="68">
        <v>5</v>
      </c>
      <c r="I70" s="69">
        <v>0</v>
      </c>
    </row>
    <row r="71" spans="2:9" s="5" customFormat="1" x14ac:dyDescent="0.15">
      <c r="B71" s="4" t="s">
        <v>47</v>
      </c>
      <c r="C71" s="71">
        <v>93</v>
      </c>
      <c r="D71" s="30"/>
      <c r="E71" s="76">
        <v>16</v>
      </c>
      <c r="F71" s="71">
        <v>9</v>
      </c>
      <c r="G71" s="71">
        <v>0</v>
      </c>
      <c r="H71" s="71">
        <v>1</v>
      </c>
      <c r="I71" s="71">
        <v>0</v>
      </c>
    </row>
    <row r="72" spans="2:9" s="5" customFormat="1" x14ac:dyDescent="0.15">
      <c r="B72" s="4" t="s">
        <v>48</v>
      </c>
      <c r="C72" s="71">
        <v>5</v>
      </c>
      <c r="D72" s="30"/>
      <c r="E72" s="76">
        <v>3</v>
      </c>
      <c r="F72" s="71">
        <v>1</v>
      </c>
      <c r="G72" s="71">
        <v>0</v>
      </c>
      <c r="H72" s="71">
        <v>1</v>
      </c>
      <c r="I72" s="71">
        <v>0</v>
      </c>
    </row>
    <row r="73" spans="2:9" s="5" customFormat="1" x14ac:dyDescent="0.15">
      <c r="B73" s="4" t="s">
        <v>49</v>
      </c>
      <c r="C73" s="71">
        <v>8</v>
      </c>
      <c r="D73" s="30"/>
      <c r="E73" s="76">
        <v>1</v>
      </c>
      <c r="F73" s="71">
        <v>1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5</v>
      </c>
      <c r="D74" s="30"/>
      <c r="E74" s="76">
        <v>4</v>
      </c>
      <c r="F74" s="71">
        <v>2</v>
      </c>
      <c r="G74" s="71">
        <v>0</v>
      </c>
      <c r="H74" s="71">
        <v>1</v>
      </c>
      <c r="I74" s="71">
        <v>0</v>
      </c>
    </row>
    <row r="75" spans="2:9" s="5" customFormat="1" x14ac:dyDescent="0.15">
      <c r="B75" s="4" t="s">
        <v>51</v>
      </c>
      <c r="C75" s="71">
        <v>6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3</v>
      </c>
      <c r="D76" s="30"/>
      <c r="E76" s="76">
        <v>1</v>
      </c>
      <c r="F76" s="71">
        <v>1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12</v>
      </c>
      <c r="D77" s="30"/>
      <c r="E77" s="76">
        <v>9</v>
      </c>
      <c r="F77" s="71">
        <v>4</v>
      </c>
      <c r="G77" s="71">
        <v>1</v>
      </c>
      <c r="H77" s="71">
        <v>1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70</v>
      </c>
      <c r="D78" s="34"/>
      <c r="E78" s="77">
        <v>11</v>
      </c>
      <c r="F78" s="78">
        <v>7</v>
      </c>
      <c r="G78" s="78">
        <v>0</v>
      </c>
      <c r="H78" s="78">
        <v>1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transitionEvaluation="1" codeName="Sheet59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163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121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'C-c-(16)'!B9</f>
        <v>2011  平成23年</v>
      </c>
      <c r="C9" s="16">
        <v>113101</v>
      </c>
      <c r="D9" s="17">
        <v>20.91758693557086</v>
      </c>
      <c r="E9" s="20">
        <v>23658</v>
      </c>
      <c r="F9" s="79">
        <v>2128</v>
      </c>
      <c r="G9" s="79">
        <v>137</v>
      </c>
      <c r="H9" s="79">
        <v>490</v>
      </c>
      <c r="I9" s="79">
        <v>30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'C-c-(16)'!B10</f>
        <v>2012      24</v>
      </c>
      <c r="C10" s="16">
        <v>104037</v>
      </c>
      <c r="D10" s="17">
        <v>23.553158972288703</v>
      </c>
      <c r="E10" s="20">
        <v>24504</v>
      </c>
      <c r="F10" s="79">
        <v>1979</v>
      </c>
      <c r="G10" s="79">
        <v>152</v>
      </c>
      <c r="H10" s="79">
        <v>402</v>
      </c>
      <c r="I10" s="79">
        <v>27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'C-c-(16)'!B11</f>
        <v>2013      25</v>
      </c>
      <c r="C11" s="16">
        <v>87976</v>
      </c>
      <c r="D11" s="17">
        <v>22.583431845048647</v>
      </c>
      <c r="E11" s="20">
        <v>19868</v>
      </c>
      <c r="F11" s="79">
        <v>1775</v>
      </c>
      <c r="G11" s="79">
        <v>132</v>
      </c>
      <c r="H11" s="79">
        <v>358</v>
      </c>
      <c r="I11" s="79">
        <v>16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'C-c-(16)'!B12</f>
        <v>2014      26</v>
      </c>
      <c r="C12" s="16">
        <v>75289</v>
      </c>
      <c r="D12" s="17">
        <v>20.725471184369564</v>
      </c>
      <c r="E12" s="20">
        <v>15604</v>
      </c>
      <c r="F12" s="79">
        <v>1674</v>
      </c>
      <c r="G12" s="79">
        <v>104</v>
      </c>
      <c r="H12" s="79">
        <v>279</v>
      </c>
      <c r="I12" s="79">
        <v>11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'C-c-(16)'!B13</f>
        <v>2015      27</v>
      </c>
      <c r="C13" s="67">
        <v>65023</v>
      </c>
      <c r="D13" s="17">
        <v>20.277440290358797</v>
      </c>
      <c r="E13" s="80">
        <v>13185</v>
      </c>
      <c r="F13" s="79">
        <v>1554</v>
      </c>
      <c r="G13" s="79">
        <v>102</v>
      </c>
      <c r="H13" s="79">
        <v>254</v>
      </c>
      <c r="I13" s="79">
        <v>6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'C-c-(16)'!B14</f>
        <v>2016      28</v>
      </c>
      <c r="C14" s="67">
        <v>59974</v>
      </c>
      <c r="D14" s="17">
        <v>19.4250842031547</v>
      </c>
      <c r="E14" s="80">
        <v>11650</v>
      </c>
      <c r="F14" s="79">
        <v>1464</v>
      </c>
      <c r="G14" s="79">
        <v>132</v>
      </c>
      <c r="H14" s="79">
        <v>194</v>
      </c>
      <c r="I14" s="79">
        <v>11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'C-c-(16)'!B15</f>
        <v>2017      29</v>
      </c>
      <c r="C15" s="16">
        <v>54768</v>
      </c>
      <c r="D15" s="17">
        <v>24.587350277534327</v>
      </c>
      <c r="E15" s="81">
        <v>13466</v>
      </c>
      <c r="F15" s="79">
        <v>1575</v>
      </c>
      <c r="G15" s="79">
        <v>127</v>
      </c>
      <c r="H15" s="79">
        <v>189</v>
      </c>
      <c r="I15" s="79">
        <v>5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'C-c-(16)'!B16</f>
        <v>2018      30</v>
      </c>
      <c r="C16" s="16">
        <v>44969</v>
      </c>
      <c r="D16" s="17">
        <v>24.356779114501101</v>
      </c>
      <c r="E16" s="82">
        <v>10953</v>
      </c>
      <c r="F16" s="82">
        <v>1556</v>
      </c>
      <c r="G16" s="82">
        <v>139</v>
      </c>
      <c r="H16" s="82">
        <v>151</v>
      </c>
      <c r="I16" s="81">
        <v>10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'C-c-(16)'!B17</f>
        <v>2019  令和元年</v>
      </c>
      <c r="C17" s="16">
        <v>37425</v>
      </c>
      <c r="D17" s="17">
        <v>29.261189044756179</v>
      </c>
      <c r="E17" s="82">
        <v>10951</v>
      </c>
      <c r="F17" s="82">
        <v>1416</v>
      </c>
      <c r="G17" s="82">
        <v>131</v>
      </c>
      <c r="H17" s="82">
        <v>133</v>
      </c>
      <c r="I17" s="81">
        <v>6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'C-c-(16)'!B18</f>
        <v>2020      ２</v>
      </c>
      <c r="C18" s="24">
        <f>SUM(C20,C26,C33,C34,C45,C52,C59,C65,C70)</f>
        <v>27978</v>
      </c>
      <c r="D18" s="25">
        <f>E18/C18*100</f>
        <v>36.814640074344126</v>
      </c>
      <c r="E18" s="68">
        <f>SUM(E20,E26,E33,E34,E45,E52,E59,E65,E70)</f>
        <v>10300</v>
      </c>
      <c r="F18" s="69">
        <f>SUM(F20,F26,F33,F34,F45,F52,F59,F65,F70)</f>
        <v>1300</v>
      </c>
      <c r="G18" s="69">
        <f>SUM(G20,G26,G33,G34,G45,G52,G59,G65,G70)</f>
        <v>127</v>
      </c>
      <c r="H18" s="69">
        <f>SUM(H20,H26,H33,H34,H45,H52,H59,H65,H70)</f>
        <v>110</v>
      </c>
      <c r="I18" s="69">
        <f>SUM(I20,I26,I33,I34,I45,I52,I59,I65,I70)</f>
        <v>4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765</v>
      </c>
      <c r="D20" s="28"/>
      <c r="E20" s="68">
        <v>239</v>
      </c>
      <c r="F20" s="68">
        <v>35</v>
      </c>
      <c r="G20" s="68">
        <v>4</v>
      </c>
      <c r="H20" s="68">
        <v>4</v>
      </c>
      <c r="I20" s="69">
        <v>0</v>
      </c>
      <c r="K20" s="5"/>
    </row>
    <row r="21" spans="2:17" s="5" customFormat="1" x14ac:dyDescent="0.15">
      <c r="B21" s="4" t="s">
        <v>4</v>
      </c>
      <c r="C21" s="30">
        <v>527</v>
      </c>
      <c r="D21" s="30"/>
      <c r="E21" s="70">
        <v>165</v>
      </c>
      <c r="F21" s="70">
        <v>20</v>
      </c>
      <c r="G21" s="70">
        <v>3</v>
      </c>
      <c r="H21" s="70">
        <v>1</v>
      </c>
      <c r="I21" s="71">
        <v>0</v>
      </c>
    </row>
    <row r="22" spans="2:17" s="5" customFormat="1" x14ac:dyDescent="0.15">
      <c r="B22" s="4" t="s">
        <v>5</v>
      </c>
      <c r="C22" s="30">
        <v>33</v>
      </c>
      <c r="D22" s="30"/>
      <c r="E22" s="70">
        <v>8</v>
      </c>
      <c r="F22" s="70">
        <v>6</v>
      </c>
      <c r="G22" s="70">
        <v>0</v>
      </c>
      <c r="H22" s="70">
        <v>1</v>
      </c>
      <c r="I22" s="71">
        <v>0</v>
      </c>
    </row>
    <row r="23" spans="2:17" s="5" customFormat="1" x14ac:dyDescent="0.15">
      <c r="B23" s="4" t="s">
        <v>6</v>
      </c>
      <c r="C23" s="30">
        <v>66</v>
      </c>
      <c r="D23" s="30"/>
      <c r="E23" s="70">
        <v>31</v>
      </c>
      <c r="F23" s="70">
        <v>3</v>
      </c>
      <c r="G23" s="70">
        <v>1</v>
      </c>
      <c r="H23" s="70">
        <v>1</v>
      </c>
      <c r="I23" s="71">
        <v>0</v>
      </c>
    </row>
    <row r="24" spans="2:17" s="5" customFormat="1" x14ac:dyDescent="0.15">
      <c r="B24" s="4" t="s">
        <v>7</v>
      </c>
      <c r="C24" s="30">
        <v>121</v>
      </c>
      <c r="D24" s="30"/>
      <c r="E24" s="70">
        <v>27</v>
      </c>
      <c r="F24" s="70">
        <v>6</v>
      </c>
      <c r="G24" s="70">
        <v>0</v>
      </c>
      <c r="H24" s="70">
        <v>1</v>
      </c>
      <c r="I24" s="71">
        <v>0</v>
      </c>
    </row>
    <row r="25" spans="2:17" s="5" customFormat="1" x14ac:dyDescent="0.15">
      <c r="B25" s="4" t="s">
        <v>8</v>
      </c>
      <c r="C25" s="30">
        <v>18</v>
      </c>
      <c r="D25" s="30"/>
      <c r="E25" s="70">
        <v>8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24">
        <v>1328</v>
      </c>
      <c r="D26" s="28"/>
      <c r="E26" s="68">
        <v>835</v>
      </c>
      <c r="F26" s="68">
        <v>65</v>
      </c>
      <c r="G26" s="68">
        <v>6</v>
      </c>
      <c r="H26" s="68">
        <v>3</v>
      </c>
      <c r="I26" s="69">
        <v>1</v>
      </c>
    </row>
    <row r="27" spans="2:17" s="5" customFormat="1" x14ac:dyDescent="0.15">
      <c r="B27" s="4" t="s">
        <v>9</v>
      </c>
      <c r="C27" s="30">
        <v>215</v>
      </c>
      <c r="D27" s="30"/>
      <c r="E27" s="70">
        <v>100</v>
      </c>
      <c r="F27" s="70">
        <v>9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30">
        <v>92</v>
      </c>
      <c r="D28" s="30"/>
      <c r="E28" s="70">
        <v>25</v>
      </c>
      <c r="F28" s="70">
        <v>6</v>
      </c>
      <c r="G28" s="70">
        <v>2</v>
      </c>
      <c r="H28" s="70">
        <v>1</v>
      </c>
      <c r="I28" s="71">
        <v>0</v>
      </c>
    </row>
    <row r="29" spans="2:17" s="5" customFormat="1" x14ac:dyDescent="0.15">
      <c r="B29" s="4" t="s">
        <v>11</v>
      </c>
      <c r="C29" s="30">
        <v>461</v>
      </c>
      <c r="D29" s="30"/>
      <c r="E29" s="70">
        <v>472</v>
      </c>
      <c r="F29" s="70">
        <v>21</v>
      </c>
      <c r="G29" s="70">
        <v>2</v>
      </c>
      <c r="H29" s="70">
        <v>1</v>
      </c>
      <c r="I29" s="71">
        <v>0</v>
      </c>
    </row>
    <row r="30" spans="2:17" s="5" customFormat="1" x14ac:dyDescent="0.15">
      <c r="B30" s="4" t="s">
        <v>12</v>
      </c>
      <c r="C30" s="30">
        <v>105</v>
      </c>
      <c r="D30" s="30"/>
      <c r="E30" s="70">
        <v>48</v>
      </c>
      <c r="F30" s="70">
        <v>7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100</v>
      </c>
      <c r="D31" s="30"/>
      <c r="E31" s="70">
        <v>38</v>
      </c>
      <c r="F31" s="70">
        <v>9</v>
      </c>
      <c r="G31" s="70">
        <v>1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30">
        <v>355</v>
      </c>
      <c r="D32" s="30"/>
      <c r="E32" s="70">
        <v>152</v>
      </c>
      <c r="F32" s="70">
        <v>13</v>
      </c>
      <c r="G32" s="70">
        <v>1</v>
      </c>
      <c r="H32" s="70">
        <v>1</v>
      </c>
      <c r="I32" s="71">
        <v>1</v>
      </c>
    </row>
    <row r="33" spans="2:9" s="21" customFormat="1" x14ac:dyDescent="0.15">
      <c r="B33" s="31" t="s">
        <v>15</v>
      </c>
      <c r="C33" s="28">
        <v>1864</v>
      </c>
      <c r="D33" s="28"/>
      <c r="E33" s="72">
        <v>510</v>
      </c>
      <c r="F33" s="72">
        <v>129</v>
      </c>
      <c r="G33" s="72">
        <v>13</v>
      </c>
      <c r="H33" s="72">
        <v>12</v>
      </c>
      <c r="I33" s="73">
        <v>0</v>
      </c>
    </row>
    <row r="34" spans="2:9" s="21" customFormat="1" x14ac:dyDescent="0.15">
      <c r="B34" s="31" t="s">
        <v>182</v>
      </c>
      <c r="C34" s="24">
        <v>9145</v>
      </c>
      <c r="D34" s="28"/>
      <c r="E34" s="68">
        <v>3773</v>
      </c>
      <c r="F34" s="68">
        <v>278</v>
      </c>
      <c r="G34" s="68">
        <v>26</v>
      </c>
      <c r="H34" s="68">
        <v>19</v>
      </c>
      <c r="I34" s="69">
        <v>1</v>
      </c>
    </row>
    <row r="35" spans="2:9" s="5" customFormat="1" x14ac:dyDescent="0.15">
      <c r="B35" s="4" t="s">
        <v>16</v>
      </c>
      <c r="C35" s="30">
        <v>1012</v>
      </c>
      <c r="D35" s="30"/>
      <c r="E35" s="70">
        <v>247</v>
      </c>
      <c r="F35" s="70">
        <v>17</v>
      </c>
      <c r="G35" s="70">
        <v>1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30">
        <v>802</v>
      </c>
      <c r="D36" s="30"/>
      <c r="E36" s="70">
        <v>668</v>
      </c>
      <c r="F36" s="70">
        <v>25</v>
      </c>
      <c r="G36" s="70">
        <v>1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30">
        <v>525</v>
      </c>
      <c r="D37" s="30"/>
      <c r="E37" s="70">
        <v>159</v>
      </c>
      <c r="F37" s="70">
        <v>20</v>
      </c>
      <c r="G37" s="70">
        <v>2</v>
      </c>
      <c r="H37" s="70">
        <v>2</v>
      </c>
      <c r="I37" s="71">
        <v>0</v>
      </c>
    </row>
    <row r="38" spans="2:9" s="5" customFormat="1" x14ac:dyDescent="0.15">
      <c r="B38" s="4" t="s">
        <v>19</v>
      </c>
      <c r="C38" s="30">
        <v>2182</v>
      </c>
      <c r="D38" s="30"/>
      <c r="E38" s="70">
        <v>591</v>
      </c>
      <c r="F38" s="70">
        <v>61</v>
      </c>
      <c r="G38" s="70">
        <v>7</v>
      </c>
      <c r="H38" s="70">
        <v>9</v>
      </c>
      <c r="I38" s="71">
        <v>0</v>
      </c>
    </row>
    <row r="39" spans="2:9" s="5" customFormat="1" x14ac:dyDescent="0.15">
      <c r="B39" s="4" t="s">
        <v>20</v>
      </c>
      <c r="C39" s="30">
        <v>1715</v>
      </c>
      <c r="D39" s="30"/>
      <c r="E39" s="70">
        <v>455</v>
      </c>
      <c r="F39" s="70">
        <v>37</v>
      </c>
      <c r="G39" s="70">
        <v>4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30">
        <v>1384</v>
      </c>
      <c r="D40" s="30"/>
      <c r="E40" s="70">
        <v>709</v>
      </c>
      <c r="F40" s="70">
        <v>42</v>
      </c>
      <c r="G40" s="70">
        <v>3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30">
        <v>465</v>
      </c>
      <c r="D41" s="30"/>
      <c r="E41" s="70">
        <v>284</v>
      </c>
      <c r="F41" s="70">
        <v>23</v>
      </c>
      <c r="G41" s="70">
        <v>0</v>
      </c>
      <c r="H41" s="70">
        <v>6</v>
      </c>
      <c r="I41" s="71">
        <v>0</v>
      </c>
    </row>
    <row r="42" spans="2:9" s="5" customFormat="1" x14ac:dyDescent="0.15">
      <c r="B42" s="4" t="s">
        <v>23</v>
      </c>
      <c r="C42" s="32">
        <v>150</v>
      </c>
      <c r="D42" s="30"/>
      <c r="E42" s="74">
        <v>65</v>
      </c>
      <c r="F42" s="74">
        <v>7</v>
      </c>
      <c r="G42" s="74">
        <v>3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30">
        <v>255</v>
      </c>
      <c r="D43" s="30"/>
      <c r="E43" s="70">
        <v>209</v>
      </c>
      <c r="F43" s="70">
        <v>14</v>
      </c>
      <c r="G43" s="70">
        <v>1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30">
        <v>655</v>
      </c>
      <c r="D44" s="30"/>
      <c r="E44" s="70">
        <v>386</v>
      </c>
      <c r="F44" s="70">
        <v>32</v>
      </c>
      <c r="G44" s="70">
        <v>4</v>
      </c>
      <c r="H44" s="70">
        <v>2</v>
      </c>
      <c r="I44" s="71">
        <v>1</v>
      </c>
    </row>
    <row r="45" spans="2:9" s="21" customFormat="1" x14ac:dyDescent="0.15">
      <c r="B45" s="31" t="s">
        <v>183</v>
      </c>
      <c r="C45" s="24">
        <v>3546</v>
      </c>
      <c r="D45" s="28"/>
      <c r="E45" s="68">
        <v>743</v>
      </c>
      <c r="F45" s="68">
        <v>116</v>
      </c>
      <c r="G45" s="68">
        <v>12</v>
      </c>
      <c r="H45" s="68">
        <v>10</v>
      </c>
      <c r="I45" s="69">
        <v>1</v>
      </c>
    </row>
    <row r="46" spans="2:9" s="5" customFormat="1" x14ac:dyDescent="0.15">
      <c r="B46" s="4" t="s">
        <v>26</v>
      </c>
      <c r="C46" s="30">
        <v>188</v>
      </c>
      <c r="D46" s="30"/>
      <c r="E46" s="70">
        <v>46</v>
      </c>
      <c r="F46" s="70">
        <v>9</v>
      </c>
      <c r="G46" s="70">
        <v>1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30">
        <v>154</v>
      </c>
      <c r="D47" s="30"/>
      <c r="E47" s="70">
        <v>81</v>
      </c>
      <c r="F47" s="70">
        <v>9</v>
      </c>
      <c r="G47" s="70">
        <v>2</v>
      </c>
      <c r="H47" s="70">
        <v>3</v>
      </c>
      <c r="I47" s="71">
        <v>0</v>
      </c>
    </row>
    <row r="48" spans="2:9" s="5" customFormat="1" x14ac:dyDescent="0.15">
      <c r="B48" s="4" t="s">
        <v>28</v>
      </c>
      <c r="C48" s="30">
        <v>189</v>
      </c>
      <c r="D48" s="30"/>
      <c r="E48" s="70">
        <v>118</v>
      </c>
      <c r="F48" s="70">
        <v>11</v>
      </c>
      <c r="G48" s="70">
        <v>1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30">
        <v>636</v>
      </c>
      <c r="D49" s="30"/>
      <c r="E49" s="70">
        <v>88</v>
      </c>
      <c r="F49" s="70">
        <v>8</v>
      </c>
      <c r="G49" s="70">
        <v>1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30">
        <v>1828</v>
      </c>
      <c r="D50" s="30"/>
      <c r="E50" s="70">
        <v>255</v>
      </c>
      <c r="F50" s="70">
        <v>70</v>
      </c>
      <c r="G50" s="70">
        <v>7</v>
      </c>
      <c r="H50" s="70">
        <v>7</v>
      </c>
      <c r="I50" s="71">
        <v>1</v>
      </c>
    </row>
    <row r="51" spans="2:9" s="5" customFormat="1" x14ac:dyDescent="0.15">
      <c r="B51" s="4" t="s">
        <v>31</v>
      </c>
      <c r="C51" s="30">
        <v>551</v>
      </c>
      <c r="D51" s="30"/>
      <c r="E51" s="70">
        <v>155</v>
      </c>
      <c r="F51" s="70">
        <v>9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24">
        <v>6911</v>
      </c>
      <c r="D52" s="28"/>
      <c r="E52" s="68">
        <v>1930</v>
      </c>
      <c r="F52" s="68">
        <v>342</v>
      </c>
      <c r="G52" s="68">
        <v>49</v>
      </c>
      <c r="H52" s="68">
        <v>30</v>
      </c>
      <c r="I52" s="69">
        <v>1</v>
      </c>
    </row>
    <row r="53" spans="2:9" s="5" customFormat="1" x14ac:dyDescent="0.15">
      <c r="B53" s="4" t="s">
        <v>32</v>
      </c>
      <c r="C53" s="30">
        <v>269</v>
      </c>
      <c r="D53" s="30"/>
      <c r="E53" s="70">
        <v>73</v>
      </c>
      <c r="F53" s="70">
        <v>15</v>
      </c>
      <c r="G53" s="70">
        <v>1</v>
      </c>
      <c r="H53" s="70">
        <v>2</v>
      </c>
      <c r="I53" s="71">
        <v>1</v>
      </c>
    </row>
    <row r="54" spans="2:9" s="5" customFormat="1" x14ac:dyDescent="0.15">
      <c r="B54" s="4" t="s">
        <v>33</v>
      </c>
      <c r="C54" s="30">
        <v>654</v>
      </c>
      <c r="D54" s="30"/>
      <c r="E54" s="70">
        <v>166</v>
      </c>
      <c r="F54" s="70">
        <v>37</v>
      </c>
      <c r="G54" s="70">
        <v>1</v>
      </c>
      <c r="H54" s="70">
        <v>4</v>
      </c>
      <c r="I54" s="71">
        <v>0</v>
      </c>
    </row>
    <row r="55" spans="2:9" s="5" customFormat="1" x14ac:dyDescent="0.15">
      <c r="B55" s="4" t="s">
        <v>34</v>
      </c>
      <c r="C55" s="30">
        <v>4069</v>
      </c>
      <c r="D55" s="30"/>
      <c r="E55" s="70">
        <v>765</v>
      </c>
      <c r="F55" s="70">
        <v>214</v>
      </c>
      <c r="G55" s="70">
        <v>30</v>
      </c>
      <c r="H55" s="70">
        <v>21</v>
      </c>
      <c r="I55" s="71">
        <v>0</v>
      </c>
    </row>
    <row r="56" spans="2:9" s="5" customFormat="1" x14ac:dyDescent="0.15">
      <c r="B56" s="4" t="s">
        <v>35</v>
      </c>
      <c r="C56" s="30">
        <v>1516</v>
      </c>
      <c r="D56" s="30"/>
      <c r="E56" s="70">
        <v>819</v>
      </c>
      <c r="F56" s="70">
        <v>53</v>
      </c>
      <c r="G56" s="70">
        <v>13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30">
        <v>236</v>
      </c>
      <c r="D57" s="30"/>
      <c r="E57" s="70">
        <v>52</v>
      </c>
      <c r="F57" s="70">
        <v>13</v>
      </c>
      <c r="G57" s="70">
        <v>2</v>
      </c>
      <c r="H57" s="70">
        <v>1</v>
      </c>
      <c r="I57" s="71">
        <v>0</v>
      </c>
    </row>
    <row r="58" spans="2:9" s="5" customFormat="1" x14ac:dyDescent="0.15">
      <c r="B58" s="4" t="s">
        <v>37</v>
      </c>
      <c r="C58" s="30">
        <v>167</v>
      </c>
      <c r="D58" s="30"/>
      <c r="E58" s="70">
        <v>55</v>
      </c>
      <c r="F58" s="70">
        <v>10</v>
      </c>
      <c r="G58" s="70">
        <v>2</v>
      </c>
      <c r="H58" s="70">
        <v>2</v>
      </c>
      <c r="I58" s="71">
        <v>0</v>
      </c>
    </row>
    <row r="59" spans="2:9" s="21" customFormat="1" x14ac:dyDescent="0.15">
      <c r="B59" s="31" t="s">
        <v>185</v>
      </c>
      <c r="C59" s="24">
        <v>1214</v>
      </c>
      <c r="D59" s="28"/>
      <c r="E59" s="68">
        <v>506</v>
      </c>
      <c r="F59" s="68">
        <v>110</v>
      </c>
      <c r="G59" s="68">
        <v>7</v>
      </c>
      <c r="H59" s="68">
        <v>6</v>
      </c>
      <c r="I59" s="69">
        <v>0</v>
      </c>
    </row>
    <row r="60" spans="2:9" s="5" customFormat="1" x14ac:dyDescent="0.15">
      <c r="B60" s="4" t="s">
        <v>38</v>
      </c>
      <c r="C60" s="30">
        <v>88</v>
      </c>
      <c r="D60" s="30"/>
      <c r="E60" s="70">
        <v>105</v>
      </c>
      <c r="F60" s="70">
        <v>11</v>
      </c>
      <c r="G60" s="70">
        <v>2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30">
        <v>49</v>
      </c>
      <c r="D61" s="30"/>
      <c r="E61" s="70">
        <v>23</v>
      </c>
      <c r="F61" s="70">
        <v>8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519</v>
      </c>
      <c r="D62" s="30"/>
      <c r="E62" s="70">
        <v>169</v>
      </c>
      <c r="F62" s="70">
        <v>29</v>
      </c>
      <c r="G62" s="70">
        <v>4</v>
      </c>
      <c r="H62" s="70">
        <v>2</v>
      </c>
      <c r="I62" s="71">
        <v>0</v>
      </c>
    </row>
    <row r="63" spans="2:9" s="5" customFormat="1" x14ac:dyDescent="0.15">
      <c r="B63" s="4" t="s">
        <v>41</v>
      </c>
      <c r="C63" s="30">
        <v>418</v>
      </c>
      <c r="D63" s="30"/>
      <c r="E63" s="70">
        <v>132</v>
      </c>
      <c r="F63" s="70">
        <v>46</v>
      </c>
      <c r="G63" s="70">
        <v>1</v>
      </c>
      <c r="H63" s="70">
        <v>2</v>
      </c>
      <c r="I63" s="71">
        <v>0</v>
      </c>
    </row>
    <row r="64" spans="2:9" s="5" customFormat="1" x14ac:dyDescent="0.15">
      <c r="B64" s="4" t="s">
        <v>42</v>
      </c>
      <c r="C64" s="30">
        <v>140</v>
      </c>
      <c r="D64" s="30"/>
      <c r="E64" s="70">
        <v>77</v>
      </c>
      <c r="F64" s="70">
        <v>16</v>
      </c>
      <c r="G64" s="70">
        <v>0</v>
      </c>
      <c r="H64" s="70">
        <v>2</v>
      </c>
      <c r="I64" s="71">
        <v>0</v>
      </c>
    </row>
    <row r="65" spans="2:9" s="21" customFormat="1" x14ac:dyDescent="0.15">
      <c r="B65" s="31" t="s">
        <v>186</v>
      </c>
      <c r="C65" s="24">
        <v>851</v>
      </c>
      <c r="D65" s="28"/>
      <c r="E65" s="68">
        <v>291</v>
      </c>
      <c r="F65" s="68">
        <v>33</v>
      </c>
      <c r="G65" s="68">
        <v>2</v>
      </c>
      <c r="H65" s="68">
        <v>2</v>
      </c>
      <c r="I65" s="69">
        <v>0</v>
      </c>
    </row>
    <row r="66" spans="2:9" s="5" customFormat="1" x14ac:dyDescent="0.15">
      <c r="B66" s="4" t="s">
        <v>43</v>
      </c>
      <c r="C66" s="30">
        <v>98</v>
      </c>
      <c r="D66" s="30"/>
      <c r="E66" s="70">
        <v>14</v>
      </c>
      <c r="F66" s="70">
        <v>2</v>
      </c>
      <c r="G66" s="70">
        <v>1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208</v>
      </c>
      <c r="D67" s="30"/>
      <c r="E67" s="70">
        <v>83</v>
      </c>
      <c r="F67" s="70">
        <v>12</v>
      </c>
      <c r="G67" s="70">
        <v>0</v>
      </c>
      <c r="H67" s="70">
        <v>1</v>
      </c>
      <c r="I67" s="71">
        <v>0</v>
      </c>
    </row>
    <row r="68" spans="2:9" s="5" customFormat="1" x14ac:dyDescent="0.15">
      <c r="B68" s="4" t="s">
        <v>45</v>
      </c>
      <c r="C68" s="30">
        <v>431</v>
      </c>
      <c r="D68" s="30"/>
      <c r="E68" s="70">
        <v>141</v>
      </c>
      <c r="F68" s="70">
        <v>11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30">
        <v>114</v>
      </c>
      <c r="D69" s="30"/>
      <c r="E69" s="70">
        <v>53</v>
      </c>
      <c r="F69" s="70">
        <v>8</v>
      </c>
      <c r="G69" s="70">
        <v>1</v>
      </c>
      <c r="H69" s="70">
        <v>1</v>
      </c>
      <c r="I69" s="71">
        <v>0</v>
      </c>
    </row>
    <row r="70" spans="2:9" s="21" customFormat="1" x14ac:dyDescent="0.15">
      <c r="B70" s="31" t="s">
        <v>187</v>
      </c>
      <c r="C70" s="24">
        <v>2354</v>
      </c>
      <c r="D70" s="28"/>
      <c r="E70" s="68">
        <v>1473</v>
      </c>
      <c r="F70" s="68">
        <v>192</v>
      </c>
      <c r="G70" s="68">
        <v>8</v>
      </c>
      <c r="H70" s="68">
        <v>24</v>
      </c>
      <c r="I70" s="69">
        <v>0</v>
      </c>
    </row>
    <row r="71" spans="2:9" s="5" customFormat="1" x14ac:dyDescent="0.15">
      <c r="B71" s="4" t="s">
        <v>47</v>
      </c>
      <c r="C71" s="30">
        <v>914</v>
      </c>
      <c r="D71" s="30"/>
      <c r="E71" s="76">
        <v>620</v>
      </c>
      <c r="F71" s="71">
        <v>51</v>
      </c>
      <c r="G71" s="71">
        <v>5</v>
      </c>
      <c r="H71" s="71">
        <v>2</v>
      </c>
      <c r="I71" s="71">
        <v>0</v>
      </c>
    </row>
    <row r="72" spans="2:9" s="5" customFormat="1" x14ac:dyDescent="0.15">
      <c r="B72" s="4" t="s">
        <v>48</v>
      </c>
      <c r="C72" s="30">
        <v>226</v>
      </c>
      <c r="D72" s="30"/>
      <c r="E72" s="76">
        <v>257</v>
      </c>
      <c r="F72" s="71">
        <v>19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30">
        <v>113</v>
      </c>
      <c r="D73" s="30"/>
      <c r="E73" s="76">
        <v>52</v>
      </c>
      <c r="F73" s="71">
        <v>21</v>
      </c>
      <c r="G73" s="71">
        <v>2</v>
      </c>
      <c r="H73" s="71">
        <v>2</v>
      </c>
      <c r="I73" s="71">
        <v>0</v>
      </c>
    </row>
    <row r="74" spans="2:9" s="5" customFormat="1" x14ac:dyDescent="0.15">
      <c r="B74" s="4" t="s">
        <v>50</v>
      </c>
      <c r="C74" s="30">
        <v>267</v>
      </c>
      <c r="D74" s="30"/>
      <c r="E74" s="76">
        <v>229</v>
      </c>
      <c r="F74" s="71">
        <v>34</v>
      </c>
      <c r="G74" s="71">
        <v>1</v>
      </c>
      <c r="H74" s="71">
        <v>10</v>
      </c>
      <c r="I74" s="71">
        <v>0</v>
      </c>
    </row>
    <row r="75" spans="2:9" s="5" customFormat="1" x14ac:dyDescent="0.15">
      <c r="B75" s="4" t="s">
        <v>51</v>
      </c>
      <c r="C75" s="30">
        <v>189</v>
      </c>
      <c r="D75" s="30"/>
      <c r="E75" s="76">
        <v>49</v>
      </c>
      <c r="F75" s="71">
        <v>13</v>
      </c>
      <c r="G75" s="71">
        <v>0</v>
      </c>
      <c r="H75" s="71">
        <v>2</v>
      </c>
      <c r="I75" s="71">
        <v>0</v>
      </c>
    </row>
    <row r="76" spans="2:9" s="5" customFormat="1" x14ac:dyDescent="0.15">
      <c r="B76" s="4" t="s">
        <v>52</v>
      </c>
      <c r="C76" s="30">
        <v>171</v>
      </c>
      <c r="D76" s="30"/>
      <c r="E76" s="76">
        <v>78</v>
      </c>
      <c r="F76" s="71">
        <v>7</v>
      </c>
      <c r="G76" s="71">
        <v>0</v>
      </c>
      <c r="H76" s="71">
        <v>2</v>
      </c>
      <c r="I76" s="71">
        <v>0</v>
      </c>
    </row>
    <row r="77" spans="2:9" s="5" customFormat="1" x14ac:dyDescent="0.15">
      <c r="B77" s="4" t="s">
        <v>53</v>
      </c>
      <c r="C77" s="30">
        <v>238</v>
      </c>
      <c r="D77" s="30"/>
      <c r="E77" s="76">
        <v>75</v>
      </c>
      <c r="F77" s="71">
        <v>16</v>
      </c>
      <c r="G77" s="71">
        <v>0</v>
      </c>
      <c r="H77" s="71">
        <v>1</v>
      </c>
      <c r="I77" s="71">
        <v>0</v>
      </c>
    </row>
    <row r="78" spans="2:9" s="5" customFormat="1" ht="10.199999999999999" thickBot="1" x14ac:dyDescent="0.2">
      <c r="B78" s="33" t="s">
        <v>54</v>
      </c>
      <c r="C78" s="34">
        <v>236</v>
      </c>
      <c r="D78" s="34"/>
      <c r="E78" s="77">
        <v>113</v>
      </c>
      <c r="F78" s="78">
        <v>31</v>
      </c>
      <c r="G78" s="78">
        <v>0</v>
      </c>
      <c r="H78" s="78">
        <v>5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39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72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60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'C-a-(2)'!B9</f>
        <v>2011  平成23年</v>
      </c>
      <c r="C9" s="16">
        <v>3700</v>
      </c>
      <c r="D9" s="17">
        <v>40.297297297297298</v>
      </c>
      <c r="E9" s="20">
        <v>1491</v>
      </c>
      <c r="F9" s="79">
        <v>512</v>
      </c>
      <c r="G9" s="79">
        <v>72</v>
      </c>
      <c r="H9" s="79">
        <v>87</v>
      </c>
      <c r="I9" s="79">
        <v>8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'C-a-(2)'!B10</f>
        <v>2012      24</v>
      </c>
      <c r="C10" s="16">
        <v>3702</v>
      </c>
      <c r="D10" s="17">
        <v>46.245272825499725</v>
      </c>
      <c r="E10" s="20">
        <v>1712</v>
      </c>
      <c r="F10" s="79">
        <v>446</v>
      </c>
      <c r="G10" s="79">
        <v>68</v>
      </c>
      <c r="H10" s="79">
        <v>67</v>
      </c>
      <c r="I10" s="79">
        <v>2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'C-a-(2)'!B11</f>
        <v>2013      25</v>
      </c>
      <c r="C11" s="16">
        <v>3315</v>
      </c>
      <c r="D11" s="17">
        <v>39.004524886877832</v>
      </c>
      <c r="E11" s="20">
        <v>1293</v>
      </c>
      <c r="F11" s="79">
        <v>398</v>
      </c>
      <c r="G11" s="79">
        <v>53</v>
      </c>
      <c r="H11" s="79">
        <v>68</v>
      </c>
      <c r="I11" s="79">
        <v>7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'C-a-(2)'!B12</f>
        <v>2014      26</v>
      </c>
      <c r="C12" s="16">
        <v>2761</v>
      </c>
      <c r="D12" s="17">
        <v>45.128576602680184</v>
      </c>
      <c r="E12" s="20">
        <v>1246</v>
      </c>
      <c r="F12" s="79">
        <v>318</v>
      </c>
      <c r="G12" s="79">
        <v>48</v>
      </c>
      <c r="H12" s="79">
        <v>47</v>
      </c>
      <c r="I12" s="79">
        <v>2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'C-a-(2)'!B13</f>
        <v>2015      27</v>
      </c>
      <c r="C13" s="67">
        <v>2410</v>
      </c>
      <c r="D13" s="17">
        <v>48.54771784232365</v>
      </c>
      <c r="E13" s="80">
        <v>1170</v>
      </c>
      <c r="F13" s="79">
        <v>368</v>
      </c>
      <c r="G13" s="79">
        <v>60</v>
      </c>
      <c r="H13" s="79">
        <v>47</v>
      </c>
      <c r="I13" s="79">
        <v>4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'C-a-(2)'!B14</f>
        <v>2016      28</v>
      </c>
      <c r="C14" s="67">
        <v>2233</v>
      </c>
      <c r="D14" s="17">
        <v>51.903269144648455</v>
      </c>
      <c r="E14" s="80">
        <v>1159</v>
      </c>
      <c r="F14" s="79">
        <v>264</v>
      </c>
      <c r="G14" s="79">
        <v>37</v>
      </c>
      <c r="H14" s="79">
        <v>37</v>
      </c>
      <c r="I14" s="79">
        <v>4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'C-a-(2)'!B15</f>
        <v>2017      29</v>
      </c>
      <c r="C15" s="16">
        <v>1918</v>
      </c>
      <c r="D15" s="17">
        <v>51.407716371220026</v>
      </c>
      <c r="E15" s="81">
        <v>986</v>
      </c>
      <c r="F15" s="79">
        <v>259</v>
      </c>
      <c r="G15" s="79">
        <v>40</v>
      </c>
      <c r="H15" s="79">
        <v>37</v>
      </c>
      <c r="I15" s="79">
        <v>4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'C-a-(2)'!B16</f>
        <v>2018      30</v>
      </c>
      <c r="C16" s="16">
        <v>1880</v>
      </c>
      <c r="D16" s="17">
        <v>65.106382978723403</v>
      </c>
      <c r="E16" s="82">
        <v>1224</v>
      </c>
      <c r="F16" s="82">
        <v>256</v>
      </c>
      <c r="G16" s="82">
        <v>35</v>
      </c>
      <c r="H16" s="82">
        <v>34</v>
      </c>
      <c r="I16" s="81">
        <v>3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'C-a-(2)'!B17</f>
        <v>2019  令和元年</v>
      </c>
      <c r="C17" s="16">
        <v>1436</v>
      </c>
      <c r="D17" s="17">
        <v>58.844011142061284</v>
      </c>
      <c r="E17" s="82">
        <v>845</v>
      </c>
      <c r="F17" s="82">
        <v>204</v>
      </c>
      <c r="G17" s="82">
        <v>32</v>
      </c>
      <c r="H17" s="82">
        <v>21</v>
      </c>
      <c r="I17" s="81">
        <v>3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'C-a-(2)'!B18</f>
        <v>2020      ２</v>
      </c>
      <c r="C18" s="24">
        <f>SUM(C20,C26,C33,C34,C45,C52,C59,C65,C70)</f>
        <v>1187</v>
      </c>
      <c r="D18" s="25">
        <f>E18/C18*100</f>
        <v>58.803706823925864</v>
      </c>
      <c r="E18" s="68">
        <f>SUM(E20,E26,E33,E34,E45,E52,E59,E65,E70)</f>
        <v>698</v>
      </c>
      <c r="F18" s="69">
        <f>SUM(F20,F26,F33,F34,F45,F52,F59,F65,F70)</f>
        <v>224</v>
      </c>
      <c r="G18" s="69">
        <f>SUM(G20,G26,G33,G34,G45,G52,G59,G65,G70)</f>
        <v>30</v>
      </c>
      <c r="H18" s="69">
        <f>SUM(H20,H26,H33,H34,H45,H52,H59,H65,H70)</f>
        <v>13</v>
      </c>
      <c r="I18" s="69">
        <f>SUM(I20,I26,I33,I34,I45,I52,I59,I65,I70)</f>
        <v>1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40</v>
      </c>
      <c r="D20" s="28"/>
      <c r="E20" s="68">
        <v>41</v>
      </c>
      <c r="F20" s="68">
        <v>4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35</v>
      </c>
      <c r="D21" s="30"/>
      <c r="E21" s="70">
        <v>35</v>
      </c>
      <c r="F21" s="70">
        <v>4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2</v>
      </c>
      <c r="D22" s="30"/>
      <c r="E22" s="70">
        <v>2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1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1</v>
      </c>
      <c r="D24" s="30"/>
      <c r="E24" s="70">
        <v>2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1</v>
      </c>
      <c r="D25" s="30"/>
      <c r="E25" s="70">
        <v>2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51</v>
      </c>
      <c r="D26" s="28"/>
      <c r="E26" s="68">
        <v>24</v>
      </c>
      <c r="F26" s="68">
        <v>9</v>
      </c>
      <c r="G26" s="68">
        <v>2</v>
      </c>
      <c r="H26" s="68">
        <v>1</v>
      </c>
      <c r="I26" s="69">
        <v>0</v>
      </c>
    </row>
    <row r="27" spans="2:17" s="5" customFormat="1" x14ac:dyDescent="0.15">
      <c r="B27" s="4" t="s">
        <v>9</v>
      </c>
      <c r="C27" s="71">
        <v>1</v>
      </c>
      <c r="D27" s="30"/>
      <c r="E27" s="70">
        <v>2</v>
      </c>
      <c r="F27" s="70">
        <v>1</v>
      </c>
      <c r="G27" s="70">
        <v>1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3</v>
      </c>
      <c r="D28" s="30"/>
      <c r="E28" s="70">
        <v>1</v>
      </c>
      <c r="F28" s="70">
        <v>1</v>
      </c>
      <c r="G28" s="70">
        <v>0</v>
      </c>
      <c r="H28" s="70">
        <v>1</v>
      </c>
      <c r="I28" s="71">
        <v>0</v>
      </c>
    </row>
    <row r="29" spans="2:17" s="5" customFormat="1" x14ac:dyDescent="0.15">
      <c r="B29" s="4" t="s">
        <v>11</v>
      </c>
      <c r="C29" s="71">
        <v>19</v>
      </c>
      <c r="D29" s="30"/>
      <c r="E29" s="70">
        <v>9</v>
      </c>
      <c r="F29" s="70">
        <v>5</v>
      </c>
      <c r="G29" s="70">
        <v>1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3</v>
      </c>
      <c r="D30" s="30"/>
      <c r="E30" s="70">
        <v>1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8</v>
      </c>
      <c r="D31" s="30"/>
      <c r="E31" s="70">
        <v>8</v>
      </c>
      <c r="F31" s="70">
        <v>1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17</v>
      </c>
      <c r="D32" s="30"/>
      <c r="E32" s="70">
        <v>3</v>
      </c>
      <c r="F32" s="70">
        <v>1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85</v>
      </c>
      <c r="D33" s="28"/>
      <c r="E33" s="72">
        <v>73</v>
      </c>
      <c r="F33" s="72">
        <v>35</v>
      </c>
      <c r="G33" s="72">
        <v>7</v>
      </c>
      <c r="H33" s="72">
        <v>0</v>
      </c>
      <c r="I33" s="73">
        <v>0</v>
      </c>
    </row>
    <row r="34" spans="2:9" s="21" customFormat="1" x14ac:dyDescent="0.15">
      <c r="B34" s="31" t="s">
        <v>182</v>
      </c>
      <c r="C34" s="69">
        <v>400</v>
      </c>
      <c r="D34" s="28"/>
      <c r="E34" s="68">
        <v>196</v>
      </c>
      <c r="F34" s="68">
        <v>42</v>
      </c>
      <c r="G34" s="68">
        <v>3</v>
      </c>
      <c r="H34" s="68">
        <v>1</v>
      </c>
      <c r="I34" s="69">
        <v>0</v>
      </c>
    </row>
    <row r="35" spans="2:9" s="5" customFormat="1" x14ac:dyDescent="0.15">
      <c r="B35" s="4" t="s">
        <v>16</v>
      </c>
      <c r="C35" s="71">
        <v>39</v>
      </c>
      <c r="D35" s="30"/>
      <c r="E35" s="70">
        <v>14</v>
      </c>
      <c r="F35" s="70">
        <v>2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30</v>
      </c>
      <c r="D36" s="30"/>
      <c r="E36" s="70">
        <v>10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31</v>
      </c>
      <c r="D37" s="30"/>
      <c r="E37" s="70">
        <v>10</v>
      </c>
      <c r="F37" s="70">
        <v>4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53</v>
      </c>
      <c r="D38" s="30"/>
      <c r="E38" s="70">
        <v>31</v>
      </c>
      <c r="F38" s="70">
        <v>8</v>
      </c>
      <c r="G38" s="70">
        <v>1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94</v>
      </c>
      <c r="D39" s="30"/>
      <c r="E39" s="70">
        <v>24</v>
      </c>
      <c r="F39" s="70">
        <v>10</v>
      </c>
      <c r="G39" s="70">
        <v>2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84</v>
      </c>
      <c r="D40" s="30"/>
      <c r="E40" s="70">
        <v>49</v>
      </c>
      <c r="F40" s="70">
        <v>8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12</v>
      </c>
      <c r="D41" s="30"/>
      <c r="E41" s="70">
        <v>9</v>
      </c>
      <c r="F41" s="70">
        <v>2</v>
      </c>
      <c r="G41" s="70">
        <v>0</v>
      </c>
      <c r="H41" s="70">
        <v>1</v>
      </c>
      <c r="I41" s="71">
        <v>0</v>
      </c>
    </row>
    <row r="42" spans="2:9" s="5" customFormat="1" x14ac:dyDescent="0.15">
      <c r="B42" s="4" t="s">
        <v>23</v>
      </c>
      <c r="C42" s="75">
        <v>18</v>
      </c>
      <c r="D42" s="30"/>
      <c r="E42" s="74">
        <v>15</v>
      </c>
      <c r="F42" s="74">
        <v>1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15</v>
      </c>
      <c r="D43" s="30"/>
      <c r="E43" s="70">
        <v>13</v>
      </c>
      <c r="F43" s="70">
        <v>3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24</v>
      </c>
      <c r="D44" s="30"/>
      <c r="E44" s="70">
        <v>21</v>
      </c>
      <c r="F44" s="70">
        <v>4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145</v>
      </c>
      <c r="D45" s="28"/>
      <c r="E45" s="68">
        <v>65</v>
      </c>
      <c r="F45" s="68">
        <v>20</v>
      </c>
      <c r="G45" s="68">
        <v>4</v>
      </c>
      <c r="H45" s="68">
        <v>1</v>
      </c>
      <c r="I45" s="69">
        <v>1</v>
      </c>
    </row>
    <row r="46" spans="2:9" s="5" customFormat="1" x14ac:dyDescent="0.15">
      <c r="B46" s="4" t="s">
        <v>26</v>
      </c>
      <c r="C46" s="71">
        <v>5</v>
      </c>
      <c r="D46" s="30"/>
      <c r="E46" s="70">
        <v>2</v>
      </c>
      <c r="F46" s="70">
        <v>3</v>
      </c>
      <c r="G46" s="70">
        <v>1</v>
      </c>
      <c r="H46" s="70">
        <v>1</v>
      </c>
      <c r="I46" s="71">
        <v>1</v>
      </c>
    </row>
    <row r="47" spans="2:9" s="5" customFormat="1" x14ac:dyDescent="0.15">
      <c r="B47" s="4" t="s">
        <v>27</v>
      </c>
      <c r="C47" s="71">
        <v>7</v>
      </c>
      <c r="D47" s="30"/>
      <c r="E47" s="70">
        <v>12</v>
      </c>
      <c r="F47" s="70">
        <v>3</v>
      </c>
      <c r="G47" s="70">
        <v>1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16</v>
      </c>
      <c r="D48" s="30"/>
      <c r="E48" s="70">
        <v>13</v>
      </c>
      <c r="F48" s="70">
        <v>2</v>
      </c>
      <c r="G48" s="70">
        <v>1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20</v>
      </c>
      <c r="D49" s="30"/>
      <c r="E49" s="70">
        <v>4</v>
      </c>
      <c r="F49" s="70">
        <v>2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77</v>
      </c>
      <c r="D50" s="30"/>
      <c r="E50" s="70">
        <v>26</v>
      </c>
      <c r="F50" s="70">
        <v>7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20</v>
      </c>
      <c r="D51" s="30"/>
      <c r="E51" s="70">
        <v>8</v>
      </c>
      <c r="F51" s="70">
        <v>3</v>
      </c>
      <c r="G51" s="70">
        <v>1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240</v>
      </c>
      <c r="D52" s="28"/>
      <c r="E52" s="68">
        <v>121</v>
      </c>
      <c r="F52" s="68">
        <v>69</v>
      </c>
      <c r="G52" s="68">
        <v>10</v>
      </c>
      <c r="H52" s="68">
        <v>7</v>
      </c>
      <c r="I52" s="69">
        <v>0</v>
      </c>
    </row>
    <row r="53" spans="2:9" s="5" customFormat="1" x14ac:dyDescent="0.15">
      <c r="B53" s="4" t="s">
        <v>32</v>
      </c>
      <c r="C53" s="71">
        <v>13</v>
      </c>
      <c r="D53" s="30"/>
      <c r="E53" s="70">
        <v>4</v>
      </c>
      <c r="F53" s="70">
        <v>3</v>
      </c>
      <c r="G53" s="70">
        <v>1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17</v>
      </c>
      <c r="D54" s="30"/>
      <c r="E54" s="70">
        <v>15</v>
      </c>
      <c r="F54" s="70">
        <v>9</v>
      </c>
      <c r="G54" s="70">
        <v>1</v>
      </c>
      <c r="H54" s="70">
        <v>1</v>
      </c>
      <c r="I54" s="71">
        <v>0</v>
      </c>
    </row>
    <row r="55" spans="2:9" s="5" customFormat="1" x14ac:dyDescent="0.15">
      <c r="B55" s="4" t="s">
        <v>34</v>
      </c>
      <c r="C55" s="71">
        <v>113</v>
      </c>
      <c r="D55" s="30"/>
      <c r="E55" s="70">
        <v>65</v>
      </c>
      <c r="F55" s="70">
        <v>43</v>
      </c>
      <c r="G55" s="70">
        <v>7</v>
      </c>
      <c r="H55" s="70">
        <v>6</v>
      </c>
      <c r="I55" s="71">
        <v>0</v>
      </c>
    </row>
    <row r="56" spans="2:9" s="5" customFormat="1" x14ac:dyDescent="0.15">
      <c r="B56" s="4" t="s">
        <v>35</v>
      </c>
      <c r="C56" s="71">
        <v>73</v>
      </c>
      <c r="D56" s="30"/>
      <c r="E56" s="70">
        <v>34</v>
      </c>
      <c r="F56" s="70">
        <v>11</v>
      </c>
      <c r="G56" s="70">
        <v>1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13</v>
      </c>
      <c r="D57" s="30"/>
      <c r="E57" s="70">
        <v>1</v>
      </c>
      <c r="F57" s="70">
        <v>1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11</v>
      </c>
      <c r="D58" s="30"/>
      <c r="E58" s="70">
        <v>2</v>
      </c>
      <c r="F58" s="70">
        <v>2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55</v>
      </c>
      <c r="D59" s="28"/>
      <c r="E59" s="68">
        <v>38</v>
      </c>
      <c r="F59" s="68">
        <v>17</v>
      </c>
      <c r="G59" s="68">
        <v>0</v>
      </c>
      <c r="H59" s="68">
        <v>2</v>
      </c>
      <c r="I59" s="69">
        <v>0</v>
      </c>
    </row>
    <row r="60" spans="2:9" s="5" customFormat="1" x14ac:dyDescent="0.15">
      <c r="B60" s="4" t="s">
        <v>38</v>
      </c>
      <c r="C60" s="71">
        <v>1</v>
      </c>
      <c r="D60" s="30"/>
      <c r="E60" s="70">
        <v>2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6</v>
      </c>
      <c r="D61" s="30"/>
      <c r="E61" s="70">
        <v>5</v>
      </c>
      <c r="F61" s="70">
        <v>1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17</v>
      </c>
      <c r="D62" s="30"/>
      <c r="E62" s="70">
        <v>12</v>
      </c>
      <c r="F62" s="70">
        <v>5</v>
      </c>
      <c r="G62" s="70">
        <v>0</v>
      </c>
      <c r="H62" s="70">
        <v>1</v>
      </c>
      <c r="I62" s="71">
        <v>0</v>
      </c>
    </row>
    <row r="63" spans="2:9" s="5" customFormat="1" x14ac:dyDescent="0.15">
      <c r="B63" s="4" t="s">
        <v>41</v>
      </c>
      <c r="C63" s="71">
        <v>24</v>
      </c>
      <c r="D63" s="30"/>
      <c r="E63" s="70">
        <v>12</v>
      </c>
      <c r="F63" s="70">
        <v>5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7</v>
      </c>
      <c r="D64" s="30"/>
      <c r="E64" s="70">
        <v>7</v>
      </c>
      <c r="F64" s="70">
        <v>6</v>
      </c>
      <c r="G64" s="70">
        <v>0</v>
      </c>
      <c r="H64" s="70">
        <v>1</v>
      </c>
      <c r="I64" s="71">
        <v>0</v>
      </c>
    </row>
    <row r="65" spans="2:9" s="21" customFormat="1" x14ac:dyDescent="0.15">
      <c r="B65" s="31" t="s">
        <v>186</v>
      </c>
      <c r="C65" s="69">
        <v>40</v>
      </c>
      <c r="D65" s="28"/>
      <c r="E65" s="68">
        <v>26</v>
      </c>
      <c r="F65" s="68">
        <v>6</v>
      </c>
      <c r="G65" s="68">
        <v>1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4</v>
      </c>
      <c r="D66" s="30"/>
      <c r="E66" s="70">
        <v>4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8</v>
      </c>
      <c r="D67" s="30"/>
      <c r="E67" s="70">
        <v>2</v>
      </c>
      <c r="F67" s="70">
        <v>1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13</v>
      </c>
      <c r="D68" s="30"/>
      <c r="E68" s="70">
        <v>12</v>
      </c>
      <c r="F68" s="70">
        <v>4</v>
      </c>
      <c r="G68" s="70">
        <v>1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15</v>
      </c>
      <c r="D69" s="30"/>
      <c r="E69" s="70">
        <v>8</v>
      </c>
      <c r="F69" s="70">
        <v>1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131</v>
      </c>
      <c r="D70" s="28"/>
      <c r="E70" s="68">
        <v>114</v>
      </c>
      <c r="F70" s="68">
        <v>22</v>
      </c>
      <c r="G70" s="68">
        <v>3</v>
      </c>
      <c r="H70" s="68">
        <v>1</v>
      </c>
      <c r="I70" s="69">
        <v>0</v>
      </c>
    </row>
    <row r="71" spans="2:9" s="5" customFormat="1" x14ac:dyDescent="0.15">
      <c r="B71" s="4" t="s">
        <v>47</v>
      </c>
      <c r="C71" s="71">
        <v>78</v>
      </c>
      <c r="D71" s="30"/>
      <c r="E71" s="76">
        <v>88</v>
      </c>
      <c r="F71" s="71">
        <v>8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8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3</v>
      </c>
      <c r="D73" s="30"/>
      <c r="E73" s="76">
        <v>2</v>
      </c>
      <c r="F73" s="71">
        <v>1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12</v>
      </c>
      <c r="D74" s="30"/>
      <c r="E74" s="76">
        <v>4</v>
      </c>
      <c r="F74" s="71">
        <v>3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3</v>
      </c>
      <c r="D75" s="30"/>
      <c r="E75" s="76">
        <v>4</v>
      </c>
      <c r="F75" s="71">
        <v>2</v>
      </c>
      <c r="G75" s="71">
        <v>1</v>
      </c>
      <c r="H75" s="71">
        <v>1</v>
      </c>
      <c r="I75" s="71">
        <v>0</v>
      </c>
    </row>
    <row r="76" spans="2:9" s="5" customFormat="1" x14ac:dyDescent="0.15">
      <c r="B76" s="4" t="s">
        <v>52</v>
      </c>
      <c r="C76" s="71">
        <v>4</v>
      </c>
      <c r="D76" s="30"/>
      <c r="E76" s="76">
        <v>2</v>
      </c>
      <c r="F76" s="71">
        <v>1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6</v>
      </c>
      <c r="D77" s="30"/>
      <c r="E77" s="76">
        <v>4</v>
      </c>
      <c r="F77" s="71">
        <v>2</v>
      </c>
      <c r="G77" s="71">
        <v>2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17</v>
      </c>
      <c r="D78" s="34"/>
      <c r="E78" s="77">
        <v>10</v>
      </c>
      <c r="F78" s="78">
        <v>5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transitionEvaluation="1" codeName="Sheet58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164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122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'C-c-(17)'!B9</f>
        <v>2011  平成23年</v>
      </c>
      <c r="C9" s="16">
        <v>57981</v>
      </c>
      <c r="D9" s="17">
        <v>17.284972663458721</v>
      </c>
      <c r="E9" s="20">
        <v>10022</v>
      </c>
      <c r="F9" s="79">
        <v>1244</v>
      </c>
      <c r="G9" s="79">
        <v>32</v>
      </c>
      <c r="H9" s="79">
        <v>708</v>
      </c>
      <c r="I9" s="79">
        <v>15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'C-c-(17)'!B10</f>
        <v>2012      24</v>
      </c>
      <c r="C10" s="16">
        <v>51828</v>
      </c>
      <c r="D10" s="17">
        <v>13.427105039746856</v>
      </c>
      <c r="E10" s="20">
        <v>6959</v>
      </c>
      <c r="F10" s="79">
        <v>999</v>
      </c>
      <c r="G10" s="79">
        <v>30</v>
      </c>
      <c r="H10" s="79">
        <v>569</v>
      </c>
      <c r="I10" s="79">
        <v>15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'C-c-(17)'!B11</f>
        <v>2013      25</v>
      </c>
      <c r="C11" s="16">
        <v>45981</v>
      </c>
      <c r="D11" s="17">
        <v>13.714360279245774</v>
      </c>
      <c r="E11" s="20">
        <v>6306</v>
      </c>
      <c r="F11" s="79">
        <v>893</v>
      </c>
      <c r="G11" s="79">
        <v>17</v>
      </c>
      <c r="H11" s="79">
        <v>490</v>
      </c>
      <c r="I11" s="79">
        <v>5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'C-c-(17)'!B12</f>
        <v>2014      26</v>
      </c>
      <c r="C12" s="16">
        <v>37797</v>
      </c>
      <c r="D12" s="17">
        <v>12.593592084027833</v>
      </c>
      <c r="E12" s="20">
        <v>4760</v>
      </c>
      <c r="F12" s="79">
        <v>842</v>
      </c>
      <c r="G12" s="79">
        <v>24</v>
      </c>
      <c r="H12" s="79">
        <v>452</v>
      </c>
      <c r="I12" s="79">
        <v>12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'C-c-(17)'!B13</f>
        <v>2015      27</v>
      </c>
      <c r="C13" s="67">
        <v>32600</v>
      </c>
      <c r="D13" s="17">
        <v>13.889570552147241</v>
      </c>
      <c r="E13" s="80">
        <v>4528</v>
      </c>
      <c r="F13" s="79">
        <v>811</v>
      </c>
      <c r="G13" s="79">
        <v>19</v>
      </c>
      <c r="H13" s="79">
        <v>444</v>
      </c>
      <c r="I13" s="79">
        <v>8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'C-c-(17)'!B14</f>
        <v>2016      28</v>
      </c>
      <c r="C14" s="67">
        <v>28403</v>
      </c>
      <c r="D14" s="17">
        <v>13.160581628701193</v>
      </c>
      <c r="E14" s="80">
        <v>3738</v>
      </c>
      <c r="F14" s="79">
        <v>706</v>
      </c>
      <c r="G14" s="79">
        <v>12</v>
      </c>
      <c r="H14" s="79">
        <v>400</v>
      </c>
      <c r="I14" s="79">
        <v>5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'C-c-(17)'!B15</f>
        <v>2017      29</v>
      </c>
      <c r="C15" s="16">
        <v>27353</v>
      </c>
      <c r="D15" s="17">
        <v>12.104705151171718</v>
      </c>
      <c r="E15" s="81">
        <v>3311</v>
      </c>
      <c r="F15" s="79">
        <v>625</v>
      </c>
      <c r="G15" s="79">
        <v>16</v>
      </c>
      <c r="H15" s="79">
        <v>277</v>
      </c>
      <c r="I15" s="79">
        <v>7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'C-c-(17)'!B16</f>
        <v>2018      30</v>
      </c>
      <c r="C16" s="16">
        <v>20966</v>
      </c>
      <c r="D16" s="17">
        <v>18.272441095106362</v>
      </c>
      <c r="E16" s="82">
        <v>3831</v>
      </c>
      <c r="F16" s="82">
        <v>512</v>
      </c>
      <c r="G16" s="82">
        <v>16</v>
      </c>
      <c r="H16" s="82">
        <v>249</v>
      </c>
      <c r="I16" s="81">
        <v>6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'C-c-(17)'!B17</f>
        <v>2019  令和元年</v>
      </c>
      <c r="C17" s="16">
        <v>16585</v>
      </c>
      <c r="D17" s="17">
        <v>15.960205004522161</v>
      </c>
      <c r="E17" s="82">
        <v>2647</v>
      </c>
      <c r="F17" s="82">
        <v>497</v>
      </c>
      <c r="G17" s="82">
        <v>18</v>
      </c>
      <c r="H17" s="82">
        <v>251</v>
      </c>
      <c r="I17" s="81">
        <v>9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'C-c-(17)'!B18</f>
        <v>2020      ２</v>
      </c>
      <c r="C18" s="24">
        <f>SUM(C20,C26,C33,C34,C45,C52,C59,C65,C70)</f>
        <v>13453</v>
      </c>
      <c r="D18" s="25">
        <f>E18/C18*100</f>
        <v>16.442429197948414</v>
      </c>
      <c r="E18" s="68">
        <f>SUM(E20,E26,E33,E34,E45,E52,E59,E65,E70)</f>
        <v>2212</v>
      </c>
      <c r="F18" s="69">
        <f>SUM(F20,F26,F33,F34,F45,F52,F59,F65,F70)</f>
        <v>497</v>
      </c>
      <c r="G18" s="69">
        <f>SUM(G20,G26,G33,G34,G45,G52,G59,G65,G70)</f>
        <v>21</v>
      </c>
      <c r="H18" s="69">
        <f>SUM(H20,H26,H33,H34,H45,H52,H59,H65,H70)</f>
        <v>248</v>
      </c>
      <c r="I18" s="69">
        <f>SUM(I20,I26,I33,I34,I45,I52,I59,I65,I70)</f>
        <v>8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302</v>
      </c>
      <c r="D20" s="28"/>
      <c r="E20" s="68">
        <v>59</v>
      </c>
      <c r="F20" s="68">
        <v>15</v>
      </c>
      <c r="G20" s="68">
        <v>0</v>
      </c>
      <c r="H20" s="68">
        <v>1</v>
      </c>
      <c r="I20" s="69">
        <v>0</v>
      </c>
      <c r="K20" s="5"/>
    </row>
    <row r="21" spans="2:17" s="5" customFormat="1" x14ac:dyDescent="0.15">
      <c r="B21" s="4" t="s">
        <v>4</v>
      </c>
      <c r="C21" s="30">
        <v>208</v>
      </c>
      <c r="D21" s="30"/>
      <c r="E21" s="70">
        <v>42</v>
      </c>
      <c r="F21" s="70">
        <v>11</v>
      </c>
      <c r="G21" s="70">
        <v>0</v>
      </c>
      <c r="H21" s="70">
        <v>1</v>
      </c>
      <c r="I21" s="71">
        <v>0</v>
      </c>
    </row>
    <row r="22" spans="2:17" s="5" customFormat="1" x14ac:dyDescent="0.15">
      <c r="B22" s="4" t="s">
        <v>5</v>
      </c>
      <c r="C22" s="30">
        <v>29</v>
      </c>
      <c r="D22" s="30"/>
      <c r="E22" s="70">
        <v>10</v>
      </c>
      <c r="F22" s="70">
        <v>3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23</v>
      </c>
      <c r="D23" s="30"/>
      <c r="E23" s="70">
        <v>3</v>
      </c>
      <c r="F23" s="70">
        <v>1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33</v>
      </c>
      <c r="D24" s="30"/>
      <c r="E24" s="70">
        <v>2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30">
        <v>9</v>
      </c>
      <c r="D25" s="30"/>
      <c r="E25" s="70">
        <v>2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24">
        <v>270</v>
      </c>
      <c r="D26" s="28"/>
      <c r="E26" s="68">
        <v>41</v>
      </c>
      <c r="F26" s="68">
        <v>11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30">
        <v>18</v>
      </c>
      <c r="D27" s="30"/>
      <c r="E27" s="70">
        <v>5</v>
      </c>
      <c r="F27" s="70">
        <v>3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30">
        <v>19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110</v>
      </c>
      <c r="D29" s="30"/>
      <c r="E29" s="70">
        <v>13</v>
      </c>
      <c r="F29" s="70">
        <v>2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30">
        <v>11</v>
      </c>
      <c r="D30" s="30"/>
      <c r="E30" s="70">
        <v>2</v>
      </c>
      <c r="F30" s="70">
        <v>1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12</v>
      </c>
      <c r="D31" s="30"/>
      <c r="E31" s="70">
        <v>4</v>
      </c>
      <c r="F31" s="70">
        <v>2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30">
        <v>100</v>
      </c>
      <c r="D32" s="30"/>
      <c r="E32" s="70">
        <v>17</v>
      </c>
      <c r="F32" s="70">
        <v>3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28">
        <v>1397</v>
      </c>
      <c r="D33" s="28"/>
      <c r="E33" s="72">
        <v>118</v>
      </c>
      <c r="F33" s="72">
        <v>55</v>
      </c>
      <c r="G33" s="72">
        <v>3</v>
      </c>
      <c r="H33" s="72">
        <v>40</v>
      </c>
      <c r="I33" s="73">
        <v>3</v>
      </c>
    </row>
    <row r="34" spans="2:9" s="21" customFormat="1" x14ac:dyDescent="0.15">
      <c r="B34" s="31" t="s">
        <v>182</v>
      </c>
      <c r="C34" s="24">
        <v>4546</v>
      </c>
      <c r="D34" s="28"/>
      <c r="E34" s="68">
        <v>1051</v>
      </c>
      <c r="F34" s="68">
        <v>122</v>
      </c>
      <c r="G34" s="68">
        <v>6</v>
      </c>
      <c r="H34" s="68">
        <v>48</v>
      </c>
      <c r="I34" s="69">
        <v>2</v>
      </c>
    </row>
    <row r="35" spans="2:9" s="5" customFormat="1" x14ac:dyDescent="0.15">
      <c r="B35" s="4" t="s">
        <v>16</v>
      </c>
      <c r="C35" s="30">
        <v>604</v>
      </c>
      <c r="D35" s="30"/>
      <c r="E35" s="70">
        <v>41</v>
      </c>
      <c r="F35" s="70">
        <v>13</v>
      </c>
      <c r="G35" s="70">
        <v>1</v>
      </c>
      <c r="H35" s="70">
        <v>3</v>
      </c>
      <c r="I35" s="71">
        <v>0</v>
      </c>
    </row>
    <row r="36" spans="2:9" s="5" customFormat="1" x14ac:dyDescent="0.15">
      <c r="B36" s="4" t="s">
        <v>17</v>
      </c>
      <c r="C36" s="30">
        <v>185</v>
      </c>
      <c r="D36" s="30"/>
      <c r="E36" s="70">
        <v>31</v>
      </c>
      <c r="F36" s="70">
        <v>3</v>
      </c>
      <c r="G36" s="70">
        <v>0</v>
      </c>
      <c r="H36" s="70">
        <v>1</v>
      </c>
      <c r="I36" s="71">
        <v>0</v>
      </c>
    </row>
    <row r="37" spans="2:9" s="5" customFormat="1" x14ac:dyDescent="0.15">
      <c r="B37" s="4" t="s">
        <v>18</v>
      </c>
      <c r="C37" s="30">
        <v>199</v>
      </c>
      <c r="D37" s="30"/>
      <c r="E37" s="70">
        <v>36</v>
      </c>
      <c r="F37" s="70">
        <v>5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30">
        <v>986</v>
      </c>
      <c r="D38" s="30"/>
      <c r="E38" s="70">
        <v>384</v>
      </c>
      <c r="F38" s="70">
        <v>31</v>
      </c>
      <c r="G38" s="70">
        <v>2</v>
      </c>
      <c r="H38" s="70">
        <v>10</v>
      </c>
      <c r="I38" s="71">
        <v>0</v>
      </c>
    </row>
    <row r="39" spans="2:9" s="5" customFormat="1" x14ac:dyDescent="0.15">
      <c r="B39" s="4" t="s">
        <v>20</v>
      </c>
      <c r="C39" s="30">
        <v>888</v>
      </c>
      <c r="D39" s="30"/>
      <c r="E39" s="70">
        <v>165</v>
      </c>
      <c r="F39" s="70">
        <v>18</v>
      </c>
      <c r="G39" s="70">
        <v>0</v>
      </c>
      <c r="H39" s="70">
        <v>9</v>
      </c>
      <c r="I39" s="71">
        <v>0</v>
      </c>
    </row>
    <row r="40" spans="2:9" s="5" customFormat="1" x14ac:dyDescent="0.15">
      <c r="B40" s="4" t="s">
        <v>21</v>
      </c>
      <c r="C40" s="30">
        <v>1201</v>
      </c>
      <c r="D40" s="30"/>
      <c r="E40" s="70">
        <v>336</v>
      </c>
      <c r="F40" s="70">
        <v>37</v>
      </c>
      <c r="G40" s="70">
        <v>1</v>
      </c>
      <c r="H40" s="70">
        <v>19</v>
      </c>
      <c r="I40" s="71">
        <v>0</v>
      </c>
    </row>
    <row r="41" spans="2:9" s="5" customFormat="1" x14ac:dyDescent="0.15">
      <c r="B41" s="4" t="s">
        <v>22</v>
      </c>
      <c r="C41" s="30">
        <v>76</v>
      </c>
      <c r="D41" s="30"/>
      <c r="E41" s="70">
        <v>5</v>
      </c>
      <c r="F41" s="70">
        <v>1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32">
        <v>54</v>
      </c>
      <c r="D42" s="30"/>
      <c r="E42" s="74">
        <v>3</v>
      </c>
      <c r="F42" s="74">
        <v>2</v>
      </c>
      <c r="G42" s="74">
        <v>2</v>
      </c>
      <c r="H42" s="74">
        <v>2</v>
      </c>
      <c r="I42" s="75">
        <v>2</v>
      </c>
    </row>
    <row r="43" spans="2:9" s="5" customFormat="1" x14ac:dyDescent="0.15">
      <c r="B43" s="4" t="s">
        <v>24</v>
      </c>
      <c r="C43" s="30">
        <v>69</v>
      </c>
      <c r="D43" s="30"/>
      <c r="E43" s="70">
        <v>7</v>
      </c>
      <c r="F43" s="70">
        <v>3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30">
        <v>284</v>
      </c>
      <c r="D44" s="30"/>
      <c r="E44" s="70">
        <v>43</v>
      </c>
      <c r="F44" s="70">
        <v>9</v>
      </c>
      <c r="G44" s="70">
        <v>0</v>
      </c>
      <c r="H44" s="70">
        <v>4</v>
      </c>
      <c r="I44" s="71">
        <v>0</v>
      </c>
    </row>
    <row r="45" spans="2:9" s="21" customFormat="1" x14ac:dyDescent="0.15">
      <c r="B45" s="31" t="s">
        <v>183</v>
      </c>
      <c r="C45" s="24">
        <v>1713</v>
      </c>
      <c r="D45" s="28"/>
      <c r="E45" s="68">
        <v>175</v>
      </c>
      <c r="F45" s="68">
        <v>54</v>
      </c>
      <c r="G45" s="68">
        <v>0</v>
      </c>
      <c r="H45" s="68">
        <v>18</v>
      </c>
      <c r="I45" s="69">
        <v>0</v>
      </c>
    </row>
    <row r="46" spans="2:9" s="5" customFormat="1" x14ac:dyDescent="0.15">
      <c r="B46" s="4" t="s">
        <v>26</v>
      </c>
      <c r="C46" s="30">
        <v>23</v>
      </c>
      <c r="D46" s="30"/>
      <c r="E46" s="70">
        <v>4</v>
      </c>
      <c r="F46" s="70">
        <v>3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30">
        <v>21</v>
      </c>
      <c r="D47" s="30"/>
      <c r="E47" s="70">
        <v>11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30">
        <v>19</v>
      </c>
      <c r="D48" s="30"/>
      <c r="E48" s="70">
        <v>2</v>
      </c>
      <c r="F48" s="70">
        <v>1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30">
        <v>239</v>
      </c>
      <c r="D49" s="30"/>
      <c r="E49" s="70">
        <v>23</v>
      </c>
      <c r="F49" s="70">
        <v>9</v>
      </c>
      <c r="G49" s="70">
        <v>0</v>
      </c>
      <c r="H49" s="70">
        <v>2</v>
      </c>
      <c r="I49" s="71">
        <v>0</v>
      </c>
    </row>
    <row r="50" spans="2:9" s="5" customFormat="1" x14ac:dyDescent="0.15">
      <c r="B50" s="4" t="s">
        <v>30</v>
      </c>
      <c r="C50" s="30">
        <v>1179</v>
      </c>
      <c r="D50" s="30"/>
      <c r="E50" s="70">
        <v>100</v>
      </c>
      <c r="F50" s="70">
        <v>37</v>
      </c>
      <c r="G50" s="70">
        <v>0</v>
      </c>
      <c r="H50" s="70">
        <v>14</v>
      </c>
      <c r="I50" s="71">
        <v>0</v>
      </c>
    </row>
    <row r="51" spans="2:9" s="5" customFormat="1" x14ac:dyDescent="0.15">
      <c r="B51" s="4" t="s">
        <v>31</v>
      </c>
      <c r="C51" s="30">
        <v>232</v>
      </c>
      <c r="D51" s="30"/>
      <c r="E51" s="70">
        <v>35</v>
      </c>
      <c r="F51" s="70">
        <v>4</v>
      </c>
      <c r="G51" s="70">
        <v>0</v>
      </c>
      <c r="H51" s="70">
        <v>2</v>
      </c>
      <c r="I51" s="71">
        <v>0</v>
      </c>
    </row>
    <row r="52" spans="2:9" s="21" customFormat="1" x14ac:dyDescent="0.15">
      <c r="B52" s="31" t="s">
        <v>184</v>
      </c>
      <c r="C52" s="24">
        <v>4143</v>
      </c>
      <c r="D52" s="28"/>
      <c r="E52" s="68">
        <v>521</v>
      </c>
      <c r="F52" s="68">
        <v>165</v>
      </c>
      <c r="G52" s="68">
        <v>8</v>
      </c>
      <c r="H52" s="68">
        <v>110</v>
      </c>
      <c r="I52" s="69">
        <v>3</v>
      </c>
    </row>
    <row r="53" spans="2:9" s="5" customFormat="1" x14ac:dyDescent="0.15">
      <c r="B53" s="4" t="s">
        <v>32</v>
      </c>
      <c r="C53" s="30">
        <v>138</v>
      </c>
      <c r="D53" s="30"/>
      <c r="E53" s="70">
        <v>21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30">
        <v>390</v>
      </c>
      <c r="D54" s="30"/>
      <c r="E54" s="70">
        <v>26</v>
      </c>
      <c r="F54" s="70">
        <v>7</v>
      </c>
      <c r="G54" s="70">
        <v>0</v>
      </c>
      <c r="H54" s="70">
        <v>5</v>
      </c>
      <c r="I54" s="71">
        <v>0</v>
      </c>
    </row>
    <row r="55" spans="2:9" s="5" customFormat="1" x14ac:dyDescent="0.15">
      <c r="B55" s="4" t="s">
        <v>34</v>
      </c>
      <c r="C55" s="30">
        <v>2606</v>
      </c>
      <c r="D55" s="30"/>
      <c r="E55" s="70">
        <v>336</v>
      </c>
      <c r="F55" s="70">
        <v>116</v>
      </c>
      <c r="G55" s="70">
        <v>6</v>
      </c>
      <c r="H55" s="70">
        <v>74</v>
      </c>
      <c r="I55" s="71">
        <v>2</v>
      </c>
    </row>
    <row r="56" spans="2:9" s="5" customFormat="1" x14ac:dyDescent="0.15">
      <c r="B56" s="4" t="s">
        <v>35</v>
      </c>
      <c r="C56" s="30">
        <v>812</v>
      </c>
      <c r="D56" s="30"/>
      <c r="E56" s="70">
        <v>93</v>
      </c>
      <c r="F56" s="70">
        <v>34</v>
      </c>
      <c r="G56" s="70">
        <v>2</v>
      </c>
      <c r="H56" s="70">
        <v>26</v>
      </c>
      <c r="I56" s="71">
        <v>1</v>
      </c>
    </row>
    <row r="57" spans="2:9" s="5" customFormat="1" x14ac:dyDescent="0.15">
      <c r="B57" s="4" t="s">
        <v>36</v>
      </c>
      <c r="C57" s="30">
        <v>141</v>
      </c>
      <c r="D57" s="30"/>
      <c r="E57" s="70">
        <v>39</v>
      </c>
      <c r="F57" s="70">
        <v>6</v>
      </c>
      <c r="G57" s="70">
        <v>0</v>
      </c>
      <c r="H57" s="70">
        <v>4</v>
      </c>
      <c r="I57" s="71">
        <v>0</v>
      </c>
    </row>
    <row r="58" spans="2:9" s="5" customFormat="1" x14ac:dyDescent="0.15">
      <c r="B58" s="4" t="s">
        <v>37</v>
      </c>
      <c r="C58" s="30">
        <v>56</v>
      </c>
      <c r="D58" s="30"/>
      <c r="E58" s="70">
        <v>6</v>
      </c>
      <c r="F58" s="70">
        <v>2</v>
      </c>
      <c r="G58" s="70">
        <v>0</v>
      </c>
      <c r="H58" s="70">
        <v>1</v>
      </c>
      <c r="I58" s="71">
        <v>0</v>
      </c>
    </row>
    <row r="59" spans="2:9" s="21" customFormat="1" x14ac:dyDescent="0.15">
      <c r="B59" s="31" t="s">
        <v>185</v>
      </c>
      <c r="C59" s="24">
        <v>259</v>
      </c>
      <c r="D59" s="28"/>
      <c r="E59" s="68">
        <v>90</v>
      </c>
      <c r="F59" s="68">
        <v>22</v>
      </c>
      <c r="G59" s="68">
        <v>3</v>
      </c>
      <c r="H59" s="68">
        <v>4</v>
      </c>
      <c r="I59" s="69">
        <v>0</v>
      </c>
    </row>
    <row r="60" spans="2:9" s="5" customFormat="1" x14ac:dyDescent="0.15">
      <c r="B60" s="4" t="s">
        <v>38</v>
      </c>
      <c r="C60" s="30">
        <v>12</v>
      </c>
      <c r="D60" s="30"/>
      <c r="E60" s="70">
        <v>8</v>
      </c>
      <c r="F60" s="70">
        <v>3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30">
        <v>17</v>
      </c>
      <c r="D61" s="30"/>
      <c r="E61" s="70">
        <v>3</v>
      </c>
      <c r="F61" s="70">
        <v>1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78</v>
      </c>
      <c r="D62" s="30"/>
      <c r="E62" s="70">
        <v>10</v>
      </c>
      <c r="F62" s="70">
        <v>3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30">
        <v>119</v>
      </c>
      <c r="D63" s="30"/>
      <c r="E63" s="70">
        <v>38</v>
      </c>
      <c r="F63" s="70">
        <v>10</v>
      </c>
      <c r="G63" s="70">
        <v>1</v>
      </c>
      <c r="H63" s="70">
        <v>4</v>
      </c>
      <c r="I63" s="71">
        <v>0</v>
      </c>
    </row>
    <row r="64" spans="2:9" s="5" customFormat="1" x14ac:dyDescent="0.15">
      <c r="B64" s="4" t="s">
        <v>42</v>
      </c>
      <c r="C64" s="30">
        <v>33</v>
      </c>
      <c r="D64" s="30"/>
      <c r="E64" s="70">
        <v>31</v>
      </c>
      <c r="F64" s="70">
        <v>5</v>
      </c>
      <c r="G64" s="70">
        <v>2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24">
        <v>156</v>
      </c>
      <c r="D65" s="28"/>
      <c r="E65" s="68">
        <v>12</v>
      </c>
      <c r="F65" s="68">
        <v>6</v>
      </c>
      <c r="G65" s="68">
        <v>0</v>
      </c>
      <c r="H65" s="68">
        <v>2</v>
      </c>
      <c r="I65" s="69">
        <v>0</v>
      </c>
    </row>
    <row r="66" spans="2:9" s="5" customFormat="1" x14ac:dyDescent="0.15">
      <c r="B66" s="4" t="s">
        <v>43</v>
      </c>
      <c r="C66" s="30">
        <v>20</v>
      </c>
      <c r="D66" s="30"/>
      <c r="E66" s="70">
        <v>3</v>
      </c>
      <c r="F66" s="70">
        <v>2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39</v>
      </c>
      <c r="D67" s="30"/>
      <c r="E67" s="70">
        <v>4</v>
      </c>
      <c r="F67" s="70">
        <v>3</v>
      </c>
      <c r="G67" s="70">
        <v>0</v>
      </c>
      <c r="H67" s="70">
        <v>2</v>
      </c>
      <c r="I67" s="71">
        <v>0</v>
      </c>
    </row>
    <row r="68" spans="2:9" s="5" customFormat="1" x14ac:dyDescent="0.15">
      <c r="B68" s="4" t="s">
        <v>45</v>
      </c>
      <c r="C68" s="30">
        <v>73</v>
      </c>
      <c r="D68" s="30"/>
      <c r="E68" s="70">
        <v>4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30">
        <v>24</v>
      </c>
      <c r="D69" s="30"/>
      <c r="E69" s="70">
        <v>1</v>
      </c>
      <c r="F69" s="70">
        <v>1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24">
        <v>667</v>
      </c>
      <c r="D70" s="28"/>
      <c r="E70" s="68">
        <v>145</v>
      </c>
      <c r="F70" s="68">
        <v>47</v>
      </c>
      <c r="G70" s="68">
        <v>1</v>
      </c>
      <c r="H70" s="68">
        <v>25</v>
      </c>
      <c r="I70" s="69">
        <v>0</v>
      </c>
    </row>
    <row r="71" spans="2:9" s="5" customFormat="1" x14ac:dyDescent="0.15">
      <c r="B71" s="4" t="s">
        <v>47</v>
      </c>
      <c r="C71" s="30">
        <v>334</v>
      </c>
      <c r="D71" s="30"/>
      <c r="E71" s="76">
        <v>78</v>
      </c>
      <c r="F71" s="71">
        <v>11</v>
      </c>
      <c r="G71" s="71">
        <v>1</v>
      </c>
      <c r="H71" s="71">
        <v>5</v>
      </c>
      <c r="I71" s="71">
        <v>0</v>
      </c>
    </row>
    <row r="72" spans="2:9" s="5" customFormat="1" x14ac:dyDescent="0.15">
      <c r="B72" s="4" t="s">
        <v>48</v>
      </c>
      <c r="C72" s="30">
        <v>30</v>
      </c>
      <c r="D72" s="30"/>
      <c r="E72" s="76">
        <v>3</v>
      </c>
      <c r="F72" s="71">
        <v>1</v>
      </c>
      <c r="G72" s="71">
        <v>0</v>
      </c>
      <c r="H72" s="71">
        <v>1</v>
      </c>
      <c r="I72" s="71">
        <v>0</v>
      </c>
    </row>
    <row r="73" spans="2:9" s="5" customFormat="1" x14ac:dyDescent="0.15">
      <c r="B73" s="4" t="s">
        <v>49</v>
      </c>
      <c r="C73" s="30">
        <v>36</v>
      </c>
      <c r="D73" s="30"/>
      <c r="E73" s="76">
        <v>11</v>
      </c>
      <c r="F73" s="71">
        <v>3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30">
        <v>46</v>
      </c>
      <c r="D74" s="30"/>
      <c r="E74" s="76">
        <v>10</v>
      </c>
      <c r="F74" s="71">
        <v>5</v>
      </c>
      <c r="G74" s="71">
        <v>0</v>
      </c>
      <c r="H74" s="71">
        <v>3</v>
      </c>
      <c r="I74" s="71">
        <v>0</v>
      </c>
    </row>
    <row r="75" spans="2:9" s="5" customFormat="1" x14ac:dyDescent="0.15">
      <c r="B75" s="4" t="s">
        <v>51</v>
      </c>
      <c r="C75" s="30">
        <v>31</v>
      </c>
      <c r="D75" s="30"/>
      <c r="E75" s="76">
        <v>7</v>
      </c>
      <c r="F75" s="71">
        <v>3</v>
      </c>
      <c r="G75" s="71">
        <v>0</v>
      </c>
      <c r="H75" s="71">
        <v>2</v>
      </c>
      <c r="I75" s="71">
        <v>0</v>
      </c>
    </row>
    <row r="76" spans="2:9" s="5" customFormat="1" x14ac:dyDescent="0.15">
      <c r="B76" s="4" t="s">
        <v>52</v>
      </c>
      <c r="C76" s="30">
        <v>27</v>
      </c>
      <c r="D76" s="30"/>
      <c r="E76" s="76">
        <v>2</v>
      </c>
      <c r="F76" s="71">
        <v>2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30">
        <v>32</v>
      </c>
      <c r="D77" s="30"/>
      <c r="E77" s="76">
        <v>8</v>
      </c>
      <c r="F77" s="71">
        <v>1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34">
        <v>131</v>
      </c>
      <c r="D78" s="34"/>
      <c r="E78" s="77">
        <v>26</v>
      </c>
      <c r="F78" s="78">
        <v>21</v>
      </c>
      <c r="G78" s="78">
        <v>0</v>
      </c>
      <c r="H78" s="78">
        <v>14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transitionEvaluation="1" codeName="Sheet82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165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123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'C-c-(18)'!B9</f>
        <v>2011  平成23年</v>
      </c>
      <c r="C9" s="54">
        <v>4877</v>
      </c>
      <c r="D9" s="17">
        <v>20.976009842116056</v>
      </c>
      <c r="E9" s="91">
        <v>1023</v>
      </c>
      <c r="F9" s="92">
        <v>161</v>
      </c>
      <c r="G9" s="92">
        <v>30</v>
      </c>
      <c r="H9" s="92">
        <v>14</v>
      </c>
      <c r="I9" s="92">
        <v>2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'C-c-(18)'!B10</f>
        <v>2012      24</v>
      </c>
      <c r="C10" s="54">
        <v>4714</v>
      </c>
      <c r="D10" s="17">
        <v>15.125159100551549</v>
      </c>
      <c r="E10" s="91">
        <v>713</v>
      </c>
      <c r="F10" s="92">
        <v>130</v>
      </c>
      <c r="G10" s="92">
        <v>24</v>
      </c>
      <c r="H10" s="92">
        <v>16</v>
      </c>
      <c r="I10" s="92">
        <v>1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'C-c-(18)'!B11</f>
        <v>2013      25</v>
      </c>
      <c r="C11" s="54">
        <v>4338</v>
      </c>
      <c r="D11" s="17">
        <v>16.666666666666664</v>
      </c>
      <c r="E11" s="91">
        <v>723</v>
      </c>
      <c r="F11" s="92">
        <v>149</v>
      </c>
      <c r="G11" s="92">
        <v>30</v>
      </c>
      <c r="H11" s="92">
        <v>25</v>
      </c>
      <c r="I11" s="92">
        <v>1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'C-c-(18)'!B12</f>
        <v>2014      26</v>
      </c>
      <c r="C12" s="54">
        <v>3835</v>
      </c>
      <c r="D12" s="17">
        <v>8.9178617992177323</v>
      </c>
      <c r="E12" s="91">
        <v>342</v>
      </c>
      <c r="F12" s="92">
        <v>110</v>
      </c>
      <c r="G12" s="92">
        <v>23</v>
      </c>
      <c r="H12" s="92">
        <v>19</v>
      </c>
      <c r="I12" s="92">
        <v>4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'C-c-(18)'!B13</f>
        <v>2015      27</v>
      </c>
      <c r="C13" s="54">
        <v>3590</v>
      </c>
      <c r="D13" s="17">
        <v>11.754874651810585</v>
      </c>
      <c r="E13" s="91">
        <v>422</v>
      </c>
      <c r="F13" s="92">
        <v>150</v>
      </c>
      <c r="G13" s="92">
        <v>21</v>
      </c>
      <c r="H13" s="92">
        <v>26</v>
      </c>
      <c r="I13" s="92">
        <v>1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'C-c-(18)'!B14</f>
        <v>2016      28</v>
      </c>
      <c r="C14" s="54">
        <v>3195</v>
      </c>
      <c r="D14" s="17">
        <v>13.114241001564944</v>
      </c>
      <c r="E14" s="91">
        <v>419</v>
      </c>
      <c r="F14" s="92">
        <v>140</v>
      </c>
      <c r="G14" s="92">
        <v>31</v>
      </c>
      <c r="H14" s="92">
        <v>19</v>
      </c>
      <c r="I14" s="92">
        <v>3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'C-c-(18)'!B15</f>
        <v>2017      29</v>
      </c>
      <c r="C15" s="54">
        <v>2890</v>
      </c>
      <c r="D15" s="17">
        <v>13.287197231833911</v>
      </c>
      <c r="E15" s="93">
        <v>384</v>
      </c>
      <c r="F15" s="92">
        <v>139</v>
      </c>
      <c r="G15" s="92">
        <v>25</v>
      </c>
      <c r="H15" s="92">
        <v>13</v>
      </c>
      <c r="I15" s="92">
        <v>1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'C-c-(18)'!B16</f>
        <v>2018      30</v>
      </c>
      <c r="C16" s="54">
        <v>2426</v>
      </c>
      <c r="D16" s="17">
        <v>17.106347897774114</v>
      </c>
      <c r="E16" s="94">
        <v>415</v>
      </c>
      <c r="F16" s="94">
        <v>149</v>
      </c>
      <c r="G16" s="94">
        <v>22</v>
      </c>
      <c r="H16" s="94">
        <v>21</v>
      </c>
      <c r="I16" s="93">
        <v>4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'C-c-(18)'!B17</f>
        <v>2019  令和元年</v>
      </c>
      <c r="C17" s="16">
        <v>2173</v>
      </c>
      <c r="D17" s="17">
        <v>12.977450529222272</v>
      </c>
      <c r="E17" s="82">
        <v>282</v>
      </c>
      <c r="F17" s="82">
        <v>110</v>
      </c>
      <c r="G17" s="82">
        <v>12</v>
      </c>
      <c r="H17" s="82">
        <v>13</v>
      </c>
      <c r="I17" s="81">
        <v>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'C-c-(18)'!B18</f>
        <v>2020      ２</v>
      </c>
      <c r="C18" s="24">
        <f>SUM(C20,C26,C33,C34,C45,C52,C59,C65,C70)</f>
        <v>1321</v>
      </c>
      <c r="D18" s="25">
        <f>E18/C18*100</f>
        <v>16.654049962149887</v>
      </c>
      <c r="E18" s="68">
        <f>SUM(E20,E26,E33,E34,E45,E52,E59,E65,E70)</f>
        <v>220</v>
      </c>
      <c r="F18" s="69">
        <f>SUM(F20,F26,F33,F34,F45,F52,F59,F65,F70)</f>
        <v>96</v>
      </c>
      <c r="G18" s="69">
        <f>SUM(G20,G26,G33,G34,G45,G52,G59,G65,G70)</f>
        <v>6</v>
      </c>
      <c r="H18" s="69">
        <f>SUM(H20,H26,H33,H34,H45,H52,H59,H65,H70)</f>
        <v>9</v>
      </c>
      <c r="I18" s="69">
        <f>SUM(I20,I26,I33,I34,I45,I52,I59,I65,I70)</f>
        <v>1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78</v>
      </c>
      <c r="D20" s="28"/>
      <c r="E20" s="68">
        <v>7</v>
      </c>
      <c r="F20" s="68">
        <v>5</v>
      </c>
      <c r="G20" s="68">
        <v>2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52</v>
      </c>
      <c r="D21" s="30"/>
      <c r="E21" s="70">
        <v>5</v>
      </c>
      <c r="F21" s="70">
        <v>3</v>
      </c>
      <c r="G21" s="70">
        <v>1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3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8</v>
      </c>
      <c r="D23" s="30"/>
      <c r="E23" s="70">
        <v>2</v>
      </c>
      <c r="F23" s="70">
        <v>2</v>
      </c>
      <c r="G23" s="70">
        <v>1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12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3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109</v>
      </c>
      <c r="D26" s="28"/>
      <c r="E26" s="68">
        <v>35</v>
      </c>
      <c r="F26" s="68">
        <v>14</v>
      </c>
      <c r="G26" s="68">
        <v>1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11</v>
      </c>
      <c r="D27" s="30"/>
      <c r="E27" s="70">
        <v>4</v>
      </c>
      <c r="F27" s="70">
        <v>3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18</v>
      </c>
      <c r="D28" s="30"/>
      <c r="E28" s="70">
        <v>4</v>
      </c>
      <c r="F28" s="70">
        <v>2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29</v>
      </c>
      <c r="D29" s="30"/>
      <c r="E29" s="70">
        <v>6</v>
      </c>
      <c r="F29" s="70">
        <v>5</v>
      </c>
      <c r="G29" s="70">
        <v>1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21</v>
      </c>
      <c r="D30" s="30"/>
      <c r="E30" s="70">
        <v>10</v>
      </c>
      <c r="F30" s="70">
        <v>4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9</v>
      </c>
      <c r="D31" s="30"/>
      <c r="E31" s="70">
        <v>11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21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146</v>
      </c>
      <c r="D33" s="28"/>
      <c r="E33" s="72">
        <v>16</v>
      </c>
      <c r="F33" s="72">
        <v>7</v>
      </c>
      <c r="G33" s="72">
        <v>2</v>
      </c>
      <c r="H33" s="72">
        <v>1</v>
      </c>
      <c r="I33" s="73">
        <v>1</v>
      </c>
    </row>
    <row r="34" spans="2:9" s="21" customFormat="1" x14ac:dyDescent="0.15">
      <c r="B34" s="31" t="s">
        <v>182</v>
      </c>
      <c r="C34" s="69">
        <v>350</v>
      </c>
      <c r="D34" s="28"/>
      <c r="E34" s="68">
        <v>61</v>
      </c>
      <c r="F34" s="68">
        <v>29</v>
      </c>
      <c r="G34" s="68">
        <v>1</v>
      </c>
      <c r="H34" s="68">
        <v>5</v>
      </c>
      <c r="I34" s="69">
        <v>0</v>
      </c>
    </row>
    <row r="35" spans="2:9" s="5" customFormat="1" x14ac:dyDescent="0.15">
      <c r="B35" s="4" t="s">
        <v>16</v>
      </c>
      <c r="C35" s="71">
        <v>27</v>
      </c>
      <c r="D35" s="30"/>
      <c r="E35" s="70">
        <v>1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29</v>
      </c>
      <c r="D36" s="30"/>
      <c r="E36" s="70">
        <v>2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17</v>
      </c>
      <c r="D37" s="30"/>
      <c r="E37" s="70">
        <v>1</v>
      </c>
      <c r="F37" s="70">
        <v>1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68</v>
      </c>
      <c r="D38" s="30"/>
      <c r="E38" s="70">
        <v>9</v>
      </c>
      <c r="F38" s="70">
        <v>10</v>
      </c>
      <c r="G38" s="70">
        <v>0</v>
      </c>
      <c r="H38" s="70">
        <v>2</v>
      </c>
      <c r="I38" s="71">
        <v>0</v>
      </c>
    </row>
    <row r="39" spans="2:9" s="5" customFormat="1" x14ac:dyDescent="0.15">
      <c r="B39" s="4" t="s">
        <v>20</v>
      </c>
      <c r="C39" s="71">
        <v>75</v>
      </c>
      <c r="D39" s="30"/>
      <c r="E39" s="70">
        <v>9</v>
      </c>
      <c r="F39" s="70">
        <v>6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40</v>
      </c>
      <c r="D40" s="30"/>
      <c r="E40" s="70">
        <v>19</v>
      </c>
      <c r="F40" s="70">
        <v>3</v>
      </c>
      <c r="G40" s="70">
        <v>1</v>
      </c>
      <c r="H40" s="70">
        <v>1</v>
      </c>
      <c r="I40" s="71">
        <v>0</v>
      </c>
    </row>
    <row r="41" spans="2:9" s="5" customFormat="1" x14ac:dyDescent="0.15">
      <c r="B41" s="4" t="s">
        <v>22</v>
      </c>
      <c r="C41" s="71">
        <v>21</v>
      </c>
      <c r="D41" s="30"/>
      <c r="E41" s="70">
        <v>11</v>
      </c>
      <c r="F41" s="70">
        <v>4</v>
      </c>
      <c r="G41" s="70">
        <v>0</v>
      </c>
      <c r="H41" s="70">
        <v>1</v>
      </c>
      <c r="I41" s="71">
        <v>0</v>
      </c>
    </row>
    <row r="42" spans="2:9" s="5" customFormat="1" x14ac:dyDescent="0.15">
      <c r="B42" s="4" t="s">
        <v>23</v>
      </c>
      <c r="C42" s="75">
        <v>17</v>
      </c>
      <c r="D42" s="30"/>
      <c r="E42" s="74">
        <v>5</v>
      </c>
      <c r="F42" s="74">
        <v>2</v>
      </c>
      <c r="G42" s="74">
        <v>0</v>
      </c>
      <c r="H42" s="74">
        <v>1</v>
      </c>
      <c r="I42" s="75">
        <v>0</v>
      </c>
    </row>
    <row r="43" spans="2:9" s="5" customFormat="1" x14ac:dyDescent="0.15">
      <c r="B43" s="4" t="s">
        <v>24</v>
      </c>
      <c r="C43" s="71">
        <v>27</v>
      </c>
      <c r="D43" s="30"/>
      <c r="E43" s="70">
        <v>3</v>
      </c>
      <c r="F43" s="70">
        <v>2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29</v>
      </c>
      <c r="D44" s="30"/>
      <c r="E44" s="70">
        <v>1</v>
      </c>
      <c r="F44" s="70">
        <v>1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142</v>
      </c>
      <c r="D45" s="28"/>
      <c r="E45" s="68">
        <v>25</v>
      </c>
      <c r="F45" s="68">
        <v>10</v>
      </c>
      <c r="G45" s="68">
        <v>0</v>
      </c>
      <c r="H45" s="68">
        <v>2</v>
      </c>
      <c r="I45" s="69">
        <v>0</v>
      </c>
    </row>
    <row r="46" spans="2:9" s="5" customFormat="1" x14ac:dyDescent="0.15">
      <c r="B46" s="4" t="s">
        <v>26</v>
      </c>
      <c r="C46" s="71">
        <v>13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7</v>
      </c>
      <c r="D47" s="30"/>
      <c r="E47" s="70">
        <v>3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5</v>
      </c>
      <c r="D48" s="30"/>
      <c r="E48" s="70">
        <v>1</v>
      </c>
      <c r="F48" s="70">
        <v>1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29</v>
      </c>
      <c r="D49" s="30"/>
      <c r="E49" s="70">
        <v>4</v>
      </c>
      <c r="F49" s="70">
        <v>4</v>
      </c>
      <c r="G49" s="70">
        <v>0</v>
      </c>
      <c r="H49" s="70">
        <v>1</v>
      </c>
      <c r="I49" s="71">
        <v>0</v>
      </c>
    </row>
    <row r="50" spans="2:9" s="5" customFormat="1" x14ac:dyDescent="0.15">
      <c r="B50" s="4" t="s">
        <v>30</v>
      </c>
      <c r="C50" s="71">
        <v>67</v>
      </c>
      <c r="D50" s="30"/>
      <c r="E50" s="70">
        <v>15</v>
      </c>
      <c r="F50" s="70">
        <v>5</v>
      </c>
      <c r="G50" s="70">
        <v>0</v>
      </c>
      <c r="H50" s="70">
        <v>1</v>
      </c>
      <c r="I50" s="71">
        <v>0</v>
      </c>
    </row>
    <row r="51" spans="2:9" s="5" customFormat="1" x14ac:dyDescent="0.15">
      <c r="B51" s="4" t="s">
        <v>31</v>
      </c>
      <c r="C51" s="71">
        <v>21</v>
      </c>
      <c r="D51" s="30"/>
      <c r="E51" s="70">
        <v>2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285</v>
      </c>
      <c r="D52" s="28"/>
      <c r="E52" s="68">
        <v>33</v>
      </c>
      <c r="F52" s="68">
        <v>15</v>
      </c>
      <c r="G52" s="68">
        <v>0</v>
      </c>
      <c r="H52" s="68">
        <v>1</v>
      </c>
      <c r="I52" s="69">
        <v>0</v>
      </c>
    </row>
    <row r="53" spans="2:9" s="5" customFormat="1" x14ac:dyDescent="0.15">
      <c r="B53" s="4" t="s">
        <v>32</v>
      </c>
      <c r="C53" s="71">
        <v>14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17</v>
      </c>
      <c r="D54" s="30"/>
      <c r="E54" s="70">
        <v>3</v>
      </c>
      <c r="F54" s="70">
        <v>3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171</v>
      </c>
      <c r="D55" s="30"/>
      <c r="E55" s="70">
        <v>10</v>
      </c>
      <c r="F55" s="70">
        <v>2</v>
      </c>
      <c r="G55" s="70">
        <v>0</v>
      </c>
      <c r="H55" s="70">
        <v>1</v>
      </c>
      <c r="I55" s="71">
        <v>0</v>
      </c>
    </row>
    <row r="56" spans="2:9" s="5" customFormat="1" x14ac:dyDescent="0.15">
      <c r="B56" s="4" t="s">
        <v>35</v>
      </c>
      <c r="C56" s="71">
        <v>71</v>
      </c>
      <c r="D56" s="30"/>
      <c r="E56" s="70">
        <v>19</v>
      </c>
      <c r="F56" s="70">
        <v>9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9</v>
      </c>
      <c r="D57" s="30"/>
      <c r="E57" s="70">
        <v>1</v>
      </c>
      <c r="F57" s="70">
        <v>1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3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26</v>
      </c>
      <c r="D59" s="28"/>
      <c r="E59" s="68">
        <v>1</v>
      </c>
      <c r="F59" s="68">
        <v>1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1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5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6</v>
      </c>
      <c r="D62" s="30"/>
      <c r="E62" s="70">
        <v>1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10</v>
      </c>
      <c r="D63" s="30"/>
      <c r="E63" s="70">
        <v>0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4</v>
      </c>
      <c r="D64" s="30"/>
      <c r="E64" s="70">
        <v>0</v>
      </c>
      <c r="F64" s="70">
        <v>1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37</v>
      </c>
      <c r="D65" s="28"/>
      <c r="E65" s="68">
        <v>6</v>
      </c>
      <c r="F65" s="68">
        <v>0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5</v>
      </c>
      <c r="D66" s="30"/>
      <c r="E66" s="70">
        <v>1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7</v>
      </c>
      <c r="D67" s="30"/>
      <c r="E67" s="70">
        <v>1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21</v>
      </c>
      <c r="D68" s="30"/>
      <c r="E68" s="70">
        <v>4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4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148</v>
      </c>
      <c r="D70" s="28"/>
      <c r="E70" s="68">
        <v>36</v>
      </c>
      <c r="F70" s="68">
        <v>15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49</v>
      </c>
      <c r="D71" s="30"/>
      <c r="E71" s="76">
        <v>7</v>
      </c>
      <c r="F71" s="71">
        <v>5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9</v>
      </c>
      <c r="D72" s="30"/>
      <c r="E72" s="76">
        <v>9</v>
      </c>
      <c r="F72" s="71">
        <v>4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9</v>
      </c>
      <c r="D73" s="30"/>
      <c r="E73" s="76">
        <v>4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21</v>
      </c>
      <c r="D74" s="30"/>
      <c r="E74" s="76">
        <v>9</v>
      </c>
      <c r="F74" s="71">
        <v>4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12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6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36</v>
      </c>
      <c r="D77" s="30"/>
      <c r="E77" s="76">
        <v>6</v>
      </c>
      <c r="F77" s="71">
        <v>2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6</v>
      </c>
      <c r="D78" s="34"/>
      <c r="E78" s="77">
        <v>1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transitionEvaluation="1" codeName="Sheet65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166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124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'C-c-(19)'!B9</f>
        <v>2011  平成23年</v>
      </c>
      <c r="C9" s="16">
        <v>20393</v>
      </c>
      <c r="D9" s="17">
        <v>33.084882067376057</v>
      </c>
      <c r="E9" s="36">
        <v>6747</v>
      </c>
      <c r="F9" s="16">
        <v>633</v>
      </c>
      <c r="G9" s="16">
        <v>26</v>
      </c>
      <c r="H9" s="16">
        <v>387</v>
      </c>
      <c r="I9" s="16">
        <v>20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'C-c-(19)'!B10</f>
        <v>2012      24</v>
      </c>
      <c r="C10" s="16">
        <v>18989</v>
      </c>
      <c r="D10" s="17">
        <v>39.112117541734683</v>
      </c>
      <c r="E10" s="36">
        <v>7427</v>
      </c>
      <c r="F10" s="16">
        <v>698</v>
      </c>
      <c r="G10" s="16">
        <v>37</v>
      </c>
      <c r="H10" s="16">
        <v>469</v>
      </c>
      <c r="I10" s="16">
        <v>27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'C-c-(19)'!B11</f>
        <v>2013      25</v>
      </c>
      <c r="C11" s="16">
        <v>16508</v>
      </c>
      <c r="D11" s="17">
        <v>36.115822631451415</v>
      </c>
      <c r="E11" s="36">
        <v>5962</v>
      </c>
      <c r="F11" s="16">
        <v>818</v>
      </c>
      <c r="G11" s="16">
        <v>34</v>
      </c>
      <c r="H11" s="16">
        <v>648</v>
      </c>
      <c r="I11" s="16">
        <v>29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'C-c-(19)'!B12</f>
        <v>2014      26</v>
      </c>
      <c r="C12" s="16">
        <v>16404</v>
      </c>
      <c r="D12" s="17">
        <v>21.56181419166057</v>
      </c>
      <c r="E12" s="36">
        <v>3537</v>
      </c>
      <c r="F12" s="16">
        <v>1091</v>
      </c>
      <c r="G12" s="16">
        <v>35</v>
      </c>
      <c r="H12" s="16">
        <v>914</v>
      </c>
      <c r="I12" s="16">
        <v>25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'C-c-(19)'!B13</f>
        <v>2015      27</v>
      </c>
      <c r="C13" s="67">
        <v>13242</v>
      </c>
      <c r="D13" s="17">
        <v>50.430448572723151</v>
      </c>
      <c r="E13" s="38">
        <v>6678</v>
      </c>
      <c r="F13" s="16">
        <v>1059</v>
      </c>
      <c r="G13" s="16">
        <v>32</v>
      </c>
      <c r="H13" s="16">
        <v>872</v>
      </c>
      <c r="I13" s="16">
        <v>19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'C-c-(19)'!B14</f>
        <v>2016      28</v>
      </c>
      <c r="C14" s="67">
        <v>11533</v>
      </c>
      <c r="D14" s="17">
        <v>23.480447411774907</v>
      </c>
      <c r="E14" s="38">
        <v>2708</v>
      </c>
      <c r="F14" s="16">
        <v>726</v>
      </c>
      <c r="G14" s="16">
        <v>28</v>
      </c>
      <c r="H14" s="16">
        <v>568</v>
      </c>
      <c r="I14" s="16">
        <v>17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'C-c-(19)'!B15</f>
        <v>2017      29</v>
      </c>
      <c r="C15" s="16">
        <v>8486</v>
      </c>
      <c r="D15" s="17">
        <v>59.721894885694084</v>
      </c>
      <c r="E15" s="18">
        <v>5068</v>
      </c>
      <c r="F15" s="16">
        <v>414</v>
      </c>
      <c r="G15" s="16">
        <v>20</v>
      </c>
      <c r="H15" s="16">
        <v>301</v>
      </c>
      <c r="I15" s="16">
        <v>13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'C-c-(19)'!B16</f>
        <v>2018      30</v>
      </c>
      <c r="C16" s="16">
        <v>6881</v>
      </c>
      <c r="D16" s="17">
        <v>32.408080220898128</v>
      </c>
      <c r="E16" s="39">
        <v>2230</v>
      </c>
      <c r="F16" s="39">
        <v>288</v>
      </c>
      <c r="G16" s="39">
        <v>11</v>
      </c>
      <c r="H16" s="39">
        <v>163</v>
      </c>
      <c r="I16" s="18">
        <v>2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'C-c-(19)'!B17</f>
        <v>2019  令和元年</v>
      </c>
      <c r="C17" s="16">
        <v>6608</v>
      </c>
      <c r="D17" s="17">
        <v>25.25726392251816</v>
      </c>
      <c r="E17" s="39">
        <v>1669</v>
      </c>
      <c r="F17" s="39">
        <v>193</v>
      </c>
      <c r="G17" s="39">
        <v>7</v>
      </c>
      <c r="H17" s="39">
        <v>89</v>
      </c>
      <c r="I17" s="18">
        <v>2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'C-c-(19)'!B18</f>
        <v>2020      ２</v>
      </c>
      <c r="C18" s="24">
        <f>SUM(C20,C26,C33,C34,C45,C52,C59,C65,C70)</f>
        <v>3321</v>
      </c>
      <c r="D18" s="25">
        <f>E18/C18*100</f>
        <v>85.697079193014147</v>
      </c>
      <c r="E18" s="29">
        <f>SUM(E20,E26,E33,E34,E45,E52,E59,E65,E70)</f>
        <v>2846</v>
      </c>
      <c r="F18" s="24">
        <f>SUM(F20,F26,F33,F34,F45,F52,F59,F65,F70)</f>
        <v>183</v>
      </c>
      <c r="G18" s="24">
        <f>SUM(G20,G26,G33,G34,G45,G52,G59,G65,G70)</f>
        <v>12</v>
      </c>
      <c r="H18" s="24">
        <f>SUM(H20,H26,H33,H34,H45,H52,H59,H65,H70)</f>
        <v>63</v>
      </c>
      <c r="I18" s="24">
        <f>SUM(I20,I26,I33,I34,I45,I52,I59,I65,I70)</f>
        <v>3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164</v>
      </c>
      <c r="D20" s="28"/>
      <c r="E20" s="68">
        <v>290</v>
      </c>
      <c r="F20" s="68">
        <v>3</v>
      </c>
      <c r="G20" s="68">
        <v>1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104</v>
      </c>
      <c r="D21" s="30"/>
      <c r="E21" s="70">
        <v>268</v>
      </c>
      <c r="F21" s="70">
        <v>3</v>
      </c>
      <c r="G21" s="70">
        <v>1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3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57</v>
      </c>
      <c r="D24" s="30"/>
      <c r="E24" s="70">
        <v>22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146</v>
      </c>
      <c r="D26" s="28"/>
      <c r="E26" s="68">
        <v>113</v>
      </c>
      <c r="F26" s="68">
        <v>22</v>
      </c>
      <c r="G26" s="68">
        <v>4</v>
      </c>
      <c r="H26" s="68">
        <v>2</v>
      </c>
      <c r="I26" s="69">
        <v>0</v>
      </c>
    </row>
    <row r="27" spans="2:17" s="5" customFormat="1" x14ac:dyDescent="0.15">
      <c r="B27" s="4" t="s">
        <v>9</v>
      </c>
      <c r="C27" s="71">
        <v>49</v>
      </c>
      <c r="D27" s="30"/>
      <c r="E27" s="70">
        <v>1</v>
      </c>
      <c r="F27" s="70">
        <v>1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19</v>
      </c>
      <c r="D28" s="30"/>
      <c r="E28" s="70">
        <v>18</v>
      </c>
      <c r="F28" s="70">
        <v>14</v>
      </c>
      <c r="G28" s="70">
        <v>3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22</v>
      </c>
      <c r="D29" s="30"/>
      <c r="E29" s="70">
        <v>2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14</v>
      </c>
      <c r="D30" s="30"/>
      <c r="E30" s="70">
        <v>5</v>
      </c>
      <c r="F30" s="70">
        <v>2</v>
      </c>
      <c r="G30" s="70">
        <v>1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8</v>
      </c>
      <c r="D31" s="30"/>
      <c r="E31" s="70">
        <v>9</v>
      </c>
      <c r="F31" s="70">
        <v>4</v>
      </c>
      <c r="G31" s="70">
        <v>0</v>
      </c>
      <c r="H31" s="70">
        <v>2</v>
      </c>
      <c r="I31" s="71">
        <v>0</v>
      </c>
    </row>
    <row r="32" spans="2:17" s="5" customFormat="1" x14ac:dyDescent="0.15">
      <c r="B32" s="4" t="s">
        <v>14</v>
      </c>
      <c r="C32" s="71">
        <v>34</v>
      </c>
      <c r="D32" s="30"/>
      <c r="E32" s="70">
        <v>78</v>
      </c>
      <c r="F32" s="70">
        <v>1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285</v>
      </c>
      <c r="D33" s="28"/>
      <c r="E33" s="72">
        <v>30</v>
      </c>
      <c r="F33" s="72">
        <v>20</v>
      </c>
      <c r="G33" s="72">
        <v>0</v>
      </c>
      <c r="H33" s="72">
        <v>11</v>
      </c>
      <c r="I33" s="73">
        <v>0</v>
      </c>
    </row>
    <row r="34" spans="2:9" s="21" customFormat="1" x14ac:dyDescent="0.15">
      <c r="B34" s="31" t="s">
        <v>182</v>
      </c>
      <c r="C34" s="69">
        <v>1242</v>
      </c>
      <c r="D34" s="28"/>
      <c r="E34" s="68">
        <v>588</v>
      </c>
      <c r="F34" s="68">
        <v>65</v>
      </c>
      <c r="G34" s="68">
        <v>5</v>
      </c>
      <c r="H34" s="68">
        <v>22</v>
      </c>
      <c r="I34" s="69">
        <v>3</v>
      </c>
    </row>
    <row r="35" spans="2:9" s="5" customFormat="1" x14ac:dyDescent="0.15">
      <c r="B35" s="4" t="s">
        <v>16</v>
      </c>
      <c r="C35" s="71">
        <v>193</v>
      </c>
      <c r="D35" s="30"/>
      <c r="E35" s="70">
        <v>12</v>
      </c>
      <c r="F35" s="70">
        <v>1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43</v>
      </c>
      <c r="D36" s="30"/>
      <c r="E36" s="70">
        <v>10</v>
      </c>
      <c r="F36" s="70">
        <v>6</v>
      </c>
      <c r="G36" s="70">
        <v>1</v>
      </c>
      <c r="H36" s="70">
        <v>1</v>
      </c>
      <c r="I36" s="71">
        <v>0</v>
      </c>
    </row>
    <row r="37" spans="2:9" s="5" customFormat="1" x14ac:dyDescent="0.15">
      <c r="B37" s="4" t="s">
        <v>18</v>
      </c>
      <c r="C37" s="71">
        <v>51</v>
      </c>
      <c r="D37" s="30"/>
      <c r="E37" s="70">
        <v>31</v>
      </c>
      <c r="F37" s="70">
        <v>6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269</v>
      </c>
      <c r="D38" s="30"/>
      <c r="E38" s="70">
        <v>14</v>
      </c>
      <c r="F38" s="70">
        <v>6</v>
      </c>
      <c r="G38" s="70">
        <v>0</v>
      </c>
      <c r="H38" s="70">
        <v>2</v>
      </c>
      <c r="I38" s="71">
        <v>0</v>
      </c>
    </row>
    <row r="39" spans="2:9" s="5" customFormat="1" x14ac:dyDescent="0.15">
      <c r="B39" s="4" t="s">
        <v>20</v>
      </c>
      <c r="C39" s="71">
        <v>374</v>
      </c>
      <c r="D39" s="30"/>
      <c r="E39" s="70">
        <v>124</v>
      </c>
      <c r="F39" s="70">
        <v>9</v>
      </c>
      <c r="G39" s="70">
        <v>1</v>
      </c>
      <c r="H39" s="70">
        <v>5</v>
      </c>
      <c r="I39" s="71">
        <v>0</v>
      </c>
    </row>
    <row r="40" spans="2:9" s="5" customFormat="1" x14ac:dyDescent="0.15">
      <c r="B40" s="4" t="s">
        <v>21</v>
      </c>
      <c r="C40" s="71">
        <v>135</v>
      </c>
      <c r="D40" s="30"/>
      <c r="E40" s="70">
        <v>325</v>
      </c>
      <c r="F40" s="70">
        <v>21</v>
      </c>
      <c r="G40" s="70">
        <v>3</v>
      </c>
      <c r="H40" s="70">
        <v>9</v>
      </c>
      <c r="I40" s="71">
        <v>3</v>
      </c>
    </row>
    <row r="41" spans="2:9" s="5" customFormat="1" x14ac:dyDescent="0.15">
      <c r="B41" s="4" t="s">
        <v>22</v>
      </c>
      <c r="C41" s="71">
        <v>61</v>
      </c>
      <c r="D41" s="30"/>
      <c r="E41" s="70">
        <v>4</v>
      </c>
      <c r="F41" s="70">
        <v>7</v>
      </c>
      <c r="G41" s="70">
        <v>0</v>
      </c>
      <c r="H41" s="70">
        <v>2</v>
      </c>
      <c r="I41" s="71">
        <v>0</v>
      </c>
    </row>
    <row r="42" spans="2:9" s="5" customFormat="1" x14ac:dyDescent="0.15">
      <c r="B42" s="4" t="s">
        <v>23</v>
      </c>
      <c r="C42" s="75">
        <v>14</v>
      </c>
      <c r="D42" s="30"/>
      <c r="E42" s="74">
        <v>1</v>
      </c>
      <c r="F42" s="74">
        <v>1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29</v>
      </c>
      <c r="D43" s="30"/>
      <c r="E43" s="70">
        <v>55</v>
      </c>
      <c r="F43" s="70">
        <v>1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73</v>
      </c>
      <c r="D44" s="30"/>
      <c r="E44" s="70">
        <v>12</v>
      </c>
      <c r="F44" s="70">
        <v>7</v>
      </c>
      <c r="G44" s="70">
        <v>0</v>
      </c>
      <c r="H44" s="70">
        <v>3</v>
      </c>
      <c r="I44" s="71">
        <v>0</v>
      </c>
    </row>
    <row r="45" spans="2:9" s="21" customFormat="1" x14ac:dyDescent="0.15">
      <c r="B45" s="31" t="s">
        <v>183</v>
      </c>
      <c r="C45" s="69">
        <v>533</v>
      </c>
      <c r="D45" s="28"/>
      <c r="E45" s="68">
        <v>364</v>
      </c>
      <c r="F45" s="68">
        <v>17</v>
      </c>
      <c r="G45" s="68">
        <v>0</v>
      </c>
      <c r="H45" s="68">
        <v>4</v>
      </c>
      <c r="I45" s="69">
        <v>0</v>
      </c>
    </row>
    <row r="46" spans="2:9" s="5" customFormat="1" x14ac:dyDescent="0.15">
      <c r="B46" s="4" t="s">
        <v>26</v>
      </c>
      <c r="C46" s="71">
        <v>23</v>
      </c>
      <c r="D46" s="30"/>
      <c r="E46" s="70">
        <v>1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18</v>
      </c>
      <c r="D47" s="30"/>
      <c r="E47" s="70">
        <v>106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9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56</v>
      </c>
      <c r="D49" s="30"/>
      <c r="E49" s="70">
        <v>98</v>
      </c>
      <c r="F49" s="70">
        <v>2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368</v>
      </c>
      <c r="D50" s="30"/>
      <c r="E50" s="70">
        <v>157</v>
      </c>
      <c r="F50" s="70">
        <v>14</v>
      </c>
      <c r="G50" s="70">
        <v>0</v>
      </c>
      <c r="H50" s="70">
        <v>4</v>
      </c>
      <c r="I50" s="71">
        <v>0</v>
      </c>
    </row>
    <row r="51" spans="2:9" s="5" customFormat="1" x14ac:dyDescent="0.15">
      <c r="B51" s="4" t="s">
        <v>31</v>
      </c>
      <c r="C51" s="71">
        <v>59</v>
      </c>
      <c r="D51" s="30"/>
      <c r="E51" s="70">
        <v>2</v>
      </c>
      <c r="F51" s="70">
        <v>1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635</v>
      </c>
      <c r="D52" s="28"/>
      <c r="E52" s="68">
        <v>225</v>
      </c>
      <c r="F52" s="68">
        <v>21</v>
      </c>
      <c r="G52" s="68">
        <v>1</v>
      </c>
      <c r="H52" s="68">
        <v>10</v>
      </c>
      <c r="I52" s="69">
        <v>0</v>
      </c>
    </row>
    <row r="53" spans="2:9" s="5" customFormat="1" x14ac:dyDescent="0.15">
      <c r="B53" s="4" t="s">
        <v>32</v>
      </c>
      <c r="C53" s="71">
        <v>28</v>
      </c>
      <c r="D53" s="30"/>
      <c r="E53" s="70">
        <v>2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22</v>
      </c>
      <c r="D54" s="30"/>
      <c r="E54" s="70">
        <v>29</v>
      </c>
      <c r="F54" s="70">
        <v>7</v>
      </c>
      <c r="G54" s="70">
        <v>0</v>
      </c>
      <c r="H54" s="70">
        <v>4</v>
      </c>
      <c r="I54" s="71">
        <v>0</v>
      </c>
    </row>
    <row r="55" spans="2:9" s="5" customFormat="1" x14ac:dyDescent="0.15">
      <c r="B55" s="4" t="s">
        <v>34</v>
      </c>
      <c r="C55" s="71">
        <v>416</v>
      </c>
      <c r="D55" s="30"/>
      <c r="E55" s="70">
        <v>43</v>
      </c>
      <c r="F55" s="70">
        <v>9</v>
      </c>
      <c r="G55" s="70">
        <v>1</v>
      </c>
      <c r="H55" s="70">
        <v>3</v>
      </c>
      <c r="I55" s="71">
        <v>0</v>
      </c>
    </row>
    <row r="56" spans="2:9" s="5" customFormat="1" x14ac:dyDescent="0.15">
      <c r="B56" s="4" t="s">
        <v>35</v>
      </c>
      <c r="C56" s="71">
        <v>146</v>
      </c>
      <c r="D56" s="30"/>
      <c r="E56" s="70">
        <v>138</v>
      </c>
      <c r="F56" s="70">
        <v>1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8</v>
      </c>
      <c r="D57" s="30"/>
      <c r="E57" s="70">
        <v>2</v>
      </c>
      <c r="F57" s="70">
        <v>3</v>
      </c>
      <c r="G57" s="70">
        <v>0</v>
      </c>
      <c r="H57" s="70">
        <v>3</v>
      </c>
      <c r="I57" s="71">
        <v>0</v>
      </c>
    </row>
    <row r="58" spans="2:9" s="5" customFormat="1" x14ac:dyDescent="0.15">
      <c r="B58" s="4" t="s">
        <v>37</v>
      </c>
      <c r="C58" s="71">
        <v>15</v>
      </c>
      <c r="D58" s="30"/>
      <c r="E58" s="70">
        <v>11</v>
      </c>
      <c r="F58" s="70">
        <v>1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55</v>
      </c>
      <c r="D59" s="28"/>
      <c r="E59" s="68">
        <v>390</v>
      </c>
      <c r="F59" s="68">
        <v>4</v>
      </c>
      <c r="G59" s="68">
        <v>1</v>
      </c>
      <c r="H59" s="68">
        <v>1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1</v>
      </c>
      <c r="F60" s="70">
        <v>1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2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8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39</v>
      </c>
      <c r="D63" s="30"/>
      <c r="E63" s="70">
        <v>372</v>
      </c>
      <c r="F63" s="70">
        <v>2</v>
      </c>
      <c r="G63" s="70">
        <v>1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6</v>
      </c>
      <c r="D64" s="30"/>
      <c r="E64" s="70">
        <v>17</v>
      </c>
      <c r="F64" s="70">
        <v>1</v>
      </c>
      <c r="G64" s="70">
        <v>0</v>
      </c>
      <c r="H64" s="70">
        <v>1</v>
      </c>
      <c r="I64" s="71">
        <v>0</v>
      </c>
    </row>
    <row r="65" spans="2:9" s="21" customFormat="1" x14ac:dyDescent="0.15">
      <c r="B65" s="31" t="s">
        <v>186</v>
      </c>
      <c r="C65" s="69">
        <v>31</v>
      </c>
      <c r="D65" s="28"/>
      <c r="E65" s="68">
        <v>20</v>
      </c>
      <c r="F65" s="68">
        <v>8</v>
      </c>
      <c r="G65" s="68">
        <v>0</v>
      </c>
      <c r="H65" s="68">
        <v>2</v>
      </c>
      <c r="I65" s="69">
        <v>0</v>
      </c>
    </row>
    <row r="66" spans="2:9" s="5" customFormat="1" x14ac:dyDescent="0.15">
      <c r="B66" s="4" t="s">
        <v>43</v>
      </c>
      <c r="C66" s="71">
        <v>7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14</v>
      </c>
      <c r="D67" s="30"/>
      <c r="E67" s="70">
        <v>15</v>
      </c>
      <c r="F67" s="70">
        <v>3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8</v>
      </c>
      <c r="D68" s="30"/>
      <c r="E68" s="70">
        <v>3</v>
      </c>
      <c r="F68" s="70">
        <v>2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2</v>
      </c>
      <c r="D69" s="30"/>
      <c r="E69" s="70">
        <v>2</v>
      </c>
      <c r="F69" s="70">
        <v>3</v>
      </c>
      <c r="G69" s="70">
        <v>0</v>
      </c>
      <c r="H69" s="70">
        <v>2</v>
      </c>
      <c r="I69" s="71">
        <v>0</v>
      </c>
    </row>
    <row r="70" spans="2:9" s="21" customFormat="1" x14ac:dyDescent="0.15">
      <c r="B70" s="31" t="s">
        <v>187</v>
      </c>
      <c r="C70" s="69">
        <v>230</v>
      </c>
      <c r="D70" s="28"/>
      <c r="E70" s="68">
        <v>826</v>
      </c>
      <c r="F70" s="68">
        <v>23</v>
      </c>
      <c r="G70" s="68">
        <v>0</v>
      </c>
      <c r="H70" s="68">
        <v>11</v>
      </c>
      <c r="I70" s="69">
        <v>0</v>
      </c>
    </row>
    <row r="71" spans="2:9" s="5" customFormat="1" x14ac:dyDescent="0.15">
      <c r="B71" s="4" t="s">
        <v>47</v>
      </c>
      <c r="C71" s="71">
        <v>146</v>
      </c>
      <c r="D71" s="30"/>
      <c r="E71" s="76">
        <v>245</v>
      </c>
      <c r="F71" s="71">
        <v>3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12</v>
      </c>
      <c r="D72" s="30"/>
      <c r="E72" s="76">
        <v>8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10</v>
      </c>
      <c r="D73" s="30"/>
      <c r="E73" s="76">
        <v>16</v>
      </c>
      <c r="F73" s="71">
        <v>1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9</v>
      </c>
      <c r="D74" s="30"/>
      <c r="E74" s="76">
        <v>519</v>
      </c>
      <c r="F74" s="71">
        <v>4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25</v>
      </c>
      <c r="D75" s="30"/>
      <c r="E75" s="76">
        <v>11</v>
      </c>
      <c r="F75" s="71">
        <v>4</v>
      </c>
      <c r="G75" s="71">
        <v>0</v>
      </c>
      <c r="H75" s="71">
        <v>4</v>
      </c>
      <c r="I75" s="71">
        <v>0</v>
      </c>
    </row>
    <row r="76" spans="2:9" s="5" customFormat="1" x14ac:dyDescent="0.15">
      <c r="B76" s="4" t="s">
        <v>52</v>
      </c>
      <c r="C76" s="71">
        <v>3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14</v>
      </c>
      <c r="D77" s="30"/>
      <c r="E77" s="76">
        <v>9</v>
      </c>
      <c r="F77" s="71">
        <v>3</v>
      </c>
      <c r="G77" s="71">
        <v>0</v>
      </c>
      <c r="H77" s="71">
        <v>2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11</v>
      </c>
      <c r="D78" s="34"/>
      <c r="E78" s="77">
        <v>18</v>
      </c>
      <c r="F78" s="78">
        <v>8</v>
      </c>
      <c r="G78" s="78">
        <v>0</v>
      </c>
      <c r="H78" s="78">
        <v>5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transitionEvaluation="1" codeName="Sheet83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167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125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'C-c-(20)'!B9</f>
        <v>2011  平成23年</v>
      </c>
      <c r="C9" s="54">
        <v>11978</v>
      </c>
      <c r="D9" s="17">
        <v>36.71731507764234</v>
      </c>
      <c r="E9" s="91">
        <v>4398</v>
      </c>
      <c r="F9" s="92">
        <v>704</v>
      </c>
      <c r="G9" s="92">
        <v>3</v>
      </c>
      <c r="H9" s="92">
        <v>58</v>
      </c>
      <c r="I9" s="92">
        <v>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'C-c-(20)'!B10</f>
        <v>2012      24</v>
      </c>
      <c r="C10" s="54">
        <v>13020</v>
      </c>
      <c r="D10" s="17">
        <v>37.1505376344086</v>
      </c>
      <c r="E10" s="91">
        <v>4837</v>
      </c>
      <c r="F10" s="92">
        <v>724</v>
      </c>
      <c r="G10" s="92">
        <v>3</v>
      </c>
      <c r="H10" s="92">
        <v>56</v>
      </c>
      <c r="I10" s="92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'C-c-(20)'!B11</f>
        <v>2013      25</v>
      </c>
      <c r="C11" s="54">
        <v>11979</v>
      </c>
      <c r="D11" s="17">
        <v>32.331580265464567</v>
      </c>
      <c r="E11" s="91">
        <v>3873</v>
      </c>
      <c r="F11" s="92">
        <v>734</v>
      </c>
      <c r="G11" s="92">
        <v>3</v>
      </c>
      <c r="H11" s="92">
        <v>55</v>
      </c>
      <c r="I11" s="92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'C-c-(20)'!B12</f>
        <v>2014      26</v>
      </c>
      <c r="C12" s="54">
        <v>11039</v>
      </c>
      <c r="D12" s="17">
        <v>31.705770450221944</v>
      </c>
      <c r="E12" s="91">
        <v>3500</v>
      </c>
      <c r="F12" s="92">
        <v>701</v>
      </c>
      <c r="G12" s="92">
        <v>2</v>
      </c>
      <c r="H12" s="92">
        <v>94</v>
      </c>
      <c r="I12" s="92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'C-c-(20)'!B13</f>
        <v>2015      27</v>
      </c>
      <c r="C13" s="54">
        <v>11249</v>
      </c>
      <c r="D13" s="17">
        <v>35.505378255844967</v>
      </c>
      <c r="E13" s="91">
        <v>3994</v>
      </c>
      <c r="F13" s="92">
        <v>665</v>
      </c>
      <c r="G13" s="92">
        <v>1</v>
      </c>
      <c r="H13" s="92">
        <v>54</v>
      </c>
      <c r="I13" s="92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'C-c-(20)'!B14</f>
        <v>2016      28</v>
      </c>
      <c r="C14" s="54">
        <v>10413</v>
      </c>
      <c r="D14" s="17">
        <v>39.585133967156438</v>
      </c>
      <c r="E14" s="91">
        <v>4122</v>
      </c>
      <c r="F14" s="92">
        <v>674</v>
      </c>
      <c r="G14" s="92">
        <v>0</v>
      </c>
      <c r="H14" s="92">
        <v>57</v>
      </c>
      <c r="I14" s="92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'C-c-(20)'!B15</f>
        <v>2017      29</v>
      </c>
      <c r="C15" s="54">
        <v>9464</v>
      </c>
      <c r="D15" s="17">
        <v>45.30853761622992</v>
      </c>
      <c r="E15" s="93">
        <v>4288</v>
      </c>
      <c r="F15" s="92">
        <v>681</v>
      </c>
      <c r="G15" s="92">
        <v>4</v>
      </c>
      <c r="H15" s="92">
        <v>50</v>
      </c>
      <c r="I15" s="92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'C-c-(20)'!B16</f>
        <v>2018      30</v>
      </c>
      <c r="C16" s="54">
        <v>8547</v>
      </c>
      <c r="D16" s="17">
        <v>42.225342225342224</v>
      </c>
      <c r="E16" s="94">
        <v>3609</v>
      </c>
      <c r="F16" s="94">
        <v>592</v>
      </c>
      <c r="G16" s="94">
        <v>2</v>
      </c>
      <c r="H16" s="94">
        <v>50</v>
      </c>
      <c r="I16" s="93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'C-c-(20)'!B17</f>
        <v>2019  令和元年</v>
      </c>
      <c r="C17" s="16">
        <v>7474</v>
      </c>
      <c r="D17" s="17">
        <v>40.674337704040674</v>
      </c>
      <c r="E17" s="82">
        <v>3040</v>
      </c>
      <c r="F17" s="82">
        <v>600</v>
      </c>
      <c r="G17" s="82">
        <v>2</v>
      </c>
      <c r="H17" s="82">
        <v>47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'C-c-(20)'!B18</f>
        <v>2020      ２</v>
      </c>
      <c r="C18" s="24">
        <f>SUM(C20,C26,C33,C34,C45,C52,C59,C65,C70)</f>
        <v>6428</v>
      </c>
      <c r="D18" s="25">
        <f>E18/C18*100</f>
        <v>51.695706285003105</v>
      </c>
      <c r="E18" s="68">
        <f>SUM(E20,E26,E33,E34,E45,E52,E59,E65,E70)</f>
        <v>3323</v>
      </c>
      <c r="F18" s="69">
        <f>SUM(F20,F26,F33,F34,F45,F52,F59,F65,F70)</f>
        <v>639</v>
      </c>
      <c r="G18" s="69">
        <f>SUM(G20,G26,G33,G34,G45,G52,G59,G65,G70)</f>
        <v>6</v>
      </c>
      <c r="H18" s="69">
        <f>SUM(H20,H26,H33,H34,H45,H52,H59,H65,H70)</f>
        <v>49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19</v>
      </c>
      <c r="D20" s="28"/>
      <c r="E20" s="68">
        <v>10</v>
      </c>
      <c r="F20" s="68">
        <v>5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10</v>
      </c>
      <c r="D21" s="30"/>
      <c r="E21" s="70">
        <v>4</v>
      </c>
      <c r="F21" s="70">
        <v>4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7</v>
      </c>
      <c r="D23" s="30"/>
      <c r="E23" s="70">
        <v>6</v>
      </c>
      <c r="F23" s="70">
        <v>1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2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299</v>
      </c>
      <c r="D26" s="28"/>
      <c r="E26" s="68">
        <v>189</v>
      </c>
      <c r="F26" s="68">
        <v>51</v>
      </c>
      <c r="G26" s="68">
        <v>0</v>
      </c>
      <c r="H26" s="68">
        <v>1</v>
      </c>
      <c r="I26" s="69">
        <v>0</v>
      </c>
    </row>
    <row r="27" spans="2:17" s="5" customFormat="1" x14ac:dyDescent="0.15">
      <c r="B27" s="4" t="s">
        <v>9</v>
      </c>
      <c r="C27" s="71">
        <v>18</v>
      </c>
      <c r="D27" s="30"/>
      <c r="E27" s="70">
        <v>13</v>
      </c>
      <c r="F27" s="70">
        <v>6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24</v>
      </c>
      <c r="D28" s="30"/>
      <c r="E28" s="70">
        <v>16</v>
      </c>
      <c r="F28" s="70">
        <v>12</v>
      </c>
      <c r="G28" s="70">
        <v>0</v>
      </c>
      <c r="H28" s="70">
        <v>1</v>
      </c>
      <c r="I28" s="71">
        <v>0</v>
      </c>
    </row>
    <row r="29" spans="2:17" s="5" customFormat="1" x14ac:dyDescent="0.15">
      <c r="B29" s="4" t="s">
        <v>11</v>
      </c>
      <c r="C29" s="71">
        <v>124</v>
      </c>
      <c r="D29" s="30"/>
      <c r="E29" s="70">
        <v>48</v>
      </c>
      <c r="F29" s="70">
        <v>10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9</v>
      </c>
      <c r="D30" s="30"/>
      <c r="E30" s="70">
        <v>6</v>
      </c>
      <c r="F30" s="70">
        <v>2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21</v>
      </c>
      <c r="D31" s="30"/>
      <c r="E31" s="70">
        <v>26</v>
      </c>
      <c r="F31" s="70">
        <v>6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103</v>
      </c>
      <c r="D32" s="30"/>
      <c r="E32" s="70">
        <v>80</v>
      </c>
      <c r="F32" s="70">
        <v>15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606</v>
      </c>
      <c r="D33" s="28"/>
      <c r="E33" s="72">
        <v>154</v>
      </c>
      <c r="F33" s="72">
        <v>34</v>
      </c>
      <c r="G33" s="72">
        <v>2</v>
      </c>
      <c r="H33" s="72">
        <v>4</v>
      </c>
      <c r="I33" s="73">
        <v>0</v>
      </c>
    </row>
    <row r="34" spans="2:9" s="21" customFormat="1" x14ac:dyDescent="0.15">
      <c r="B34" s="31" t="s">
        <v>182</v>
      </c>
      <c r="C34" s="69">
        <v>2165</v>
      </c>
      <c r="D34" s="28"/>
      <c r="E34" s="68">
        <v>928</v>
      </c>
      <c r="F34" s="68">
        <v>174</v>
      </c>
      <c r="G34" s="68">
        <v>0</v>
      </c>
      <c r="H34" s="68">
        <v>12</v>
      </c>
      <c r="I34" s="69">
        <v>0</v>
      </c>
    </row>
    <row r="35" spans="2:9" s="5" customFormat="1" x14ac:dyDescent="0.15">
      <c r="B35" s="4" t="s">
        <v>16</v>
      </c>
      <c r="C35" s="71">
        <v>171</v>
      </c>
      <c r="D35" s="30"/>
      <c r="E35" s="70">
        <v>120</v>
      </c>
      <c r="F35" s="70">
        <v>21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142</v>
      </c>
      <c r="D36" s="30"/>
      <c r="E36" s="70">
        <v>73</v>
      </c>
      <c r="F36" s="70">
        <v>21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150</v>
      </c>
      <c r="D37" s="30"/>
      <c r="E37" s="70">
        <v>69</v>
      </c>
      <c r="F37" s="70">
        <v>12</v>
      </c>
      <c r="G37" s="70">
        <v>0</v>
      </c>
      <c r="H37" s="70">
        <v>1</v>
      </c>
      <c r="I37" s="71">
        <v>0</v>
      </c>
    </row>
    <row r="38" spans="2:9" s="5" customFormat="1" x14ac:dyDescent="0.15">
      <c r="B38" s="4" t="s">
        <v>19</v>
      </c>
      <c r="C38" s="71">
        <v>493</v>
      </c>
      <c r="D38" s="30"/>
      <c r="E38" s="70">
        <v>180</v>
      </c>
      <c r="F38" s="70">
        <v>21</v>
      </c>
      <c r="G38" s="70">
        <v>0</v>
      </c>
      <c r="H38" s="70">
        <v>1</v>
      </c>
      <c r="I38" s="71">
        <v>0</v>
      </c>
    </row>
    <row r="39" spans="2:9" s="5" customFormat="1" x14ac:dyDescent="0.15">
      <c r="B39" s="4" t="s">
        <v>20</v>
      </c>
      <c r="C39" s="71">
        <v>312</v>
      </c>
      <c r="D39" s="30"/>
      <c r="E39" s="70">
        <v>89</v>
      </c>
      <c r="F39" s="70">
        <v>26</v>
      </c>
      <c r="G39" s="70">
        <v>0</v>
      </c>
      <c r="H39" s="70">
        <v>2</v>
      </c>
      <c r="I39" s="71">
        <v>0</v>
      </c>
    </row>
    <row r="40" spans="2:9" s="5" customFormat="1" x14ac:dyDescent="0.15">
      <c r="B40" s="4" t="s">
        <v>21</v>
      </c>
      <c r="C40" s="71">
        <v>366</v>
      </c>
      <c r="D40" s="30"/>
      <c r="E40" s="70">
        <v>84</v>
      </c>
      <c r="F40" s="70">
        <v>26</v>
      </c>
      <c r="G40" s="70">
        <v>0</v>
      </c>
      <c r="H40" s="70">
        <v>6</v>
      </c>
      <c r="I40" s="71">
        <v>0</v>
      </c>
    </row>
    <row r="41" spans="2:9" s="5" customFormat="1" x14ac:dyDescent="0.15">
      <c r="B41" s="4" t="s">
        <v>22</v>
      </c>
      <c r="C41" s="71">
        <v>67</v>
      </c>
      <c r="D41" s="30"/>
      <c r="E41" s="70">
        <v>22</v>
      </c>
      <c r="F41" s="70">
        <v>4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51</v>
      </c>
      <c r="D42" s="30"/>
      <c r="E42" s="74">
        <v>14</v>
      </c>
      <c r="F42" s="74">
        <v>6</v>
      </c>
      <c r="G42" s="74">
        <v>0</v>
      </c>
      <c r="H42" s="74">
        <v>1</v>
      </c>
      <c r="I42" s="75">
        <v>0</v>
      </c>
    </row>
    <row r="43" spans="2:9" s="5" customFormat="1" x14ac:dyDescent="0.15">
      <c r="B43" s="4" t="s">
        <v>24</v>
      </c>
      <c r="C43" s="71">
        <v>162</v>
      </c>
      <c r="D43" s="30"/>
      <c r="E43" s="70">
        <v>146</v>
      </c>
      <c r="F43" s="70">
        <v>10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251</v>
      </c>
      <c r="D44" s="30"/>
      <c r="E44" s="70">
        <v>131</v>
      </c>
      <c r="F44" s="70">
        <v>27</v>
      </c>
      <c r="G44" s="70">
        <v>0</v>
      </c>
      <c r="H44" s="70">
        <v>1</v>
      </c>
      <c r="I44" s="71">
        <v>0</v>
      </c>
    </row>
    <row r="45" spans="2:9" s="21" customFormat="1" x14ac:dyDescent="0.15">
      <c r="B45" s="31" t="s">
        <v>183</v>
      </c>
      <c r="C45" s="69">
        <v>808</v>
      </c>
      <c r="D45" s="28"/>
      <c r="E45" s="68">
        <v>543</v>
      </c>
      <c r="F45" s="68">
        <v>79</v>
      </c>
      <c r="G45" s="68">
        <v>0</v>
      </c>
      <c r="H45" s="68">
        <v>5</v>
      </c>
      <c r="I45" s="69">
        <v>0</v>
      </c>
    </row>
    <row r="46" spans="2:9" s="5" customFormat="1" x14ac:dyDescent="0.15">
      <c r="B46" s="4" t="s">
        <v>26</v>
      </c>
      <c r="C46" s="71">
        <v>25</v>
      </c>
      <c r="D46" s="30"/>
      <c r="E46" s="70">
        <v>16</v>
      </c>
      <c r="F46" s="70">
        <v>3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67</v>
      </c>
      <c r="D47" s="30"/>
      <c r="E47" s="70">
        <v>42</v>
      </c>
      <c r="F47" s="70">
        <v>6</v>
      </c>
      <c r="G47" s="70">
        <v>0</v>
      </c>
      <c r="H47" s="70">
        <v>1</v>
      </c>
      <c r="I47" s="71">
        <v>0</v>
      </c>
    </row>
    <row r="48" spans="2:9" s="5" customFormat="1" x14ac:dyDescent="0.15">
      <c r="B48" s="4" t="s">
        <v>28</v>
      </c>
      <c r="C48" s="71">
        <v>41</v>
      </c>
      <c r="D48" s="30"/>
      <c r="E48" s="70">
        <v>17</v>
      </c>
      <c r="F48" s="70">
        <v>5</v>
      </c>
      <c r="G48" s="70">
        <v>0</v>
      </c>
      <c r="H48" s="70">
        <v>1</v>
      </c>
      <c r="I48" s="71">
        <v>0</v>
      </c>
    </row>
    <row r="49" spans="2:9" s="5" customFormat="1" x14ac:dyDescent="0.15">
      <c r="B49" s="4" t="s">
        <v>29</v>
      </c>
      <c r="C49" s="71">
        <v>220</v>
      </c>
      <c r="D49" s="30"/>
      <c r="E49" s="70">
        <v>169</v>
      </c>
      <c r="F49" s="70">
        <v>13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322</v>
      </c>
      <c r="D50" s="30"/>
      <c r="E50" s="70">
        <v>234</v>
      </c>
      <c r="F50" s="70">
        <v>37</v>
      </c>
      <c r="G50" s="70">
        <v>0</v>
      </c>
      <c r="H50" s="70">
        <v>2</v>
      </c>
      <c r="I50" s="71">
        <v>0</v>
      </c>
    </row>
    <row r="51" spans="2:9" s="5" customFormat="1" x14ac:dyDescent="0.15">
      <c r="B51" s="4" t="s">
        <v>31</v>
      </c>
      <c r="C51" s="71">
        <v>133</v>
      </c>
      <c r="D51" s="30"/>
      <c r="E51" s="70">
        <v>65</v>
      </c>
      <c r="F51" s="70">
        <v>15</v>
      </c>
      <c r="G51" s="70">
        <v>0</v>
      </c>
      <c r="H51" s="70">
        <v>1</v>
      </c>
      <c r="I51" s="71">
        <v>0</v>
      </c>
    </row>
    <row r="52" spans="2:9" s="21" customFormat="1" x14ac:dyDescent="0.15">
      <c r="B52" s="31" t="s">
        <v>184</v>
      </c>
      <c r="C52" s="69">
        <v>1027</v>
      </c>
      <c r="D52" s="28"/>
      <c r="E52" s="68">
        <v>417</v>
      </c>
      <c r="F52" s="68">
        <v>109</v>
      </c>
      <c r="G52" s="68">
        <v>1</v>
      </c>
      <c r="H52" s="68">
        <v>9</v>
      </c>
      <c r="I52" s="69">
        <v>0</v>
      </c>
    </row>
    <row r="53" spans="2:9" s="5" customFormat="1" x14ac:dyDescent="0.15">
      <c r="B53" s="4" t="s">
        <v>32</v>
      </c>
      <c r="C53" s="71">
        <v>60</v>
      </c>
      <c r="D53" s="30"/>
      <c r="E53" s="70">
        <v>30</v>
      </c>
      <c r="F53" s="70">
        <v>11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80</v>
      </c>
      <c r="D54" s="30"/>
      <c r="E54" s="70">
        <v>36</v>
      </c>
      <c r="F54" s="70">
        <v>15</v>
      </c>
      <c r="G54" s="70">
        <v>0</v>
      </c>
      <c r="H54" s="70">
        <v>2</v>
      </c>
      <c r="I54" s="71">
        <v>0</v>
      </c>
    </row>
    <row r="55" spans="2:9" s="5" customFormat="1" x14ac:dyDescent="0.15">
      <c r="B55" s="4" t="s">
        <v>34</v>
      </c>
      <c r="C55" s="71">
        <v>374</v>
      </c>
      <c r="D55" s="30"/>
      <c r="E55" s="70">
        <v>67</v>
      </c>
      <c r="F55" s="70">
        <v>33</v>
      </c>
      <c r="G55" s="70">
        <v>0</v>
      </c>
      <c r="H55" s="70">
        <v>3</v>
      </c>
      <c r="I55" s="71">
        <v>0</v>
      </c>
    </row>
    <row r="56" spans="2:9" s="5" customFormat="1" x14ac:dyDescent="0.15">
      <c r="B56" s="4" t="s">
        <v>35</v>
      </c>
      <c r="C56" s="71">
        <v>363</v>
      </c>
      <c r="D56" s="30"/>
      <c r="E56" s="70">
        <v>212</v>
      </c>
      <c r="F56" s="70">
        <v>37</v>
      </c>
      <c r="G56" s="70">
        <v>1</v>
      </c>
      <c r="H56" s="70">
        <v>4</v>
      </c>
      <c r="I56" s="71">
        <v>0</v>
      </c>
    </row>
    <row r="57" spans="2:9" s="5" customFormat="1" x14ac:dyDescent="0.15">
      <c r="B57" s="4" t="s">
        <v>36</v>
      </c>
      <c r="C57" s="71">
        <v>85</v>
      </c>
      <c r="D57" s="30"/>
      <c r="E57" s="70">
        <v>43</v>
      </c>
      <c r="F57" s="70">
        <v>7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65</v>
      </c>
      <c r="D58" s="30"/>
      <c r="E58" s="70">
        <v>29</v>
      </c>
      <c r="F58" s="70">
        <v>6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301</v>
      </c>
      <c r="D59" s="28"/>
      <c r="E59" s="68">
        <v>190</v>
      </c>
      <c r="F59" s="68">
        <v>52</v>
      </c>
      <c r="G59" s="68">
        <v>0</v>
      </c>
      <c r="H59" s="68">
        <v>6</v>
      </c>
      <c r="I59" s="69">
        <v>0</v>
      </c>
    </row>
    <row r="60" spans="2:9" s="5" customFormat="1" x14ac:dyDescent="0.15">
      <c r="B60" s="4" t="s">
        <v>38</v>
      </c>
      <c r="C60" s="71">
        <v>13</v>
      </c>
      <c r="D60" s="30"/>
      <c r="E60" s="70">
        <v>5</v>
      </c>
      <c r="F60" s="70">
        <v>3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59</v>
      </c>
      <c r="D61" s="30"/>
      <c r="E61" s="70">
        <v>49</v>
      </c>
      <c r="F61" s="70">
        <v>5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93</v>
      </c>
      <c r="D62" s="30"/>
      <c r="E62" s="70">
        <v>57</v>
      </c>
      <c r="F62" s="70">
        <v>14</v>
      </c>
      <c r="G62" s="70">
        <v>0</v>
      </c>
      <c r="H62" s="70">
        <v>2</v>
      </c>
      <c r="I62" s="71">
        <v>0</v>
      </c>
    </row>
    <row r="63" spans="2:9" s="5" customFormat="1" x14ac:dyDescent="0.15">
      <c r="B63" s="4" t="s">
        <v>41</v>
      </c>
      <c r="C63" s="71">
        <v>87</v>
      </c>
      <c r="D63" s="30"/>
      <c r="E63" s="70">
        <v>46</v>
      </c>
      <c r="F63" s="70">
        <v>19</v>
      </c>
      <c r="G63" s="70">
        <v>0</v>
      </c>
      <c r="H63" s="70">
        <v>1</v>
      </c>
      <c r="I63" s="71">
        <v>0</v>
      </c>
    </row>
    <row r="64" spans="2:9" s="5" customFormat="1" x14ac:dyDescent="0.15">
      <c r="B64" s="4" t="s">
        <v>42</v>
      </c>
      <c r="C64" s="71">
        <v>49</v>
      </c>
      <c r="D64" s="30"/>
      <c r="E64" s="70">
        <v>33</v>
      </c>
      <c r="F64" s="70">
        <v>11</v>
      </c>
      <c r="G64" s="70">
        <v>0</v>
      </c>
      <c r="H64" s="70">
        <v>3</v>
      </c>
      <c r="I64" s="71">
        <v>0</v>
      </c>
    </row>
    <row r="65" spans="2:9" s="21" customFormat="1" x14ac:dyDescent="0.15">
      <c r="B65" s="31" t="s">
        <v>186</v>
      </c>
      <c r="C65" s="69">
        <v>382</v>
      </c>
      <c r="D65" s="28"/>
      <c r="E65" s="68">
        <v>318</v>
      </c>
      <c r="F65" s="68">
        <v>32</v>
      </c>
      <c r="G65" s="68">
        <v>1</v>
      </c>
      <c r="H65" s="68">
        <v>2</v>
      </c>
      <c r="I65" s="69">
        <v>0</v>
      </c>
    </row>
    <row r="66" spans="2:9" s="5" customFormat="1" x14ac:dyDescent="0.15">
      <c r="B66" s="4" t="s">
        <v>43</v>
      </c>
      <c r="C66" s="71">
        <v>81</v>
      </c>
      <c r="D66" s="30"/>
      <c r="E66" s="70">
        <v>122</v>
      </c>
      <c r="F66" s="70">
        <v>2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141</v>
      </c>
      <c r="D67" s="30"/>
      <c r="E67" s="70">
        <v>125</v>
      </c>
      <c r="F67" s="70">
        <v>17</v>
      </c>
      <c r="G67" s="70">
        <v>1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134</v>
      </c>
      <c r="D68" s="30"/>
      <c r="E68" s="70">
        <v>68</v>
      </c>
      <c r="F68" s="70">
        <v>12</v>
      </c>
      <c r="G68" s="70">
        <v>0</v>
      </c>
      <c r="H68" s="70">
        <v>2</v>
      </c>
      <c r="I68" s="71">
        <v>0</v>
      </c>
    </row>
    <row r="69" spans="2:9" s="5" customFormat="1" x14ac:dyDescent="0.15">
      <c r="B69" s="4" t="s">
        <v>46</v>
      </c>
      <c r="C69" s="71">
        <v>26</v>
      </c>
      <c r="D69" s="30"/>
      <c r="E69" s="70">
        <v>3</v>
      </c>
      <c r="F69" s="70">
        <v>1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821</v>
      </c>
      <c r="D70" s="28"/>
      <c r="E70" s="68">
        <v>574</v>
      </c>
      <c r="F70" s="68">
        <v>103</v>
      </c>
      <c r="G70" s="68">
        <v>2</v>
      </c>
      <c r="H70" s="68">
        <v>10</v>
      </c>
      <c r="I70" s="69">
        <v>0</v>
      </c>
    </row>
    <row r="71" spans="2:9" s="5" customFormat="1" x14ac:dyDescent="0.15">
      <c r="B71" s="4" t="s">
        <v>47</v>
      </c>
      <c r="C71" s="71">
        <v>285</v>
      </c>
      <c r="D71" s="30"/>
      <c r="E71" s="76">
        <v>202</v>
      </c>
      <c r="F71" s="71">
        <v>32</v>
      </c>
      <c r="G71" s="71">
        <v>1</v>
      </c>
      <c r="H71" s="71">
        <v>4</v>
      </c>
      <c r="I71" s="71">
        <v>0</v>
      </c>
    </row>
    <row r="72" spans="2:9" s="5" customFormat="1" x14ac:dyDescent="0.15">
      <c r="B72" s="4" t="s">
        <v>48</v>
      </c>
      <c r="C72" s="71">
        <v>52</v>
      </c>
      <c r="D72" s="30"/>
      <c r="E72" s="76">
        <v>38</v>
      </c>
      <c r="F72" s="71">
        <v>7</v>
      </c>
      <c r="G72" s="71">
        <v>0</v>
      </c>
      <c r="H72" s="71">
        <v>1</v>
      </c>
      <c r="I72" s="71">
        <v>0</v>
      </c>
    </row>
    <row r="73" spans="2:9" s="5" customFormat="1" x14ac:dyDescent="0.15">
      <c r="B73" s="4" t="s">
        <v>49</v>
      </c>
      <c r="C73" s="71">
        <v>35</v>
      </c>
      <c r="D73" s="30"/>
      <c r="E73" s="76">
        <v>25</v>
      </c>
      <c r="F73" s="71">
        <v>11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57</v>
      </c>
      <c r="D74" s="30"/>
      <c r="E74" s="76">
        <v>58</v>
      </c>
      <c r="F74" s="71">
        <v>16</v>
      </c>
      <c r="G74" s="71">
        <v>0</v>
      </c>
      <c r="H74" s="71">
        <v>2</v>
      </c>
      <c r="I74" s="71">
        <v>0</v>
      </c>
    </row>
    <row r="75" spans="2:9" s="5" customFormat="1" x14ac:dyDescent="0.15">
      <c r="B75" s="4" t="s">
        <v>51</v>
      </c>
      <c r="C75" s="71">
        <v>56</v>
      </c>
      <c r="D75" s="30"/>
      <c r="E75" s="76">
        <v>22</v>
      </c>
      <c r="F75" s="71">
        <v>9</v>
      </c>
      <c r="G75" s="71">
        <v>0</v>
      </c>
      <c r="H75" s="71">
        <v>1</v>
      </c>
      <c r="I75" s="71">
        <v>0</v>
      </c>
    </row>
    <row r="76" spans="2:9" s="5" customFormat="1" x14ac:dyDescent="0.15">
      <c r="B76" s="4" t="s">
        <v>52</v>
      </c>
      <c r="C76" s="71">
        <v>110</v>
      </c>
      <c r="D76" s="30"/>
      <c r="E76" s="76">
        <v>52</v>
      </c>
      <c r="F76" s="71">
        <v>6</v>
      </c>
      <c r="G76" s="71">
        <v>0</v>
      </c>
      <c r="H76" s="71">
        <v>1</v>
      </c>
      <c r="I76" s="71">
        <v>0</v>
      </c>
    </row>
    <row r="77" spans="2:9" s="5" customFormat="1" x14ac:dyDescent="0.15">
      <c r="B77" s="4" t="s">
        <v>53</v>
      </c>
      <c r="C77" s="71">
        <v>186</v>
      </c>
      <c r="D77" s="30"/>
      <c r="E77" s="76">
        <v>161</v>
      </c>
      <c r="F77" s="71">
        <v>12</v>
      </c>
      <c r="G77" s="71">
        <v>0</v>
      </c>
      <c r="H77" s="71">
        <v>1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40</v>
      </c>
      <c r="D78" s="34"/>
      <c r="E78" s="77">
        <v>16</v>
      </c>
      <c r="F78" s="78">
        <v>10</v>
      </c>
      <c r="G78" s="78">
        <v>1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transitionEvaluation="1" codeName="Sheet61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168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126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'C-c-(21)'!B9</f>
        <v>2011  平成23年</v>
      </c>
      <c r="C9" s="54">
        <v>10988</v>
      </c>
      <c r="D9" s="17">
        <v>16.254095376774664</v>
      </c>
      <c r="E9" s="91">
        <v>1786</v>
      </c>
      <c r="F9" s="92">
        <v>348</v>
      </c>
      <c r="G9" s="92">
        <v>9</v>
      </c>
      <c r="H9" s="92">
        <v>20</v>
      </c>
      <c r="I9" s="92">
        <v>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'C-c-(21)'!B10</f>
        <v>2012      24</v>
      </c>
      <c r="C10" s="54">
        <v>10137</v>
      </c>
      <c r="D10" s="17">
        <v>16.178356515734439</v>
      </c>
      <c r="E10" s="91">
        <v>1640</v>
      </c>
      <c r="F10" s="92">
        <v>306</v>
      </c>
      <c r="G10" s="92">
        <v>9</v>
      </c>
      <c r="H10" s="92">
        <v>15</v>
      </c>
      <c r="I10" s="92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'C-c-(21)'!B11</f>
        <v>2013      25</v>
      </c>
      <c r="C11" s="54">
        <v>9956</v>
      </c>
      <c r="D11" s="17">
        <v>17.637605464041783</v>
      </c>
      <c r="E11" s="91">
        <v>1756</v>
      </c>
      <c r="F11" s="92">
        <v>252</v>
      </c>
      <c r="G11" s="92">
        <v>10</v>
      </c>
      <c r="H11" s="92">
        <v>23</v>
      </c>
      <c r="I11" s="92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'C-c-(21)'!B12</f>
        <v>2014      26</v>
      </c>
      <c r="C12" s="54">
        <v>9586</v>
      </c>
      <c r="D12" s="17">
        <v>19.194658877529729</v>
      </c>
      <c r="E12" s="91">
        <v>1840</v>
      </c>
      <c r="F12" s="92">
        <v>280</v>
      </c>
      <c r="G12" s="92">
        <v>4</v>
      </c>
      <c r="H12" s="92">
        <v>23</v>
      </c>
      <c r="I12" s="92">
        <v>1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'C-c-(21)'!B13</f>
        <v>2015      27</v>
      </c>
      <c r="C13" s="54">
        <v>8790</v>
      </c>
      <c r="D13" s="17">
        <v>18.236632536973836</v>
      </c>
      <c r="E13" s="91">
        <v>1603</v>
      </c>
      <c r="F13" s="92">
        <v>231</v>
      </c>
      <c r="G13" s="92">
        <v>3</v>
      </c>
      <c r="H13" s="92">
        <v>13</v>
      </c>
      <c r="I13" s="92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'C-c-(21)'!B14</f>
        <v>2016      28</v>
      </c>
      <c r="C14" s="54">
        <v>6344</v>
      </c>
      <c r="D14" s="17">
        <v>27.064943253467845</v>
      </c>
      <c r="E14" s="91">
        <v>1717</v>
      </c>
      <c r="F14" s="92">
        <v>190</v>
      </c>
      <c r="G14" s="92">
        <v>5</v>
      </c>
      <c r="H14" s="92">
        <v>10</v>
      </c>
      <c r="I14" s="92">
        <v>2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'C-c-(21)'!B15</f>
        <v>2017      29</v>
      </c>
      <c r="C15" s="54">
        <v>6079</v>
      </c>
      <c r="D15" s="17">
        <v>25.168613258759663</v>
      </c>
      <c r="E15" s="93">
        <v>1530</v>
      </c>
      <c r="F15" s="92">
        <v>180</v>
      </c>
      <c r="G15" s="92">
        <v>5</v>
      </c>
      <c r="H15" s="92">
        <v>23</v>
      </c>
      <c r="I15" s="92">
        <v>1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'C-c-(21)'!B16</f>
        <v>2018      30</v>
      </c>
      <c r="C16" s="54">
        <v>5210</v>
      </c>
      <c r="D16" s="17">
        <v>25.163147792706337</v>
      </c>
      <c r="E16" s="94">
        <v>1311</v>
      </c>
      <c r="F16" s="94">
        <v>187</v>
      </c>
      <c r="G16" s="94">
        <v>3</v>
      </c>
      <c r="H16" s="94">
        <v>13</v>
      </c>
      <c r="I16" s="93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'C-c-(21)'!B17</f>
        <v>2019  令和元年</v>
      </c>
      <c r="C17" s="16">
        <v>4534</v>
      </c>
      <c r="D17" s="17">
        <v>23.974415527128361</v>
      </c>
      <c r="E17" s="82">
        <v>1087</v>
      </c>
      <c r="F17" s="82">
        <v>175</v>
      </c>
      <c r="G17" s="82">
        <v>1</v>
      </c>
      <c r="H17" s="82">
        <v>11</v>
      </c>
      <c r="I17" s="81">
        <v>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'C-c-(21)'!B18</f>
        <v>2020      ２</v>
      </c>
      <c r="C18" s="24">
        <f>SUM(C20,C26,C33,C34,C45,C52,C59,C65,C70)</f>
        <v>3819</v>
      </c>
      <c r="D18" s="25">
        <f>E18/C18*100</f>
        <v>27.860696517412936</v>
      </c>
      <c r="E18" s="68">
        <f>SUM(E20,E26,E33,E34,E45,E52,E59,E65,E70)</f>
        <v>1064</v>
      </c>
      <c r="F18" s="69">
        <f>SUM(F20,F26,F33,F34,F45,F52,F59,F65,F70)</f>
        <v>154</v>
      </c>
      <c r="G18" s="69">
        <f>SUM(G20,G26,G33,G34,G45,G52,G59,G65,G70)</f>
        <v>3</v>
      </c>
      <c r="H18" s="69">
        <f>SUM(H20,H26,H33,H34,H45,H52,H59,H65,H70)</f>
        <v>7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43</v>
      </c>
      <c r="D20" s="28"/>
      <c r="E20" s="68">
        <v>8</v>
      </c>
      <c r="F20" s="68">
        <v>4</v>
      </c>
      <c r="G20" s="68">
        <v>0</v>
      </c>
      <c r="H20" s="68">
        <v>1</v>
      </c>
      <c r="I20" s="69">
        <v>0</v>
      </c>
      <c r="K20" s="5"/>
    </row>
    <row r="21" spans="2:17" s="5" customFormat="1" x14ac:dyDescent="0.15">
      <c r="B21" s="4" t="s">
        <v>4</v>
      </c>
      <c r="C21" s="71">
        <v>35</v>
      </c>
      <c r="D21" s="30"/>
      <c r="E21" s="70">
        <v>7</v>
      </c>
      <c r="F21" s="70">
        <v>2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3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5</v>
      </c>
      <c r="D24" s="30"/>
      <c r="E24" s="70">
        <v>1</v>
      </c>
      <c r="F24" s="70">
        <v>2</v>
      </c>
      <c r="G24" s="70">
        <v>0</v>
      </c>
      <c r="H24" s="70">
        <v>1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226</v>
      </c>
      <c r="D26" s="28"/>
      <c r="E26" s="68">
        <v>117</v>
      </c>
      <c r="F26" s="68">
        <v>22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10</v>
      </c>
      <c r="D27" s="30"/>
      <c r="E27" s="70">
        <v>3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16</v>
      </c>
      <c r="D28" s="30"/>
      <c r="E28" s="70">
        <v>4</v>
      </c>
      <c r="F28" s="70">
        <v>3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109</v>
      </c>
      <c r="D29" s="30"/>
      <c r="E29" s="70">
        <v>74</v>
      </c>
      <c r="F29" s="70">
        <v>8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12</v>
      </c>
      <c r="D30" s="30"/>
      <c r="E30" s="70">
        <v>7</v>
      </c>
      <c r="F30" s="70">
        <v>6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12</v>
      </c>
      <c r="D31" s="30"/>
      <c r="E31" s="70">
        <v>9</v>
      </c>
      <c r="F31" s="70">
        <v>1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67</v>
      </c>
      <c r="D32" s="30"/>
      <c r="E32" s="70">
        <v>20</v>
      </c>
      <c r="F32" s="70">
        <v>4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333</v>
      </c>
      <c r="D33" s="28"/>
      <c r="E33" s="72">
        <v>78</v>
      </c>
      <c r="F33" s="72">
        <v>7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182</v>
      </c>
      <c r="C34" s="69">
        <v>1850</v>
      </c>
      <c r="D34" s="28"/>
      <c r="E34" s="68">
        <v>510</v>
      </c>
      <c r="F34" s="68">
        <v>49</v>
      </c>
      <c r="G34" s="68">
        <v>1</v>
      </c>
      <c r="H34" s="68">
        <v>2</v>
      </c>
      <c r="I34" s="69">
        <v>0</v>
      </c>
    </row>
    <row r="35" spans="2:9" s="5" customFormat="1" x14ac:dyDescent="0.15">
      <c r="B35" s="4" t="s">
        <v>16</v>
      </c>
      <c r="C35" s="71">
        <v>372</v>
      </c>
      <c r="D35" s="30"/>
      <c r="E35" s="70">
        <v>240</v>
      </c>
      <c r="F35" s="70">
        <v>5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132</v>
      </c>
      <c r="D36" s="30"/>
      <c r="E36" s="70">
        <v>29</v>
      </c>
      <c r="F36" s="70">
        <v>2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69</v>
      </c>
      <c r="D37" s="30"/>
      <c r="E37" s="70">
        <v>19</v>
      </c>
      <c r="F37" s="70">
        <v>6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369</v>
      </c>
      <c r="D38" s="30"/>
      <c r="E38" s="70">
        <v>59</v>
      </c>
      <c r="F38" s="70">
        <v>11</v>
      </c>
      <c r="G38" s="70">
        <v>0</v>
      </c>
      <c r="H38" s="70">
        <v>2</v>
      </c>
      <c r="I38" s="71">
        <v>0</v>
      </c>
    </row>
    <row r="39" spans="2:9" s="5" customFormat="1" x14ac:dyDescent="0.15">
      <c r="B39" s="4" t="s">
        <v>20</v>
      </c>
      <c r="C39" s="71">
        <v>317</v>
      </c>
      <c r="D39" s="30"/>
      <c r="E39" s="70">
        <v>51</v>
      </c>
      <c r="F39" s="70">
        <v>5</v>
      </c>
      <c r="G39" s="70">
        <v>1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364</v>
      </c>
      <c r="D40" s="30"/>
      <c r="E40" s="70">
        <v>77</v>
      </c>
      <c r="F40" s="70">
        <v>9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28</v>
      </c>
      <c r="D41" s="30"/>
      <c r="E41" s="70">
        <v>7</v>
      </c>
      <c r="F41" s="70">
        <v>3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26</v>
      </c>
      <c r="D42" s="30"/>
      <c r="E42" s="74">
        <v>2</v>
      </c>
      <c r="F42" s="74">
        <v>2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45</v>
      </c>
      <c r="D43" s="30"/>
      <c r="E43" s="70">
        <v>4</v>
      </c>
      <c r="F43" s="70">
        <v>1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128</v>
      </c>
      <c r="D44" s="30"/>
      <c r="E44" s="70">
        <v>22</v>
      </c>
      <c r="F44" s="70">
        <v>5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389</v>
      </c>
      <c r="D45" s="28"/>
      <c r="E45" s="68">
        <v>90</v>
      </c>
      <c r="F45" s="68">
        <v>22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23</v>
      </c>
      <c r="D46" s="30"/>
      <c r="E46" s="70">
        <v>20</v>
      </c>
      <c r="F46" s="70">
        <v>3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11</v>
      </c>
      <c r="D47" s="30"/>
      <c r="E47" s="70">
        <v>6</v>
      </c>
      <c r="F47" s="70">
        <v>2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10</v>
      </c>
      <c r="D48" s="30"/>
      <c r="E48" s="70">
        <v>2</v>
      </c>
      <c r="F48" s="70">
        <v>1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57</v>
      </c>
      <c r="D49" s="30"/>
      <c r="E49" s="70">
        <v>8</v>
      </c>
      <c r="F49" s="70">
        <v>1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240</v>
      </c>
      <c r="D50" s="30"/>
      <c r="E50" s="70">
        <v>44</v>
      </c>
      <c r="F50" s="70">
        <v>15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48</v>
      </c>
      <c r="D51" s="30"/>
      <c r="E51" s="70">
        <v>10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519</v>
      </c>
      <c r="D52" s="28"/>
      <c r="E52" s="68">
        <v>79</v>
      </c>
      <c r="F52" s="68">
        <v>23</v>
      </c>
      <c r="G52" s="68">
        <v>2</v>
      </c>
      <c r="H52" s="68">
        <v>3</v>
      </c>
      <c r="I52" s="69">
        <v>0</v>
      </c>
    </row>
    <row r="53" spans="2:9" s="5" customFormat="1" x14ac:dyDescent="0.15">
      <c r="B53" s="4" t="s">
        <v>32</v>
      </c>
      <c r="C53" s="71">
        <v>24</v>
      </c>
      <c r="D53" s="30"/>
      <c r="E53" s="70">
        <v>12</v>
      </c>
      <c r="F53" s="70">
        <v>3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84</v>
      </c>
      <c r="D54" s="30"/>
      <c r="E54" s="70">
        <v>17</v>
      </c>
      <c r="F54" s="70">
        <v>8</v>
      </c>
      <c r="G54" s="70">
        <v>1</v>
      </c>
      <c r="H54" s="70">
        <v>3</v>
      </c>
      <c r="I54" s="71">
        <v>0</v>
      </c>
    </row>
    <row r="55" spans="2:9" s="5" customFormat="1" x14ac:dyDescent="0.15">
      <c r="B55" s="4" t="s">
        <v>34</v>
      </c>
      <c r="C55" s="71">
        <v>312</v>
      </c>
      <c r="D55" s="30"/>
      <c r="E55" s="70">
        <v>32</v>
      </c>
      <c r="F55" s="70">
        <v>9</v>
      </c>
      <c r="G55" s="70">
        <v>1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72</v>
      </c>
      <c r="D56" s="30"/>
      <c r="E56" s="70">
        <v>9</v>
      </c>
      <c r="F56" s="70">
        <v>2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15</v>
      </c>
      <c r="D57" s="30"/>
      <c r="E57" s="70">
        <v>2</v>
      </c>
      <c r="F57" s="70">
        <v>1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12</v>
      </c>
      <c r="D58" s="30"/>
      <c r="E58" s="70">
        <v>7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119</v>
      </c>
      <c r="D59" s="28"/>
      <c r="E59" s="68">
        <v>83</v>
      </c>
      <c r="F59" s="68">
        <v>15</v>
      </c>
      <c r="G59" s="68">
        <v>0</v>
      </c>
      <c r="H59" s="68">
        <v>1</v>
      </c>
      <c r="I59" s="69">
        <v>0</v>
      </c>
    </row>
    <row r="60" spans="2:9" s="5" customFormat="1" x14ac:dyDescent="0.15">
      <c r="B60" s="4" t="s">
        <v>38</v>
      </c>
      <c r="C60" s="71">
        <v>8</v>
      </c>
      <c r="D60" s="30"/>
      <c r="E60" s="70">
        <v>9</v>
      </c>
      <c r="F60" s="70">
        <v>4</v>
      </c>
      <c r="G60" s="70">
        <v>0</v>
      </c>
      <c r="H60" s="70">
        <v>1</v>
      </c>
      <c r="I60" s="71">
        <v>0</v>
      </c>
    </row>
    <row r="61" spans="2:9" s="5" customFormat="1" x14ac:dyDescent="0.15">
      <c r="B61" s="4" t="s">
        <v>39</v>
      </c>
      <c r="C61" s="71">
        <v>6</v>
      </c>
      <c r="D61" s="30"/>
      <c r="E61" s="70">
        <v>4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47</v>
      </c>
      <c r="D62" s="30"/>
      <c r="E62" s="70">
        <v>45</v>
      </c>
      <c r="F62" s="70">
        <v>4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47</v>
      </c>
      <c r="D63" s="30"/>
      <c r="E63" s="70">
        <v>16</v>
      </c>
      <c r="F63" s="70">
        <v>5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11</v>
      </c>
      <c r="D64" s="30"/>
      <c r="E64" s="70">
        <v>9</v>
      </c>
      <c r="F64" s="70">
        <v>2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65</v>
      </c>
      <c r="D65" s="28"/>
      <c r="E65" s="68">
        <v>33</v>
      </c>
      <c r="F65" s="68">
        <v>3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10</v>
      </c>
      <c r="D66" s="30"/>
      <c r="E66" s="70">
        <v>7</v>
      </c>
      <c r="F66" s="70">
        <v>1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28</v>
      </c>
      <c r="D67" s="30"/>
      <c r="E67" s="70">
        <v>16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23</v>
      </c>
      <c r="D68" s="30"/>
      <c r="E68" s="70">
        <v>8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4</v>
      </c>
      <c r="D69" s="30"/>
      <c r="E69" s="70">
        <v>2</v>
      </c>
      <c r="F69" s="70">
        <v>2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275</v>
      </c>
      <c r="D70" s="28"/>
      <c r="E70" s="68">
        <v>66</v>
      </c>
      <c r="F70" s="68">
        <v>9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120</v>
      </c>
      <c r="D71" s="30"/>
      <c r="E71" s="76">
        <v>36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39</v>
      </c>
      <c r="D72" s="30"/>
      <c r="E72" s="76">
        <v>16</v>
      </c>
      <c r="F72" s="71">
        <v>2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20</v>
      </c>
      <c r="D73" s="30"/>
      <c r="E73" s="76">
        <v>6</v>
      </c>
      <c r="F73" s="71">
        <v>3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21</v>
      </c>
      <c r="D74" s="30"/>
      <c r="E74" s="76">
        <v>3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19</v>
      </c>
      <c r="D75" s="30"/>
      <c r="E75" s="76">
        <v>1</v>
      </c>
      <c r="F75" s="71">
        <v>1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11</v>
      </c>
      <c r="D76" s="30"/>
      <c r="E76" s="76">
        <v>1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14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31</v>
      </c>
      <c r="D78" s="34"/>
      <c r="E78" s="77">
        <v>3</v>
      </c>
      <c r="F78" s="78">
        <v>3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transitionEvaluation="1" codeName="Sheet67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E27" sqref="E27"/>
      <selection pane="topRight" activeCell="E27" sqref="E27"/>
      <selection pane="bottomLeft" activeCell="E27" sqref="E27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170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127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68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'C-c-(22)'!B9</f>
        <v>2011  平成23年</v>
      </c>
      <c r="C9" s="16">
        <v>141931</v>
      </c>
      <c r="D9" s="17">
        <v>73.63859903756051</v>
      </c>
      <c r="E9" s="36">
        <v>104516</v>
      </c>
      <c r="F9" s="16">
        <v>101340</v>
      </c>
      <c r="G9" s="16">
        <v>41069</v>
      </c>
      <c r="H9" s="16">
        <v>25961</v>
      </c>
      <c r="I9" s="16">
        <v>8381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'C-c-(22)'!B10</f>
        <v>2012      24</v>
      </c>
      <c r="C10" s="16">
        <v>135224</v>
      </c>
      <c r="D10" s="17">
        <v>72.354759510146124</v>
      </c>
      <c r="E10" s="36">
        <v>97841</v>
      </c>
      <c r="F10" s="16">
        <v>93079</v>
      </c>
      <c r="G10" s="16">
        <v>37840</v>
      </c>
      <c r="H10" s="16">
        <v>19645</v>
      </c>
      <c r="I10" s="16">
        <v>6041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'C-c-(22)'!B11</f>
        <v>2013      25</v>
      </c>
      <c r="C11" s="16">
        <v>126386</v>
      </c>
      <c r="D11" s="17">
        <v>71.139208456632858</v>
      </c>
      <c r="E11" s="36">
        <v>89910</v>
      </c>
      <c r="F11" s="16">
        <v>85464</v>
      </c>
      <c r="G11" s="16">
        <v>35351</v>
      </c>
      <c r="H11" s="16">
        <v>16741</v>
      </c>
      <c r="I11" s="16">
        <v>5067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'C-c-(22)'!B12</f>
        <v>2014      26</v>
      </c>
      <c r="C12" s="16">
        <v>121143</v>
      </c>
      <c r="D12" s="17">
        <v>71.63765137069413</v>
      </c>
      <c r="E12" s="36">
        <v>86784</v>
      </c>
      <c r="F12" s="16">
        <v>80096</v>
      </c>
      <c r="G12" s="16">
        <v>32767</v>
      </c>
      <c r="H12" s="16">
        <v>13735</v>
      </c>
      <c r="I12" s="16">
        <v>3599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'C-c-(22)'!B13</f>
        <v>2015      27</v>
      </c>
      <c r="C13" s="67">
        <v>117333</v>
      </c>
      <c r="D13" s="17">
        <v>70.361279435452943</v>
      </c>
      <c r="E13" s="38">
        <v>82557</v>
      </c>
      <c r="F13" s="16">
        <v>75114</v>
      </c>
      <c r="G13" s="16">
        <v>31040</v>
      </c>
      <c r="H13" s="16">
        <v>11142</v>
      </c>
      <c r="I13" s="16">
        <v>2683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'C-c-(22)'!B14</f>
        <v>2016      28</v>
      </c>
      <c r="C14" s="67">
        <v>112702</v>
      </c>
      <c r="D14" s="17">
        <v>69.325300349594514</v>
      </c>
      <c r="E14" s="38">
        <v>78131</v>
      </c>
      <c r="F14" s="16">
        <v>69879</v>
      </c>
      <c r="G14" s="16">
        <v>28585</v>
      </c>
      <c r="H14" s="16">
        <v>8521</v>
      </c>
      <c r="I14" s="16">
        <v>1907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'C-c-(22)'!B15</f>
        <v>2017      29</v>
      </c>
      <c r="C15" s="16">
        <v>108009</v>
      </c>
      <c r="D15" s="17">
        <v>69.676601023988738</v>
      </c>
      <c r="E15" s="18">
        <v>75257</v>
      </c>
      <c r="F15" s="16">
        <v>66154</v>
      </c>
      <c r="G15" s="16">
        <v>27053</v>
      </c>
      <c r="H15" s="16">
        <v>7520</v>
      </c>
      <c r="I15" s="16">
        <v>1827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'C-c-(22)'!B16</f>
        <v>2018      30</v>
      </c>
      <c r="C16" s="16">
        <v>99692</v>
      </c>
      <c r="D16" s="17">
        <v>71.550375155478875</v>
      </c>
      <c r="E16" s="39">
        <v>71330</v>
      </c>
      <c r="F16" s="39">
        <v>61061</v>
      </c>
      <c r="G16" s="39">
        <v>25103</v>
      </c>
      <c r="H16" s="39">
        <v>6418</v>
      </c>
      <c r="I16" s="18">
        <v>1659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'C-c-(22)'!B17</f>
        <v>2019  令和元年</v>
      </c>
      <c r="C17" s="16">
        <v>93812</v>
      </c>
      <c r="D17" s="17">
        <v>70.155204025071413</v>
      </c>
      <c r="E17" s="39">
        <v>65814</v>
      </c>
      <c r="F17" s="39">
        <v>55337</v>
      </c>
      <c r="G17" s="39">
        <v>22481</v>
      </c>
      <c r="H17" s="39">
        <v>5107</v>
      </c>
      <c r="I17" s="18">
        <v>1329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'C-c-(22)'!B18</f>
        <v>2020      ２</v>
      </c>
      <c r="C18" s="24">
        <f>SUM(C20,C26,C33,C34,C45,C52,C59,C65,C70)</f>
        <v>87280</v>
      </c>
      <c r="D18" s="25">
        <f>E18/C18*100</f>
        <v>71.733501374885421</v>
      </c>
      <c r="E18" s="29">
        <f>SUM(E20,E26,E33,E34,E45,E52,E59,E65,E70)</f>
        <v>62609</v>
      </c>
      <c r="F18" s="24">
        <f>SUM(F20,F26,F33,F34,F45,F52,F59,F65,F70)</f>
        <v>51622</v>
      </c>
      <c r="G18" s="24">
        <f>SUM(G20,G26,G33,G34,G45,G52,G59,G65,G70)</f>
        <v>21048</v>
      </c>
      <c r="H18" s="24">
        <f>SUM(H20,H26,H33,H34,H45,H52,H59,H65,H70)</f>
        <v>4131</v>
      </c>
      <c r="I18" s="24">
        <f>SUM(I20,I26,I33,I34,I45,I52,I59,I65,I70)</f>
        <v>1126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3113</v>
      </c>
      <c r="D20" s="28"/>
      <c r="E20" s="68">
        <v>2427</v>
      </c>
      <c r="F20" s="68">
        <v>2057</v>
      </c>
      <c r="G20" s="68">
        <v>926</v>
      </c>
      <c r="H20" s="68">
        <v>187</v>
      </c>
      <c r="I20" s="69">
        <v>51</v>
      </c>
      <c r="K20" s="5"/>
    </row>
    <row r="21" spans="2:17" s="5" customFormat="1" x14ac:dyDescent="0.15">
      <c r="B21" s="4" t="s">
        <v>4</v>
      </c>
      <c r="C21" s="30">
        <v>2250</v>
      </c>
      <c r="D21" s="30"/>
      <c r="E21" s="70">
        <v>1684</v>
      </c>
      <c r="F21" s="70">
        <v>1445</v>
      </c>
      <c r="G21" s="70">
        <v>637</v>
      </c>
      <c r="H21" s="70">
        <v>118</v>
      </c>
      <c r="I21" s="71">
        <v>32</v>
      </c>
    </row>
    <row r="22" spans="2:17" s="5" customFormat="1" x14ac:dyDescent="0.15">
      <c r="B22" s="4" t="s">
        <v>5</v>
      </c>
      <c r="C22" s="30">
        <v>246</v>
      </c>
      <c r="D22" s="30"/>
      <c r="E22" s="70">
        <v>215</v>
      </c>
      <c r="F22" s="70">
        <v>154</v>
      </c>
      <c r="G22" s="70">
        <v>70</v>
      </c>
      <c r="H22" s="70">
        <v>22</v>
      </c>
      <c r="I22" s="71">
        <v>10</v>
      </c>
    </row>
    <row r="23" spans="2:17" s="5" customFormat="1" x14ac:dyDescent="0.15">
      <c r="B23" s="4" t="s">
        <v>6</v>
      </c>
      <c r="C23" s="30">
        <v>304</v>
      </c>
      <c r="D23" s="30"/>
      <c r="E23" s="70">
        <v>283</v>
      </c>
      <c r="F23" s="70">
        <v>256</v>
      </c>
      <c r="G23" s="70">
        <v>119</v>
      </c>
      <c r="H23" s="70">
        <v>26</v>
      </c>
      <c r="I23" s="71">
        <v>4</v>
      </c>
    </row>
    <row r="24" spans="2:17" s="5" customFormat="1" x14ac:dyDescent="0.15">
      <c r="B24" s="4" t="s">
        <v>7</v>
      </c>
      <c r="C24" s="30">
        <v>239</v>
      </c>
      <c r="D24" s="30"/>
      <c r="E24" s="70">
        <v>180</v>
      </c>
      <c r="F24" s="70">
        <v>150</v>
      </c>
      <c r="G24" s="70">
        <v>71</v>
      </c>
      <c r="H24" s="70">
        <v>20</v>
      </c>
      <c r="I24" s="71">
        <v>5</v>
      </c>
    </row>
    <row r="25" spans="2:17" s="5" customFormat="1" x14ac:dyDescent="0.15">
      <c r="B25" s="4" t="s">
        <v>8</v>
      </c>
      <c r="C25" s="30">
        <v>74</v>
      </c>
      <c r="D25" s="30"/>
      <c r="E25" s="70">
        <v>65</v>
      </c>
      <c r="F25" s="70">
        <v>52</v>
      </c>
      <c r="G25" s="70">
        <v>29</v>
      </c>
      <c r="H25" s="70">
        <v>1</v>
      </c>
      <c r="I25" s="71">
        <v>0</v>
      </c>
    </row>
    <row r="26" spans="2:17" s="21" customFormat="1" x14ac:dyDescent="0.15">
      <c r="B26" s="31" t="s">
        <v>181</v>
      </c>
      <c r="C26" s="24">
        <v>5248</v>
      </c>
      <c r="D26" s="28"/>
      <c r="E26" s="68">
        <v>4156</v>
      </c>
      <c r="F26" s="68">
        <v>3292</v>
      </c>
      <c r="G26" s="68">
        <v>1349</v>
      </c>
      <c r="H26" s="68">
        <v>159</v>
      </c>
      <c r="I26" s="69">
        <v>39</v>
      </c>
    </row>
    <row r="27" spans="2:17" s="5" customFormat="1" x14ac:dyDescent="0.15">
      <c r="B27" s="4" t="s">
        <v>9</v>
      </c>
      <c r="C27" s="30">
        <v>638</v>
      </c>
      <c r="D27" s="30"/>
      <c r="E27" s="70">
        <v>542</v>
      </c>
      <c r="F27" s="70">
        <v>475</v>
      </c>
      <c r="G27" s="70">
        <v>222</v>
      </c>
      <c r="H27" s="70">
        <v>25</v>
      </c>
      <c r="I27" s="71">
        <v>5</v>
      </c>
    </row>
    <row r="28" spans="2:17" s="5" customFormat="1" x14ac:dyDescent="0.15">
      <c r="B28" s="4" t="s">
        <v>10</v>
      </c>
      <c r="C28" s="30">
        <v>513</v>
      </c>
      <c r="D28" s="30"/>
      <c r="E28" s="70">
        <v>402</v>
      </c>
      <c r="F28" s="70">
        <v>359</v>
      </c>
      <c r="G28" s="70">
        <v>146</v>
      </c>
      <c r="H28" s="70">
        <v>21</v>
      </c>
      <c r="I28" s="71">
        <v>4</v>
      </c>
    </row>
    <row r="29" spans="2:17" s="5" customFormat="1" x14ac:dyDescent="0.15">
      <c r="B29" s="4" t="s">
        <v>11</v>
      </c>
      <c r="C29" s="30">
        <v>1710</v>
      </c>
      <c r="D29" s="30"/>
      <c r="E29" s="70">
        <v>1205</v>
      </c>
      <c r="F29" s="70">
        <v>911</v>
      </c>
      <c r="G29" s="70">
        <v>360</v>
      </c>
      <c r="H29" s="70">
        <v>64</v>
      </c>
      <c r="I29" s="71">
        <v>18</v>
      </c>
    </row>
    <row r="30" spans="2:17" s="5" customFormat="1" x14ac:dyDescent="0.15">
      <c r="B30" s="4" t="s">
        <v>12</v>
      </c>
      <c r="C30" s="30">
        <v>602</v>
      </c>
      <c r="D30" s="30"/>
      <c r="E30" s="70">
        <v>532</v>
      </c>
      <c r="F30" s="70">
        <v>403</v>
      </c>
      <c r="G30" s="70">
        <v>176</v>
      </c>
      <c r="H30" s="70">
        <v>13</v>
      </c>
      <c r="I30" s="71">
        <v>6</v>
      </c>
    </row>
    <row r="31" spans="2:17" s="5" customFormat="1" x14ac:dyDescent="0.15">
      <c r="B31" s="4" t="s">
        <v>13</v>
      </c>
      <c r="C31" s="30">
        <v>599</v>
      </c>
      <c r="D31" s="30"/>
      <c r="E31" s="70">
        <v>525</v>
      </c>
      <c r="F31" s="70">
        <v>373</v>
      </c>
      <c r="G31" s="70">
        <v>145</v>
      </c>
      <c r="H31" s="70">
        <v>18</v>
      </c>
      <c r="I31" s="71">
        <v>2</v>
      </c>
    </row>
    <row r="32" spans="2:17" s="5" customFormat="1" x14ac:dyDescent="0.15">
      <c r="B32" s="4" t="s">
        <v>14</v>
      </c>
      <c r="C32" s="30">
        <v>1186</v>
      </c>
      <c r="D32" s="30"/>
      <c r="E32" s="70">
        <v>950</v>
      </c>
      <c r="F32" s="70">
        <v>771</v>
      </c>
      <c r="G32" s="70">
        <v>300</v>
      </c>
      <c r="H32" s="70">
        <v>18</v>
      </c>
      <c r="I32" s="71">
        <v>4</v>
      </c>
    </row>
    <row r="33" spans="2:9" s="21" customFormat="1" x14ac:dyDescent="0.15">
      <c r="B33" s="31" t="s">
        <v>15</v>
      </c>
      <c r="C33" s="28">
        <v>10491</v>
      </c>
      <c r="D33" s="28"/>
      <c r="E33" s="72">
        <v>6933</v>
      </c>
      <c r="F33" s="72">
        <v>6447</v>
      </c>
      <c r="G33" s="72">
        <v>2812</v>
      </c>
      <c r="H33" s="72">
        <v>582</v>
      </c>
      <c r="I33" s="73">
        <v>208</v>
      </c>
    </row>
    <row r="34" spans="2:9" s="21" customFormat="1" x14ac:dyDescent="0.15">
      <c r="B34" s="31" t="s">
        <v>182</v>
      </c>
      <c r="C34" s="24">
        <v>26048</v>
      </c>
      <c r="D34" s="28"/>
      <c r="E34" s="68">
        <v>18363</v>
      </c>
      <c r="F34" s="68">
        <v>14934</v>
      </c>
      <c r="G34" s="68">
        <v>5770</v>
      </c>
      <c r="H34" s="68">
        <v>1182</v>
      </c>
      <c r="I34" s="69">
        <v>303</v>
      </c>
    </row>
    <row r="35" spans="2:9" s="5" customFormat="1" x14ac:dyDescent="0.15">
      <c r="B35" s="4" t="s">
        <v>16</v>
      </c>
      <c r="C35" s="30">
        <v>2230</v>
      </c>
      <c r="D35" s="30"/>
      <c r="E35" s="70">
        <v>1268</v>
      </c>
      <c r="F35" s="70">
        <v>1058</v>
      </c>
      <c r="G35" s="70">
        <v>379</v>
      </c>
      <c r="H35" s="70">
        <v>69</v>
      </c>
      <c r="I35" s="71">
        <v>13</v>
      </c>
    </row>
    <row r="36" spans="2:9" s="5" customFormat="1" x14ac:dyDescent="0.15">
      <c r="B36" s="4" t="s">
        <v>17</v>
      </c>
      <c r="C36" s="30">
        <v>1490</v>
      </c>
      <c r="D36" s="30"/>
      <c r="E36" s="70">
        <v>1147</v>
      </c>
      <c r="F36" s="70">
        <v>780</v>
      </c>
      <c r="G36" s="70">
        <v>280</v>
      </c>
      <c r="H36" s="70">
        <v>54</v>
      </c>
      <c r="I36" s="71">
        <v>14</v>
      </c>
    </row>
    <row r="37" spans="2:9" s="5" customFormat="1" x14ac:dyDescent="0.15">
      <c r="B37" s="4" t="s">
        <v>18</v>
      </c>
      <c r="C37" s="30">
        <v>1541</v>
      </c>
      <c r="D37" s="30"/>
      <c r="E37" s="70">
        <v>1141</v>
      </c>
      <c r="F37" s="70">
        <v>842</v>
      </c>
      <c r="G37" s="70">
        <v>334</v>
      </c>
      <c r="H37" s="70">
        <v>83</v>
      </c>
      <c r="I37" s="71">
        <v>27</v>
      </c>
    </row>
    <row r="38" spans="2:9" s="5" customFormat="1" x14ac:dyDescent="0.15">
      <c r="B38" s="4" t="s">
        <v>19</v>
      </c>
      <c r="C38" s="30">
        <v>5515</v>
      </c>
      <c r="D38" s="30"/>
      <c r="E38" s="70">
        <v>3520</v>
      </c>
      <c r="F38" s="70">
        <v>2992</v>
      </c>
      <c r="G38" s="70">
        <v>1161</v>
      </c>
      <c r="H38" s="70">
        <v>263</v>
      </c>
      <c r="I38" s="71">
        <v>59</v>
      </c>
    </row>
    <row r="39" spans="2:9" s="5" customFormat="1" x14ac:dyDescent="0.15">
      <c r="B39" s="4" t="s">
        <v>20</v>
      </c>
      <c r="C39" s="30">
        <v>4612</v>
      </c>
      <c r="D39" s="30"/>
      <c r="E39" s="70">
        <v>2978</v>
      </c>
      <c r="F39" s="70">
        <v>2649</v>
      </c>
      <c r="G39" s="70">
        <v>973</v>
      </c>
      <c r="H39" s="70">
        <v>182</v>
      </c>
      <c r="I39" s="71">
        <v>39</v>
      </c>
    </row>
    <row r="40" spans="2:9" s="5" customFormat="1" x14ac:dyDescent="0.15">
      <c r="B40" s="4" t="s">
        <v>21</v>
      </c>
      <c r="C40" s="30">
        <v>4733</v>
      </c>
      <c r="D40" s="30"/>
      <c r="E40" s="70">
        <v>3465</v>
      </c>
      <c r="F40" s="70">
        <v>3164</v>
      </c>
      <c r="G40" s="70">
        <v>1268</v>
      </c>
      <c r="H40" s="70">
        <v>256</v>
      </c>
      <c r="I40" s="71">
        <v>60</v>
      </c>
    </row>
    <row r="41" spans="2:9" s="5" customFormat="1" x14ac:dyDescent="0.15">
      <c r="B41" s="4" t="s">
        <v>22</v>
      </c>
      <c r="C41" s="30">
        <v>1557</v>
      </c>
      <c r="D41" s="30"/>
      <c r="E41" s="70">
        <v>1386</v>
      </c>
      <c r="F41" s="70">
        <v>926</v>
      </c>
      <c r="G41" s="70">
        <v>378</v>
      </c>
      <c r="H41" s="70">
        <v>54</v>
      </c>
      <c r="I41" s="71">
        <v>23</v>
      </c>
    </row>
    <row r="42" spans="2:9" s="5" customFormat="1" x14ac:dyDescent="0.15">
      <c r="B42" s="4" t="s">
        <v>23</v>
      </c>
      <c r="C42" s="32">
        <v>581</v>
      </c>
      <c r="D42" s="30"/>
      <c r="E42" s="74">
        <v>420</v>
      </c>
      <c r="F42" s="74">
        <v>383</v>
      </c>
      <c r="G42" s="74">
        <v>141</v>
      </c>
      <c r="H42" s="74">
        <v>40</v>
      </c>
      <c r="I42" s="75">
        <v>6</v>
      </c>
    </row>
    <row r="43" spans="2:9" s="5" customFormat="1" x14ac:dyDescent="0.15">
      <c r="B43" s="4" t="s">
        <v>24</v>
      </c>
      <c r="C43" s="30">
        <v>1374</v>
      </c>
      <c r="D43" s="30"/>
      <c r="E43" s="70">
        <v>1178</v>
      </c>
      <c r="F43" s="70">
        <v>724</v>
      </c>
      <c r="G43" s="70">
        <v>288</v>
      </c>
      <c r="H43" s="70">
        <v>50</v>
      </c>
      <c r="I43" s="71">
        <v>17</v>
      </c>
    </row>
    <row r="44" spans="2:9" s="5" customFormat="1" x14ac:dyDescent="0.15">
      <c r="B44" s="4" t="s">
        <v>25</v>
      </c>
      <c r="C44" s="30">
        <v>2415</v>
      </c>
      <c r="D44" s="30"/>
      <c r="E44" s="70">
        <v>1860</v>
      </c>
      <c r="F44" s="70">
        <v>1416</v>
      </c>
      <c r="G44" s="70">
        <v>568</v>
      </c>
      <c r="H44" s="70">
        <v>131</v>
      </c>
      <c r="I44" s="71">
        <v>45</v>
      </c>
    </row>
    <row r="45" spans="2:9" s="21" customFormat="1" x14ac:dyDescent="0.15">
      <c r="B45" s="31" t="s">
        <v>183</v>
      </c>
      <c r="C45" s="24">
        <v>10966</v>
      </c>
      <c r="D45" s="28"/>
      <c r="E45" s="68">
        <v>7565</v>
      </c>
      <c r="F45" s="68">
        <v>5830</v>
      </c>
      <c r="G45" s="68">
        <v>2256</v>
      </c>
      <c r="H45" s="68">
        <v>508</v>
      </c>
      <c r="I45" s="69">
        <v>135</v>
      </c>
    </row>
    <row r="46" spans="2:9" s="5" customFormat="1" x14ac:dyDescent="0.15">
      <c r="B46" s="4" t="s">
        <v>26</v>
      </c>
      <c r="C46" s="30">
        <v>1150</v>
      </c>
      <c r="D46" s="30"/>
      <c r="E46" s="70">
        <v>966</v>
      </c>
      <c r="F46" s="70">
        <v>422</v>
      </c>
      <c r="G46" s="70">
        <v>176</v>
      </c>
      <c r="H46" s="70">
        <v>52</v>
      </c>
      <c r="I46" s="71">
        <v>16</v>
      </c>
    </row>
    <row r="47" spans="2:9" s="5" customFormat="1" x14ac:dyDescent="0.15">
      <c r="B47" s="4" t="s">
        <v>27</v>
      </c>
      <c r="C47" s="30">
        <v>692</v>
      </c>
      <c r="D47" s="30"/>
      <c r="E47" s="70">
        <v>549</v>
      </c>
      <c r="F47" s="70">
        <v>403</v>
      </c>
      <c r="G47" s="70">
        <v>182</v>
      </c>
      <c r="H47" s="70">
        <v>28</v>
      </c>
      <c r="I47" s="71">
        <v>7</v>
      </c>
    </row>
    <row r="48" spans="2:9" s="5" customFormat="1" x14ac:dyDescent="0.15">
      <c r="B48" s="4" t="s">
        <v>28</v>
      </c>
      <c r="C48" s="30">
        <v>543</v>
      </c>
      <c r="D48" s="30"/>
      <c r="E48" s="70">
        <v>572</v>
      </c>
      <c r="F48" s="70">
        <v>286</v>
      </c>
      <c r="G48" s="70">
        <v>107</v>
      </c>
      <c r="H48" s="70">
        <v>10</v>
      </c>
      <c r="I48" s="71">
        <v>5</v>
      </c>
    </row>
    <row r="49" spans="2:9" s="5" customFormat="1" x14ac:dyDescent="0.15">
      <c r="B49" s="4" t="s">
        <v>29</v>
      </c>
      <c r="C49" s="30">
        <v>1527</v>
      </c>
      <c r="D49" s="30"/>
      <c r="E49" s="70">
        <v>834</v>
      </c>
      <c r="F49" s="70">
        <v>728</v>
      </c>
      <c r="G49" s="70">
        <v>306</v>
      </c>
      <c r="H49" s="70">
        <v>57</v>
      </c>
      <c r="I49" s="71">
        <v>17</v>
      </c>
    </row>
    <row r="50" spans="2:9" s="5" customFormat="1" x14ac:dyDescent="0.15">
      <c r="B50" s="4" t="s">
        <v>30</v>
      </c>
      <c r="C50" s="30">
        <v>5620</v>
      </c>
      <c r="D50" s="30"/>
      <c r="E50" s="70">
        <v>3706</v>
      </c>
      <c r="F50" s="70">
        <v>3309</v>
      </c>
      <c r="G50" s="70">
        <v>1210</v>
      </c>
      <c r="H50" s="70">
        <v>318</v>
      </c>
      <c r="I50" s="71">
        <v>75</v>
      </c>
    </row>
    <row r="51" spans="2:9" s="5" customFormat="1" x14ac:dyDescent="0.15">
      <c r="B51" s="4" t="s">
        <v>31</v>
      </c>
      <c r="C51" s="30">
        <v>1434</v>
      </c>
      <c r="D51" s="30"/>
      <c r="E51" s="70">
        <v>938</v>
      </c>
      <c r="F51" s="70">
        <v>682</v>
      </c>
      <c r="G51" s="70">
        <v>275</v>
      </c>
      <c r="H51" s="70">
        <v>43</v>
      </c>
      <c r="I51" s="71">
        <v>15</v>
      </c>
    </row>
    <row r="52" spans="2:9" s="21" customFormat="1" x14ac:dyDescent="0.15">
      <c r="B52" s="31" t="s">
        <v>184</v>
      </c>
      <c r="C52" s="24">
        <v>15199</v>
      </c>
      <c r="D52" s="28"/>
      <c r="E52" s="68">
        <v>9940</v>
      </c>
      <c r="F52" s="68">
        <v>8477</v>
      </c>
      <c r="G52" s="68">
        <v>3565</v>
      </c>
      <c r="H52" s="68">
        <v>679</v>
      </c>
      <c r="I52" s="69">
        <v>179</v>
      </c>
    </row>
    <row r="53" spans="2:9" s="5" customFormat="1" x14ac:dyDescent="0.15">
      <c r="B53" s="4" t="s">
        <v>32</v>
      </c>
      <c r="C53" s="30">
        <v>1089</v>
      </c>
      <c r="D53" s="30"/>
      <c r="E53" s="70">
        <v>746</v>
      </c>
      <c r="F53" s="70">
        <v>578</v>
      </c>
      <c r="G53" s="70">
        <v>220</v>
      </c>
      <c r="H53" s="70">
        <v>56</v>
      </c>
      <c r="I53" s="71">
        <v>19</v>
      </c>
    </row>
    <row r="54" spans="2:9" s="5" customFormat="1" x14ac:dyDescent="0.15">
      <c r="B54" s="4" t="s">
        <v>33</v>
      </c>
      <c r="C54" s="30">
        <v>1848</v>
      </c>
      <c r="D54" s="30"/>
      <c r="E54" s="70">
        <v>1282</v>
      </c>
      <c r="F54" s="70">
        <v>1141</v>
      </c>
      <c r="G54" s="70">
        <v>541</v>
      </c>
      <c r="H54" s="70">
        <v>116</v>
      </c>
      <c r="I54" s="71">
        <v>38</v>
      </c>
    </row>
    <row r="55" spans="2:9" s="5" customFormat="1" x14ac:dyDescent="0.15">
      <c r="B55" s="4" t="s">
        <v>34</v>
      </c>
      <c r="C55" s="30">
        <v>6232</v>
      </c>
      <c r="D55" s="30"/>
      <c r="E55" s="70">
        <v>3463</v>
      </c>
      <c r="F55" s="70">
        <v>3092</v>
      </c>
      <c r="G55" s="70">
        <v>1260</v>
      </c>
      <c r="H55" s="70">
        <v>239</v>
      </c>
      <c r="I55" s="71">
        <v>44</v>
      </c>
    </row>
    <row r="56" spans="2:9" s="5" customFormat="1" x14ac:dyDescent="0.15">
      <c r="B56" s="4" t="s">
        <v>35</v>
      </c>
      <c r="C56" s="30">
        <v>4387</v>
      </c>
      <c r="D56" s="30"/>
      <c r="E56" s="70">
        <v>3049</v>
      </c>
      <c r="F56" s="70">
        <v>2604</v>
      </c>
      <c r="G56" s="70">
        <v>1096</v>
      </c>
      <c r="H56" s="70">
        <v>189</v>
      </c>
      <c r="I56" s="71">
        <v>60</v>
      </c>
    </row>
    <row r="57" spans="2:9" s="5" customFormat="1" x14ac:dyDescent="0.15">
      <c r="B57" s="4" t="s">
        <v>36</v>
      </c>
      <c r="C57" s="30">
        <v>1013</v>
      </c>
      <c r="D57" s="30"/>
      <c r="E57" s="70">
        <v>867</v>
      </c>
      <c r="F57" s="70">
        <v>643</v>
      </c>
      <c r="G57" s="70">
        <v>265</v>
      </c>
      <c r="H57" s="70">
        <v>41</v>
      </c>
      <c r="I57" s="71">
        <v>12</v>
      </c>
    </row>
    <row r="58" spans="2:9" s="5" customFormat="1" x14ac:dyDescent="0.15">
      <c r="B58" s="4" t="s">
        <v>37</v>
      </c>
      <c r="C58" s="30">
        <v>630</v>
      </c>
      <c r="D58" s="30"/>
      <c r="E58" s="70">
        <v>533</v>
      </c>
      <c r="F58" s="70">
        <v>419</v>
      </c>
      <c r="G58" s="70">
        <v>183</v>
      </c>
      <c r="H58" s="70">
        <v>38</v>
      </c>
      <c r="I58" s="71">
        <v>6</v>
      </c>
    </row>
    <row r="59" spans="2:9" s="21" customFormat="1" x14ac:dyDescent="0.15">
      <c r="B59" s="31" t="s">
        <v>185</v>
      </c>
      <c r="C59" s="24">
        <v>4849</v>
      </c>
      <c r="D59" s="28"/>
      <c r="E59" s="68">
        <v>3929</v>
      </c>
      <c r="F59" s="68">
        <v>3173</v>
      </c>
      <c r="G59" s="68">
        <v>1338</v>
      </c>
      <c r="H59" s="68">
        <v>266</v>
      </c>
      <c r="I59" s="69">
        <v>84</v>
      </c>
    </row>
    <row r="60" spans="2:9" s="5" customFormat="1" x14ac:dyDescent="0.15">
      <c r="B60" s="4" t="s">
        <v>38</v>
      </c>
      <c r="C60" s="30">
        <v>354</v>
      </c>
      <c r="D60" s="30"/>
      <c r="E60" s="70">
        <v>333</v>
      </c>
      <c r="F60" s="70">
        <v>239</v>
      </c>
      <c r="G60" s="70">
        <v>91</v>
      </c>
      <c r="H60" s="70">
        <v>24</v>
      </c>
      <c r="I60" s="71">
        <v>4</v>
      </c>
    </row>
    <row r="61" spans="2:9" s="5" customFormat="1" x14ac:dyDescent="0.15">
      <c r="B61" s="4" t="s">
        <v>39</v>
      </c>
      <c r="C61" s="30">
        <v>424</v>
      </c>
      <c r="D61" s="30"/>
      <c r="E61" s="70">
        <v>390</v>
      </c>
      <c r="F61" s="70">
        <v>221</v>
      </c>
      <c r="G61" s="70">
        <v>79</v>
      </c>
      <c r="H61" s="70">
        <v>11</v>
      </c>
      <c r="I61" s="71">
        <v>5</v>
      </c>
    </row>
    <row r="62" spans="2:9" s="5" customFormat="1" x14ac:dyDescent="0.15">
      <c r="B62" s="4" t="s">
        <v>40</v>
      </c>
      <c r="C62" s="30">
        <v>1218</v>
      </c>
      <c r="D62" s="30"/>
      <c r="E62" s="70">
        <v>910</v>
      </c>
      <c r="F62" s="70">
        <v>768</v>
      </c>
      <c r="G62" s="70">
        <v>318</v>
      </c>
      <c r="H62" s="70">
        <v>88</v>
      </c>
      <c r="I62" s="71">
        <v>26</v>
      </c>
    </row>
    <row r="63" spans="2:9" s="5" customFormat="1" x14ac:dyDescent="0.15">
      <c r="B63" s="4" t="s">
        <v>41</v>
      </c>
      <c r="C63" s="30">
        <v>1998</v>
      </c>
      <c r="D63" s="30"/>
      <c r="E63" s="70">
        <v>1545</v>
      </c>
      <c r="F63" s="70">
        <v>1300</v>
      </c>
      <c r="G63" s="70">
        <v>575</v>
      </c>
      <c r="H63" s="70">
        <v>90</v>
      </c>
      <c r="I63" s="71">
        <v>25</v>
      </c>
    </row>
    <row r="64" spans="2:9" s="5" customFormat="1" x14ac:dyDescent="0.15">
      <c r="B64" s="4" t="s">
        <v>42</v>
      </c>
      <c r="C64" s="30">
        <v>855</v>
      </c>
      <c r="D64" s="30"/>
      <c r="E64" s="70">
        <v>751</v>
      </c>
      <c r="F64" s="70">
        <v>645</v>
      </c>
      <c r="G64" s="70">
        <v>275</v>
      </c>
      <c r="H64" s="70">
        <v>53</v>
      </c>
      <c r="I64" s="71">
        <v>24</v>
      </c>
    </row>
    <row r="65" spans="2:9" s="21" customFormat="1" x14ac:dyDescent="0.15">
      <c r="B65" s="31" t="s">
        <v>186</v>
      </c>
      <c r="C65" s="24">
        <v>2638</v>
      </c>
      <c r="D65" s="28"/>
      <c r="E65" s="68">
        <v>2281</v>
      </c>
      <c r="F65" s="68">
        <v>1615</v>
      </c>
      <c r="G65" s="68">
        <v>713</v>
      </c>
      <c r="H65" s="68">
        <v>83</v>
      </c>
      <c r="I65" s="69">
        <v>25</v>
      </c>
    </row>
    <row r="66" spans="2:9" s="5" customFormat="1" x14ac:dyDescent="0.15">
      <c r="B66" s="4" t="s">
        <v>43</v>
      </c>
      <c r="C66" s="30">
        <v>486</v>
      </c>
      <c r="D66" s="30"/>
      <c r="E66" s="70">
        <v>440</v>
      </c>
      <c r="F66" s="70">
        <v>291</v>
      </c>
      <c r="G66" s="70">
        <v>130</v>
      </c>
      <c r="H66" s="70">
        <v>15</v>
      </c>
      <c r="I66" s="71">
        <v>7</v>
      </c>
    </row>
    <row r="67" spans="2:9" s="5" customFormat="1" x14ac:dyDescent="0.15">
      <c r="B67" s="4" t="s">
        <v>44</v>
      </c>
      <c r="C67" s="30">
        <v>722</v>
      </c>
      <c r="D67" s="30"/>
      <c r="E67" s="70">
        <v>613</v>
      </c>
      <c r="F67" s="70">
        <v>446</v>
      </c>
      <c r="G67" s="70">
        <v>182</v>
      </c>
      <c r="H67" s="70">
        <v>32</v>
      </c>
      <c r="I67" s="71">
        <v>9</v>
      </c>
    </row>
    <row r="68" spans="2:9" s="5" customFormat="1" x14ac:dyDescent="0.15">
      <c r="B68" s="4" t="s">
        <v>45</v>
      </c>
      <c r="C68" s="30">
        <v>1081</v>
      </c>
      <c r="D68" s="30"/>
      <c r="E68" s="70">
        <v>899</v>
      </c>
      <c r="F68" s="70">
        <v>617</v>
      </c>
      <c r="G68" s="70">
        <v>281</v>
      </c>
      <c r="H68" s="70">
        <v>29</v>
      </c>
      <c r="I68" s="71">
        <v>8</v>
      </c>
    </row>
    <row r="69" spans="2:9" s="5" customFormat="1" x14ac:dyDescent="0.15">
      <c r="B69" s="4" t="s">
        <v>46</v>
      </c>
      <c r="C69" s="30">
        <v>349</v>
      </c>
      <c r="D69" s="30"/>
      <c r="E69" s="70">
        <v>329</v>
      </c>
      <c r="F69" s="70">
        <v>261</v>
      </c>
      <c r="G69" s="70">
        <v>120</v>
      </c>
      <c r="H69" s="70">
        <v>7</v>
      </c>
      <c r="I69" s="71">
        <v>1</v>
      </c>
    </row>
    <row r="70" spans="2:9" s="21" customFormat="1" x14ac:dyDescent="0.15">
      <c r="B70" s="31" t="s">
        <v>187</v>
      </c>
      <c r="C70" s="24">
        <v>8728</v>
      </c>
      <c r="D70" s="28"/>
      <c r="E70" s="68">
        <v>7015</v>
      </c>
      <c r="F70" s="68">
        <v>5797</v>
      </c>
      <c r="G70" s="68">
        <v>2319</v>
      </c>
      <c r="H70" s="68">
        <v>485</v>
      </c>
      <c r="I70" s="69">
        <v>102</v>
      </c>
    </row>
    <row r="71" spans="2:9" s="5" customFormat="1" x14ac:dyDescent="0.15">
      <c r="B71" s="4" t="s">
        <v>47</v>
      </c>
      <c r="C71" s="30">
        <v>4019</v>
      </c>
      <c r="D71" s="30"/>
      <c r="E71" s="76">
        <v>2926</v>
      </c>
      <c r="F71" s="71">
        <v>2443</v>
      </c>
      <c r="G71" s="71">
        <v>993</v>
      </c>
      <c r="H71" s="71">
        <v>219</v>
      </c>
      <c r="I71" s="71">
        <v>49</v>
      </c>
    </row>
    <row r="72" spans="2:9" s="5" customFormat="1" x14ac:dyDescent="0.15">
      <c r="B72" s="4" t="s">
        <v>48</v>
      </c>
      <c r="C72" s="30">
        <v>543</v>
      </c>
      <c r="D72" s="30"/>
      <c r="E72" s="76">
        <v>427</v>
      </c>
      <c r="F72" s="71">
        <v>316</v>
      </c>
      <c r="G72" s="71">
        <v>159</v>
      </c>
      <c r="H72" s="71">
        <v>18</v>
      </c>
      <c r="I72" s="71">
        <v>6</v>
      </c>
    </row>
    <row r="73" spans="2:9" s="5" customFormat="1" x14ac:dyDescent="0.15">
      <c r="B73" s="4" t="s">
        <v>49</v>
      </c>
      <c r="C73" s="30">
        <v>591</v>
      </c>
      <c r="D73" s="30"/>
      <c r="E73" s="76">
        <v>540</v>
      </c>
      <c r="F73" s="71">
        <v>479</v>
      </c>
      <c r="G73" s="71">
        <v>194</v>
      </c>
      <c r="H73" s="71">
        <v>27</v>
      </c>
      <c r="I73" s="71">
        <v>8</v>
      </c>
    </row>
    <row r="74" spans="2:9" s="5" customFormat="1" x14ac:dyDescent="0.15">
      <c r="B74" s="4" t="s">
        <v>50</v>
      </c>
      <c r="C74" s="30">
        <v>826</v>
      </c>
      <c r="D74" s="30"/>
      <c r="E74" s="76">
        <v>743</v>
      </c>
      <c r="F74" s="71">
        <v>633</v>
      </c>
      <c r="G74" s="71">
        <v>244</v>
      </c>
      <c r="H74" s="71">
        <v>51</v>
      </c>
      <c r="I74" s="71">
        <v>7</v>
      </c>
    </row>
    <row r="75" spans="2:9" s="5" customFormat="1" x14ac:dyDescent="0.15">
      <c r="B75" s="4" t="s">
        <v>51</v>
      </c>
      <c r="C75" s="30">
        <v>472</v>
      </c>
      <c r="D75" s="30"/>
      <c r="E75" s="76">
        <v>385</v>
      </c>
      <c r="F75" s="71">
        <v>350</v>
      </c>
      <c r="G75" s="71">
        <v>127</v>
      </c>
      <c r="H75" s="71">
        <v>19</v>
      </c>
      <c r="I75" s="71">
        <v>3</v>
      </c>
    </row>
    <row r="76" spans="2:9" s="5" customFormat="1" x14ac:dyDescent="0.15">
      <c r="B76" s="4" t="s">
        <v>52</v>
      </c>
      <c r="C76" s="30">
        <v>535</v>
      </c>
      <c r="D76" s="30"/>
      <c r="E76" s="76">
        <v>482</v>
      </c>
      <c r="F76" s="71">
        <v>393</v>
      </c>
      <c r="G76" s="71">
        <v>149</v>
      </c>
      <c r="H76" s="71">
        <v>36</v>
      </c>
      <c r="I76" s="71">
        <v>4</v>
      </c>
    </row>
    <row r="77" spans="2:9" s="5" customFormat="1" x14ac:dyDescent="0.15">
      <c r="B77" s="4" t="s">
        <v>53</v>
      </c>
      <c r="C77" s="30">
        <v>806</v>
      </c>
      <c r="D77" s="30"/>
      <c r="E77" s="76">
        <v>650</v>
      </c>
      <c r="F77" s="71">
        <v>514</v>
      </c>
      <c r="G77" s="71">
        <v>195</v>
      </c>
      <c r="H77" s="71">
        <v>45</v>
      </c>
      <c r="I77" s="71">
        <v>9</v>
      </c>
    </row>
    <row r="78" spans="2:9" s="5" customFormat="1" ht="10.199999999999999" thickBot="1" x14ac:dyDescent="0.2">
      <c r="B78" s="33" t="s">
        <v>54</v>
      </c>
      <c r="C78" s="34">
        <v>936</v>
      </c>
      <c r="D78" s="34"/>
      <c r="E78" s="77">
        <v>862</v>
      </c>
      <c r="F78" s="78">
        <v>669</v>
      </c>
      <c r="G78" s="78">
        <v>258</v>
      </c>
      <c r="H78" s="78">
        <v>70</v>
      </c>
      <c r="I78" s="78">
        <v>16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transitionEvaluation="1" codeName="Sheet84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2" sqref="D22"/>
      <selection pane="topRight" activeCell="D22" sqref="D22"/>
      <selection pane="bottomLeft" activeCell="D22" sqref="D22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171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128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'C-c-(23)'!B9</f>
        <v>2011  平成23年</v>
      </c>
      <c r="C9" s="54">
        <v>11751</v>
      </c>
      <c r="D9" s="17">
        <v>20.47485320398264</v>
      </c>
      <c r="E9" s="55">
        <v>2406</v>
      </c>
      <c r="F9" s="54">
        <v>1550</v>
      </c>
      <c r="G9" s="54">
        <v>564</v>
      </c>
      <c r="H9" s="54">
        <v>230</v>
      </c>
      <c r="I9" s="54">
        <v>75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'C-c-(23)'!B10</f>
        <v>2012      24</v>
      </c>
      <c r="C10" s="54">
        <v>11578</v>
      </c>
      <c r="D10" s="17">
        <v>22.758680255657282</v>
      </c>
      <c r="E10" s="55">
        <v>2635</v>
      </c>
      <c r="F10" s="54">
        <v>1716</v>
      </c>
      <c r="G10" s="54">
        <v>658</v>
      </c>
      <c r="H10" s="54">
        <v>283</v>
      </c>
      <c r="I10" s="54">
        <v>103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'C-c-(23)'!B11</f>
        <v>2013      25</v>
      </c>
      <c r="C11" s="54">
        <v>11314</v>
      </c>
      <c r="D11" s="17">
        <v>22.008131518472691</v>
      </c>
      <c r="E11" s="55">
        <v>2490</v>
      </c>
      <c r="F11" s="54">
        <v>1726</v>
      </c>
      <c r="G11" s="54">
        <v>622</v>
      </c>
      <c r="H11" s="54">
        <v>266</v>
      </c>
      <c r="I11" s="54">
        <v>95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'C-c-(23)'!B12</f>
        <v>2014      26</v>
      </c>
      <c r="C12" s="54">
        <v>11229</v>
      </c>
      <c r="D12" s="17">
        <v>23.74209635764538</v>
      </c>
      <c r="E12" s="55">
        <v>2666</v>
      </c>
      <c r="F12" s="54">
        <v>1879</v>
      </c>
      <c r="G12" s="54">
        <v>720</v>
      </c>
      <c r="H12" s="54">
        <v>293</v>
      </c>
      <c r="I12" s="54">
        <v>114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'C-c-(23)'!B13</f>
        <v>2015      27</v>
      </c>
      <c r="C13" s="54">
        <v>10859</v>
      </c>
      <c r="D13" s="17">
        <v>25.702182521410812</v>
      </c>
      <c r="E13" s="55">
        <v>2791</v>
      </c>
      <c r="F13" s="54">
        <v>1989</v>
      </c>
      <c r="G13" s="54">
        <v>734</v>
      </c>
      <c r="H13" s="54">
        <v>288</v>
      </c>
      <c r="I13" s="54">
        <v>105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'C-c-(23)'!B14</f>
        <v>2016      28</v>
      </c>
      <c r="C14" s="54">
        <v>10458</v>
      </c>
      <c r="D14" s="17">
        <v>28.399311531841654</v>
      </c>
      <c r="E14" s="55">
        <v>2970</v>
      </c>
      <c r="F14" s="54">
        <v>2094</v>
      </c>
      <c r="G14" s="54">
        <v>753</v>
      </c>
      <c r="H14" s="54">
        <v>339</v>
      </c>
      <c r="I14" s="54">
        <v>110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'C-c-(23)'!B15</f>
        <v>2017      29</v>
      </c>
      <c r="C15" s="54">
        <v>9744</v>
      </c>
      <c r="D15" s="17">
        <v>28.304597701149426</v>
      </c>
      <c r="E15" s="56">
        <v>2758</v>
      </c>
      <c r="F15" s="54">
        <v>2017</v>
      </c>
      <c r="G15" s="54">
        <v>772</v>
      </c>
      <c r="H15" s="54">
        <v>267</v>
      </c>
      <c r="I15" s="54">
        <v>98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'C-c-(23)'!B16</f>
        <v>2018      30</v>
      </c>
      <c r="C16" s="54">
        <v>9945</v>
      </c>
      <c r="D16" s="17">
        <v>31.362493715434891</v>
      </c>
      <c r="E16" s="57">
        <v>3119</v>
      </c>
      <c r="F16" s="57">
        <v>2321</v>
      </c>
      <c r="G16" s="57">
        <v>822</v>
      </c>
      <c r="H16" s="57">
        <v>339</v>
      </c>
      <c r="I16" s="56">
        <v>114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'C-c-(23)'!B17</f>
        <v>2019  令和元年</v>
      </c>
      <c r="C17" s="16">
        <v>9519</v>
      </c>
      <c r="D17" s="17">
        <v>32.156739153272405</v>
      </c>
      <c r="E17" s="39">
        <v>3061</v>
      </c>
      <c r="F17" s="39">
        <v>2318</v>
      </c>
      <c r="G17" s="39">
        <v>840</v>
      </c>
      <c r="H17" s="39">
        <v>336</v>
      </c>
      <c r="I17" s="18">
        <v>117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'C-c-(23)'!B18</f>
        <v>2020      ２</v>
      </c>
      <c r="C18" s="24">
        <f>SUM(C20,C26,C33,C34,C45,C52,C59,C65,C70)</f>
        <v>6670</v>
      </c>
      <c r="D18" s="25">
        <f>E18/C18*100</f>
        <v>40.629685157421292</v>
      </c>
      <c r="E18" s="29">
        <f>SUM(E20,E26,E33,E34,E45,E52,E59,E65,E70)</f>
        <v>2710</v>
      </c>
      <c r="F18" s="24">
        <f>SUM(F20,F26,F33,F34,F45,F52,F59,F65,F70)</f>
        <v>2008</v>
      </c>
      <c r="G18" s="24">
        <f>SUM(G20,G26,G33,G34,G45,G52,G59,G65,G70)</f>
        <v>751</v>
      </c>
      <c r="H18" s="24">
        <f>SUM(H20,H26,H33,H34,H45,H52,H59,H65,H70)</f>
        <v>273</v>
      </c>
      <c r="I18" s="24">
        <f>SUM(I20,I26,I33,I34,I45,I52,I59,I65,I70)</f>
        <v>110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319</v>
      </c>
      <c r="D20" s="28"/>
      <c r="E20" s="68">
        <v>134</v>
      </c>
      <c r="F20" s="68">
        <v>102</v>
      </c>
      <c r="G20" s="68">
        <v>33</v>
      </c>
      <c r="H20" s="68">
        <v>9</v>
      </c>
      <c r="I20" s="69">
        <v>3</v>
      </c>
      <c r="K20" s="5"/>
    </row>
    <row r="21" spans="2:17" s="5" customFormat="1" x14ac:dyDescent="0.15">
      <c r="B21" s="4" t="s">
        <v>4</v>
      </c>
      <c r="C21" s="30">
        <v>233</v>
      </c>
      <c r="D21" s="30"/>
      <c r="E21" s="70">
        <v>88</v>
      </c>
      <c r="F21" s="70">
        <v>66</v>
      </c>
      <c r="G21" s="70">
        <v>21</v>
      </c>
      <c r="H21" s="70">
        <v>7</v>
      </c>
      <c r="I21" s="71">
        <v>3</v>
      </c>
    </row>
    <row r="22" spans="2:17" s="5" customFormat="1" x14ac:dyDescent="0.15">
      <c r="B22" s="4" t="s">
        <v>5</v>
      </c>
      <c r="C22" s="30">
        <v>18</v>
      </c>
      <c r="D22" s="30"/>
      <c r="E22" s="70">
        <v>9</v>
      </c>
      <c r="F22" s="70">
        <v>8</v>
      </c>
      <c r="G22" s="70">
        <v>1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31</v>
      </c>
      <c r="D23" s="30"/>
      <c r="E23" s="70">
        <v>17</v>
      </c>
      <c r="F23" s="70">
        <v>12</v>
      </c>
      <c r="G23" s="70">
        <v>6</v>
      </c>
      <c r="H23" s="70">
        <v>1</v>
      </c>
      <c r="I23" s="71">
        <v>0</v>
      </c>
    </row>
    <row r="24" spans="2:17" s="5" customFormat="1" x14ac:dyDescent="0.15">
      <c r="B24" s="4" t="s">
        <v>7</v>
      </c>
      <c r="C24" s="30">
        <v>22</v>
      </c>
      <c r="D24" s="30"/>
      <c r="E24" s="70">
        <v>13</v>
      </c>
      <c r="F24" s="70">
        <v>11</v>
      </c>
      <c r="G24" s="70">
        <v>5</v>
      </c>
      <c r="H24" s="70">
        <v>1</v>
      </c>
      <c r="I24" s="71">
        <v>0</v>
      </c>
    </row>
    <row r="25" spans="2:17" s="5" customFormat="1" x14ac:dyDescent="0.15">
      <c r="B25" s="4" t="s">
        <v>8</v>
      </c>
      <c r="C25" s="30">
        <v>15</v>
      </c>
      <c r="D25" s="30"/>
      <c r="E25" s="70">
        <v>7</v>
      </c>
      <c r="F25" s="70">
        <v>5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24">
        <v>426</v>
      </c>
      <c r="D26" s="28"/>
      <c r="E26" s="68">
        <v>248</v>
      </c>
      <c r="F26" s="68">
        <v>156</v>
      </c>
      <c r="G26" s="68">
        <v>63</v>
      </c>
      <c r="H26" s="68">
        <v>22</v>
      </c>
      <c r="I26" s="69">
        <v>11</v>
      </c>
    </row>
    <row r="27" spans="2:17" s="5" customFormat="1" x14ac:dyDescent="0.15">
      <c r="B27" s="4" t="s">
        <v>9</v>
      </c>
      <c r="C27" s="30">
        <v>64</v>
      </c>
      <c r="D27" s="30"/>
      <c r="E27" s="70">
        <v>46</v>
      </c>
      <c r="F27" s="70">
        <v>24</v>
      </c>
      <c r="G27" s="70">
        <v>12</v>
      </c>
      <c r="H27" s="70">
        <v>7</v>
      </c>
      <c r="I27" s="71">
        <v>5</v>
      </c>
    </row>
    <row r="28" spans="2:17" s="5" customFormat="1" x14ac:dyDescent="0.15">
      <c r="B28" s="4" t="s">
        <v>10</v>
      </c>
      <c r="C28" s="30">
        <v>60</v>
      </c>
      <c r="D28" s="30"/>
      <c r="E28" s="70">
        <v>46</v>
      </c>
      <c r="F28" s="70">
        <v>20</v>
      </c>
      <c r="G28" s="70">
        <v>3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148</v>
      </c>
      <c r="D29" s="30"/>
      <c r="E29" s="70">
        <v>68</v>
      </c>
      <c r="F29" s="70">
        <v>51</v>
      </c>
      <c r="G29" s="70">
        <v>19</v>
      </c>
      <c r="H29" s="70">
        <v>8</v>
      </c>
      <c r="I29" s="71">
        <v>3</v>
      </c>
    </row>
    <row r="30" spans="2:17" s="5" customFormat="1" x14ac:dyDescent="0.15">
      <c r="B30" s="4" t="s">
        <v>12</v>
      </c>
      <c r="C30" s="30">
        <v>59</v>
      </c>
      <c r="D30" s="30"/>
      <c r="E30" s="70">
        <v>45</v>
      </c>
      <c r="F30" s="70">
        <v>25</v>
      </c>
      <c r="G30" s="70">
        <v>11</v>
      </c>
      <c r="H30" s="70">
        <v>3</v>
      </c>
      <c r="I30" s="71">
        <v>2</v>
      </c>
    </row>
    <row r="31" spans="2:17" s="5" customFormat="1" x14ac:dyDescent="0.15">
      <c r="B31" s="4" t="s">
        <v>13</v>
      </c>
      <c r="C31" s="30">
        <v>33</v>
      </c>
      <c r="D31" s="30"/>
      <c r="E31" s="70">
        <v>23</v>
      </c>
      <c r="F31" s="70">
        <v>17</v>
      </c>
      <c r="G31" s="70">
        <v>11</v>
      </c>
      <c r="H31" s="70">
        <v>3</v>
      </c>
      <c r="I31" s="71">
        <v>1</v>
      </c>
    </row>
    <row r="32" spans="2:17" s="5" customFormat="1" x14ac:dyDescent="0.15">
      <c r="B32" s="4" t="s">
        <v>14</v>
      </c>
      <c r="C32" s="30">
        <v>62</v>
      </c>
      <c r="D32" s="30"/>
      <c r="E32" s="70">
        <v>20</v>
      </c>
      <c r="F32" s="70">
        <v>19</v>
      </c>
      <c r="G32" s="70">
        <v>7</v>
      </c>
      <c r="H32" s="70">
        <v>1</v>
      </c>
      <c r="I32" s="71">
        <v>0</v>
      </c>
    </row>
    <row r="33" spans="2:9" s="21" customFormat="1" x14ac:dyDescent="0.15">
      <c r="B33" s="31" t="s">
        <v>15</v>
      </c>
      <c r="C33" s="28">
        <v>876</v>
      </c>
      <c r="D33" s="28"/>
      <c r="E33" s="72">
        <v>233</v>
      </c>
      <c r="F33" s="72">
        <v>201</v>
      </c>
      <c r="G33" s="72">
        <v>66</v>
      </c>
      <c r="H33" s="72">
        <v>24</v>
      </c>
      <c r="I33" s="73">
        <v>9</v>
      </c>
    </row>
    <row r="34" spans="2:9" s="21" customFormat="1" x14ac:dyDescent="0.15">
      <c r="B34" s="31" t="s">
        <v>182</v>
      </c>
      <c r="C34" s="24">
        <v>1637</v>
      </c>
      <c r="D34" s="28"/>
      <c r="E34" s="68">
        <v>718</v>
      </c>
      <c r="F34" s="68">
        <v>526</v>
      </c>
      <c r="G34" s="68">
        <v>212</v>
      </c>
      <c r="H34" s="68">
        <v>87</v>
      </c>
      <c r="I34" s="69">
        <v>30</v>
      </c>
    </row>
    <row r="35" spans="2:9" s="5" customFormat="1" x14ac:dyDescent="0.15">
      <c r="B35" s="4" t="s">
        <v>16</v>
      </c>
      <c r="C35" s="30">
        <v>104</v>
      </c>
      <c r="D35" s="30"/>
      <c r="E35" s="70">
        <v>40</v>
      </c>
      <c r="F35" s="70">
        <v>33</v>
      </c>
      <c r="G35" s="70">
        <v>17</v>
      </c>
      <c r="H35" s="70">
        <v>6</v>
      </c>
      <c r="I35" s="71">
        <v>3</v>
      </c>
    </row>
    <row r="36" spans="2:9" s="5" customFormat="1" x14ac:dyDescent="0.15">
      <c r="B36" s="4" t="s">
        <v>17</v>
      </c>
      <c r="C36" s="30">
        <v>85</v>
      </c>
      <c r="D36" s="30"/>
      <c r="E36" s="70">
        <v>36</v>
      </c>
      <c r="F36" s="70">
        <v>25</v>
      </c>
      <c r="G36" s="70">
        <v>8</v>
      </c>
      <c r="H36" s="70">
        <v>2</v>
      </c>
      <c r="I36" s="71">
        <v>1</v>
      </c>
    </row>
    <row r="37" spans="2:9" s="5" customFormat="1" x14ac:dyDescent="0.15">
      <c r="B37" s="4" t="s">
        <v>18</v>
      </c>
      <c r="C37" s="30">
        <v>100</v>
      </c>
      <c r="D37" s="30"/>
      <c r="E37" s="70">
        <v>54</v>
      </c>
      <c r="F37" s="70">
        <v>39</v>
      </c>
      <c r="G37" s="70">
        <v>14</v>
      </c>
      <c r="H37" s="70">
        <v>4</v>
      </c>
      <c r="I37" s="71">
        <v>3</v>
      </c>
    </row>
    <row r="38" spans="2:9" s="5" customFormat="1" x14ac:dyDescent="0.15">
      <c r="B38" s="4" t="s">
        <v>19</v>
      </c>
      <c r="C38" s="30">
        <v>353</v>
      </c>
      <c r="D38" s="30"/>
      <c r="E38" s="70">
        <v>130</v>
      </c>
      <c r="F38" s="70">
        <v>104</v>
      </c>
      <c r="G38" s="70">
        <v>35</v>
      </c>
      <c r="H38" s="70">
        <v>23</v>
      </c>
      <c r="I38" s="71">
        <v>5</v>
      </c>
    </row>
    <row r="39" spans="2:9" s="5" customFormat="1" x14ac:dyDescent="0.15">
      <c r="B39" s="4" t="s">
        <v>20</v>
      </c>
      <c r="C39" s="30">
        <v>180</v>
      </c>
      <c r="D39" s="30"/>
      <c r="E39" s="70">
        <v>81</v>
      </c>
      <c r="F39" s="70">
        <v>74</v>
      </c>
      <c r="G39" s="70">
        <v>34</v>
      </c>
      <c r="H39" s="70">
        <v>14</v>
      </c>
      <c r="I39" s="71">
        <v>7</v>
      </c>
    </row>
    <row r="40" spans="2:9" s="5" customFormat="1" x14ac:dyDescent="0.15">
      <c r="B40" s="4" t="s">
        <v>21</v>
      </c>
      <c r="C40" s="30">
        <v>341</v>
      </c>
      <c r="D40" s="30"/>
      <c r="E40" s="70">
        <v>141</v>
      </c>
      <c r="F40" s="70">
        <v>112</v>
      </c>
      <c r="G40" s="70">
        <v>50</v>
      </c>
      <c r="H40" s="70">
        <v>18</v>
      </c>
      <c r="I40" s="71">
        <v>7</v>
      </c>
    </row>
    <row r="41" spans="2:9" s="5" customFormat="1" x14ac:dyDescent="0.15">
      <c r="B41" s="4" t="s">
        <v>22</v>
      </c>
      <c r="C41" s="30">
        <v>120</v>
      </c>
      <c r="D41" s="30"/>
      <c r="E41" s="70">
        <v>59</v>
      </c>
      <c r="F41" s="70">
        <v>33</v>
      </c>
      <c r="G41" s="70">
        <v>14</v>
      </c>
      <c r="H41" s="70">
        <v>7</v>
      </c>
      <c r="I41" s="71">
        <v>2</v>
      </c>
    </row>
    <row r="42" spans="2:9" s="5" customFormat="1" x14ac:dyDescent="0.15">
      <c r="B42" s="4" t="s">
        <v>23</v>
      </c>
      <c r="C42" s="32">
        <v>45</v>
      </c>
      <c r="D42" s="30"/>
      <c r="E42" s="74">
        <v>33</v>
      </c>
      <c r="F42" s="74">
        <v>16</v>
      </c>
      <c r="G42" s="74">
        <v>9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30">
        <v>109</v>
      </c>
      <c r="D43" s="30"/>
      <c r="E43" s="70">
        <v>58</v>
      </c>
      <c r="F43" s="70">
        <v>26</v>
      </c>
      <c r="G43" s="70">
        <v>6</v>
      </c>
      <c r="H43" s="70">
        <v>4</v>
      </c>
      <c r="I43" s="71">
        <v>0</v>
      </c>
    </row>
    <row r="44" spans="2:9" s="5" customFormat="1" x14ac:dyDescent="0.15">
      <c r="B44" s="4" t="s">
        <v>25</v>
      </c>
      <c r="C44" s="30">
        <v>200</v>
      </c>
      <c r="D44" s="30"/>
      <c r="E44" s="70">
        <v>86</v>
      </c>
      <c r="F44" s="70">
        <v>64</v>
      </c>
      <c r="G44" s="70">
        <v>25</v>
      </c>
      <c r="H44" s="70">
        <v>9</v>
      </c>
      <c r="I44" s="71">
        <v>2</v>
      </c>
    </row>
    <row r="45" spans="2:9" s="21" customFormat="1" x14ac:dyDescent="0.15">
      <c r="B45" s="31" t="s">
        <v>183</v>
      </c>
      <c r="C45" s="24">
        <v>806</v>
      </c>
      <c r="D45" s="28"/>
      <c r="E45" s="68">
        <v>388</v>
      </c>
      <c r="F45" s="68">
        <v>273</v>
      </c>
      <c r="G45" s="68">
        <v>77</v>
      </c>
      <c r="H45" s="68">
        <v>36</v>
      </c>
      <c r="I45" s="69">
        <v>15</v>
      </c>
    </row>
    <row r="46" spans="2:9" s="5" customFormat="1" x14ac:dyDescent="0.15">
      <c r="B46" s="4" t="s">
        <v>26</v>
      </c>
      <c r="C46" s="30">
        <v>67</v>
      </c>
      <c r="D46" s="30"/>
      <c r="E46" s="70">
        <v>41</v>
      </c>
      <c r="F46" s="70">
        <v>31</v>
      </c>
      <c r="G46" s="70">
        <v>14</v>
      </c>
      <c r="H46" s="70">
        <v>1</v>
      </c>
      <c r="I46" s="71">
        <v>1</v>
      </c>
    </row>
    <row r="47" spans="2:9" s="5" customFormat="1" x14ac:dyDescent="0.15">
      <c r="B47" s="4" t="s">
        <v>27</v>
      </c>
      <c r="C47" s="30">
        <v>53</v>
      </c>
      <c r="D47" s="30"/>
      <c r="E47" s="70">
        <v>42</v>
      </c>
      <c r="F47" s="70">
        <v>20</v>
      </c>
      <c r="G47" s="70">
        <v>4</v>
      </c>
      <c r="H47" s="70">
        <v>3</v>
      </c>
      <c r="I47" s="71">
        <v>1</v>
      </c>
    </row>
    <row r="48" spans="2:9" s="5" customFormat="1" x14ac:dyDescent="0.15">
      <c r="B48" s="4" t="s">
        <v>28</v>
      </c>
      <c r="C48" s="30">
        <v>40</v>
      </c>
      <c r="D48" s="30"/>
      <c r="E48" s="70">
        <v>22</v>
      </c>
      <c r="F48" s="70">
        <v>16</v>
      </c>
      <c r="G48" s="70">
        <v>7</v>
      </c>
      <c r="H48" s="70">
        <v>2</v>
      </c>
      <c r="I48" s="71">
        <v>2</v>
      </c>
    </row>
    <row r="49" spans="2:9" s="5" customFormat="1" x14ac:dyDescent="0.15">
      <c r="B49" s="4" t="s">
        <v>29</v>
      </c>
      <c r="C49" s="30">
        <v>106</v>
      </c>
      <c r="D49" s="30"/>
      <c r="E49" s="70">
        <v>46</v>
      </c>
      <c r="F49" s="70">
        <v>34</v>
      </c>
      <c r="G49" s="70">
        <v>11</v>
      </c>
      <c r="H49" s="70">
        <v>2</v>
      </c>
      <c r="I49" s="71">
        <v>1</v>
      </c>
    </row>
    <row r="50" spans="2:9" s="5" customFormat="1" x14ac:dyDescent="0.15">
      <c r="B50" s="4" t="s">
        <v>30</v>
      </c>
      <c r="C50" s="30">
        <v>437</v>
      </c>
      <c r="D50" s="30"/>
      <c r="E50" s="70">
        <v>189</v>
      </c>
      <c r="F50" s="70">
        <v>147</v>
      </c>
      <c r="G50" s="70">
        <v>33</v>
      </c>
      <c r="H50" s="70">
        <v>23</v>
      </c>
      <c r="I50" s="71">
        <v>8</v>
      </c>
    </row>
    <row r="51" spans="2:9" s="5" customFormat="1" x14ac:dyDescent="0.15">
      <c r="B51" s="4" t="s">
        <v>31</v>
      </c>
      <c r="C51" s="30">
        <v>103</v>
      </c>
      <c r="D51" s="30"/>
      <c r="E51" s="70">
        <v>48</v>
      </c>
      <c r="F51" s="70">
        <v>25</v>
      </c>
      <c r="G51" s="70">
        <v>8</v>
      </c>
      <c r="H51" s="70">
        <v>5</v>
      </c>
      <c r="I51" s="71">
        <v>2</v>
      </c>
    </row>
    <row r="52" spans="2:9" s="21" customFormat="1" x14ac:dyDescent="0.15">
      <c r="B52" s="31" t="s">
        <v>184</v>
      </c>
      <c r="C52" s="24">
        <v>1337</v>
      </c>
      <c r="D52" s="28"/>
      <c r="E52" s="68">
        <v>424</v>
      </c>
      <c r="F52" s="68">
        <v>315</v>
      </c>
      <c r="G52" s="68">
        <v>121</v>
      </c>
      <c r="H52" s="68">
        <v>37</v>
      </c>
      <c r="I52" s="69">
        <v>17</v>
      </c>
    </row>
    <row r="53" spans="2:9" s="5" customFormat="1" x14ac:dyDescent="0.15">
      <c r="B53" s="4" t="s">
        <v>32</v>
      </c>
      <c r="C53" s="30">
        <v>102</v>
      </c>
      <c r="D53" s="30"/>
      <c r="E53" s="70">
        <v>35</v>
      </c>
      <c r="F53" s="70">
        <v>24</v>
      </c>
      <c r="G53" s="70">
        <v>8</v>
      </c>
      <c r="H53" s="70">
        <v>4</v>
      </c>
      <c r="I53" s="71">
        <v>0</v>
      </c>
    </row>
    <row r="54" spans="2:9" s="5" customFormat="1" x14ac:dyDescent="0.15">
      <c r="B54" s="4" t="s">
        <v>33</v>
      </c>
      <c r="C54" s="30">
        <v>175</v>
      </c>
      <c r="D54" s="30"/>
      <c r="E54" s="70">
        <v>79</v>
      </c>
      <c r="F54" s="70">
        <v>53</v>
      </c>
      <c r="G54" s="70">
        <v>19</v>
      </c>
      <c r="H54" s="70">
        <v>5</v>
      </c>
      <c r="I54" s="71">
        <v>3</v>
      </c>
    </row>
    <row r="55" spans="2:9" s="5" customFormat="1" x14ac:dyDescent="0.15">
      <c r="B55" s="4" t="s">
        <v>34</v>
      </c>
      <c r="C55" s="30">
        <v>583</v>
      </c>
      <c r="D55" s="30"/>
      <c r="E55" s="70">
        <v>144</v>
      </c>
      <c r="F55" s="70">
        <v>118</v>
      </c>
      <c r="G55" s="70">
        <v>44</v>
      </c>
      <c r="H55" s="70">
        <v>16</v>
      </c>
      <c r="I55" s="71">
        <v>9</v>
      </c>
    </row>
    <row r="56" spans="2:9" s="5" customFormat="1" x14ac:dyDescent="0.15">
      <c r="B56" s="4" t="s">
        <v>35</v>
      </c>
      <c r="C56" s="30">
        <v>338</v>
      </c>
      <c r="D56" s="30"/>
      <c r="E56" s="70">
        <v>98</v>
      </c>
      <c r="F56" s="70">
        <v>75</v>
      </c>
      <c r="G56" s="70">
        <v>32</v>
      </c>
      <c r="H56" s="70">
        <v>9</v>
      </c>
      <c r="I56" s="71">
        <v>4</v>
      </c>
    </row>
    <row r="57" spans="2:9" s="5" customFormat="1" x14ac:dyDescent="0.15">
      <c r="B57" s="4" t="s">
        <v>36</v>
      </c>
      <c r="C57" s="30">
        <v>90</v>
      </c>
      <c r="D57" s="30"/>
      <c r="E57" s="70">
        <v>48</v>
      </c>
      <c r="F57" s="70">
        <v>30</v>
      </c>
      <c r="G57" s="70">
        <v>11</v>
      </c>
      <c r="H57" s="70">
        <v>3</v>
      </c>
      <c r="I57" s="71">
        <v>1</v>
      </c>
    </row>
    <row r="58" spans="2:9" s="5" customFormat="1" x14ac:dyDescent="0.15">
      <c r="B58" s="4" t="s">
        <v>37</v>
      </c>
      <c r="C58" s="30">
        <v>49</v>
      </c>
      <c r="D58" s="30"/>
      <c r="E58" s="70">
        <v>20</v>
      </c>
      <c r="F58" s="70">
        <v>15</v>
      </c>
      <c r="G58" s="70">
        <v>7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24">
        <v>362</v>
      </c>
      <c r="D59" s="28"/>
      <c r="E59" s="68">
        <v>174</v>
      </c>
      <c r="F59" s="68">
        <v>144</v>
      </c>
      <c r="G59" s="68">
        <v>64</v>
      </c>
      <c r="H59" s="68">
        <v>21</v>
      </c>
      <c r="I59" s="69">
        <v>8</v>
      </c>
    </row>
    <row r="60" spans="2:9" s="5" customFormat="1" x14ac:dyDescent="0.15">
      <c r="B60" s="4" t="s">
        <v>38</v>
      </c>
      <c r="C60" s="30">
        <v>24</v>
      </c>
      <c r="D60" s="30"/>
      <c r="E60" s="70">
        <v>16</v>
      </c>
      <c r="F60" s="70">
        <v>16</v>
      </c>
      <c r="G60" s="70">
        <v>10</v>
      </c>
      <c r="H60" s="70">
        <v>3</v>
      </c>
      <c r="I60" s="71">
        <v>1</v>
      </c>
    </row>
    <row r="61" spans="2:9" s="5" customFormat="1" x14ac:dyDescent="0.15">
      <c r="B61" s="4" t="s">
        <v>39</v>
      </c>
      <c r="C61" s="30">
        <v>26</v>
      </c>
      <c r="D61" s="30"/>
      <c r="E61" s="70">
        <v>21</v>
      </c>
      <c r="F61" s="70">
        <v>14</v>
      </c>
      <c r="G61" s="70">
        <v>7</v>
      </c>
      <c r="H61" s="70">
        <v>1</v>
      </c>
      <c r="I61" s="71">
        <v>1</v>
      </c>
    </row>
    <row r="62" spans="2:9" s="5" customFormat="1" x14ac:dyDescent="0.15">
      <c r="B62" s="4" t="s">
        <v>40</v>
      </c>
      <c r="C62" s="30">
        <v>96</v>
      </c>
      <c r="D62" s="30"/>
      <c r="E62" s="70">
        <v>49</v>
      </c>
      <c r="F62" s="70">
        <v>36</v>
      </c>
      <c r="G62" s="70">
        <v>13</v>
      </c>
      <c r="H62" s="70">
        <v>6</v>
      </c>
      <c r="I62" s="71">
        <v>1</v>
      </c>
    </row>
    <row r="63" spans="2:9" s="5" customFormat="1" x14ac:dyDescent="0.15">
      <c r="B63" s="4" t="s">
        <v>41</v>
      </c>
      <c r="C63" s="30">
        <v>151</v>
      </c>
      <c r="D63" s="30"/>
      <c r="E63" s="70">
        <v>60</v>
      </c>
      <c r="F63" s="70">
        <v>53</v>
      </c>
      <c r="G63" s="70">
        <v>24</v>
      </c>
      <c r="H63" s="70">
        <v>8</v>
      </c>
      <c r="I63" s="71">
        <v>4</v>
      </c>
    </row>
    <row r="64" spans="2:9" s="5" customFormat="1" x14ac:dyDescent="0.15">
      <c r="B64" s="4" t="s">
        <v>42</v>
      </c>
      <c r="C64" s="30">
        <v>65</v>
      </c>
      <c r="D64" s="30"/>
      <c r="E64" s="70">
        <v>28</v>
      </c>
      <c r="F64" s="70">
        <v>25</v>
      </c>
      <c r="G64" s="70">
        <v>10</v>
      </c>
      <c r="H64" s="70">
        <v>3</v>
      </c>
      <c r="I64" s="71">
        <v>1</v>
      </c>
    </row>
    <row r="65" spans="2:9" s="21" customFormat="1" x14ac:dyDescent="0.15">
      <c r="B65" s="31" t="s">
        <v>186</v>
      </c>
      <c r="C65" s="24">
        <v>212</v>
      </c>
      <c r="D65" s="28"/>
      <c r="E65" s="68">
        <v>104</v>
      </c>
      <c r="F65" s="68">
        <v>74</v>
      </c>
      <c r="G65" s="68">
        <v>32</v>
      </c>
      <c r="H65" s="68">
        <v>7</v>
      </c>
      <c r="I65" s="69">
        <v>3</v>
      </c>
    </row>
    <row r="66" spans="2:9" s="5" customFormat="1" x14ac:dyDescent="0.15">
      <c r="B66" s="4" t="s">
        <v>43</v>
      </c>
      <c r="C66" s="30">
        <v>32</v>
      </c>
      <c r="D66" s="30"/>
      <c r="E66" s="70">
        <v>17</v>
      </c>
      <c r="F66" s="70">
        <v>10</v>
      </c>
      <c r="G66" s="70">
        <v>6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74</v>
      </c>
      <c r="D67" s="30"/>
      <c r="E67" s="70">
        <v>44</v>
      </c>
      <c r="F67" s="70">
        <v>33</v>
      </c>
      <c r="G67" s="70">
        <v>13</v>
      </c>
      <c r="H67" s="70">
        <v>2</v>
      </c>
      <c r="I67" s="71">
        <v>2</v>
      </c>
    </row>
    <row r="68" spans="2:9" s="5" customFormat="1" x14ac:dyDescent="0.15">
      <c r="B68" s="4" t="s">
        <v>45</v>
      </c>
      <c r="C68" s="30">
        <v>68</v>
      </c>
      <c r="D68" s="30"/>
      <c r="E68" s="70">
        <v>28</v>
      </c>
      <c r="F68" s="70">
        <v>18</v>
      </c>
      <c r="G68" s="70">
        <v>8</v>
      </c>
      <c r="H68" s="70">
        <v>4</v>
      </c>
      <c r="I68" s="71">
        <v>1</v>
      </c>
    </row>
    <row r="69" spans="2:9" s="5" customFormat="1" x14ac:dyDescent="0.15">
      <c r="B69" s="4" t="s">
        <v>46</v>
      </c>
      <c r="C69" s="30">
        <v>38</v>
      </c>
      <c r="D69" s="30"/>
      <c r="E69" s="70">
        <v>15</v>
      </c>
      <c r="F69" s="70">
        <v>13</v>
      </c>
      <c r="G69" s="70">
        <v>5</v>
      </c>
      <c r="H69" s="70">
        <v>1</v>
      </c>
      <c r="I69" s="71">
        <v>0</v>
      </c>
    </row>
    <row r="70" spans="2:9" s="21" customFormat="1" x14ac:dyDescent="0.15">
      <c r="B70" s="31" t="s">
        <v>187</v>
      </c>
      <c r="C70" s="24">
        <v>695</v>
      </c>
      <c r="D70" s="28"/>
      <c r="E70" s="68">
        <v>287</v>
      </c>
      <c r="F70" s="68">
        <v>217</v>
      </c>
      <c r="G70" s="68">
        <v>83</v>
      </c>
      <c r="H70" s="68">
        <v>30</v>
      </c>
      <c r="I70" s="69">
        <v>14</v>
      </c>
    </row>
    <row r="71" spans="2:9" s="5" customFormat="1" x14ac:dyDescent="0.15">
      <c r="B71" s="4" t="s">
        <v>47</v>
      </c>
      <c r="C71" s="30">
        <v>309</v>
      </c>
      <c r="D71" s="30"/>
      <c r="E71" s="76">
        <v>98</v>
      </c>
      <c r="F71" s="71">
        <v>78</v>
      </c>
      <c r="G71" s="71">
        <v>34</v>
      </c>
      <c r="H71" s="71">
        <v>8</v>
      </c>
      <c r="I71" s="71">
        <v>5</v>
      </c>
    </row>
    <row r="72" spans="2:9" s="5" customFormat="1" x14ac:dyDescent="0.15">
      <c r="B72" s="4" t="s">
        <v>48</v>
      </c>
      <c r="C72" s="30">
        <v>58</v>
      </c>
      <c r="D72" s="30"/>
      <c r="E72" s="76">
        <v>31</v>
      </c>
      <c r="F72" s="71">
        <v>26</v>
      </c>
      <c r="G72" s="71">
        <v>7</v>
      </c>
      <c r="H72" s="71">
        <v>6</v>
      </c>
      <c r="I72" s="71">
        <v>0</v>
      </c>
    </row>
    <row r="73" spans="2:9" s="5" customFormat="1" x14ac:dyDescent="0.15">
      <c r="B73" s="4" t="s">
        <v>49</v>
      </c>
      <c r="C73" s="30">
        <v>47</v>
      </c>
      <c r="D73" s="30"/>
      <c r="E73" s="76">
        <v>21</v>
      </c>
      <c r="F73" s="71">
        <v>18</v>
      </c>
      <c r="G73" s="71">
        <v>7</v>
      </c>
      <c r="H73" s="71">
        <v>4</v>
      </c>
      <c r="I73" s="71">
        <v>2</v>
      </c>
    </row>
    <row r="74" spans="2:9" s="5" customFormat="1" x14ac:dyDescent="0.15">
      <c r="B74" s="4" t="s">
        <v>50</v>
      </c>
      <c r="C74" s="30">
        <v>72</v>
      </c>
      <c r="D74" s="30"/>
      <c r="E74" s="76">
        <v>39</v>
      </c>
      <c r="F74" s="71">
        <v>31</v>
      </c>
      <c r="G74" s="71">
        <v>14</v>
      </c>
      <c r="H74" s="71">
        <v>2</v>
      </c>
      <c r="I74" s="71">
        <v>1</v>
      </c>
    </row>
    <row r="75" spans="2:9" s="5" customFormat="1" x14ac:dyDescent="0.15">
      <c r="B75" s="4" t="s">
        <v>51</v>
      </c>
      <c r="C75" s="30">
        <v>24</v>
      </c>
      <c r="D75" s="30"/>
      <c r="E75" s="76">
        <v>7</v>
      </c>
      <c r="F75" s="71">
        <v>4</v>
      </c>
      <c r="G75" s="71">
        <v>0</v>
      </c>
      <c r="H75" s="71">
        <v>1</v>
      </c>
      <c r="I75" s="71">
        <v>0</v>
      </c>
    </row>
    <row r="76" spans="2:9" s="5" customFormat="1" x14ac:dyDescent="0.15">
      <c r="B76" s="4" t="s">
        <v>52</v>
      </c>
      <c r="C76" s="30">
        <v>36</v>
      </c>
      <c r="D76" s="30"/>
      <c r="E76" s="76">
        <v>15</v>
      </c>
      <c r="F76" s="71">
        <v>9</v>
      </c>
      <c r="G76" s="71">
        <v>4</v>
      </c>
      <c r="H76" s="71">
        <v>2</v>
      </c>
      <c r="I76" s="71">
        <v>2</v>
      </c>
    </row>
    <row r="77" spans="2:9" s="5" customFormat="1" x14ac:dyDescent="0.15">
      <c r="B77" s="4" t="s">
        <v>53</v>
      </c>
      <c r="C77" s="30">
        <v>67</v>
      </c>
      <c r="D77" s="30"/>
      <c r="E77" s="76">
        <v>24</v>
      </c>
      <c r="F77" s="71">
        <v>15</v>
      </c>
      <c r="G77" s="71">
        <v>7</v>
      </c>
      <c r="H77" s="71">
        <v>3</v>
      </c>
      <c r="I77" s="71">
        <v>2</v>
      </c>
    </row>
    <row r="78" spans="2:9" s="5" customFormat="1" ht="10.199999999999999" thickBot="1" x14ac:dyDescent="0.2">
      <c r="B78" s="33" t="s">
        <v>54</v>
      </c>
      <c r="C78" s="34">
        <v>82</v>
      </c>
      <c r="D78" s="34"/>
      <c r="E78" s="77">
        <v>52</v>
      </c>
      <c r="F78" s="78">
        <v>36</v>
      </c>
      <c r="G78" s="78">
        <v>10</v>
      </c>
      <c r="H78" s="78">
        <v>4</v>
      </c>
      <c r="I78" s="78">
        <v>2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transitionEvaluation="1" codeName="Sheet85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2" sqref="D22"/>
      <selection pane="topRight" activeCell="D22" sqref="D22"/>
      <selection pane="bottomLeft" activeCell="D22" sqref="D22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172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129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'C-c-(24)'!B9</f>
        <v>2011  平成23年</v>
      </c>
      <c r="C9" s="54">
        <v>919</v>
      </c>
      <c r="D9" s="17">
        <v>29.053318824809576</v>
      </c>
      <c r="E9" s="55">
        <v>267</v>
      </c>
      <c r="F9" s="54">
        <v>169</v>
      </c>
      <c r="G9" s="54">
        <v>33</v>
      </c>
      <c r="H9" s="54">
        <v>20</v>
      </c>
      <c r="I9" s="54">
        <v>9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'C-c-(24)'!B10</f>
        <v>2012      24</v>
      </c>
      <c r="C10" s="54">
        <v>929</v>
      </c>
      <c r="D10" s="17">
        <v>29.60172228202368</v>
      </c>
      <c r="E10" s="55">
        <v>275</v>
      </c>
      <c r="F10" s="54">
        <v>189</v>
      </c>
      <c r="G10" s="54">
        <v>26</v>
      </c>
      <c r="H10" s="54">
        <v>24</v>
      </c>
      <c r="I10" s="54">
        <v>1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'C-c-(24)'!B11</f>
        <v>2013      25</v>
      </c>
      <c r="C11" s="54">
        <v>906</v>
      </c>
      <c r="D11" s="17">
        <v>30.684326710816777</v>
      </c>
      <c r="E11" s="55">
        <v>278</v>
      </c>
      <c r="F11" s="54">
        <v>215</v>
      </c>
      <c r="G11" s="54">
        <v>44</v>
      </c>
      <c r="H11" s="54">
        <v>19</v>
      </c>
      <c r="I11" s="54">
        <v>5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'C-c-(24)'!B12</f>
        <v>2014      26</v>
      </c>
      <c r="C12" s="54">
        <v>811</v>
      </c>
      <c r="D12" s="17">
        <v>32.552404438964246</v>
      </c>
      <c r="E12" s="55">
        <v>264</v>
      </c>
      <c r="F12" s="54">
        <v>199</v>
      </c>
      <c r="G12" s="54">
        <v>31</v>
      </c>
      <c r="H12" s="54">
        <v>17</v>
      </c>
      <c r="I12" s="54">
        <v>3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'C-c-(24)'!B13</f>
        <v>2015      27</v>
      </c>
      <c r="C13" s="54">
        <v>741</v>
      </c>
      <c r="D13" s="17">
        <v>34.278002699055335</v>
      </c>
      <c r="E13" s="55">
        <v>254</v>
      </c>
      <c r="F13" s="54">
        <v>190</v>
      </c>
      <c r="G13" s="54">
        <v>32</v>
      </c>
      <c r="H13" s="54">
        <v>24</v>
      </c>
      <c r="I13" s="54">
        <v>4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'C-c-(24)'!B14</f>
        <v>2016      28</v>
      </c>
      <c r="C14" s="54">
        <v>698</v>
      </c>
      <c r="D14" s="17">
        <v>36.819484240687679</v>
      </c>
      <c r="E14" s="55">
        <v>257</v>
      </c>
      <c r="F14" s="54">
        <v>196</v>
      </c>
      <c r="G14" s="54">
        <v>36</v>
      </c>
      <c r="H14" s="54">
        <v>21</v>
      </c>
      <c r="I14" s="54">
        <v>6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'C-c-(24)'!B15</f>
        <v>2017      29</v>
      </c>
      <c r="C15" s="54">
        <v>676</v>
      </c>
      <c r="D15" s="17">
        <v>39.497041420118343</v>
      </c>
      <c r="E15" s="56">
        <v>267</v>
      </c>
      <c r="F15" s="54">
        <v>174</v>
      </c>
      <c r="G15" s="54">
        <v>37</v>
      </c>
      <c r="H15" s="54">
        <v>13</v>
      </c>
      <c r="I15" s="54">
        <v>2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'C-c-(24)'!B16</f>
        <v>2018      30</v>
      </c>
      <c r="C16" s="54">
        <v>586</v>
      </c>
      <c r="D16" s="17">
        <v>39.590443686006829</v>
      </c>
      <c r="E16" s="57">
        <v>232</v>
      </c>
      <c r="F16" s="57">
        <v>166</v>
      </c>
      <c r="G16" s="57">
        <v>36</v>
      </c>
      <c r="H16" s="57">
        <v>17</v>
      </c>
      <c r="I16" s="56">
        <v>3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'C-c-(24)'!B17</f>
        <v>2019  令和元年</v>
      </c>
      <c r="C17" s="16">
        <v>644</v>
      </c>
      <c r="D17" s="17">
        <v>39.285714285714285</v>
      </c>
      <c r="E17" s="39">
        <v>253</v>
      </c>
      <c r="F17" s="39">
        <v>190</v>
      </c>
      <c r="G17" s="39">
        <v>52</v>
      </c>
      <c r="H17" s="39">
        <v>23</v>
      </c>
      <c r="I17" s="18">
        <v>9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'C-c-(24)'!B18</f>
        <v>2020      ２</v>
      </c>
      <c r="C18" s="24">
        <f>SUM(C20,C26,C33,C34,C45,C52,C59,C65,C70)</f>
        <v>564</v>
      </c>
      <c r="D18" s="25">
        <f>E18/C18*100</f>
        <v>44.680851063829785</v>
      </c>
      <c r="E18" s="29">
        <f>SUM(E20,E26,E33,E34,E45,E52,E59,E65,E70)</f>
        <v>252</v>
      </c>
      <c r="F18" s="24">
        <f>SUM(F20,F26,F33,F34,F45,F52,F59,F65,F70)</f>
        <v>186</v>
      </c>
      <c r="G18" s="24">
        <f>SUM(G20,G26,G33,G34,G45,G52,G59,G65,G70)</f>
        <v>38</v>
      </c>
      <c r="H18" s="24">
        <f>SUM(H20,H26,H33,H34,H45,H52,H59,H65,H70)</f>
        <v>18</v>
      </c>
      <c r="I18" s="24">
        <f>SUM(I20,I26,I33,I34,I45,I52,I59,I65,I70)</f>
        <v>5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36</v>
      </c>
      <c r="D20" s="28"/>
      <c r="E20" s="68">
        <v>11</v>
      </c>
      <c r="F20" s="68">
        <v>9</v>
      </c>
      <c r="G20" s="68">
        <v>1</v>
      </c>
      <c r="H20" s="68">
        <v>2</v>
      </c>
      <c r="I20" s="69">
        <v>0</v>
      </c>
      <c r="K20" s="5"/>
    </row>
    <row r="21" spans="2:17" s="5" customFormat="1" x14ac:dyDescent="0.15">
      <c r="B21" s="4" t="s">
        <v>4</v>
      </c>
      <c r="C21" s="71">
        <v>31</v>
      </c>
      <c r="D21" s="30"/>
      <c r="E21" s="70">
        <v>8</v>
      </c>
      <c r="F21" s="70">
        <v>8</v>
      </c>
      <c r="G21" s="70">
        <v>1</v>
      </c>
      <c r="H21" s="70">
        <v>2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4</v>
      </c>
      <c r="D23" s="30"/>
      <c r="E23" s="70">
        <v>1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1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2</v>
      </c>
      <c r="F25" s="70">
        <v>1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25</v>
      </c>
      <c r="D26" s="28"/>
      <c r="E26" s="68">
        <v>15</v>
      </c>
      <c r="F26" s="68">
        <v>11</v>
      </c>
      <c r="G26" s="68">
        <v>2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4</v>
      </c>
      <c r="D27" s="30"/>
      <c r="E27" s="70">
        <v>3</v>
      </c>
      <c r="F27" s="70">
        <v>1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1</v>
      </c>
      <c r="D28" s="30"/>
      <c r="E28" s="70">
        <v>1</v>
      </c>
      <c r="F28" s="70">
        <v>1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6</v>
      </c>
      <c r="D29" s="30"/>
      <c r="E29" s="70">
        <v>5</v>
      </c>
      <c r="F29" s="70">
        <v>4</v>
      </c>
      <c r="G29" s="70">
        <v>1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5</v>
      </c>
      <c r="D30" s="30"/>
      <c r="E30" s="70">
        <v>2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3</v>
      </c>
      <c r="D31" s="30"/>
      <c r="E31" s="70">
        <v>1</v>
      </c>
      <c r="F31" s="70">
        <v>1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6</v>
      </c>
      <c r="D32" s="30"/>
      <c r="E32" s="70">
        <v>3</v>
      </c>
      <c r="F32" s="70">
        <v>4</v>
      </c>
      <c r="G32" s="70">
        <v>1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63</v>
      </c>
      <c r="D33" s="28"/>
      <c r="E33" s="72">
        <v>23</v>
      </c>
      <c r="F33" s="72">
        <v>21</v>
      </c>
      <c r="G33" s="72">
        <v>3</v>
      </c>
      <c r="H33" s="72">
        <v>4</v>
      </c>
      <c r="I33" s="73">
        <v>2</v>
      </c>
    </row>
    <row r="34" spans="2:9" s="21" customFormat="1" x14ac:dyDescent="0.15">
      <c r="B34" s="31" t="s">
        <v>182</v>
      </c>
      <c r="C34" s="69">
        <v>136</v>
      </c>
      <c r="D34" s="28"/>
      <c r="E34" s="68">
        <v>64</v>
      </c>
      <c r="F34" s="68">
        <v>51</v>
      </c>
      <c r="G34" s="68">
        <v>6</v>
      </c>
      <c r="H34" s="68">
        <v>3</v>
      </c>
      <c r="I34" s="69">
        <v>1</v>
      </c>
    </row>
    <row r="35" spans="2:9" s="5" customFormat="1" x14ac:dyDescent="0.15">
      <c r="B35" s="4" t="s">
        <v>16</v>
      </c>
      <c r="C35" s="71">
        <v>6</v>
      </c>
      <c r="D35" s="30"/>
      <c r="E35" s="70">
        <v>1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6</v>
      </c>
      <c r="D36" s="30"/>
      <c r="E36" s="70">
        <v>2</v>
      </c>
      <c r="F36" s="70">
        <v>2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12</v>
      </c>
      <c r="D37" s="30"/>
      <c r="E37" s="70">
        <v>8</v>
      </c>
      <c r="F37" s="70">
        <v>7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31</v>
      </c>
      <c r="D38" s="30"/>
      <c r="E38" s="70">
        <v>10</v>
      </c>
      <c r="F38" s="70">
        <v>8</v>
      </c>
      <c r="G38" s="70">
        <v>1</v>
      </c>
      <c r="H38" s="70">
        <v>1</v>
      </c>
      <c r="I38" s="71">
        <v>1</v>
      </c>
    </row>
    <row r="39" spans="2:9" s="5" customFormat="1" x14ac:dyDescent="0.15">
      <c r="B39" s="4" t="s">
        <v>20</v>
      </c>
      <c r="C39" s="71">
        <v>18</v>
      </c>
      <c r="D39" s="30"/>
      <c r="E39" s="70">
        <v>13</v>
      </c>
      <c r="F39" s="70">
        <v>10</v>
      </c>
      <c r="G39" s="70">
        <v>0</v>
      </c>
      <c r="H39" s="70">
        <v>2</v>
      </c>
      <c r="I39" s="71">
        <v>0</v>
      </c>
    </row>
    <row r="40" spans="2:9" s="5" customFormat="1" x14ac:dyDescent="0.15">
      <c r="B40" s="4" t="s">
        <v>21</v>
      </c>
      <c r="C40" s="71">
        <v>31</v>
      </c>
      <c r="D40" s="30"/>
      <c r="E40" s="70">
        <v>14</v>
      </c>
      <c r="F40" s="70">
        <v>10</v>
      </c>
      <c r="G40" s="70">
        <v>2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11</v>
      </c>
      <c r="D41" s="30"/>
      <c r="E41" s="70">
        <v>4</v>
      </c>
      <c r="F41" s="70">
        <v>6</v>
      </c>
      <c r="G41" s="70">
        <v>3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3</v>
      </c>
      <c r="D42" s="30"/>
      <c r="E42" s="74">
        <v>2</v>
      </c>
      <c r="F42" s="74">
        <v>2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6</v>
      </c>
      <c r="D43" s="30"/>
      <c r="E43" s="70">
        <v>5</v>
      </c>
      <c r="F43" s="70">
        <v>2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12</v>
      </c>
      <c r="D44" s="30"/>
      <c r="E44" s="70">
        <v>5</v>
      </c>
      <c r="F44" s="70">
        <v>4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77</v>
      </c>
      <c r="D45" s="28"/>
      <c r="E45" s="68">
        <v>42</v>
      </c>
      <c r="F45" s="68">
        <v>34</v>
      </c>
      <c r="G45" s="68">
        <v>9</v>
      </c>
      <c r="H45" s="68">
        <v>2</v>
      </c>
      <c r="I45" s="69">
        <v>0</v>
      </c>
    </row>
    <row r="46" spans="2:9" s="5" customFormat="1" x14ac:dyDescent="0.15">
      <c r="B46" s="4" t="s">
        <v>26</v>
      </c>
      <c r="C46" s="71">
        <v>3</v>
      </c>
      <c r="D46" s="30"/>
      <c r="E46" s="70">
        <v>2</v>
      </c>
      <c r="F46" s="70">
        <v>2</v>
      </c>
      <c r="G46" s="70">
        <v>1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3</v>
      </c>
      <c r="D47" s="30"/>
      <c r="E47" s="70">
        <v>3</v>
      </c>
      <c r="F47" s="70">
        <v>3</v>
      </c>
      <c r="G47" s="70">
        <v>1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3</v>
      </c>
      <c r="D48" s="30"/>
      <c r="E48" s="70">
        <v>2</v>
      </c>
      <c r="F48" s="70">
        <v>3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11</v>
      </c>
      <c r="D49" s="30"/>
      <c r="E49" s="70">
        <v>5</v>
      </c>
      <c r="F49" s="70">
        <v>5</v>
      </c>
      <c r="G49" s="70">
        <v>2</v>
      </c>
      <c r="H49" s="70">
        <v>1</v>
      </c>
      <c r="I49" s="71">
        <v>0</v>
      </c>
    </row>
    <row r="50" spans="2:9" s="5" customFormat="1" x14ac:dyDescent="0.15">
      <c r="B50" s="4" t="s">
        <v>30</v>
      </c>
      <c r="C50" s="71">
        <v>46</v>
      </c>
      <c r="D50" s="30"/>
      <c r="E50" s="70">
        <v>28</v>
      </c>
      <c r="F50" s="70">
        <v>20</v>
      </c>
      <c r="G50" s="70">
        <v>4</v>
      </c>
      <c r="H50" s="70">
        <v>1</v>
      </c>
      <c r="I50" s="71">
        <v>0</v>
      </c>
    </row>
    <row r="51" spans="2:9" s="5" customFormat="1" x14ac:dyDescent="0.15">
      <c r="B51" s="4" t="s">
        <v>31</v>
      </c>
      <c r="C51" s="71">
        <v>11</v>
      </c>
      <c r="D51" s="30"/>
      <c r="E51" s="70">
        <v>2</v>
      </c>
      <c r="F51" s="70">
        <v>1</v>
      </c>
      <c r="G51" s="70">
        <v>1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79</v>
      </c>
      <c r="D52" s="28"/>
      <c r="E52" s="68">
        <v>39</v>
      </c>
      <c r="F52" s="68">
        <v>24</v>
      </c>
      <c r="G52" s="68">
        <v>6</v>
      </c>
      <c r="H52" s="68">
        <v>3</v>
      </c>
      <c r="I52" s="69">
        <v>1</v>
      </c>
    </row>
    <row r="53" spans="2:9" s="5" customFormat="1" x14ac:dyDescent="0.15">
      <c r="B53" s="4" t="s">
        <v>32</v>
      </c>
      <c r="C53" s="71">
        <v>5</v>
      </c>
      <c r="D53" s="30"/>
      <c r="E53" s="70">
        <v>1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15</v>
      </c>
      <c r="D54" s="30"/>
      <c r="E54" s="70">
        <v>5</v>
      </c>
      <c r="F54" s="70">
        <v>3</v>
      </c>
      <c r="G54" s="70">
        <v>1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29</v>
      </c>
      <c r="D55" s="30"/>
      <c r="E55" s="70">
        <v>12</v>
      </c>
      <c r="F55" s="70">
        <v>10</v>
      </c>
      <c r="G55" s="70">
        <v>3</v>
      </c>
      <c r="H55" s="70">
        <v>3</v>
      </c>
      <c r="I55" s="71">
        <v>1</v>
      </c>
    </row>
    <row r="56" spans="2:9" s="5" customFormat="1" x14ac:dyDescent="0.15">
      <c r="B56" s="4" t="s">
        <v>35</v>
      </c>
      <c r="C56" s="71">
        <v>17</v>
      </c>
      <c r="D56" s="30"/>
      <c r="E56" s="70">
        <v>9</v>
      </c>
      <c r="F56" s="70">
        <v>6</v>
      </c>
      <c r="G56" s="70">
        <v>1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7</v>
      </c>
      <c r="D57" s="30"/>
      <c r="E57" s="70">
        <v>6</v>
      </c>
      <c r="F57" s="70">
        <v>4</v>
      </c>
      <c r="G57" s="70">
        <v>1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6</v>
      </c>
      <c r="D58" s="30"/>
      <c r="E58" s="70">
        <v>6</v>
      </c>
      <c r="F58" s="70">
        <v>1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47</v>
      </c>
      <c r="D59" s="28"/>
      <c r="E59" s="68">
        <v>15</v>
      </c>
      <c r="F59" s="68">
        <v>9</v>
      </c>
      <c r="G59" s="68">
        <v>5</v>
      </c>
      <c r="H59" s="68">
        <v>2</v>
      </c>
      <c r="I59" s="69">
        <v>1</v>
      </c>
    </row>
    <row r="60" spans="2:9" s="5" customFormat="1" x14ac:dyDescent="0.15">
      <c r="B60" s="4" t="s">
        <v>38</v>
      </c>
      <c r="C60" s="71">
        <v>2</v>
      </c>
      <c r="D60" s="30"/>
      <c r="E60" s="70">
        <v>2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5</v>
      </c>
      <c r="D61" s="30"/>
      <c r="E61" s="70">
        <v>1</v>
      </c>
      <c r="F61" s="70">
        <v>1</v>
      </c>
      <c r="G61" s="70">
        <v>0</v>
      </c>
      <c r="H61" s="70">
        <v>1</v>
      </c>
      <c r="I61" s="71">
        <v>0</v>
      </c>
    </row>
    <row r="62" spans="2:9" s="5" customFormat="1" x14ac:dyDescent="0.15">
      <c r="B62" s="4" t="s">
        <v>40</v>
      </c>
      <c r="C62" s="71">
        <v>11</v>
      </c>
      <c r="D62" s="30"/>
      <c r="E62" s="70">
        <v>2</v>
      </c>
      <c r="F62" s="70">
        <v>1</v>
      </c>
      <c r="G62" s="70">
        <v>1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21</v>
      </c>
      <c r="D63" s="30"/>
      <c r="E63" s="70">
        <v>8</v>
      </c>
      <c r="F63" s="70">
        <v>6</v>
      </c>
      <c r="G63" s="70">
        <v>4</v>
      </c>
      <c r="H63" s="70">
        <v>1</v>
      </c>
      <c r="I63" s="71">
        <v>1</v>
      </c>
    </row>
    <row r="64" spans="2:9" s="5" customFormat="1" x14ac:dyDescent="0.15">
      <c r="B64" s="4" t="s">
        <v>42</v>
      </c>
      <c r="C64" s="71">
        <v>8</v>
      </c>
      <c r="D64" s="30"/>
      <c r="E64" s="70">
        <v>2</v>
      </c>
      <c r="F64" s="70">
        <v>1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25</v>
      </c>
      <c r="D65" s="28"/>
      <c r="E65" s="68">
        <v>11</v>
      </c>
      <c r="F65" s="68">
        <v>6</v>
      </c>
      <c r="G65" s="68">
        <v>3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2</v>
      </c>
      <c r="D66" s="30"/>
      <c r="E66" s="70">
        <v>1</v>
      </c>
      <c r="F66" s="70">
        <v>1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14</v>
      </c>
      <c r="D67" s="30"/>
      <c r="E67" s="70">
        <v>4</v>
      </c>
      <c r="F67" s="70">
        <v>2</v>
      </c>
      <c r="G67" s="70">
        <v>1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8</v>
      </c>
      <c r="D68" s="30"/>
      <c r="E68" s="70">
        <v>6</v>
      </c>
      <c r="F68" s="70">
        <v>3</v>
      </c>
      <c r="G68" s="70">
        <v>2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1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76</v>
      </c>
      <c r="D70" s="28"/>
      <c r="E70" s="68">
        <v>32</v>
      </c>
      <c r="F70" s="68">
        <v>21</v>
      </c>
      <c r="G70" s="68">
        <v>3</v>
      </c>
      <c r="H70" s="68">
        <v>2</v>
      </c>
      <c r="I70" s="69">
        <v>0</v>
      </c>
    </row>
    <row r="71" spans="2:9" s="5" customFormat="1" x14ac:dyDescent="0.15">
      <c r="B71" s="4" t="s">
        <v>47</v>
      </c>
      <c r="C71" s="71">
        <v>32</v>
      </c>
      <c r="D71" s="30"/>
      <c r="E71" s="76">
        <v>13</v>
      </c>
      <c r="F71" s="71">
        <v>12</v>
      </c>
      <c r="G71" s="71">
        <v>2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3</v>
      </c>
      <c r="D72" s="30"/>
      <c r="E72" s="76">
        <v>2</v>
      </c>
      <c r="F72" s="71">
        <v>2</v>
      </c>
      <c r="G72" s="71">
        <v>1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3</v>
      </c>
      <c r="D73" s="30"/>
      <c r="E73" s="76">
        <v>2</v>
      </c>
      <c r="F73" s="71">
        <v>1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12</v>
      </c>
      <c r="D74" s="30"/>
      <c r="E74" s="76">
        <v>5</v>
      </c>
      <c r="F74" s="71">
        <v>3</v>
      </c>
      <c r="G74" s="71">
        <v>0</v>
      </c>
      <c r="H74" s="71">
        <v>1</v>
      </c>
      <c r="I74" s="71">
        <v>0</v>
      </c>
    </row>
    <row r="75" spans="2:9" s="5" customFormat="1" x14ac:dyDescent="0.15">
      <c r="B75" s="4" t="s">
        <v>51</v>
      </c>
      <c r="C75" s="71">
        <v>1</v>
      </c>
      <c r="D75" s="30"/>
      <c r="E75" s="76">
        <v>0</v>
      </c>
      <c r="F75" s="71">
        <v>1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2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7</v>
      </c>
      <c r="D77" s="30"/>
      <c r="E77" s="76">
        <v>2</v>
      </c>
      <c r="F77" s="71">
        <v>1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16</v>
      </c>
      <c r="D78" s="34"/>
      <c r="E78" s="77">
        <v>8</v>
      </c>
      <c r="F78" s="78">
        <v>1</v>
      </c>
      <c r="G78" s="78">
        <v>0</v>
      </c>
      <c r="H78" s="78">
        <v>1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transitionEvaluation="1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2" sqref="D22"/>
      <selection pane="topRight" activeCell="D22" sqref="D22"/>
      <selection pane="bottomLeft" activeCell="D22" sqref="D22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173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141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'C-c-(24)'!B9</f>
        <v>2011  平成23年</v>
      </c>
      <c r="C9" s="60">
        <v>4385</v>
      </c>
      <c r="D9" s="44">
        <v>36.533637400228052</v>
      </c>
      <c r="E9" s="108">
        <v>1602</v>
      </c>
      <c r="F9" s="109">
        <v>618</v>
      </c>
      <c r="G9" s="109">
        <v>24</v>
      </c>
      <c r="H9" s="109">
        <v>118</v>
      </c>
      <c r="I9" s="109">
        <v>3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'C-c-(24)'!B10</f>
        <v>2012      24</v>
      </c>
      <c r="C10" s="60">
        <v>4106</v>
      </c>
      <c r="D10" s="44">
        <v>48.684851436921576</v>
      </c>
      <c r="E10" s="108">
        <v>1999</v>
      </c>
      <c r="F10" s="109">
        <v>643</v>
      </c>
      <c r="G10" s="109">
        <v>37</v>
      </c>
      <c r="H10" s="109">
        <v>71</v>
      </c>
      <c r="I10" s="109">
        <v>2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'C-c-(24)'!B11</f>
        <v>2013      25</v>
      </c>
      <c r="C11" s="60">
        <v>4605</v>
      </c>
      <c r="D11" s="44">
        <v>46.384364820846905</v>
      </c>
      <c r="E11" s="108">
        <v>2136</v>
      </c>
      <c r="F11" s="109">
        <v>604</v>
      </c>
      <c r="G11" s="109">
        <v>26</v>
      </c>
      <c r="H11" s="109">
        <v>100</v>
      </c>
      <c r="I11" s="109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'C-c-(24)'!B12</f>
        <v>2014      26</v>
      </c>
      <c r="C12" s="60">
        <v>4008</v>
      </c>
      <c r="D12" s="44">
        <v>45.583832335329348</v>
      </c>
      <c r="E12" s="108">
        <v>1827</v>
      </c>
      <c r="F12" s="109">
        <v>559</v>
      </c>
      <c r="G12" s="109">
        <v>26</v>
      </c>
      <c r="H12" s="109">
        <v>47</v>
      </c>
      <c r="I12" s="109">
        <v>2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'C-c-(24)'!B13</f>
        <v>2015      27</v>
      </c>
      <c r="C13" s="60">
        <v>3372</v>
      </c>
      <c r="D13" s="17">
        <v>45.759193357058123</v>
      </c>
      <c r="E13" s="108">
        <v>1543</v>
      </c>
      <c r="F13" s="109">
        <v>552</v>
      </c>
      <c r="G13" s="109">
        <v>33</v>
      </c>
      <c r="H13" s="109">
        <v>44</v>
      </c>
      <c r="I13" s="109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'C-c-(24)'!B14</f>
        <v>2016      28</v>
      </c>
      <c r="C14" s="60">
        <v>3288</v>
      </c>
      <c r="D14" s="17">
        <v>47.080291970802918</v>
      </c>
      <c r="E14" s="108">
        <v>1548</v>
      </c>
      <c r="F14" s="109">
        <v>520</v>
      </c>
      <c r="G14" s="109">
        <v>19</v>
      </c>
      <c r="H14" s="109">
        <v>39</v>
      </c>
      <c r="I14" s="109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'C-c-(24)'!B15</f>
        <v>2017      29</v>
      </c>
      <c r="C15" s="60">
        <v>3385</v>
      </c>
      <c r="D15" s="17">
        <v>53.796159527326438</v>
      </c>
      <c r="E15" s="110">
        <v>1821</v>
      </c>
      <c r="F15" s="109">
        <v>523</v>
      </c>
      <c r="G15" s="109">
        <v>19</v>
      </c>
      <c r="H15" s="109">
        <v>20</v>
      </c>
      <c r="I15" s="109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'C-c-(24)'!B16</f>
        <v>2018      30</v>
      </c>
      <c r="C16" s="60">
        <v>3192</v>
      </c>
      <c r="D16" s="17">
        <v>52.380952380952387</v>
      </c>
      <c r="E16" s="111">
        <v>1672</v>
      </c>
      <c r="F16" s="111">
        <v>501</v>
      </c>
      <c r="G16" s="111">
        <v>30</v>
      </c>
      <c r="H16" s="111">
        <v>24</v>
      </c>
      <c r="I16" s="110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'C-c-(24)'!B17</f>
        <v>2019  令和元年</v>
      </c>
      <c r="C17" s="43">
        <v>3269</v>
      </c>
      <c r="D17" s="17">
        <v>62.006729886815535</v>
      </c>
      <c r="E17" s="86">
        <v>2027</v>
      </c>
      <c r="F17" s="86">
        <v>545</v>
      </c>
      <c r="G17" s="86">
        <v>21</v>
      </c>
      <c r="H17" s="86">
        <v>18</v>
      </c>
      <c r="I17" s="85">
        <v>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'C-c-(24)'!B18</f>
        <v>2020      ２</v>
      </c>
      <c r="C18" s="24">
        <f>SUM(C20,C26,C33,C34,C45,C52,C59,C65,C70)</f>
        <v>3189</v>
      </c>
      <c r="D18" s="25">
        <f>E18/C18*100</f>
        <v>62.872373784885546</v>
      </c>
      <c r="E18" s="68">
        <f>SUM(E20,E26,E33,E34,E45,E52,E59,E65,E70)</f>
        <v>2005</v>
      </c>
      <c r="F18" s="69">
        <f>SUM(F20,F26,F33,F34,F45,F52,F59,F65,F70)</f>
        <v>485</v>
      </c>
      <c r="G18" s="69">
        <f>SUM(G20,G26,G33,G34,G45,G52,G59,G65,G70)</f>
        <v>26</v>
      </c>
      <c r="H18" s="69">
        <f>SUM(H20,H26,H33,H34,H45,H52,H59,H65,H70)</f>
        <v>23</v>
      </c>
      <c r="I18" s="69">
        <f>SUM(I20,I26,I33,I34,I45,I52,I59,I65,I70)</f>
        <v>2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17</v>
      </c>
      <c r="D20" s="28"/>
      <c r="E20" s="68">
        <v>7</v>
      </c>
      <c r="F20" s="68">
        <v>7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8</v>
      </c>
      <c r="D21" s="30"/>
      <c r="E21" s="70">
        <v>0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5</v>
      </c>
      <c r="D22" s="30"/>
      <c r="E22" s="70">
        <v>5</v>
      </c>
      <c r="F22" s="70">
        <v>5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2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2</v>
      </c>
      <c r="D24" s="30"/>
      <c r="E24" s="70">
        <v>2</v>
      </c>
      <c r="F24" s="70">
        <v>2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280</v>
      </c>
      <c r="D26" s="28"/>
      <c r="E26" s="68">
        <v>247</v>
      </c>
      <c r="F26" s="68">
        <v>38</v>
      </c>
      <c r="G26" s="68">
        <v>3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8</v>
      </c>
      <c r="D27" s="30"/>
      <c r="E27" s="70">
        <v>11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39</v>
      </c>
      <c r="D28" s="30"/>
      <c r="E28" s="70">
        <v>29</v>
      </c>
      <c r="F28" s="70">
        <v>7</v>
      </c>
      <c r="G28" s="70">
        <v>1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46</v>
      </c>
      <c r="D29" s="30"/>
      <c r="E29" s="70">
        <v>35</v>
      </c>
      <c r="F29" s="70">
        <v>10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35</v>
      </c>
      <c r="D30" s="30"/>
      <c r="E30" s="70">
        <v>35</v>
      </c>
      <c r="F30" s="70">
        <v>5</v>
      </c>
      <c r="G30" s="70">
        <v>1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76</v>
      </c>
      <c r="D31" s="30"/>
      <c r="E31" s="70">
        <v>84</v>
      </c>
      <c r="F31" s="70">
        <v>3</v>
      </c>
      <c r="G31" s="70">
        <v>1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76</v>
      </c>
      <c r="D32" s="30"/>
      <c r="E32" s="70">
        <v>53</v>
      </c>
      <c r="F32" s="70">
        <v>13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87</v>
      </c>
      <c r="D33" s="28"/>
      <c r="E33" s="72">
        <v>32</v>
      </c>
      <c r="F33" s="72">
        <v>26</v>
      </c>
      <c r="G33" s="72">
        <v>3</v>
      </c>
      <c r="H33" s="72">
        <v>0</v>
      </c>
      <c r="I33" s="73">
        <v>0</v>
      </c>
    </row>
    <row r="34" spans="2:9" s="21" customFormat="1" x14ac:dyDescent="0.15">
      <c r="B34" s="31" t="s">
        <v>182</v>
      </c>
      <c r="C34" s="69">
        <v>1261</v>
      </c>
      <c r="D34" s="28"/>
      <c r="E34" s="68">
        <v>951</v>
      </c>
      <c r="F34" s="68">
        <v>148</v>
      </c>
      <c r="G34" s="68">
        <v>5</v>
      </c>
      <c r="H34" s="68">
        <v>4</v>
      </c>
      <c r="I34" s="69">
        <v>0</v>
      </c>
    </row>
    <row r="35" spans="2:9" s="5" customFormat="1" x14ac:dyDescent="0.15">
      <c r="B35" s="4" t="s">
        <v>16</v>
      </c>
      <c r="C35" s="71">
        <v>122</v>
      </c>
      <c r="D35" s="30"/>
      <c r="E35" s="70">
        <v>72</v>
      </c>
      <c r="F35" s="70">
        <v>12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114</v>
      </c>
      <c r="D36" s="30"/>
      <c r="E36" s="70">
        <v>108</v>
      </c>
      <c r="F36" s="70">
        <v>6</v>
      </c>
      <c r="G36" s="70">
        <v>1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91</v>
      </c>
      <c r="D37" s="30"/>
      <c r="E37" s="70">
        <v>66</v>
      </c>
      <c r="F37" s="70">
        <v>14</v>
      </c>
      <c r="G37" s="70">
        <v>1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98</v>
      </c>
      <c r="D38" s="30"/>
      <c r="E38" s="70">
        <v>38</v>
      </c>
      <c r="F38" s="70">
        <v>20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189</v>
      </c>
      <c r="D39" s="30"/>
      <c r="E39" s="70">
        <v>135</v>
      </c>
      <c r="F39" s="70">
        <v>23</v>
      </c>
      <c r="G39" s="70">
        <v>2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55</v>
      </c>
      <c r="D40" s="30"/>
      <c r="E40" s="70">
        <v>28</v>
      </c>
      <c r="F40" s="70">
        <v>23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55</v>
      </c>
      <c r="D41" s="30"/>
      <c r="E41" s="70">
        <v>68</v>
      </c>
      <c r="F41" s="70">
        <v>5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64</v>
      </c>
      <c r="D42" s="30"/>
      <c r="E42" s="74">
        <v>66</v>
      </c>
      <c r="F42" s="74">
        <v>9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353</v>
      </c>
      <c r="D43" s="30"/>
      <c r="E43" s="70">
        <v>300</v>
      </c>
      <c r="F43" s="70">
        <v>14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120</v>
      </c>
      <c r="D44" s="30"/>
      <c r="E44" s="70">
        <v>70</v>
      </c>
      <c r="F44" s="70">
        <v>22</v>
      </c>
      <c r="G44" s="70">
        <v>1</v>
      </c>
      <c r="H44" s="70">
        <v>4</v>
      </c>
      <c r="I44" s="71">
        <v>0</v>
      </c>
    </row>
    <row r="45" spans="2:9" s="21" customFormat="1" x14ac:dyDescent="0.15">
      <c r="B45" s="31" t="s">
        <v>183</v>
      </c>
      <c r="C45" s="69">
        <v>450</v>
      </c>
      <c r="D45" s="28"/>
      <c r="E45" s="68">
        <v>150</v>
      </c>
      <c r="F45" s="68">
        <v>61</v>
      </c>
      <c r="G45" s="68">
        <v>3</v>
      </c>
      <c r="H45" s="68">
        <v>4</v>
      </c>
      <c r="I45" s="69">
        <v>0</v>
      </c>
    </row>
    <row r="46" spans="2:9" s="5" customFormat="1" x14ac:dyDescent="0.15">
      <c r="B46" s="4" t="s">
        <v>26</v>
      </c>
      <c r="C46" s="71">
        <v>30</v>
      </c>
      <c r="D46" s="30"/>
      <c r="E46" s="70">
        <v>13</v>
      </c>
      <c r="F46" s="70">
        <v>1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12</v>
      </c>
      <c r="D47" s="30"/>
      <c r="E47" s="70">
        <v>2</v>
      </c>
      <c r="F47" s="70">
        <v>2</v>
      </c>
      <c r="G47" s="70">
        <v>0</v>
      </c>
      <c r="H47" s="70">
        <v>1</v>
      </c>
      <c r="I47" s="71">
        <v>0</v>
      </c>
    </row>
    <row r="48" spans="2:9" s="5" customFormat="1" x14ac:dyDescent="0.15">
      <c r="B48" s="4" t="s">
        <v>28</v>
      </c>
      <c r="C48" s="71">
        <v>16</v>
      </c>
      <c r="D48" s="30"/>
      <c r="E48" s="70">
        <v>6</v>
      </c>
      <c r="F48" s="70">
        <v>3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163</v>
      </c>
      <c r="D49" s="30"/>
      <c r="E49" s="70">
        <v>57</v>
      </c>
      <c r="F49" s="70">
        <v>19</v>
      </c>
      <c r="G49" s="70">
        <v>1</v>
      </c>
      <c r="H49" s="70">
        <v>3</v>
      </c>
      <c r="I49" s="71">
        <v>0</v>
      </c>
    </row>
    <row r="50" spans="2:9" s="5" customFormat="1" x14ac:dyDescent="0.15">
      <c r="B50" s="4" t="s">
        <v>30</v>
      </c>
      <c r="C50" s="71">
        <v>166</v>
      </c>
      <c r="D50" s="30"/>
      <c r="E50" s="70">
        <v>51</v>
      </c>
      <c r="F50" s="70">
        <v>30</v>
      </c>
      <c r="G50" s="70">
        <v>2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63</v>
      </c>
      <c r="D51" s="30"/>
      <c r="E51" s="70">
        <v>21</v>
      </c>
      <c r="F51" s="70">
        <v>6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428</v>
      </c>
      <c r="D52" s="28"/>
      <c r="E52" s="68">
        <v>142</v>
      </c>
      <c r="F52" s="68">
        <v>81</v>
      </c>
      <c r="G52" s="68">
        <v>4</v>
      </c>
      <c r="H52" s="68">
        <v>10</v>
      </c>
      <c r="I52" s="69">
        <v>0</v>
      </c>
    </row>
    <row r="53" spans="2:9" s="5" customFormat="1" x14ac:dyDescent="0.15">
      <c r="B53" s="4" t="s">
        <v>32</v>
      </c>
      <c r="C53" s="71">
        <v>64</v>
      </c>
      <c r="D53" s="30"/>
      <c r="E53" s="70">
        <v>18</v>
      </c>
      <c r="F53" s="70">
        <v>8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41</v>
      </c>
      <c r="D54" s="30"/>
      <c r="E54" s="70">
        <v>21</v>
      </c>
      <c r="F54" s="70">
        <v>15</v>
      </c>
      <c r="G54" s="70">
        <v>0</v>
      </c>
      <c r="H54" s="70">
        <v>2</v>
      </c>
      <c r="I54" s="71">
        <v>0</v>
      </c>
    </row>
    <row r="55" spans="2:9" s="5" customFormat="1" x14ac:dyDescent="0.15">
      <c r="B55" s="4" t="s">
        <v>34</v>
      </c>
      <c r="C55" s="71">
        <v>91</v>
      </c>
      <c r="D55" s="30"/>
      <c r="E55" s="70">
        <v>23</v>
      </c>
      <c r="F55" s="70">
        <v>20</v>
      </c>
      <c r="G55" s="70">
        <v>2</v>
      </c>
      <c r="H55" s="70">
        <v>1</v>
      </c>
      <c r="I55" s="71">
        <v>0</v>
      </c>
    </row>
    <row r="56" spans="2:9" s="5" customFormat="1" x14ac:dyDescent="0.15">
      <c r="B56" s="4" t="s">
        <v>35</v>
      </c>
      <c r="C56" s="71">
        <v>150</v>
      </c>
      <c r="D56" s="30"/>
      <c r="E56" s="70">
        <v>42</v>
      </c>
      <c r="F56" s="70">
        <v>23</v>
      </c>
      <c r="G56" s="70">
        <v>1</v>
      </c>
      <c r="H56" s="70">
        <v>3</v>
      </c>
      <c r="I56" s="71">
        <v>0</v>
      </c>
    </row>
    <row r="57" spans="2:9" s="5" customFormat="1" x14ac:dyDescent="0.15">
      <c r="B57" s="4" t="s">
        <v>36</v>
      </c>
      <c r="C57" s="71">
        <v>49</v>
      </c>
      <c r="D57" s="30"/>
      <c r="E57" s="70">
        <v>10</v>
      </c>
      <c r="F57" s="70">
        <v>8</v>
      </c>
      <c r="G57" s="70">
        <v>1</v>
      </c>
      <c r="H57" s="70">
        <v>2</v>
      </c>
      <c r="I57" s="71">
        <v>0</v>
      </c>
    </row>
    <row r="58" spans="2:9" s="5" customFormat="1" x14ac:dyDescent="0.15">
      <c r="B58" s="4" t="s">
        <v>37</v>
      </c>
      <c r="C58" s="71">
        <v>33</v>
      </c>
      <c r="D58" s="30"/>
      <c r="E58" s="70">
        <v>28</v>
      </c>
      <c r="F58" s="70">
        <v>7</v>
      </c>
      <c r="G58" s="70">
        <v>0</v>
      </c>
      <c r="H58" s="70">
        <v>2</v>
      </c>
      <c r="I58" s="71">
        <v>0</v>
      </c>
    </row>
    <row r="59" spans="2:9" s="21" customFormat="1" x14ac:dyDescent="0.15">
      <c r="B59" s="31" t="s">
        <v>185</v>
      </c>
      <c r="C59" s="69">
        <v>153</v>
      </c>
      <c r="D59" s="28"/>
      <c r="E59" s="68">
        <v>109</v>
      </c>
      <c r="F59" s="68">
        <v>45</v>
      </c>
      <c r="G59" s="68">
        <v>4</v>
      </c>
      <c r="H59" s="68">
        <v>4</v>
      </c>
      <c r="I59" s="69">
        <v>2</v>
      </c>
    </row>
    <row r="60" spans="2:9" s="5" customFormat="1" x14ac:dyDescent="0.15">
      <c r="B60" s="4" t="s">
        <v>38</v>
      </c>
      <c r="C60" s="71">
        <v>26</v>
      </c>
      <c r="D60" s="30"/>
      <c r="E60" s="70">
        <v>25</v>
      </c>
      <c r="F60" s="70">
        <v>8</v>
      </c>
      <c r="G60" s="70">
        <v>0</v>
      </c>
      <c r="H60" s="70">
        <v>2</v>
      </c>
      <c r="I60" s="71">
        <v>0</v>
      </c>
    </row>
    <row r="61" spans="2:9" s="5" customFormat="1" x14ac:dyDescent="0.15">
      <c r="B61" s="4" t="s">
        <v>39</v>
      </c>
      <c r="C61" s="71">
        <v>26</v>
      </c>
      <c r="D61" s="30"/>
      <c r="E61" s="70">
        <v>21</v>
      </c>
      <c r="F61" s="70">
        <v>6</v>
      </c>
      <c r="G61" s="70">
        <v>2</v>
      </c>
      <c r="H61" s="70">
        <v>2</v>
      </c>
      <c r="I61" s="71">
        <v>2</v>
      </c>
    </row>
    <row r="62" spans="2:9" s="5" customFormat="1" x14ac:dyDescent="0.15">
      <c r="B62" s="4" t="s">
        <v>40</v>
      </c>
      <c r="C62" s="71">
        <v>39</v>
      </c>
      <c r="D62" s="30"/>
      <c r="E62" s="70">
        <v>26</v>
      </c>
      <c r="F62" s="70">
        <v>10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36</v>
      </c>
      <c r="D63" s="30"/>
      <c r="E63" s="70">
        <v>15</v>
      </c>
      <c r="F63" s="70">
        <v>11</v>
      </c>
      <c r="G63" s="70">
        <v>1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26</v>
      </c>
      <c r="D64" s="30"/>
      <c r="E64" s="70">
        <v>22</v>
      </c>
      <c r="F64" s="70">
        <v>10</v>
      </c>
      <c r="G64" s="70">
        <v>1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185</v>
      </c>
      <c r="D65" s="28"/>
      <c r="E65" s="68">
        <v>164</v>
      </c>
      <c r="F65" s="68">
        <v>32</v>
      </c>
      <c r="G65" s="68">
        <v>1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43</v>
      </c>
      <c r="D66" s="30"/>
      <c r="E66" s="70">
        <v>70</v>
      </c>
      <c r="F66" s="70">
        <v>6</v>
      </c>
      <c r="G66" s="70">
        <v>1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25</v>
      </c>
      <c r="D67" s="30"/>
      <c r="E67" s="70">
        <v>17</v>
      </c>
      <c r="F67" s="70">
        <v>14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99</v>
      </c>
      <c r="D68" s="30"/>
      <c r="E68" s="70">
        <v>64</v>
      </c>
      <c r="F68" s="70">
        <v>8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18</v>
      </c>
      <c r="D69" s="30"/>
      <c r="E69" s="70">
        <v>13</v>
      </c>
      <c r="F69" s="70">
        <v>4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328</v>
      </c>
      <c r="D70" s="28"/>
      <c r="E70" s="68">
        <v>203</v>
      </c>
      <c r="F70" s="68">
        <v>47</v>
      </c>
      <c r="G70" s="68">
        <v>3</v>
      </c>
      <c r="H70" s="68">
        <v>1</v>
      </c>
      <c r="I70" s="69">
        <v>0</v>
      </c>
    </row>
    <row r="71" spans="2:9" s="5" customFormat="1" x14ac:dyDescent="0.15">
      <c r="B71" s="4" t="s">
        <v>47</v>
      </c>
      <c r="C71" s="71">
        <v>82</v>
      </c>
      <c r="D71" s="30"/>
      <c r="E71" s="76">
        <v>29</v>
      </c>
      <c r="F71" s="71">
        <v>17</v>
      </c>
      <c r="G71" s="71">
        <v>1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39</v>
      </c>
      <c r="D72" s="30"/>
      <c r="E72" s="76">
        <v>27</v>
      </c>
      <c r="F72" s="71">
        <v>8</v>
      </c>
      <c r="G72" s="71">
        <v>1</v>
      </c>
      <c r="H72" s="71">
        <v>1</v>
      </c>
      <c r="I72" s="71">
        <v>0</v>
      </c>
    </row>
    <row r="73" spans="2:9" s="5" customFormat="1" x14ac:dyDescent="0.15">
      <c r="B73" s="4" t="s">
        <v>49</v>
      </c>
      <c r="C73" s="71">
        <v>18</v>
      </c>
      <c r="D73" s="30"/>
      <c r="E73" s="76">
        <v>15</v>
      </c>
      <c r="F73" s="71">
        <v>7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37</v>
      </c>
      <c r="D74" s="30"/>
      <c r="E74" s="76">
        <v>47</v>
      </c>
      <c r="F74" s="71">
        <v>5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33</v>
      </c>
      <c r="D75" s="30"/>
      <c r="E75" s="76">
        <v>12</v>
      </c>
      <c r="F75" s="71">
        <v>4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44</v>
      </c>
      <c r="D76" s="30"/>
      <c r="E76" s="76">
        <v>37</v>
      </c>
      <c r="F76" s="71">
        <v>3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73</v>
      </c>
      <c r="D77" s="30"/>
      <c r="E77" s="76">
        <v>35</v>
      </c>
      <c r="F77" s="71">
        <v>3</v>
      </c>
      <c r="G77" s="71">
        <v>1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2</v>
      </c>
      <c r="D78" s="34"/>
      <c r="E78" s="77">
        <v>1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C4:I4"/>
    <mergeCell ref="B5:B7"/>
    <mergeCell ref="C5:C7"/>
    <mergeCell ref="D5:E7"/>
    <mergeCell ref="F5:I5"/>
    <mergeCell ref="F6:F7"/>
    <mergeCell ref="H6:H7"/>
  </mergeCells>
  <phoneticPr fontId="6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transitionEvaluation="1" codeName="Sheet86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2" sqref="D22"/>
      <selection pane="topRight" activeCell="D22" sqref="D22"/>
      <selection pane="bottomLeft" activeCell="D22" sqref="D22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174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140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'C-c-(25)'!B9</f>
        <v>2011  平成23年</v>
      </c>
      <c r="C9" s="54">
        <v>127247</v>
      </c>
      <c r="D9" s="17">
        <v>21.356888571046863</v>
      </c>
      <c r="E9" s="55">
        <v>27176</v>
      </c>
      <c r="F9" s="54">
        <v>17068</v>
      </c>
      <c r="G9" s="54">
        <v>4186</v>
      </c>
      <c r="H9" s="54">
        <v>1547</v>
      </c>
      <c r="I9" s="30">
        <v>197</v>
      </c>
      <c r="K9" s="56"/>
      <c r="L9" s="19"/>
      <c r="M9" s="56"/>
      <c r="N9" s="56"/>
      <c r="O9" s="56"/>
      <c r="P9" s="56"/>
      <c r="Q9" s="61"/>
    </row>
    <row r="10" spans="2:17" s="5" customFormat="1" x14ac:dyDescent="0.15">
      <c r="B10" s="20" t="str">
        <f>'C-c-(25)'!B10</f>
        <v>2012      24</v>
      </c>
      <c r="C10" s="54">
        <v>116394</v>
      </c>
      <c r="D10" s="17">
        <v>20.78801312782446</v>
      </c>
      <c r="E10" s="55">
        <v>24196</v>
      </c>
      <c r="F10" s="54">
        <v>14597</v>
      </c>
      <c r="G10" s="54">
        <v>3474</v>
      </c>
      <c r="H10" s="54">
        <v>1356</v>
      </c>
      <c r="I10" s="30">
        <v>164</v>
      </c>
      <c r="K10" s="56"/>
      <c r="L10" s="19"/>
      <c r="M10" s="56"/>
      <c r="N10" s="56"/>
      <c r="O10" s="56"/>
      <c r="P10" s="56"/>
      <c r="Q10" s="61"/>
    </row>
    <row r="11" spans="2:17" s="5" customFormat="1" x14ac:dyDescent="0.15">
      <c r="B11" s="20" t="str">
        <f>'C-c-(25)'!B11</f>
        <v>2013      25</v>
      </c>
      <c r="C11" s="54">
        <v>106550</v>
      </c>
      <c r="D11" s="17">
        <v>19.129047395588923</v>
      </c>
      <c r="E11" s="55">
        <v>20382</v>
      </c>
      <c r="F11" s="54">
        <v>11056</v>
      </c>
      <c r="G11" s="54">
        <v>2439</v>
      </c>
      <c r="H11" s="54">
        <v>1045</v>
      </c>
      <c r="I11" s="30">
        <v>108</v>
      </c>
      <c r="K11" s="56"/>
      <c r="L11" s="19"/>
      <c r="M11" s="56"/>
      <c r="N11" s="56"/>
      <c r="O11" s="56"/>
      <c r="P11" s="56"/>
      <c r="Q11" s="61"/>
    </row>
    <row r="12" spans="2:17" s="5" customFormat="1" x14ac:dyDescent="0.15">
      <c r="B12" s="20" t="str">
        <f>'C-c-(25)'!B12</f>
        <v>2014      26</v>
      </c>
      <c r="C12" s="54">
        <v>96885</v>
      </c>
      <c r="D12" s="17">
        <v>21.054858853279661</v>
      </c>
      <c r="E12" s="55">
        <v>20399</v>
      </c>
      <c r="F12" s="54">
        <v>11547</v>
      </c>
      <c r="G12" s="54">
        <v>2710</v>
      </c>
      <c r="H12" s="54">
        <v>909</v>
      </c>
      <c r="I12" s="30">
        <v>115</v>
      </c>
      <c r="K12" s="56"/>
      <c r="L12" s="19"/>
      <c r="M12" s="56"/>
      <c r="N12" s="56"/>
      <c r="O12" s="56"/>
      <c r="P12" s="56"/>
      <c r="Q12" s="61"/>
    </row>
    <row r="13" spans="2:17" s="5" customFormat="1" x14ac:dyDescent="0.15">
      <c r="B13" s="20" t="str">
        <f>'C-c-(25)'!B13</f>
        <v>2015      27</v>
      </c>
      <c r="C13" s="54">
        <v>87232</v>
      </c>
      <c r="D13" s="17">
        <v>25.065342993396918</v>
      </c>
      <c r="E13" s="55">
        <v>21865</v>
      </c>
      <c r="F13" s="54">
        <v>11793</v>
      </c>
      <c r="G13" s="54">
        <v>2796</v>
      </c>
      <c r="H13" s="54">
        <v>798</v>
      </c>
      <c r="I13" s="30">
        <v>69</v>
      </c>
      <c r="K13" s="56"/>
      <c r="L13" s="19"/>
      <c r="M13" s="56"/>
      <c r="N13" s="56"/>
      <c r="O13" s="56"/>
      <c r="P13" s="56"/>
      <c r="Q13" s="61"/>
    </row>
    <row r="14" spans="2:17" s="5" customFormat="1" x14ac:dyDescent="0.15">
      <c r="B14" s="20" t="str">
        <f>'C-c-(25)'!B14</f>
        <v>2016      28</v>
      </c>
      <c r="C14" s="54">
        <v>74613</v>
      </c>
      <c r="D14" s="17">
        <v>26.811681610443223</v>
      </c>
      <c r="E14" s="55">
        <v>20005</v>
      </c>
      <c r="F14" s="54">
        <v>11009</v>
      </c>
      <c r="G14" s="54">
        <v>2684</v>
      </c>
      <c r="H14" s="54">
        <v>667</v>
      </c>
      <c r="I14" s="30">
        <v>90</v>
      </c>
      <c r="K14" s="56"/>
      <c r="L14" s="19"/>
      <c r="M14" s="56"/>
      <c r="N14" s="56"/>
      <c r="O14" s="56"/>
      <c r="P14" s="56"/>
      <c r="Q14" s="61"/>
    </row>
    <row r="15" spans="2:17" s="5" customFormat="1" x14ac:dyDescent="0.15">
      <c r="B15" s="20" t="str">
        <f>'C-c-(25)'!B15</f>
        <v>2017      29</v>
      </c>
      <c r="C15" s="54">
        <v>66725</v>
      </c>
      <c r="D15" s="17">
        <v>26.889471712251776</v>
      </c>
      <c r="E15" s="56">
        <v>17942</v>
      </c>
      <c r="F15" s="54">
        <v>10735</v>
      </c>
      <c r="G15" s="54">
        <v>2581</v>
      </c>
      <c r="H15" s="54">
        <v>603</v>
      </c>
      <c r="I15" s="30">
        <v>74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'C-c-(25)'!B16</f>
        <v>2018      30</v>
      </c>
      <c r="C16" s="54">
        <v>63722</v>
      </c>
      <c r="D16" s="17">
        <v>28.820501553623551</v>
      </c>
      <c r="E16" s="57">
        <v>18365</v>
      </c>
      <c r="F16" s="57">
        <v>10950</v>
      </c>
      <c r="G16" s="57">
        <v>2806</v>
      </c>
      <c r="H16" s="57">
        <v>523</v>
      </c>
      <c r="I16" s="56">
        <v>86</v>
      </c>
      <c r="K16" s="18"/>
      <c r="L16" s="19"/>
      <c r="M16" s="18"/>
      <c r="N16" s="18"/>
      <c r="O16" s="18"/>
      <c r="P16" s="18"/>
      <c r="Q16" s="22"/>
    </row>
    <row r="17" spans="2:17" s="21" customFormat="1" x14ac:dyDescent="0.15">
      <c r="B17" s="20" t="str">
        <f>'C-c-(25)'!B17</f>
        <v>2019  令和元年</v>
      </c>
      <c r="C17" s="16">
        <v>61340</v>
      </c>
      <c r="D17" s="17">
        <v>30.110857515487449</v>
      </c>
      <c r="E17" s="39">
        <v>18470</v>
      </c>
      <c r="F17" s="39">
        <v>11171</v>
      </c>
      <c r="G17" s="39">
        <v>2883</v>
      </c>
      <c r="H17" s="39">
        <v>470</v>
      </c>
      <c r="I17" s="18">
        <v>79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'C-c-(25)'!B18</f>
        <v>2020      ２</v>
      </c>
      <c r="C18" s="24">
        <f>SUM(C20,C26,C33,C34,C45,C52,C59,C65,C70)</f>
        <v>52284</v>
      </c>
      <c r="D18" s="25">
        <f>E18/C18*100</f>
        <v>35.366460102517024</v>
      </c>
      <c r="E18" s="29">
        <f>SUM(E20,E26,E33,E34,E45,E52,E59,E65,E70)</f>
        <v>18491</v>
      </c>
      <c r="F18" s="24">
        <f>SUM(F20,F26,F33,F34,F45,F52,F59,F65,F70)</f>
        <v>12409</v>
      </c>
      <c r="G18" s="24">
        <f>SUM(G20,G26,G33,G34,G45,G52,G59,G65,G70)</f>
        <v>3322</v>
      </c>
      <c r="H18" s="24">
        <f>SUM(H20,H26,H33,H34,H45,H52,H59,H65,H70)</f>
        <v>419</v>
      </c>
      <c r="I18" s="24">
        <f>SUM(I20,I26,I33,I34,I45,I52,I59,I65,I70)</f>
        <v>75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1790</v>
      </c>
      <c r="D20" s="28"/>
      <c r="E20" s="68">
        <v>659</v>
      </c>
      <c r="F20" s="68">
        <v>488</v>
      </c>
      <c r="G20" s="68">
        <v>140</v>
      </c>
      <c r="H20" s="68">
        <v>20</v>
      </c>
      <c r="I20" s="69">
        <v>3</v>
      </c>
      <c r="K20" s="5"/>
    </row>
    <row r="21" spans="2:17" s="5" customFormat="1" x14ac:dyDescent="0.15">
      <c r="B21" s="4" t="s">
        <v>4</v>
      </c>
      <c r="C21" s="30">
        <v>1135</v>
      </c>
      <c r="D21" s="30"/>
      <c r="E21" s="70">
        <v>417</v>
      </c>
      <c r="F21" s="70">
        <v>299</v>
      </c>
      <c r="G21" s="70">
        <v>87</v>
      </c>
      <c r="H21" s="70">
        <v>14</v>
      </c>
      <c r="I21" s="71">
        <v>2</v>
      </c>
    </row>
    <row r="22" spans="2:17" s="5" customFormat="1" x14ac:dyDescent="0.15">
      <c r="B22" s="4" t="s">
        <v>5</v>
      </c>
      <c r="C22" s="30">
        <v>165</v>
      </c>
      <c r="D22" s="30"/>
      <c r="E22" s="70">
        <v>48</v>
      </c>
      <c r="F22" s="70">
        <v>42</v>
      </c>
      <c r="G22" s="70">
        <v>10</v>
      </c>
      <c r="H22" s="70">
        <v>1</v>
      </c>
      <c r="I22" s="71">
        <v>0</v>
      </c>
    </row>
    <row r="23" spans="2:17" s="5" customFormat="1" x14ac:dyDescent="0.15">
      <c r="B23" s="4" t="s">
        <v>6</v>
      </c>
      <c r="C23" s="30">
        <v>189</v>
      </c>
      <c r="D23" s="30"/>
      <c r="E23" s="70">
        <v>72</v>
      </c>
      <c r="F23" s="70">
        <v>58</v>
      </c>
      <c r="G23" s="70">
        <v>18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220</v>
      </c>
      <c r="D24" s="30"/>
      <c r="E24" s="70">
        <v>91</v>
      </c>
      <c r="F24" s="70">
        <v>65</v>
      </c>
      <c r="G24" s="70">
        <v>16</v>
      </c>
      <c r="H24" s="70">
        <v>5</v>
      </c>
      <c r="I24" s="71">
        <v>1</v>
      </c>
    </row>
    <row r="25" spans="2:17" s="5" customFormat="1" x14ac:dyDescent="0.15">
      <c r="B25" s="4" t="s">
        <v>8</v>
      </c>
      <c r="C25" s="30">
        <v>81</v>
      </c>
      <c r="D25" s="30"/>
      <c r="E25" s="70">
        <v>31</v>
      </c>
      <c r="F25" s="70">
        <v>24</v>
      </c>
      <c r="G25" s="70">
        <v>9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24">
        <v>2936</v>
      </c>
      <c r="D26" s="28"/>
      <c r="E26" s="68">
        <v>1324</v>
      </c>
      <c r="F26" s="68">
        <v>818</v>
      </c>
      <c r="G26" s="68">
        <v>211</v>
      </c>
      <c r="H26" s="68">
        <v>16</v>
      </c>
      <c r="I26" s="69">
        <v>4</v>
      </c>
    </row>
    <row r="27" spans="2:17" s="5" customFormat="1" x14ac:dyDescent="0.15">
      <c r="B27" s="4" t="s">
        <v>9</v>
      </c>
      <c r="C27" s="30">
        <v>325</v>
      </c>
      <c r="D27" s="30"/>
      <c r="E27" s="70">
        <v>175</v>
      </c>
      <c r="F27" s="70">
        <v>130</v>
      </c>
      <c r="G27" s="70">
        <v>36</v>
      </c>
      <c r="H27" s="70">
        <v>3</v>
      </c>
      <c r="I27" s="71">
        <v>2</v>
      </c>
    </row>
    <row r="28" spans="2:17" s="5" customFormat="1" x14ac:dyDescent="0.15">
      <c r="B28" s="4" t="s">
        <v>10</v>
      </c>
      <c r="C28" s="30">
        <v>197</v>
      </c>
      <c r="D28" s="30"/>
      <c r="E28" s="70">
        <v>111</v>
      </c>
      <c r="F28" s="70">
        <v>92</v>
      </c>
      <c r="G28" s="70">
        <v>20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1030</v>
      </c>
      <c r="D29" s="30"/>
      <c r="E29" s="70">
        <v>302</v>
      </c>
      <c r="F29" s="70">
        <v>200</v>
      </c>
      <c r="G29" s="70">
        <v>47</v>
      </c>
      <c r="H29" s="70">
        <v>6</v>
      </c>
      <c r="I29" s="71">
        <v>0</v>
      </c>
    </row>
    <row r="30" spans="2:17" s="5" customFormat="1" x14ac:dyDescent="0.15">
      <c r="B30" s="4" t="s">
        <v>12</v>
      </c>
      <c r="C30" s="30">
        <v>223</v>
      </c>
      <c r="D30" s="30"/>
      <c r="E30" s="70">
        <v>138</v>
      </c>
      <c r="F30" s="70">
        <v>108</v>
      </c>
      <c r="G30" s="70">
        <v>35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272</v>
      </c>
      <c r="D31" s="30"/>
      <c r="E31" s="70">
        <v>324</v>
      </c>
      <c r="F31" s="70">
        <v>119</v>
      </c>
      <c r="G31" s="70">
        <v>31</v>
      </c>
      <c r="H31" s="70">
        <v>5</v>
      </c>
      <c r="I31" s="71">
        <v>2</v>
      </c>
    </row>
    <row r="32" spans="2:17" s="5" customFormat="1" x14ac:dyDescent="0.15">
      <c r="B32" s="4" t="s">
        <v>14</v>
      </c>
      <c r="C32" s="30">
        <v>889</v>
      </c>
      <c r="D32" s="30"/>
      <c r="E32" s="70">
        <v>274</v>
      </c>
      <c r="F32" s="70">
        <v>169</v>
      </c>
      <c r="G32" s="70">
        <v>42</v>
      </c>
      <c r="H32" s="70">
        <v>2</v>
      </c>
      <c r="I32" s="71">
        <v>0</v>
      </c>
    </row>
    <row r="33" spans="2:9" s="21" customFormat="1" x14ac:dyDescent="0.15">
      <c r="B33" s="31" t="s">
        <v>15</v>
      </c>
      <c r="C33" s="28">
        <v>5851</v>
      </c>
      <c r="D33" s="28"/>
      <c r="E33" s="72">
        <v>1113</v>
      </c>
      <c r="F33" s="72">
        <v>541</v>
      </c>
      <c r="G33" s="72">
        <v>140</v>
      </c>
      <c r="H33" s="72">
        <v>32</v>
      </c>
      <c r="I33" s="73">
        <v>10</v>
      </c>
    </row>
    <row r="34" spans="2:9" s="21" customFormat="1" x14ac:dyDescent="0.15">
      <c r="B34" s="31" t="s">
        <v>182</v>
      </c>
      <c r="C34" s="24">
        <v>15013</v>
      </c>
      <c r="D34" s="28"/>
      <c r="E34" s="68">
        <v>5822</v>
      </c>
      <c r="F34" s="68">
        <v>3799</v>
      </c>
      <c r="G34" s="68">
        <v>1042</v>
      </c>
      <c r="H34" s="68">
        <v>89</v>
      </c>
      <c r="I34" s="69">
        <v>9</v>
      </c>
    </row>
    <row r="35" spans="2:9" s="5" customFormat="1" x14ac:dyDescent="0.15">
      <c r="B35" s="4" t="s">
        <v>16</v>
      </c>
      <c r="C35" s="30">
        <v>2189</v>
      </c>
      <c r="D35" s="30"/>
      <c r="E35" s="70">
        <v>562</v>
      </c>
      <c r="F35" s="70">
        <v>206</v>
      </c>
      <c r="G35" s="70">
        <v>58</v>
      </c>
      <c r="H35" s="70">
        <v>7</v>
      </c>
      <c r="I35" s="71">
        <v>1</v>
      </c>
    </row>
    <row r="36" spans="2:9" s="5" customFormat="1" x14ac:dyDescent="0.15">
      <c r="B36" s="4" t="s">
        <v>17</v>
      </c>
      <c r="C36" s="30">
        <v>876</v>
      </c>
      <c r="D36" s="30"/>
      <c r="E36" s="70">
        <v>243</v>
      </c>
      <c r="F36" s="70">
        <v>78</v>
      </c>
      <c r="G36" s="70">
        <v>14</v>
      </c>
      <c r="H36" s="70">
        <v>2</v>
      </c>
      <c r="I36" s="71">
        <v>0</v>
      </c>
    </row>
    <row r="37" spans="2:9" s="5" customFormat="1" x14ac:dyDescent="0.15">
      <c r="B37" s="4" t="s">
        <v>18</v>
      </c>
      <c r="C37" s="30">
        <v>817</v>
      </c>
      <c r="D37" s="30"/>
      <c r="E37" s="70">
        <v>390</v>
      </c>
      <c r="F37" s="70">
        <v>234</v>
      </c>
      <c r="G37" s="70">
        <v>64</v>
      </c>
      <c r="H37" s="70">
        <v>3</v>
      </c>
      <c r="I37" s="71">
        <v>0</v>
      </c>
    </row>
    <row r="38" spans="2:9" s="5" customFormat="1" x14ac:dyDescent="0.15">
      <c r="B38" s="4" t="s">
        <v>19</v>
      </c>
      <c r="C38" s="30">
        <v>3382</v>
      </c>
      <c r="D38" s="30"/>
      <c r="E38" s="70">
        <v>1036</v>
      </c>
      <c r="F38" s="70">
        <v>766</v>
      </c>
      <c r="G38" s="70">
        <v>243</v>
      </c>
      <c r="H38" s="70">
        <v>23</v>
      </c>
      <c r="I38" s="71">
        <v>2</v>
      </c>
    </row>
    <row r="39" spans="2:9" s="5" customFormat="1" x14ac:dyDescent="0.15">
      <c r="B39" s="4" t="s">
        <v>20</v>
      </c>
      <c r="C39" s="30">
        <v>2284</v>
      </c>
      <c r="D39" s="30"/>
      <c r="E39" s="70">
        <v>744</v>
      </c>
      <c r="F39" s="70">
        <v>367</v>
      </c>
      <c r="G39" s="70">
        <v>96</v>
      </c>
      <c r="H39" s="70">
        <v>10</v>
      </c>
      <c r="I39" s="71">
        <v>1</v>
      </c>
    </row>
    <row r="40" spans="2:9" s="5" customFormat="1" x14ac:dyDescent="0.15">
      <c r="B40" s="4" t="s">
        <v>21</v>
      </c>
      <c r="C40" s="30">
        <v>2484</v>
      </c>
      <c r="D40" s="30"/>
      <c r="E40" s="70">
        <v>1634</v>
      </c>
      <c r="F40" s="70">
        <v>1317</v>
      </c>
      <c r="G40" s="70">
        <v>331</v>
      </c>
      <c r="H40" s="70">
        <v>18</v>
      </c>
      <c r="I40" s="71">
        <v>1</v>
      </c>
    </row>
    <row r="41" spans="2:9" s="5" customFormat="1" x14ac:dyDescent="0.15">
      <c r="B41" s="4" t="s">
        <v>22</v>
      </c>
      <c r="C41" s="30">
        <v>783</v>
      </c>
      <c r="D41" s="30"/>
      <c r="E41" s="70">
        <v>363</v>
      </c>
      <c r="F41" s="70">
        <v>201</v>
      </c>
      <c r="G41" s="70">
        <v>59</v>
      </c>
      <c r="H41" s="70">
        <v>5</v>
      </c>
      <c r="I41" s="71">
        <v>2</v>
      </c>
    </row>
    <row r="42" spans="2:9" s="5" customFormat="1" x14ac:dyDescent="0.15">
      <c r="B42" s="4" t="s">
        <v>23</v>
      </c>
      <c r="C42" s="32">
        <v>307</v>
      </c>
      <c r="D42" s="30"/>
      <c r="E42" s="74">
        <v>127</v>
      </c>
      <c r="F42" s="74">
        <v>80</v>
      </c>
      <c r="G42" s="74">
        <v>21</v>
      </c>
      <c r="H42" s="74">
        <v>8</v>
      </c>
      <c r="I42" s="75">
        <v>0</v>
      </c>
    </row>
    <row r="43" spans="2:9" s="5" customFormat="1" x14ac:dyDescent="0.15">
      <c r="B43" s="4" t="s">
        <v>24</v>
      </c>
      <c r="C43" s="30">
        <v>557</v>
      </c>
      <c r="D43" s="30"/>
      <c r="E43" s="70">
        <v>213</v>
      </c>
      <c r="F43" s="70">
        <v>142</v>
      </c>
      <c r="G43" s="70">
        <v>41</v>
      </c>
      <c r="H43" s="70">
        <v>4</v>
      </c>
      <c r="I43" s="71">
        <v>0</v>
      </c>
    </row>
    <row r="44" spans="2:9" s="5" customFormat="1" x14ac:dyDescent="0.15">
      <c r="B44" s="4" t="s">
        <v>25</v>
      </c>
      <c r="C44" s="30">
        <v>1334</v>
      </c>
      <c r="D44" s="30"/>
      <c r="E44" s="70">
        <v>510</v>
      </c>
      <c r="F44" s="70">
        <v>408</v>
      </c>
      <c r="G44" s="70">
        <v>115</v>
      </c>
      <c r="H44" s="70">
        <v>9</v>
      </c>
      <c r="I44" s="71">
        <v>2</v>
      </c>
    </row>
    <row r="45" spans="2:9" s="21" customFormat="1" x14ac:dyDescent="0.15">
      <c r="B45" s="31" t="s">
        <v>183</v>
      </c>
      <c r="C45" s="24">
        <v>5960</v>
      </c>
      <c r="D45" s="28"/>
      <c r="E45" s="68">
        <v>2338</v>
      </c>
      <c r="F45" s="68">
        <v>1789</v>
      </c>
      <c r="G45" s="68">
        <v>522</v>
      </c>
      <c r="H45" s="68">
        <v>64</v>
      </c>
      <c r="I45" s="69">
        <v>4</v>
      </c>
    </row>
    <row r="46" spans="2:9" s="5" customFormat="1" x14ac:dyDescent="0.15">
      <c r="B46" s="4" t="s">
        <v>26</v>
      </c>
      <c r="C46" s="30">
        <v>349</v>
      </c>
      <c r="D46" s="30"/>
      <c r="E46" s="70">
        <v>148</v>
      </c>
      <c r="F46" s="70">
        <v>102</v>
      </c>
      <c r="G46" s="70">
        <v>27</v>
      </c>
      <c r="H46" s="70">
        <v>1</v>
      </c>
      <c r="I46" s="71">
        <v>0</v>
      </c>
    </row>
    <row r="47" spans="2:9" s="5" customFormat="1" x14ac:dyDescent="0.15">
      <c r="B47" s="4" t="s">
        <v>27</v>
      </c>
      <c r="C47" s="30">
        <v>169</v>
      </c>
      <c r="D47" s="30"/>
      <c r="E47" s="70">
        <v>97</v>
      </c>
      <c r="F47" s="70">
        <v>66</v>
      </c>
      <c r="G47" s="70">
        <v>21</v>
      </c>
      <c r="H47" s="70">
        <v>1</v>
      </c>
      <c r="I47" s="71">
        <v>0</v>
      </c>
    </row>
    <row r="48" spans="2:9" s="5" customFormat="1" x14ac:dyDescent="0.15">
      <c r="B48" s="4" t="s">
        <v>28</v>
      </c>
      <c r="C48" s="30">
        <v>176</v>
      </c>
      <c r="D48" s="30"/>
      <c r="E48" s="70">
        <v>99</v>
      </c>
      <c r="F48" s="70">
        <v>49</v>
      </c>
      <c r="G48" s="70">
        <v>16</v>
      </c>
      <c r="H48" s="70">
        <v>1</v>
      </c>
      <c r="I48" s="71">
        <v>0</v>
      </c>
    </row>
    <row r="49" spans="2:9" s="5" customFormat="1" x14ac:dyDescent="0.15">
      <c r="B49" s="4" t="s">
        <v>29</v>
      </c>
      <c r="C49" s="30">
        <v>1246</v>
      </c>
      <c r="D49" s="30"/>
      <c r="E49" s="70">
        <v>504</v>
      </c>
      <c r="F49" s="70">
        <v>363</v>
      </c>
      <c r="G49" s="70">
        <v>123</v>
      </c>
      <c r="H49" s="70">
        <v>9</v>
      </c>
      <c r="I49" s="71">
        <v>0</v>
      </c>
    </row>
    <row r="50" spans="2:9" s="5" customFormat="1" x14ac:dyDescent="0.15">
      <c r="B50" s="4" t="s">
        <v>30</v>
      </c>
      <c r="C50" s="30">
        <v>3401</v>
      </c>
      <c r="D50" s="30"/>
      <c r="E50" s="70">
        <v>1311</v>
      </c>
      <c r="F50" s="70">
        <v>1124</v>
      </c>
      <c r="G50" s="70">
        <v>317</v>
      </c>
      <c r="H50" s="70">
        <v>47</v>
      </c>
      <c r="I50" s="71">
        <v>3</v>
      </c>
    </row>
    <row r="51" spans="2:9" s="5" customFormat="1" x14ac:dyDescent="0.15">
      <c r="B51" s="4" t="s">
        <v>31</v>
      </c>
      <c r="C51" s="30">
        <v>619</v>
      </c>
      <c r="D51" s="30"/>
      <c r="E51" s="70">
        <v>179</v>
      </c>
      <c r="F51" s="70">
        <v>85</v>
      </c>
      <c r="G51" s="70">
        <v>18</v>
      </c>
      <c r="H51" s="70">
        <v>5</v>
      </c>
      <c r="I51" s="71">
        <v>1</v>
      </c>
    </row>
    <row r="52" spans="2:9" s="21" customFormat="1" x14ac:dyDescent="0.15">
      <c r="B52" s="31" t="s">
        <v>184</v>
      </c>
      <c r="C52" s="24">
        <v>12028</v>
      </c>
      <c r="D52" s="28"/>
      <c r="E52" s="68">
        <v>3074</v>
      </c>
      <c r="F52" s="68">
        <v>2047</v>
      </c>
      <c r="G52" s="68">
        <v>504</v>
      </c>
      <c r="H52" s="68">
        <v>91</v>
      </c>
      <c r="I52" s="69">
        <v>19</v>
      </c>
    </row>
    <row r="53" spans="2:9" s="5" customFormat="1" x14ac:dyDescent="0.15">
      <c r="B53" s="4" t="s">
        <v>32</v>
      </c>
      <c r="C53" s="30">
        <v>463</v>
      </c>
      <c r="D53" s="30"/>
      <c r="E53" s="70">
        <v>181</v>
      </c>
      <c r="F53" s="70">
        <v>124</v>
      </c>
      <c r="G53" s="70">
        <v>27</v>
      </c>
      <c r="H53" s="70">
        <v>10</v>
      </c>
      <c r="I53" s="71">
        <v>2</v>
      </c>
    </row>
    <row r="54" spans="2:9" s="5" customFormat="1" x14ac:dyDescent="0.15">
      <c r="B54" s="4" t="s">
        <v>33</v>
      </c>
      <c r="C54" s="30">
        <v>768</v>
      </c>
      <c r="D54" s="30"/>
      <c r="E54" s="70">
        <v>282</v>
      </c>
      <c r="F54" s="70">
        <v>207</v>
      </c>
      <c r="G54" s="70">
        <v>66</v>
      </c>
      <c r="H54" s="70">
        <v>6</v>
      </c>
      <c r="I54" s="71">
        <v>1</v>
      </c>
    </row>
    <row r="55" spans="2:9" s="5" customFormat="1" x14ac:dyDescent="0.15">
      <c r="B55" s="4" t="s">
        <v>34</v>
      </c>
      <c r="C55" s="30">
        <v>7330</v>
      </c>
      <c r="D55" s="30"/>
      <c r="E55" s="70">
        <v>1373</v>
      </c>
      <c r="F55" s="70">
        <v>896</v>
      </c>
      <c r="G55" s="70">
        <v>222</v>
      </c>
      <c r="H55" s="70">
        <v>42</v>
      </c>
      <c r="I55" s="71">
        <v>9</v>
      </c>
    </row>
    <row r="56" spans="2:9" s="5" customFormat="1" x14ac:dyDescent="0.15">
      <c r="B56" s="4" t="s">
        <v>35</v>
      </c>
      <c r="C56" s="30">
        <v>2484</v>
      </c>
      <c r="D56" s="30"/>
      <c r="E56" s="70">
        <v>812</v>
      </c>
      <c r="F56" s="70">
        <v>518</v>
      </c>
      <c r="G56" s="70">
        <v>115</v>
      </c>
      <c r="H56" s="70">
        <v>28</v>
      </c>
      <c r="I56" s="71">
        <v>7</v>
      </c>
    </row>
    <row r="57" spans="2:9" s="5" customFormat="1" x14ac:dyDescent="0.15">
      <c r="B57" s="4" t="s">
        <v>36</v>
      </c>
      <c r="C57" s="30">
        <v>546</v>
      </c>
      <c r="D57" s="30"/>
      <c r="E57" s="70">
        <v>271</v>
      </c>
      <c r="F57" s="70">
        <v>202</v>
      </c>
      <c r="G57" s="70">
        <v>48</v>
      </c>
      <c r="H57" s="70">
        <v>3</v>
      </c>
      <c r="I57" s="71">
        <v>0</v>
      </c>
    </row>
    <row r="58" spans="2:9" s="5" customFormat="1" x14ac:dyDescent="0.15">
      <c r="B58" s="4" t="s">
        <v>37</v>
      </c>
      <c r="C58" s="30">
        <v>437</v>
      </c>
      <c r="D58" s="30"/>
      <c r="E58" s="70">
        <v>155</v>
      </c>
      <c r="F58" s="70">
        <v>100</v>
      </c>
      <c r="G58" s="70">
        <v>26</v>
      </c>
      <c r="H58" s="70">
        <v>2</v>
      </c>
      <c r="I58" s="71">
        <v>0</v>
      </c>
    </row>
    <row r="59" spans="2:9" s="21" customFormat="1" x14ac:dyDescent="0.15">
      <c r="B59" s="31" t="s">
        <v>185</v>
      </c>
      <c r="C59" s="24">
        <v>2489</v>
      </c>
      <c r="D59" s="28"/>
      <c r="E59" s="68">
        <v>1297</v>
      </c>
      <c r="F59" s="68">
        <v>901</v>
      </c>
      <c r="G59" s="68">
        <v>237</v>
      </c>
      <c r="H59" s="68">
        <v>44</v>
      </c>
      <c r="I59" s="69">
        <v>11</v>
      </c>
    </row>
    <row r="60" spans="2:9" s="5" customFormat="1" x14ac:dyDescent="0.15">
      <c r="B60" s="4" t="s">
        <v>38</v>
      </c>
      <c r="C60" s="30">
        <v>215</v>
      </c>
      <c r="D60" s="30"/>
      <c r="E60" s="70">
        <v>174</v>
      </c>
      <c r="F60" s="70">
        <v>131</v>
      </c>
      <c r="G60" s="70">
        <v>33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30">
        <v>236</v>
      </c>
      <c r="D61" s="30"/>
      <c r="E61" s="70">
        <v>148</v>
      </c>
      <c r="F61" s="70">
        <v>100</v>
      </c>
      <c r="G61" s="70">
        <v>24</v>
      </c>
      <c r="H61" s="70">
        <v>6</v>
      </c>
      <c r="I61" s="71">
        <v>3</v>
      </c>
    </row>
    <row r="62" spans="2:9" s="5" customFormat="1" x14ac:dyDescent="0.15">
      <c r="B62" s="4" t="s">
        <v>40</v>
      </c>
      <c r="C62" s="30">
        <v>586</v>
      </c>
      <c r="D62" s="30"/>
      <c r="E62" s="70">
        <v>239</v>
      </c>
      <c r="F62" s="70">
        <v>168</v>
      </c>
      <c r="G62" s="70">
        <v>35</v>
      </c>
      <c r="H62" s="70">
        <v>9</v>
      </c>
      <c r="I62" s="71">
        <v>3</v>
      </c>
    </row>
    <row r="63" spans="2:9" s="5" customFormat="1" x14ac:dyDescent="0.15">
      <c r="B63" s="4" t="s">
        <v>41</v>
      </c>
      <c r="C63" s="30">
        <v>1081</v>
      </c>
      <c r="D63" s="30"/>
      <c r="E63" s="70">
        <v>472</v>
      </c>
      <c r="F63" s="70">
        <v>362</v>
      </c>
      <c r="G63" s="70">
        <v>106</v>
      </c>
      <c r="H63" s="70">
        <v>22</v>
      </c>
      <c r="I63" s="71">
        <v>4</v>
      </c>
    </row>
    <row r="64" spans="2:9" s="5" customFormat="1" x14ac:dyDescent="0.15">
      <c r="B64" s="4" t="s">
        <v>42</v>
      </c>
      <c r="C64" s="30">
        <v>371</v>
      </c>
      <c r="D64" s="30"/>
      <c r="E64" s="70">
        <v>264</v>
      </c>
      <c r="F64" s="70">
        <v>140</v>
      </c>
      <c r="G64" s="70">
        <v>39</v>
      </c>
      <c r="H64" s="70">
        <v>7</v>
      </c>
      <c r="I64" s="71">
        <v>1</v>
      </c>
    </row>
    <row r="65" spans="2:9" s="21" customFormat="1" x14ac:dyDescent="0.15">
      <c r="B65" s="31" t="s">
        <v>186</v>
      </c>
      <c r="C65" s="24">
        <v>1528</v>
      </c>
      <c r="D65" s="28"/>
      <c r="E65" s="68">
        <v>794</v>
      </c>
      <c r="F65" s="68">
        <v>470</v>
      </c>
      <c r="G65" s="68">
        <v>145</v>
      </c>
      <c r="H65" s="68">
        <v>8</v>
      </c>
      <c r="I65" s="69">
        <v>2</v>
      </c>
    </row>
    <row r="66" spans="2:9" s="5" customFormat="1" x14ac:dyDescent="0.15">
      <c r="B66" s="4" t="s">
        <v>43</v>
      </c>
      <c r="C66" s="30">
        <v>209</v>
      </c>
      <c r="D66" s="30"/>
      <c r="E66" s="70">
        <v>92</v>
      </c>
      <c r="F66" s="70">
        <v>73</v>
      </c>
      <c r="G66" s="70">
        <v>18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378</v>
      </c>
      <c r="D67" s="30"/>
      <c r="E67" s="70">
        <v>204</v>
      </c>
      <c r="F67" s="70">
        <v>122</v>
      </c>
      <c r="G67" s="70">
        <v>41</v>
      </c>
      <c r="H67" s="70">
        <v>5</v>
      </c>
      <c r="I67" s="71">
        <v>0</v>
      </c>
    </row>
    <row r="68" spans="2:9" s="5" customFormat="1" x14ac:dyDescent="0.15">
      <c r="B68" s="4" t="s">
        <v>45</v>
      </c>
      <c r="C68" s="30">
        <v>647</v>
      </c>
      <c r="D68" s="30"/>
      <c r="E68" s="70">
        <v>343</v>
      </c>
      <c r="F68" s="70">
        <v>158</v>
      </c>
      <c r="G68" s="70">
        <v>45</v>
      </c>
      <c r="H68" s="70">
        <v>3</v>
      </c>
      <c r="I68" s="71">
        <v>2</v>
      </c>
    </row>
    <row r="69" spans="2:9" s="5" customFormat="1" x14ac:dyDescent="0.15">
      <c r="B69" s="4" t="s">
        <v>46</v>
      </c>
      <c r="C69" s="30">
        <v>294</v>
      </c>
      <c r="D69" s="30"/>
      <c r="E69" s="70">
        <v>155</v>
      </c>
      <c r="F69" s="70">
        <v>117</v>
      </c>
      <c r="G69" s="70">
        <v>41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24">
        <v>4689</v>
      </c>
      <c r="D70" s="28"/>
      <c r="E70" s="68">
        <v>2070</v>
      </c>
      <c r="F70" s="68">
        <v>1556</v>
      </c>
      <c r="G70" s="68">
        <v>381</v>
      </c>
      <c r="H70" s="68">
        <v>55</v>
      </c>
      <c r="I70" s="69">
        <v>13</v>
      </c>
    </row>
    <row r="71" spans="2:9" s="5" customFormat="1" x14ac:dyDescent="0.15">
      <c r="B71" s="4" t="s">
        <v>47</v>
      </c>
      <c r="C71" s="30">
        <v>2143</v>
      </c>
      <c r="D71" s="30"/>
      <c r="E71" s="76">
        <v>756</v>
      </c>
      <c r="F71" s="71">
        <v>549</v>
      </c>
      <c r="G71" s="71">
        <v>123</v>
      </c>
      <c r="H71" s="71">
        <v>21</v>
      </c>
      <c r="I71" s="71">
        <v>5</v>
      </c>
    </row>
    <row r="72" spans="2:9" s="5" customFormat="1" x14ac:dyDescent="0.15">
      <c r="B72" s="4" t="s">
        <v>48</v>
      </c>
      <c r="C72" s="30">
        <v>237</v>
      </c>
      <c r="D72" s="30"/>
      <c r="E72" s="76">
        <v>134</v>
      </c>
      <c r="F72" s="71">
        <v>90</v>
      </c>
      <c r="G72" s="71">
        <v>16</v>
      </c>
      <c r="H72" s="71">
        <v>8</v>
      </c>
      <c r="I72" s="71">
        <v>2</v>
      </c>
    </row>
    <row r="73" spans="2:9" s="5" customFormat="1" x14ac:dyDescent="0.15">
      <c r="B73" s="4" t="s">
        <v>49</v>
      </c>
      <c r="C73" s="30">
        <v>337</v>
      </c>
      <c r="D73" s="30"/>
      <c r="E73" s="76">
        <v>245</v>
      </c>
      <c r="F73" s="71">
        <v>190</v>
      </c>
      <c r="G73" s="71">
        <v>54</v>
      </c>
      <c r="H73" s="71">
        <v>3</v>
      </c>
      <c r="I73" s="71">
        <v>1</v>
      </c>
    </row>
    <row r="74" spans="2:9" s="5" customFormat="1" x14ac:dyDescent="0.15">
      <c r="B74" s="4" t="s">
        <v>50</v>
      </c>
      <c r="C74" s="30">
        <v>530</v>
      </c>
      <c r="D74" s="30"/>
      <c r="E74" s="76">
        <v>277</v>
      </c>
      <c r="F74" s="71">
        <v>213</v>
      </c>
      <c r="G74" s="71">
        <v>45</v>
      </c>
      <c r="H74" s="71">
        <v>7</v>
      </c>
      <c r="I74" s="71">
        <v>4</v>
      </c>
    </row>
    <row r="75" spans="2:9" s="5" customFormat="1" x14ac:dyDescent="0.15">
      <c r="B75" s="4" t="s">
        <v>51</v>
      </c>
      <c r="C75" s="30">
        <v>207</v>
      </c>
      <c r="D75" s="30"/>
      <c r="E75" s="76">
        <v>76</v>
      </c>
      <c r="F75" s="71">
        <v>63</v>
      </c>
      <c r="G75" s="71">
        <v>14</v>
      </c>
      <c r="H75" s="71">
        <v>2</v>
      </c>
      <c r="I75" s="71">
        <v>1</v>
      </c>
    </row>
    <row r="76" spans="2:9" s="5" customFormat="1" x14ac:dyDescent="0.15">
      <c r="B76" s="4" t="s">
        <v>52</v>
      </c>
      <c r="C76" s="30">
        <v>263</v>
      </c>
      <c r="D76" s="30"/>
      <c r="E76" s="76">
        <v>124</v>
      </c>
      <c r="F76" s="71">
        <v>96</v>
      </c>
      <c r="G76" s="71">
        <v>34</v>
      </c>
      <c r="H76" s="71">
        <v>1</v>
      </c>
      <c r="I76" s="71">
        <v>0</v>
      </c>
    </row>
    <row r="77" spans="2:9" s="5" customFormat="1" x14ac:dyDescent="0.15">
      <c r="B77" s="4" t="s">
        <v>53</v>
      </c>
      <c r="C77" s="30">
        <v>507</v>
      </c>
      <c r="D77" s="30"/>
      <c r="E77" s="76">
        <v>233</v>
      </c>
      <c r="F77" s="71">
        <v>171</v>
      </c>
      <c r="G77" s="71">
        <v>49</v>
      </c>
      <c r="H77" s="71">
        <v>5</v>
      </c>
      <c r="I77" s="71">
        <v>0</v>
      </c>
    </row>
    <row r="78" spans="2:9" s="5" customFormat="1" ht="10.199999999999999" thickBot="1" x14ac:dyDescent="0.2">
      <c r="B78" s="33" t="s">
        <v>54</v>
      </c>
      <c r="C78" s="34">
        <v>465</v>
      </c>
      <c r="D78" s="34"/>
      <c r="E78" s="77">
        <v>225</v>
      </c>
      <c r="F78" s="78">
        <v>184</v>
      </c>
      <c r="G78" s="78">
        <v>46</v>
      </c>
      <c r="H78" s="78">
        <v>8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69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73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94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'C-a-(3)'!B9</f>
        <v>2011  平成23年</v>
      </c>
      <c r="C9" s="43">
        <v>69</v>
      </c>
      <c r="D9" s="44">
        <v>18.840579710144929</v>
      </c>
      <c r="E9" s="83">
        <v>13</v>
      </c>
      <c r="F9" s="52">
        <v>13</v>
      </c>
      <c r="G9" s="52">
        <v>0</v>
      </c>
      <c r="H9" s="52">
        <v>0</v>
      </c>
      <c r="I9" s="52">
        <v>0</v>
      </c>
      <c r="K9" s="45"/>
      <c r="L9" s="46"/>
      <c r="M9" s="45"/>
      <c r="N9" s="45"/>
      <c r="O9" s="45"/>
      <c r="P9" s="45"/>
      <c r="Q9" s="45"/>
    </row>
    <row r="10" spans="2:17" s="5" customFormat="1" x14ac:dyDescent="0.15">
      <c r="B10" s="20" t="str">
        <f>'C-a-(3)'!B10</f>
        <v>2012      24</v>
      </c>
      <c r="C10" s="43">
        <v>12</v>
      </c>
      <c r="D10" s="44">
        <v>100</v>
      </c>
      <c r="E10" s="83">
        <v>12</v>
      </c>
      <c r="F10" s="52">
        <v>1</v>
      </c>
      <c r="G10" s="52">
        <v>0</v>
      </c>
      <c r="H10" s="52">
        <v>0</v>
      </c>
      <c r="I10" s="52">
        <v>0</v>
      </c>
      <c r="K10" s="45"/>
      <c r="L10" s="46"/>
      <c r="M10" s="45"/>
      <c r="N10" s="45"/>
      <c r="O10" s="45"/>
      <c r="P10" s="45"/>
      <c r="Q10" s="45"/>
    </row>
    <row r="11" spans="2:17" s="5" customFormat="1" x14ac:dyDescent="0.15">
      <c r="B11" s="20" t="str">
        <f>'C-a-(3)'!B11</f>
        <v>2013      25</v>
      </c>
      <c r="C11" s="43">
        <v>15</v>
      </c>
      <c r="D11" s="44">
        <v>0</v>
      </c>
      <c r="E11" s="83">
        <v>0</v>
      </c>
      <c r="F11" s="52">
        <v>0</v>
      </c>
      <c r="G11" s="52">
        <v>0</v>
      </c>
      <c r="H11" s="52">
        <v>0</v>
      </c>
      <c r="I11" s="52">
        <v>0</v>
      </c>
      <c r="K11" s="45"/>
      <c r="L11" s="46"/>
      <c r="M11" s="45"/>
      <c r="N11" s="45"/>
      <c r="O11" s="45"/>
      <c r="P11" s="45"/>
      <c r="Q11" s="45"/>
    </row>
    <row r="12" spans="2:17" s="5" customFormat="1" x14ac:dyDescent="0.15">
      <c r="B12" s="20" t="str">
        <f>'C-a-(3)'!B12</f>
        <v>2014      26</v>
      </c>
      <c r="C12" s="43">
        <v>12</v>
      </c>
      <c r="D12" s="17">
        <v>58.333333333333336</v>
      </c>
      <c r="E12" s="83">
        <v>7</v>
      </c>
      <c r="F12" s="52">
        <v>7</v>
      </c>
      <c r="G12" s="52">
        <v>0</v>
      </c>
      <c r="H12" s="52">
        <v>1</v>
      </c>
      <c r="I12" s="52">
        <v>0</v>
      </c>
      <c r="K12" s="47"/>
      <c r="L12" s="46"/>
      <c r="M12" s="47"/>
      <c r="N12" s="45"/>
      <c r="O12" s="45"/>
      <c r="P12" s="45"/>
      <c r="Q12" s="45"/>
    </row>
    <row r="13" spans="2:17" s="5" customFormat="1" x14ac:dyDescent="0.15">
      <c r="B13" s="20" t="str">
        <f>'C-a-(3)'!B13</f>
        <v>2015      27</v>
      </c>
      <c r="C13" s="48">
        <v>11</v>
      </c>
      <c r="D13" s="17">
        <v>18.181818181818183</v>
      </c>
      <c r="E13" s="84">
        <v>2</v>
      </c>
      <c r="F13" s="52">
        <v>3</v>
      </c>
      <c r="G13" s="52">
        <v>0</v>
      </c>
      <c r="H13" s="52">
        <v>0</v>
      </c>
      <c r="I13" s="52">
        <v>0</v>
      </c>
      <c r="K13" s="47"/>
      <c r="L13" s="46"/>
      <c r="M13" s="47"/>
      <c r="N13" s="45"/>
      <c r="O13" s="45"/>
      <c r="P13" s="45"/>
      <c r="Q13" s="45"/>
    </row>
    <row r="14" spans="2:17" s="5" customFormat="1" x14ac:dyDescent="0.15">
      <c r="B14" s="20" t="str">
        <f>'C-a-(3)'!B14</f>
        <v>2016      28</v>
      </c>
      <c r="C14" s="48">
        <v>12</v>
      </c>
      <c r="D14" s="17">
        <v>33.333333333333329</v>
      </c>
      <c r="E14" s="84">
        <v>4</v>
      </c>
      <c r="F14" s="52">
        <v>1</v>
      </c>
      <c r="G14" s="52">
        <v>0</v>
      </c>
      <c r="H14" s="52">
        <v>0</v>
      </c>
      <c r="I14" s="52">
        <v>0</v>
      </c>
      <c r="K14" s="45"/>
      <c r="L14" s="46"/>
      <c r="M14" s="45"/>
      <c r="N14" s="45"/>
      <c r="O14" s="45"/>
      <c r="P14" s="45"/>
      <c r="Q14" s="45"/>
    </row>
    <row r="15" spans="2:17" s="5" customFormat="1" x14ac:dyDescent="0.15">
      <c r="B15" s="20" t="str">
        <f>'C-a-(3)'!B15</f>
        <v>2017      29</v>
      </c>
      <c r="C15" s="43">
        <v>11</v>
      </c>
      <c r="D15" s="17">
        <v>36.363636363636367</v>
      </c>
      <c r="E15" s="85">
        <v>4</v>
      </c>
      <c r="F15" s="52">
        <v>2</v>
      </c>
      <c r="G15" s="52">
        <v>0</v>
      </c>
      <c r="H15" s="52">
        <v>0</v>
      </c>
      <c r="I15" s="52">
        <v>0</v>
      </c>
      <c r="K15" s="45"/>
      <c r="L15" s="46"/>
      <c r="M15" s="45"/>
      <c r="N15" s="45"/>
      <c r="O15" s="45"/>
      <c r="P15" s="45"/>
      <c r="Q15" s="45"/>
    </row>
    <row r="16" spans="2:17" s="21" customFormat="1" x14ac:dyDescent="0.15">
      <c r="B16" s="20" t="str">
        <f>'C-a-(3)'!B16</f>
        <v>2018      30</v>
      </c>
      <c r="C16" s="43">
        <v>11</v>
      </c>
      <c r="D16" s="17">
        <v>209.09090909090909</v>
      </c>
      <c r="E16" s="86">
        <v>23</v>
      </c>
      <c r="F16" s="86">
        <v>5</v>
      </c>
      <c r="G16" s="86">
        <v>1</v>
      </c>
      <c r="H16" s="86">
        <v>2</v>
      </c>
      <c r="I16" s="85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'C-a-(3)'!B17</f>
        <v>2019  令和元年</v>
      </c>
      <c r="C17" s="16">
        <v>9</v>
      </c>
      <c r="D17" s="17">
        <v>11.111111111111111</v>
      </c>
      <c r="E17" s="82">
        <v>1</v>
      </c>
      <c r="F17" s="82">
        <v>1</v>
      </c>
      <c r="G17" s="82">
        <v>0</v>
      </c>
      <c r="H17" s="82">
        <v>0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'C-a-(3)'!B18</f>
        <v>2020      ２</v>
      </c>
      <c r="C18" s="24">
        <f>SUM(C20,C26,C33,C34,C45,C52,C59,C65,C70)</f>
        <v>7</v>
      </c>
      <c r="D18" s="25">
        <f>E18/C18*100</f>
        <v>57.142857142857139</v>
      </c>
      <c r="E18" s="68">
        <f>SUM(E20,E26,E33,E34,E45,E52,E59,E65,E70)</f>
        <v>4</v>
      </c>
      <c r="F18" s="69">
        <f>SUM(F20,F26,F33,F34,F45,F52,F59,F65,F70)</f>
        <v>2</v>
      </c>
      <c r="G18" s="69">
        <f>SUM(G20,G26,G33,G34,G45,G52,G59,G65,G70)</f>
        <v>0</v>
      </c>
      <c r="H18" s="69">
        <f>SUM(H20,H26,H33,H34,H45,H52,H59,H65,H70)</f>
        <v>0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</v>
      </c>
      <c r="D20" s="28"/>
      <c r="E20" s="68">
        <v>1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1</v>
      </c>
      <c r="D21" s="30"/>
      <c r="E21" s="70">
        <v>1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0</v>
      </c>
      <c r="D26" s="28"/>
      <c r="E26" s="68">
        <v>0</v>
      </c>
      <c r="F26" s="68">
        <v>0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0</v>
      </c>
      <c r="D29" s="30"/>
      <c r="E29" s="70">
        <v>0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0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1</v>
      </c>
      <c r="D33" s="28"/>
      <c r="E33" s="72">
        <v>1</v>
      </c>
      <c r="F33" s="72">
        <v>1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182</v>
      </c>
      <c r="C34" s="69">
        <v>4</v>
      </c>
      <c r="D34" s="28"/>
      <c r="E34" s="68">
        <v>2</v>
      </c>
      <c r="F34" s="68">
        <v>1</v>
      </c>
      <c r="G34" s="68">
        <v>0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2</v>
      </c>
      <c r="D35" s="30"/>
      <c r="E35" s="70">
        <v>0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1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1</v>
      </c>
      <c r="D37" s="30"/>
      <c r="E37" s="70">
        <v>0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0</v>
      </c>
      <c r="D38" s="30"/>
      <c r="E38" s="70">
        <v>0</v>
      </c>
      <c r="F38" s="70">
        <v>0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0</v>
      </c>
      <c r="D39" s="30"/>
      <c r="E39" s="70">
        <v>2</v>
      </c>
      <c r="F39" s="70">
        <v>1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0</v>
      </c>
      <c r="D40" s="30"/>
      <c r="E40" s="70">
        <v>0</v>
      </c>
      <c r="F40" s="70">
        <v>0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0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0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0</v>
      </c>
      <c r="D43" s="30"/>
      <c r="E43" s="70">
        <v>0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0</v>
      </c>
      <c r="D44" s="30"/>
      <c r="E44" s="70">
        <v>0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0</v>
      </c>
      <c r="D45" s="28"/>
      <c r="E45" s="68">
        <v>0</v>
      </c>
      <c r="F45" s="68">
        <v>0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0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0</v>
      </c>
      <c r="D50" s="30"/>
      <c r="E50" s="70">
        <v>0</v>
      </c>
      <c r="F50" s="70">
        <v>0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0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0</v>
      </c>
      <c r="D52" s="28"/>
      <c r="E52" s="68">
        <v>0</v>
      </c>
      <c r="F52" s="68">
        <v>0</v>
      </c>
      <c r="G52" s="68">
        <v>0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0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0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0</v>
      </c>
      <c r="D55" s="30"/>
      <c r="E55" s="70">
        <v>0</v>
      </c>
      <c r="F55" s="70">
        <v>0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0</v>
      </c>
      <c r="D56" s="30"/>
      <c r="E56" s="70">
        <v>0</v>
      </c>
      <c r="F56" s="70">
        <v>0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0</v>
      </c>
      <c r="D57" s="30"/>
      <c r="E57" s="70">
        <v>0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0</v>
      </c>
      <c r="D59" s="28"/>
      <c r="E59" s="68">
        <v>0</v>
      </c>
      <c r="F59" s="68">
        <v>0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0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0</v>
      </c>
      <c r="D63" s="30"/>
      <c r="E63" s="70">
        <v>0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0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0</v>
      </c>
      <c r="D65" s="28"/>
      <c r="E65" s="68">
        <v>0</v>
      </c>
      <c r="F65" s="68">
        <v>0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0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0</v>
      </c>
      <c r="D68" s="30"/>
      <c r="E68" s="70">
        <v>0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1</v>
      </c>
      <c r="D70" s="28"/>
      <c r="E70" s="68">
        <v>0</v>
      </c>
      <c r="F70" s="68">
        <v>0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1</v>
      </c>
      <c r="D71" s="30"/>
      <c r="E71" s="76">
        <v>0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0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0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0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0</v>
      </c>
      <c r="D78" s="34"/>
      <c r="E78" s="77">
        <v>0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RowHeight="9.6" x14ac:dyDescent="0.15"/>
  <sheetData/>
  <phoneticPr fontId="6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1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194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131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'C-a-(4)'!B9</f>
        <v>2011  平成23年</v>
      </c>
      <c r="C9" s="16">
        <v>2611</v>
      </c>
      <c r="D9" s="17">
        <v>54.270394484871701</v>
      </c>
      <c r="E9" s="20">
        <v>1417</v>
      </c>
      <c r="F9" s="79">
        <v>288</v>
      </c>
      <c r="G9" s="79">
        <v>9</v>
      </c>
      <c r="H9" s="79">
        <v>29</v>
      </c>
      <c r="I9" s="79">
        <v>1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'C-a-(4)'!B10</f>
        <v>2012      24</v>
      </c>
      <c r="C10" s="16">
        <v>2595</v>
      </c>
      <c r="D10" s="17">
        <v>51.059730250481692</v>
      </c>
      <c r="E10" s="20">
        <v>1325</v>
      </c>
      <c r="F10" s="79">
        <v>296</v>
      </c>
      <c r="G10" s="79">
        <v>8</v>
      </c>
      <c r="H10" s="79">
        <v>22</v>
      </c>
      <c r="I10" s="79">
        <v>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'C-a-(4)'!B11</f>
        <v>2013      25</v>
      </c>
      <c r="C11" s="16">
        <v>2257</v>
      </c>
      <c r="D11" s="17">
        <v>50.022153300841822</v>
      </c>
      <c r="E11" s="20">
        <v>1129</v>
      </c>
      <c r="F11" s="79">
        <v>262</v>
      </c>
      <c r="G11" s="79">
        <v>11</v>
      </c>
      <c r="H11" s="79">
        <v>34</v>
      </c>
      <c r="I11" s="79">
        <v>3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'C-a-(4)'!B12</f>
        <v>2014      26</v>
      </c>
      <c r="C12" s="67">
        <v>2186</v>
      </c>
      <c r="D12" s="17">
        <v>46.935041171088749</v>
      </c>
      <c r="E12" s="80">
        <v>1026</v>
      </c>
      <c r="F12" s="79">
        <v>273</v>
      </c>
      <c r="G12" s="79">
        <v>15</v>
      </c>
      <c r="H12" s="79">
        <v>34</v>
      </c>
      <c r="I12" s="79">
        <v>5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'C-a-(4)'!B13</f>
        <v>2015      27</v>
      </c>
      <c r="C13" s="67">
        <v>1916</v>
      </c>
      <c r="D13" s="17">
        <v>51.878914405010434</v>
      </c>
      <c r="E13" s="80">
        <v>994</v>
      </c>
      <c r="F13" s="79">
        <v>283</v>
      </c>
      <c r="G13" s="79">
        <v>16</v>
      </c>
      <c r="H13" s="79">
        <v>37</v>
      </c>
      <c r="I13" s="79">
        <v>2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'C-a-(4)'!B14</f>
        <v>2016      28</v>
      </c>
      <c r="C14" s="16">
        <v>1756</v>
      </c>
      <c r="D14" s="17">
        <v>57.744874715261965</v>
      </c>
      <c r="E14" s="81">
        <v>1014</v>
      </c>
      <c r="F14" s="79">
        <v>255</v>
      </c>
      <c r="G14" s="79">
        <v>11</v>
      </c>
      <c r="H14" s="79">
        <v>29</v>
      </c>
      <c r="I14" s="79">
        <v>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'C-a-(4)'!B15</f>
        <v>2017      29</v>
      </c>
      <c r="C15" s="16">
        <v>1924</v>
      </c>
      <c r="D15" s="17">
        <v>48.596673596673597</v>
      </c>
      <c r="E15" s="82">
        <v>935</v>
      </c>
      <c r="F15" s="82">
        <v>249</v>
      </c>
      <c r="G15" s="82">
        <v>12</v>
      </c>
      <c r="H15" s="82">
        <v>29</v>
      </c>
      <c r="I15" s="81">
        <v>1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'C-a-(4)'!B16</f>
        <v>2018      30</v>
      </c>
      <c r="C16" s="16">
        <v>1355</v>
      </c>
      <c r="D16" s="17">
        <v>66.715867158671585</v>
      </c>
      <c r="E16" s="82">
        <v>904</v>
      </c>
      <c r="F16" s="82">
        <v>239</v>
      </c>
      <c r="G16" s="82">
        <v>22</v>
      </c>
      <c r="H16" s="82">
        <v>19</v>
      </c>
      <c r="I16" s="81">
        <v>2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'C-a-(4)'!B17</f>
        <v>2019  令和元年</v>
      </c>
      <c r="C17" s="62">
        <v>1313</v>
      </c>
      <c r="D17" s="63">
        <v>67.022086824067017</v>
      </c>
      <c r="E17" s="87">
        <v>880</v>
      </c>
      <c r="F17" s="88">
        <v>242</v>
      </c>
      <c r="G17" s="88">
        <v>11</v>
      </c>
      <c r="H17" s="88">
        <v>18</v>
      </c>
      <c r="I17" s="88">
        <v>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'C-a-(4)'!B18</f>
        <v>2020      ２</v>
      </c>
      <c r="C18" s="24">
        <f>SUM(C20,C26,C33,C34,C45,C52,C59,C65,C70)</f>
        <v>908</v>
      </c>
      <c r="D18" s="25">
        <f>E18/C18*100</f>
        <v>70.594713656387668</v>
      </c>
      <c r="E18" s="68">
        <f>SUM(E20,E26,E33,E34,E45,E52,E59,E65,E70)</f>
        <v>641</v>
      </c>
      <c r="F18" s="69">
        <f>SUM(F20,F26,F33,F34,F45,F52,F59,F65,F70)</f>
        <v>243</v>
      </c>
      <c r="G18" s="69">
        <f>SUM(G20,G26,G33,G34,G45,G52,G59,G65,G70)</f>
        <v>15</v>
      </c>
      <c r="H18" s="69">
        <f>SUM(H20,H26,H33,H34,H45,H52,H59,H65,H70)</f>
        <v>21</v>
      </c>
      <c r="I18" s="69">
        <f>SUM(I20,I26,I33,I34,I45,I52,I59,I65,I70)</f>
        <v>2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56</v>
      </c>
      <c r="D20" s="28"/>
      <c r="E20" s="68">
        <v>68</v>
      </c>
      <c r="F20" s="68">
        <v>24</v>
      </c>
      <c r="G20" s="68">
        <v>1</v>
      </c>
      <c r="H20" s="68">
        <v>7</v>
      </c>
      <c r="I20" s="69">
        <v>0</v>
      </c>
      <c r="K20" s="5"/>
    </row>
    <row r="21" spans="2:17" s="5" customFormat="1" x14ac:dyDescent="0.15">
      <c r="B21" s="4" t="s">
        <v>4</v>
      </c>
      <c r="C21" s="71">
        <v>43</v>
      </c>
      <c r="D21" s="30"/>
      <c r="E21" s="70">
        <v>63</v>
      </c>
      <c r="F21" s="70">
        <v>22</v>
      </c>
      <c r="G21" s="70">
        <v>1</v>
      </c>
      <c r="H21" s="70">
        <v>7</v>
      </c>
      <c r="I21" s="71">
        <v>0</v>
      </c>
    </row>
    <row r="22" spans="2:17" s="5" customFormat="1" x14ac:dyDescent="0.15">
      <c r="B22" s="4" t="s">
        <v>5</v>
      </c>
      <c r="C22" s="71">
        <v>5</v>
      </c>
      <c r="D22" s="30"/>
      <c r="E22" s="70">
        <v>1</v>
      </c>
      <c r="F22" s="70">
        <v>1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3</v>
      </c>
      <c r="D23" s="30"/>
      <c r="E23" s="70">
        <v>2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5</v>
      </c>
      <c r="D24" s="30"/>
      <c r="E24" s="70">
        <v>2</v>
      </c>
      <c r="F24" s="70">
        <v>1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52</v>
      </c>
      <c r="D26" s="28"/>
      <c r="E26" s="68">
        <v>43</v>
      </c>
      <c r="F26" s="68">
        <v>4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3</v>
      </c>
      <c r="D27" s="30"/>
      <c r="E27" s="70">
        <v>3</v>
      </c>
      <c r="F27" s="70">
        <v>1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1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32</v>
      </c>
      <c r="D29" s="30"/>
      <c r="E29" s="70">
        <v>14</v>
      </c>
      <c r="F29" s="70">
        <v>2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1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2</v>
      </c>
      <c r="D31" s="30"/>
      <c r="E31" s="70">
        <v>1</v>
      </c>
      <c r="F31" s="70">
        <v>1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13</v>
      </c>
      <c r="D32" s="30"/>
      <c r="E32" s="70">
        <v>25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98</v>
      </c>
      <c r="D33" s="28"/>
      <c r="E33" s="72">
        <v>80</v>
      </c>
      <c r="F33" s="72">
        <v>40</v>
      </c>
      <c r="G33" s="72">
        <v>3</v>
      </c>
      <c r="H33" s="72">
        <v>2</v>
      </c>
      <c r="I33" s="73">
        <v>0</v>
      </c>
    </row>
    <row r="34" spans="2:9" s="21" customFormat="1" x14ac:dyDescent="0.15">
      <c r="B34" s="31" t="s">
        <v>182</v>
      </c>
      <c r="C34" s="69">
        <v>331</v>
      </c>
      <c r="D34" s="28"/>
      <c r="E34" s="68">
        <v>146</v>
      </c>
      <c r="F34" s="68">
        <v>33</v>
      </c>
      <c r="G34" s="68">
        <v>1</v>
      </c>
      <c r="H34" s="68">
        <v>1</v>
      </c>
      <c r="I34" s="69">
        <v>0</v>
      </c>
    </row>
    <row r="35" spans="2:9" s="5" customFormat="1" x14ac:dyDescent="0.15">
      <c r="B35" s="4" t="s">
        <v>16</v>
      </c>
      <c r="C35" s="71">
        <v>41</v>
      </c>
      <c r="D35" s="30"/>
      <c r="E35" s="70">
        <v>21</v>
      </c>
      <c r="F35" s="70">
        <v>2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17</v>
      </c>
      <c r="D36" s="30"/>
      <c r="E36" s="70">
        <v>3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19</v>
      </c>
      <c r="D37" s="30"/>
      <c r="E37" s="70">
        <v>12</v>
      </c>
      <c r="F37" s="70">
        <v>1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61</v>
      </c>
      <c r="D38" s="30"/>
      <c r="E38" s="70">
        <v>19</v>
      </c>
      <c r="F38" s="70">
        <v>6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67</v>
      </c>
      <c r="D39" s="30"/>
      <c r="E39" s="70">
        <v>39</v>
      </c>
      <c r="F39" s="70">
        <v>7</v>
      </c>
      <c r="G39" s="70">
        <v>1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51</v>
      </c>
      <c r="D40" s="30"/>
      <c r="E40" s="70">
        <v>28</v>
      </c>
      <c r="F40" s="70">
        <v>8</v>
      </c>
      <c r="G40" s="70">
        <v>0</v>
      </c>
      <c r="H40" s="70">
        <v>1</v>
      </c>
      <c r="I40" s="71">
        <v>0</v>
      </c>
    </row>
    <row r="41" spans="2:9" s="5" customFormat="1" x14ac:dyDescent="0.15">
      <c r="B41" s="4" t="s">
        <v>22</v>
      </c>
      <c r="C41" s="71">
        <v>12</v>
      </c>
      <c r="D41" s="30"/>
      <c r="E41" s="70">
        <v>9</v>
      </c>
      <c r="F41" s="70">
        <v>6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5</v>
      </c>
      <c r="D42" s="30"/>
      <c r="E42" s="74">
        <v>1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29</v>
      </c>
      <c r="D43" s="30"/>
      <c r="E43" s="70">
        <v>9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29</v>
      </c>
      <c r="D44" s="30"/>
      <c r="E44" s="70">
        <v>5</v>
      </c>
      <c r="F44" s="70">
        <v>3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149</v>
      </c>
      <c r="D45" s="28"/>
      <c r="E45" s="68">
        <v>86</v>
      </c>
      <c r="F45" s="68">
        <v>43</v>
      </c>
      <c r="G45" s="68">
        <v>6</v>
      </c>
      <c r="H45" s="68">
        <v>5</v>
      </c>
      <c r="I45" s="69">
        <v>1</v>
      </c>
    </row>
    <row r="46" spans="2:9" s="5" customFormat="1" x14ac:dyDescent="0.15">
      <c r="B46" s="4" t="s">
        <v>26</v>
      </c>
      <c r="C46" s="71">
        <v>8</v>
      </c>
      <c r="D46" s="30"/>
      <c r="E46" s="70">
        <v>5</v>
      </c>
      <c r="F46" s="70">
        <v>4</v>
      </c>
      <c r="G46" s="70">
        <v>0</v>
      </c>
      <c r="H46" s="70">
        <v>2</v>
      </c>
      <c r="I46" s="71">
        <v>0</v>
      </c>
    </row>
    <row r="47" spans="2:9" s="5" customFormat="1" x14ac:dyDescent="0.15">
      <c r="B47" s="4" t="s">
        <v>27</v>
      </c>
      <c r="C47" s="71">
        <v>3</v>
      </c>
      <c r="D47" s="30"/>
      <c r="E47" s="70">
        <v>5</v>
      </c>
      <c r="F47" s="70">
        <v>2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4</v>
      </c>
      <c r="D48" s="30"/>
      <c r="E48" s="70">
        <v>4</v>
      </c>
      <c r="F48" s="70">
        <v>3</v>
      </c>
      <c r="G48" s="70">
        <v>1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32</v>
      </c>
      <c r="D49" s="30"/>
      <c r="E49" s="70">
        <v>7</v>
      </c>
      <c r="F49" s="70">
        <v>3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81</v>
      </c>
      <c r="D50" s="30"/>
      <c r="E50" s="70">
        <v>45</v>
      </c>
      <c r="F50" s="70">
        <v>30</v>
      </c>
      <c r="G50" s="70">
        <v>5</v>
      </c>
      <c r="H50" s="70">
        <v>3</v>
      </c>
      <c r="I50" s="71">
        <v>1</v>
      </c>
    </row>
    <row r="51" spans="2:9" s="5" customFormat="1" x14ac:dyDescent="0.15">
      <c r="B51" s="4" t="s">
        <v>31</v>
      </c>
      <c r="C51" s="71">
        <v>21</v>
      </c>
      <c r="D51" s="30"/>
      <c r="E51" s="70">
        <v>20</v>
      </c>
      <c r="F51" s="70">
        <v>1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122</v>
      </c>
      <c r="D52" s="28"/>
      <c r="E52" s="68">
        <v>110</v>
      </c>
      <c r="F52" s="68">
        <v>66</v>
      </c>
      <c r="G52" s="68">
        <v>2</v>
      </c>
      <c r="H52" s="68">
        <v>3</v>
      </c>
      <c r="I52" s="69">
        <v>1</v>
      </c>
    </row>
    <row r="53" spans="2:9" s="5" customFormat="1" x14ac:dyDescent="0.15">
      <c r="B53" s="4" t="s">
        <v>32</v>
      </c>
      <c r="C53" s="71">
        <v>18</v>
      </c>
      <c r="D53" s="30"/>
      <c r="E53" s="70">
        <v>12</v>
      </c>
      <c r="F53" s="70">
        <v>12</v>
      </c>
      <c r="G53" s="70">
        <v>1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18</v>
      </c>
      <c r="D54" s="30"/>
      <c r="E54" s="70">
        <v>16</v>
      </c>
      <c r="F54" s="70">
        <v>7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35</v>
      </c>
      <c r="D55" s="30"/>
      <c r="E55" s="70">
        <v>35</v>
      </c>
      <c r="F55" s="70">
        <v>26</v>
      </c>
      <c r="G55" s="70">
        <v>1</v>
      </c>
      <c r="H55" s="70">
        <v>1</v>
      </c>
      <c r="I55" s="71">
        <v>1</v>
      </c>
    </row>
    <row r="56" spans="2:9" s="5" customFormat="1" x14ac:dyDescent="0.15">
      <c r="B56" s="4" t="s">
        <v>35</v>
      </c>
      <c r="C56" s="71">
        <v>41</v>
      </c>
      <c r="D56" s="30"/>
      <c r="E56" s="70">
        <v>41</v>
      </c>
      <c r="F56" s="70">
        <v>20</v>
      </c>
      <c r="G56" s="70">
        <v>0</v>
      </c>
      <c r="H56" s="70">
        <v>2</v>
      </c>
      <c r="I56" s="71">
        <v>0</v>
      </c>
    </row>
    <row r="57" spans="2:9" s="5" customFormat="1" x14ac:dyDescent="0.15">
      <c r="B57" s="4" t="s">
        <v>36</v>
      </c>
      <c r="C57" s="71">
        <v>9</v>
      </c>
      <c r="D57" s="30"/>
      <c r="E57" s="70">
        <v>5</v>
      </c>
      <c r="F57" s="70">
        <v>1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1</v>
      </c>
      <c r="D58" s="30"/>
      <c r="E58" s="70">
        <v>1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31</v>
      </c>
      <c r="D59" s="28"/>
      <c r="E59" s="68">
        <v>26</v>
      </c>
      <c r="F59" s="68">
        <v>6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1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2</v>
      </c>
      <c r="D61" s="30"/>
      <c r="E61" s="70">
        <v>1</v>
      </c>
      <c r="F61" s="70">
        <v>1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10</v>
      </c>
      <c r="D62" s="30"/>
      <c r="E62" s="70">
        <v>15</v>
      </c>
      <c r="F62" s="70">
        <v>1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12</v>
      </c>
      <c r="D63" s="30"/>
      <c r="E63" s="70">
        <v>5</v>
      </c>
      <c r="F63" s="70">
        <v>3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6</v>
      </c>
      <c r="D64" s="30"/>
      <c r="E64" s="70">
        <v>5</v>
      </c>
      <c r="F64" s="70">
        <v>1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13</v>
      </c>
      <c r="D65" s="28"/>
      <c r="E65" s="68">
        <v>11</v>
      </c>
      <c r="F65" s="68">
        <v>3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4</v>
      </c>
      <c r="D66" s="30"/>
      <c r="E66" s="70">
        <v>1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5</v>
      </c>
      <c r="D67" s="30"/>
      <c r="E67" s="70">
        <v>2</v>
      </c>
      <c r="F67" s="70">
        <v>2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4</v>
      </c>
      <c r="D68" s="30"/>
      <c r="E68" s="70">
        <v>0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8</v>
      </c>
      <c r="F69" s="70">
        <v>1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56</v>
      </c>
      <c r="D70" s="28"/>
      <c r="E70" s="68">
        <v>71</v>
      </c>
      <c r="F70" s="68">
        <v>24</v>
      </c>
      <c r="G70" s="68">
        <v>2</v>
      </c>
      <c r="H70" s="68">
        <v>3</v>
      </c>
      <c r="I70" s="69">
        <v>0</v>
      </c>
    </row>
    <row r="71" spans="2:9" s="5" customFormat="1" x14ac:dyDescent="0.15">
      <c r="B71" s="4" t="s">
        <v>47</v>
      </c>
      <c r="C71" s="71">
        <v>17</v>
      </c>
      <c r="D71" s="30"/>
      <c r="E71" s="76">
        <v>30</v>
      </c>
      <c r="F71" s="71">
        <v>7</v>
      </c>
      <c r="G71" s="71">
        <v>1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2</v>
      </c>
      <c r="D72" s="30"/>
      <c r="E72" s="76">
        <v>5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10</v>
      </c>
      <c r="D73" s="30"/>
      <c r="E73" s="76">
        <v>12</v>
      </c>
      <c r="F73" s="71">
        <v>3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5</v>
      </c>
      <c r="D74" s="30"/>
      <c r="E74" s="76">
        <v>3</v>
      </c>
      <c r="F74" s="71">
        <v>5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2</v>
      </c>
      <c r="D75" s="30"/>
      <c r="E75" s="76">
        <v>1</v>
      </c>
      <c r="F75" s="71">
        <v>1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6</v>
      </c>
      <c r="D76" s="30"/>
      <c r="E76" s="76">
        <v>15</v>
      </c>
      <c r="F76" s="71">
        <v>4</v>
      </c>
      <c r="G76" s="71">
        <v>0</v>
      </c>
      <c r="H76" s="71">
        <v>3</v>
      </c>
      <c r="I76" s="71">
        <v>0</v>
      </c>
    </row>
    <row r="77" spans="2:9" s="5" customFormat="1" x14ac:dyDescent="0.15">
      <c r="B77" s="4" t="s">
        <v>53</v>
      </c>
      <c r="C77" s="71">
        <v>4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10</v>
      </c>
      <c r="D78" s="34"/>
      <c r="E78" s="77">
        <v>5</v>
      </c>
      <c r="F78" s="78">
        <v>4</v>
      </c>
      <c r="G78" s="78">
        <v>1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40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74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132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'C-a-(5)'!B9</f>
        <v>2011  平成23年</v>
      </c>
      <c r="C9" s="16">
        <v>500</v>
      </c>
      <c r="D9" s="17">
        <v>52.400000000000006</v>
      </c>
      <c r="E9" s="20">
        <v>262</v>
      </c>
      <c r="F9" s="79">
        <v>120</v>
      </c>
      <c r="G9" s="79">
        <v>16</v>
      </c>
      <c r="H9" s="79">
        <v>16</v>
      </c>
      <c r="I9" s="79">
        <v>0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'C-a-(5)'!B10</f>
        <v>2012      24</v>
      </c>
      <c r="C10" s="16">
        <v>469</v>
      </c>
      <c r="D10" s="17">
        <v>50.319829424307038</v>
      </c>
      <c r="E10" s="20">
        <v>236</v>
      </c>
      <c r="F10" s="79">
        <v>97</v>
      </c>
      <c r="G10" s="79">
        <v>17</v>
      </c>
      <c r="H10" s="79">
        <v>7</v>
      </c>
      <c r="I10" s="79">
        <v>1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'C-a-(5)'!B11</f>
        <v>2013      25</v>
      </c>
      <c r="C11" s="16">
        <v>399</v>
      </c>
      <c r="D11" s="17">
        <v>44.611528822055135</v>
      </c>
      <c r="E11" s="20">
        <v>178</v>
      </c>
      <c r="F11" s="79">
        <v>86</v>
      </c>
      <c r="G11" s="79">
        <v>8</v>
      </c>
      <c r="H11" s="79">
        <v>5</v>
      </c>
      <c r="I11" s="79">
        <v>0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'C-a-(5)'!B12</f>
        <v>2014      26</v>
      </c>
      <c r="C12" s="16">
        <v>394</v>
      </c>
      <c r="D12" s="17">
        <v>34.517766497461928</v>
      </c>
      <c r="E12" s="20">
        <v>136</v>
      </c>
      <c r="F12" s="79">
        <v>55</v>
      </c>
      <c r="G12" s="79">
        <v>4</v>
      </c>
      <c r="H12" s="79">
        <v>5</v>
      </c>
      <c r="I12" s="79">
        <v>0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'C-a-(5)'!B13</f>
        <v>2015      27</v>
      </c>
      <c r="C13" s="67">
        <v>353</v>
      </c>
      <c r="D13" s="17">
        <v>52.691218130311611</v>
      </c>
      <c r="E13" s="80">
        <v>186</v>
      </c>
      <c r="F13" s="79">
        <v>69</v>
      </c>
      <c r="G13" s="79">
        <v>5</v>
      </c>
      <c r="H13" s="79">
        <v>6</v>
      </c>
      <c r="I13" s="79">
        <v>0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'C-a-(5)'!B14</f>
        <v>2016      28</v>
      </c>
      <c r="C14" s="67">
        <v>321</v>
      </c>
      <c r="D14" s="17">
        <v>56.386292834890959</v>
      </c>
      <c r="E14" s="80">
        <v>181</v>
      </c>
      <c r="F14" s="79">
        <v>76</v>
      </c>
      <c r="G14" s="79">
        <v>6</v>
      </c>
      <c r="H14" s="79">
        <v>15</v>
      </c>
      <c r="I14" s="79">
        <v>2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'C-a-(5)'!B15</f>
        <v>2017      29</v>
      </c>
      <c r="C15" s="16">
        <v>256</v>
      </c>
      <c r="D15" s="17">
        <v>89.0625</v>
      </c>
      <c r="E15" s="81">
        <v>228</v>
      </c>
      <c r="F15" s="79">
        <v>73</v>
      </c>
      <c r="G15" s="79">
        <v>7</v>
      </c>
      <c r="H15" s="79">
        <v>5</v>
      </c>
      <c r="I15" s="79">
        <v>1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'C-a-(5)'!B16</f>
        <v>2018      30</v>
      </c>
      <c r="C16" s="16">
        <v>320</v>
      </c>
      <c r="D16" s="17">
        <v>46.25</v>
      </c>
      <c r="E16" s="82">
        <v>148</v>
      </c>
      <c r="F16" s="82">
        <v>70</v>
      </c>
      <c r="G16" s="82">
        <v>3</v>
      </c>
      <c r="H16" s="82">
        <v>1</v>
      </c>
      <c r="I16" s="81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'C-a-(5)'!B17</f>
        <v>2019  令和元年</v>
      </c>
      <c r="C17" s="16">
        <v>258</v>
      </c>
      <c r="D17" s="17">
        <v>56.97674418604651</v>
      </c>
      <c r="E17" s="82">
        <v>147</v>
      </c>
      <c r="F17" s="82">
        <v>52</v>
      </c>
      <c r="G17" s="82">
        <v>8</v>
      </c>
      <c r="H17" s="82">
        <v>1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'C-a-(5)'!B18</f>
        <v>2020      ２</v>
      </c>
      <c r="C18" s="24">
        <f>SUM(C20,C26,C33,C34,C45,C52,C59,C65,C70)</f>
        <v>149</v>
      </c>
      <c r="D18" s="25">
        <f>E18/C18*100</f>
        <v>80.536912751677846</v>
      </c>
      <c r="E18" s="68">
        <f>SUM(E20,E26,E33,E34,E45,E52,E59,E65,E70)</f>
        <v>120</v>
      </c>
      <c r="F18" s="69">
        <f>SUM(F20,F26,F33,F34,F45,F52,F59,F65,F70)</f>
        <v>46</v>
      </c>
      <c r="G18" s="69">
        <f>SUM(G20,G26,G33,G34,G45,G52,G59,G65,G70)</f>
        <v>4</v>
      </c>
      <c r="H18" s="69">
        <f>SUM(H20,H26,H33,H34,H45,H52,H59,H65,H70)</f>
        <v>3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6</v>
      </c>
      <c r="D20" s="28"/>
      <c r="E20" s="68">
        <v>5</v>
      </c>
      <c r="F20" s="68">
        <v>1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3</v>
      </c>
      <c r="D21" s="30"/>
      <c r="E21" s="70">
        <v>2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3</v>
      </c>
      <c r="D23" s="30"/>
      <c r="E23" s="70">
        <v>3</v>
      </c>
      <c r="F23" s="70">
        <v>1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21</v>
      </c>
      <c r="D26" s="28"/>
      <c r="E26" s="68">
        <v>14</v>
      </c>
      <c r="F26" s="68">
        <v>4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1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1</v>
      </c>
      <c r="D28" s="30"/>
      <c r="E28" s="70">
        <v>1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14</v>
      </c>
      <c r="D29" s="30"/>
      <c r="E29" s="70">
        <v>13</v>
      </c>
      <c r="F29" s="70">
        <v>4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5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4</v>
      </c>
      <c r="D33" s="28"/>
      <c r="E33" s="72">
        <v>6</v>
      </c>
      <c r="F33" s="72">
        <v>3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182</v>
      </c>
      <c r="C34" s="69">
        <v>47</v>
      </c>
      <c r="D34" s="28"/>
      <c r="E34" s="68">
        <v>57</v>
      </c>
      <c r="F34" s="68">
        <v>17</v>
      </c>
      <c r="G34" s="68">
        <v>2</v>
      </c>
      <c r="H34" s="68">
        <v>2</v>
      </c>
      <c r="I34" s="69">
        <v>0</v>
      </c>
    </row>
    <row r="35" spans="2:9" s="5" customFormat="1" x14ac:dyDescent="0.15">
      <c r="B35" s="4" t="s">
        <v>16</v>
      </c>
      <c r="C35" s="71">
        <v>5</v>
      </c>
      <c r="D35" s="30"/>
      <c r="E35" s="70">
        <v>3</v>
      </c>
      <c r="F35" s="70">
        <v>2</v>
      </c>
      <c r="G35" s="70">
        <v>1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3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5</v>
      </c>
      <c r="D37" s="30"/>
      <c r="E37" s="70">
        <v>2</v>
      </c>
      <c r="F37" s="70">
        <v>2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3</v>
      </c>
      <c r="D38" s="30"/>
      <c r="E38" s="70">
        <v>2</v>
      </c>
      <c r="F38" s="70">
        <v>1</v>
      </c>
      <c r="G38" s="70">
        <v>0</v>
      </c>
      <c r="H38" s="70">
        <v>1</v>
      </c>
      <c r="I38" s="71">
        <v>0</v>
      </c>
    </row>
    <row r="39" spans="2:9" s="5" customFormat="1" x14ac:dyDescent="0.15">
      <c r="B39" s="4" t="s">
        <v>20</v>
      </c>
      <c r="C39" s="71">
        <v>8</v>
      </c>
      <c r="D39" s="30"/>
      <c r="E39" s="70">
        <v>4</v>
      </c>
      <c r="F39" s="70">
        <v>2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7</v>
      </c>
      <c r="D40" s="30"/>
      <c r="E40" s="70">
        <v>34</v>
      </c>
      <c r="F40" s="70">
        <v>4</v>
      </c>
      <c r="G40" s="70">
        <v>1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1</v>
      </c>
      <c r="D41" s="30"/>
      <c r="E41" s="70">
        <v>1</v>
      </c>
      <c r="F41" s="70">
        <v>1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3</v>
      </c>
      <c r="D42" s="30"/>
      <c r="E42" s="74">
        <v>1</v>
      </c>
      <c r="F42" s="74">
        <v>2</v>
      </c>
      <c r="G42" s="74">
        <v>0</v>
      </c>
      <c r="H42" s="74">
        <v>1</v>
      </c>
      <c r="I42" s="75">
        <v>0</v>
      </c>
    </row>
    <row r="43" spans="2:9" s="5" customFormat="1" x14ac:dyDescent="0.15">
      <c r="B43" s="4" t="s">
        <v>24</v>
      </c>
      <c r="C43" s="71">
        <v>5</v>
      </c>
      <c r="D43" s="30"/>
      <c r="E43" s="70">
        <v>2</v>
      </c>
      <c r="F43" s="70">
        <v>1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7</v>
      </c>
      <c r="D44" s="30"/>
      <c r="E44" s="70">
        <v>8</v>
      </c>
      <c r="F44" s="70">
        <v>2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28</v>
      </c>
      <c r="D45" s="28"/>
      <c r="E45" s="68">
        <v>11</v>
      </c>
      <c r="F45" s="68">
        <v>5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2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18</v>
      </c>
      <c r="D47" s="30"/>
      <c r="E47" s="70">
        <v>2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6</v>
      </c>
      <c r="D49" s="30"/>
      <c r="E49" s="70">
        <v>4</v>
      </c>
      <c r="F49" s="70">
        <v>4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2</v>
      </c>
      <c r="D50" s="30"/>
      <c r="E50" s="70">
        <v>5</v>
      </c>
      <c r="F50" s="70">
        <v>1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0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26</v>
      </c>
      <c r="D52" s="28"/>
      <c r="E52" s="68">
        <v>10</v>
      </c>
      <c r="F52" s="68">
        <v>9</v>
      </c>
      <c r="G52" s="68">
        <v>0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1</v>
      </c>
      <c r="D53" s="30"/>
      <c r="E53" s="70">
        <v>1</v>
      </c>
      <c r="F53" s="70">
        <v>1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1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17</v>
      </c>
      <c r="D55" s="30"/>
      <c r="E55" s="70">
        <v>7</v>
      </c>
      <c r="F55" s="70">
        <v>6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5</v>
      </c>
      <c r="D56" s="30"/>
      <c r="E56" s="70">
        <v>1</v>
      </c>
      <c r="F56" s="70">
        <v>1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0</v>
      </c>
      <c r="D57" s="30"/>
      <c r="E57" s="70">
        <v>0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2</v>
      </c>
      <c r="D58" s="30"/>
      <c r="E58" s="70">
        <v>1</v>
      </c>
      <c r="F58" s="70">
        <v>1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3</v>
      </c>
      <c r="D59" s="28"/>
      <c r="E59" s="68">
        <v>1</v>
      </c>
      <c r="F59" s="68">
        <v>1</v>
      </c>
      <c r="G59" s="68">
        <v>1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1</v>
      </c>
      <c r="D62" s="30"/>
      <c r="E62" s="70">
        <v>1</v>
      </c>
      <c r="F62" s="70">
        <v>1</v>
      </c>
      <c r="G62" s="70">
        <v>1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1</v>
      </c>
      <c r="D63" s="30"/>
      <c r="E63" s="70">
        <v>0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1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1</v>
      </c>
      <c r="D65" s="28"/>
      <c r="E65" s="68">
        <v>1</v>
      </c>
      <c r="F65" s="68">
        <v>1</v>
      </c>
      <c r="G65" s="68">
        <v>0</v>
      </c>
      <c r="H65" s="68">
        <v>1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0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1</v>
      </c>
      <c r="D68" s="30"/>
      <c r="E68" s="70">
        <v>1</v>
      </c>
      <c r="F68" s="70">
        <v>1</v>
      </c>
      <c r="G68" s="70">
        <v>0</v>
      </c>
      <c r="H68" s="70">
        <v>1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13</v>
      </c>
      <c r="D70" s="28"/>
      <c r="E70" s="68">
        <v>15</v>
      </c>
      <c r="F70" s="68">
        <v>5</v>
      </c>
      <c r="G70" s="68">
        <v>1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3</v>
      </c>
      <c r="D71" s="30"/>
      <c r="E71" s="76">
        <v>3</v>
      </c>
      <c r="F71" s="71">
        <v>1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1</v>
      </c>
      <c r="D73" s="30"/>
      <c r="E73" s="76">
        <v>2</v>
      </c>
      <c r="F73" s="71">
        <v>1</v>
      </c>
      <c r="G73" s="71">
        <v>1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0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6</v>
      </c>
      <c r="D75" s="30"/>
      <c r="E75" s="76">
        <v>8</v>
      </c>
      <c r="F75" s="71">
        <v>1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0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0</v>
      </c>
      <c r="D77" s="30"/>
      <c r="E77" s="76">
        <v>1</v>
      </c>
      <c r="F77" s="71">
        <v>1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3</v>
      </c>
      <c r="D78" s="34"/>
      <c r="E78" s="77">
        <v>1</v>
      </c>
      <c r="F78" s="78">
        <v>1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42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75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97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'C-a-(6)'!B9</f>
        <v>2011  平成23年</v>
      </c>
      <c r="C9" s="16">
        <v>571</v>
      </c>
      <c r="D9" s="17">
        <v>52.364273204903675</v>
      </c>
      <c r="E9" s="20">
        <v>299</v>
      </c>
      <c r="F9" s="79">
        <v>90</v>
      </c>
      <c r="G9" s="79">
        <v>3</v>
      </c>
      <c r="H9" s="79">
        <v>28</v>
      </c>
      <c r="I9" s="79">
        <v>1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'C-a-(6)'!B10</f>
        <v>2012      24</v>
      </c>
      <c r="C10" s="16">
        <v>458</v>
      </c>
      <c r="D10" s="17">
        <v>94.541484716157214</v>
      </c>
      <c r="E10" s="20">
        <v>433</v>
      </c>
      <c r="F10" s="79">
        <v>66</v>
      </c>
      <c r="G10" s="79">
        <v>5</v>
      </c>
      <c r="H10" s="79">
        <v>17</v>
      </c>
      <c r="I10" s="79">
        <v>1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'C-a-(6)'!B11</f>
        <v>2013      25</v>
      </c>
      <c r="C11" s="16">
        <v>266</v>
      </c>
      <c r="D11" s="17">
        <v>74.812030075187977</v>
      </c>
      <c r="E11" s="20">
        <v>199</v>
      </c>
      <c r="F11" s="79">
        <v>78</v>
      </c>
      <c r="G11" s="79">
        <v>2</v>
      </c>
      <c r="H11" s="79">
        <v>17</v>
      </c>
      <c r="I11" s="79">
        <v>1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'C-a-(6)'!B12</f>
        <v>2014      26</v>
      </c>
      <c r="C12" s="16">
        <v>293</v>
      </c>
      <c r="D12" s="17">
        <v>58.703071672354945</v>
      </c>
      <c r="E12" s="20">
        <v>172</v>
      </c>
      <c r="F12" s="79">
        <v>41</v>
      </c>
      <c r="G12" s="79">
        <v>5</v>
      </c>
      <c r="H12" s="79">
        <v>7</v>
      </c>
      <c r="I12" s="79">
        <v>2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'C-a-(6)'!B13</f>
        <v>2015      27</v>
      </c>
      <c r="C13" s="67">
        <v>174</v>
      </c>
      <c r="D13" s="17">
        <v>74.712643678160916</v>
      </c>
      <c r="E13" s="80">
        <v>130</v>
      </c>
      <c r="F13" s="79">
        <v>42</v>
      </c>
      <c r="G13" s="79">
        <v>3</v>
      </c>
      <c r="H13" s="79">
        <v>6</v>
      </c>
      <c r="I13" s="79">
        <v>0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'C-a-(6)'!B14</f>
        <v>2016      28</v>
      </c>
      <c r="C14" s="67">
        <v>200</v>
      </c>
      <c r="D14" s="17">
        <v>71.5</v>
      </c>
      <c r="E14" s="80">
        <v>143</v>
      </c>
      <c r="F14" s="79">
        <v>43</v>
      </c>
      <c r="G14" s="79">
        <v>4</v>
      </c>
      <c r="H14" s="79">
        <v>15</v>
      </c>
      <c r="I14" s="79">
        <v>2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'C-a-(6)'!B15</f>
        <v>2017      29</v>
      </c>
      <c r="C15" s="16">
        <v>201</v>
      </c>
      <c r="D15" s="17">
        <v>68.159203980099505</v>
      </c>
      <c r="E15" s="81">
        <v>137</v>
      </c>
      <c r="F15" s="79">
        <v>32</v>
      </c>
      <c r="G15" s="79">
        <v>2</v>
      </c>
      <c r="H15" s="79">
        <v>6</v>
      </c>
      <c r="I15" s="79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'C-a-(6)'!B16</f>
        <v>2018      30</v>
      </c>
      <c r="C16" s="16">
        <v>93</v>
      </c>
      <c r="D16" s="17">
        <v>143.01075268817206</v>
      </c>
      <c r="E16" s="82">
        <v>133</v>
      </c>
      <c r="F16" s="82">
        <v>31</v>
      </c>
      <c r="G16" s="82">
        <v>2</v>
      </c>
      <c r="H16" s="82">
        <v>3</v>
      </c>
      <c r="I16" s="81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'C-a-(6)'!B17</f>
        <v>2019  令和元年</v>
      </c>
      <c r="C17" s="16">
        <v>176</v>
      </c>
      <c r="D17" s="17">
        <v>69.318181818181827</v>
      </c>
      <c r="E17" s="82">
        <v>122</v>
      </c>
      <c r="F17" s="82">
        <v>31</v>
      </c>
      <c r="G17" s="82">
        <v>3</v>
      </c>
      <c r="H17" s="82">
        <v>0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'C-a-(6)'!B18</f>
        <v>2020      ２</v>
      </c>
      <c r="C18" s="24">
        <f>SUM(C20,C26,C33,C34,C45,C52,C59,C65,C70)</f>
        <v>99</v>
      </c>
      <c r="D18" s="25">
        <f>E18/C18*100</f>
        <v>86.868686868686879</v>
      </c>
      <c r="E18" s="68">
        <f>SUM(E20,E26,E33,E34,E45,E52,E59,E65,E70)</f>
        <v>86</v>
      </c>
      <c r="F18" s="69">
        <f>SUM(F20,F26,F33,F34,F45,F52,F59,F65,F70)</f>
        <v>21</v>
      </c>
      <c r="G18" s="69">
        <f>SUM(G20,G26,G33,G34,G45,G52,G59,G65,G70)</f>
        <v>3</v>
      </c>
      <c r="H18" s="69">
        <f>SUM(H20,H26,H33,H34,H45,H52,H59,H65,H70)</f>
        <v>0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0</v>
      </c>
      <c r="D20" s="28"/>
      <c r="E20" s="68">
        <v>0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0</v>
      </c>
      <c r="D21" s="30"/>
      <c r="E21" s="70">
        <v>0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1</v>
      </c>
      <c r="D26" s="28"/>
      <c r="E26" s="68">
        <v>3</v>
      </c>
      <c r="F26" s="68">
        <v>0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2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0</v>
      </c>
      <c r="D29" s="30"/>
      <c r="E29" s="70">
        <v>1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1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0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1</v>
      </c>
      <c r="D33" s="28"/>
      <c r="E33" s="72">
        <v>1</v>
      </c>
      <c r="F33" s="72">
        <v>1</v>
      </c>
      <c r="G33" s="72">
        <v>1</v>
      </c>
      <c r="H33" s="72">
        <v>0</v>
      </c>
      <c r="I33" s="73">
        <v>0</v>
      </c>
    </row>
    <row r="34" spans="2:9" s="21" customFormat="1" x14ac:dyDescent="0.15">
      <c r="B34" s="31" t="s">
        <v>182</v>
      </c>
      <c r="C34" s="69">
        <v>34</v>
      </c>
      <c r="D34" s="28"/>
      <c r="E34" s="68">
        <v>22</v>
      </c>
      <c r="F34" s="68">
        <v>6</v>
      </c>
      <c r="G34" s="68">
        <v>0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8</v>
      </c>
      <c r="D35" s="30"/>
      <c r="E35" s="70">
        <v>1</v>
      </c>
      <c r="F35" s="70">
        <v>1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0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18</v>
      </c>
      <c r="D37" s="30"/>
      <c r="E37" s="70">
        <v>17</v>
      </c>
      <c r="F37" s="70">
        <v>1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1</v>
      </c>
      <c r="D38" s="30"/>
      <c r="E38" s="70">
        <v>0</v>
      </c>
      <c r="F38" s="70">
        <v>0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1</v>
      </c>
      <c r="D39" s="30"/>
      <c r="E39" s="70">
        <v>2</v>
      </c>
      <c r="F39" s="70">
        <v>2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1</v>
      </c>
      <c r="D40" s="30"/>
      <c r="E40" s="70">
        <v>1</v>
      </c>
      <c r="F40" s="70">
        <v>1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0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1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1</v>
      </c>
      <c r="D43" s="30"/>
      <c r="E43" s="70">
        <v>1</v>
      </c>
      <c r="F43" s="70">
        <v>1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3</v>
      </c>
      <c r="D44" s="30"/>
      <c r="E44" s="70">
        <v>0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23</v>
      </c>
      <c r="D45" s="28"/>
      <c r="E45" s="68">
        <v>28</v>
      </c>
      <c r="F45" s="68">
        <v>2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14</v>
      </c>
      <c r="D47" s="30"/>
      <c r="E47" s="70">
        <v>18</v>
      </c>
      <c r="F47" s="70">
        <v>1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6</v>
      </c>
      <c r="F48" s="70">
        <v>1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2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7</v>
      </c>
      <c r="D50" s="30"/>
      <c r="E50" s="70">
        <v>3</v>
      </c>
      <c r="F50" s="70">
        <v>0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0</v>
      </c>
      <c r="D51" s="30"/>
      <c r="E51" s="70">
        <v>1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13</v>
      </c>
      <c r="D52" s="28"/>
      <c r="E52" s="68">
        <v>12</v>
      </c>
      <c r="F52" s="68">
        <v>7</v>
      </c>
      <c r="G52" s="68">
        <v>2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0</v>
      </c>
      <c r="D53" s="30"/>
      <c r="E53" s="70">
        <v>3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1</v>
      </c>
      <c r="D54" s="30"/>
      <c r="E54" s="70">
        <v>1</v>
      </c>
      <c r="F54" s="70">
        <v>1</v>
      </c>
      <c r="G54" s="70">
        <v>1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3</v>
      </c>
      <c r="D55" s="30"/>
      <c r="E55" s="70">
        <v>1</v>
      </c>
      <c r="F55" s="70">
        <v>1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9</v>
      </c>
      <c r="D56" s="30"/>
      <c r="E56" s="70">
        <v>6</v>
      </c>
      <c r="F56" s="70">
        <v>4</v>
      </c>
      <c r="G56" s="70">
        <v>1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0</v>
      </c>
      <c r="D57" s="30"/>
      <c r="E57" s="70">
        <v>0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1</v>
      </c>
      <c r="F58" s="70">
        <v>1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3</v>
      </c>
      <c r="D59" s="28"/>
      <c r="E59" s="68">
        <v>7</v>
      </c>
      <c r="F59" s="68">
        <v>1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1</v>
      </c>
      <c r="D60" s="30"/>
      <c r="E60" s="70">
        <v>1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1</v>
      </c>
      <c r="D62" s="30"/>
      <c r="E62" s="70">
        <v>5</v>
      </c>
      <c r="F62" s="70">
        <v>1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0</v>
      </c>
      <c r="D63" s="30"/>
      <c r="E63" s="70">
        <v>1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1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3</v>
      </c>
      <c r="D65" s="28"/>
      <c r="E65" s="68">
        <v>1</v>
      </c>
      <c r="F65" s="68">
        <v>1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0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2</v>
      </c>
      <c r="D68" s="30"/>
      <c r="E68" s="70">
        <v>1</v>
      </c>
      <c r="F68" s="70">
        <v>1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1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187</v>
      </c>
      <c r="C70" s="69">
        <v>21</v>
      </c>
      <c r="D70" s="28"/>
      <c r="E70" s="68">
        <v>12</v>
      </c>
      <c r="F70" s="68">
        <v>3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4</v>
      </c>
      <c r="D71" s="30"/>
      <c r="E71" s="76">
        <v>0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2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3</v>
      </c>
      <c r="D74" s="30"/>
      <c r="E74" s="76">
        <v>1</v>
      </c>
      <c r="F74" s="71">
        <v>1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1</v>
      </c>
      <c r="D76" s="30"/>
      <c r="E76" s="76">
        <v>2</v>
      </c>
      <c r="F76" s="71">
        <v>1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2</v>
      </c>
      <c r="D77" s="30"/>
      <c r="E77" s="76">
        <v>1</v>
      </c>
      <c r="F77" s="71">
        <v>1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9</v>
      </c>
      <c r="D78" s="34"/>
      <c r="E78" s="77">
        <v>8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43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76</v>
      </c>
    </row>
    <row r="2" spans="2:17" s="3" customFormat="1" ht="14.4" x14ac:dyDescent="0.15">
      <c r="B2" s="112" t="str">
        <f>'C-a-(1)'!B2:I2</f>
        <v>５　年次別　都道府県別  窃盗　手口別　認知・検挙件数及び検挙人員 （つづき）</v>
      </c>
      <c r="C2" s="112"/>
      <c r="D2" s="112"/>
      <c r="E2" s="112"/>
      <c r="F2" s="112"/>
      <c r="G2" s="112"/>
      <c r="H2" s="112"/>
      <c r="I2" s="112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15" t="s">
        <v>98</v>
      </c>
      <c r="D4" s="115"/>
      <c r="E4" s="115"/>
      <c r="F4" s="115"/>
      <c r="G4" s="115"/>
      <c r="H4" s="115"/>
      <c r="I4" s="115"/>
    </row>
    <row r="5" spans="2:17" s="5" customFormat="1" x14ac:dyDescent="0.15">
      <c r="B5" s="116" t="s">
        <v>55</v>
      </c>
      <c r="C5" s="125" t="s">
        <v>0</v>
      </c>
      <c r="D5" s="119" t="s">
        <v>56</v>
      </c>
      <c r="E5" s="120"/>
      <c r="F5" s="113" t="s">
        <v>66</v>
      </c>
      <c r="G5" s="114"/>
      <c r="H5" s="114"/>
      <c r="I5" s="114"/>
    </row>
    <row r="6" spans="2:17" s="5" customFormat="1" x14ac:dyDescent="0.15">
      <c r="B6" s="117"/>
      <c r="C6" s="126"/>
      <c r="D6" s="121"/>
      <c r="E6" s="122"/>
      <c r="F6" s="128" t="s">
        <v>58</v>
      </c>
      <c r="G6" s="8"/>
      <c r="H6" s="130" t="s">
        <v>65</v>
      </c>
      <c r="I6" s="8"/>
    </row>
    <row r="7" spans="2:17" s="5" customFormat="1" x14ac:dyDescent="0.15">
      <c r="B7" s="118"/>
      <c r="C7" s="127"/>
      <c r="D7" s="123"/>
      <c r="E7" s="124"/>
      <c r="F7" s="129"/>
      <c r="G7" s="10" t="s">
        <v>1</v>
      </c>
      <c r="H7" s="131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'C-a-(7)'!B9</f>
        <v>2011  平成23年</v>
      </c>
      <c r="C9" s="16">
        <v>1710</v>
      </c>
      <c r="D9" s="17">
        <v>57.719298245614034</v>
      </c>
      <c r="E9" s="20">
        <v>987</v>
      </c>
      <c r="F9" s="79">
        <v>431</v>
      </c>
      <c r="G9" s="79">
        <v>27</v>
      </c>
      <c r="H9" s="79">
        <v>245</v>
      </c>
      <c r="I9" s="79">
        <v>10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'C-a-(7)'!B10</f>
        <v>2012      24</v>
      </c>
      <c r="C10" s="16">
        <v>1331</v>
      </c>
      <c r="D10" s="17">
        <v>63.110443275732528</v>
      </c>
      <c r="E10" s="20">
        <v>840</v>
      </c>
      <c r="F10" s="79">
        <v>303</v>
      </c>
      <c r="G10" s="79">
        <v>23</v>
      </c>
      <c r="H10" s="79">
        <v>151</v>
      </c>
      <c r="I10" s="79">
        <v>13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'C-a-(7)'!B11</f>
        <v>2013      25</v>
      </c>
      <c r="C11" s="16">
        <v>1297</v>
      </c>
      <c r="D11" s="17">
        <v>59.9845797995374</v>
      </c>
      <c r="E11" s="20">
        <v>778</v>
      </c>
      <c r="F11" s="79">
        <v>268</v>
      </c>
      <c r="G11" s="79">
        <v>20</v>
      </c>
      <c r="H11" s="79">
        <v>153</v>
      </c>
      <c r="I11" s="79">
        <v>14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'C-a-(7)'!B12</f>
        <v>2014      26</v>
      </c>
      <c r="C12" s="16">
        <v>1176</v>
      </c>
      <c r="D12" s="17">
        <v>57.993197278911566</v>
      </c>
      <c r="E12" s="20">
        <v>682</v>
      </c>
      <c r="F12" s="79">
        <v>236</v>
      </c>
      <c r="G12" s="79">
        <v>14</v>
      </c>
      <c r="H12" s="79">
        <v>127</v>
      </c>
      <c r="I12" s="79">
        <v>7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'C-a-(7)'!B13</f>
        <v>2015      27</v>
      </c>
      <c r="C13" s="67">
        <v>1010</v>
      </c>
      <c r="D13" s="17">
        <v>58.415841584158414</v>
      </c>
      <c r="E13" s="80">
        <v>590</v>
      </c>
      <c r="F13" s="79">
        <v>237</v>
      </c>
      <c r="G13" s="79">
        <v>12</v>
      </c>
      <c r="H13" s="79">
        <v>122</v>
      </c>
      <c r="I13" s="79">
        <v>8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'C-a-(7)'!B14</f>
        <v>2016      28</v>
      </c>
      <c r="C14" s="67">
        <v>997</v>
      </c>
      <c r="D14" s="17">
        <v>62.086258776328982</v>
      </c>
      <c r="E14" s="80">
        <v>619</v>
      </c>
      <c r="F14" s="79">
        <v>185</v>
      </c>
      <c r="G14" s="79">
        <v>8</v>
      </c>
      <c r="H14" s="79">
        <v>52</v>
      </c>
      <c r="I14" s="79">
        <v>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'C-a-(7)'!B15</f>
        <v>2017      29</v>
      </c>
      <c r="C15" s="16">
        <v>989</v>
      </c>
      <c r="D15" s="17">
        <v>62.386248736097073</v>
      </c>
      <c r="E15" s="81">
        <v>617</v>
      </c>
      <c r="F15" s="79">
        <v>202</v>
      </c>
      <c r="G15" s="79">
        <v>17</v>
      </c>
      <c r="H15" s="79">
        <v>72</v>
      </c>
      <c r="I15" s="79">
        <v>9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'C-a-(7)'!B16</f>
        <v>2018      30</v>
      </c>
      <c r="C16" s="16">
        <v>770</v>
      </c>
      <c r="D16" s="17">
        <v>74.805194805194802</v>
      </c>
      <c r="E16" s="82">
        <v>576</v>
      </c>
      <c r="F16" s="82">
        <v>151</v>
      </c>
      <c r="G16" s="82">
        <v>9</v>
      </c>
      <c r="H16" s="82">
        <v>44</v>
      </c>
      <c r="I16" s="81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'C-a-(7)'!B17</f>
        <v>2019  令和元年</v>
      </c>
      <c r="C17" s="16">
        <v>641</v>
      </c>
      <c r="D17" s="17">
        <v>92.355694227769121</v>
      </c>
      <c r="E17" s="82">
        <v>592</v>
      </c>
      <c r="F17" s="82">
        <v>111</v>
      </c>
      <c r="G17" s="82">
        <v>6</v>
      </c>
      <c r="H17" s="82">
        <v>48</v>
      </c>
      <c r="I17" s="81">
        <v>3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'C-a-(7)'!B18</f>
        <v>2020      ２</v>
      </c>
      <c r="C18" s="24">
        <f>SUM(C20,C26,C33,C34,C45,C52,C59,C65,C70)</f>
        <v>464</v>
      </c>
      <c r="D18" s="25">
        <f>E18/C18*100</f>
        <v>83.83620689655173</v>
      </c>
      <c r="E18" s="68">
        <f>SUM(E20,E26,E33,E34,E45,E52,E59,E65,E70)</f>
        <v>389</v>
      </c>
      <c r="F18" s="69">
        <f>SUM(F20,F26,F33,F34,F45,F52,F59,F65,F70)</f>
        <v>114</v>
      </c>
      <c r="G18" s="69">
        <f>SUM(G20,G26,G33,G34,G45,G52,G59,G65,G70)</f>
        <v>4</v>
      </c>
      <c r="H18" s="69">
        <f>SUM(H20,H26,H33,H34,H45,H52,H59,H65,H70)</f>
        <v>44</v>
      </c>
      <c r="I18" s="69">
        <f>SUM(I20,I26,I33,I34,I45,I52,I59,I65,I70)</f>
        <v>1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10</v>
      </c>
      <c r="D20" s="28"/>
      <c r="E20" s="68">
        <v>9</v>
      </c>
      <c r="F20" s="68">
        <v>2</v>
      </c>
      <c r="G20" s="68">
        <v>0</v>
      </c>
      <c r="H20" s="68">
        <v>1</v>
      </c>
      <c r="I20" s="69">
        <v>0</v>
      </c>
      <c r="K20" s="5"/>
    </row>
    <row r="21" spans="2:17" s="5" customFormat="1" x14ac:dyDescent="0.15">
      <c r="B21" s="4" t="s">
        <v>4</v>
      </c>
      <c r="C21" s="71">
        <v>8</v>
      </c>
      <c r="D21" s="30"/>
      <c r="E21" s="70">
        <v>7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1</v>
      </c>
      <c r="D22" s="30"/>
      <c r="E22" s="70">
        <v>1</v>
      </c>
      <c r="F22" s="70">
        <v>1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1</v>
      </c>
      <c r="D24" s="30"/>
      <c r="E24" s="70">
        <v>1</v>
      </c>
      <c r="F24" s="70">
        <v>1</v>
      </c>
      <c r="G24" s="70">
        <v>0</v>
      </c>
      <c r="H24" s="70">
        <v>1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181</v>
      </c>
      <c r="C26" s="69">
        <v>20</v>
      </c>
      <c r="D26" s="28"/>
      <c r="E26" s="68">
        <v>9</v>
      </c>
      <c r="F26" s="68">
        <v>6</v>
      </c>
      <c r="G26" s="68">
        <v>0</v>
      </c>
      <c r="H26" s="68">
        <v>1</v>
      </c>
      <c r="I26" s="69">
        <v>0</v>
      </c>
    </row>
    <row r="27" spans="2:17" s="5" customFormat="1" x14ac:dyDescent="0.15">
      <c r="B27" s="4" t="s">
        <v>9</v>
      </c>
      <c r="C27" s="71">
        <v>4</v>
      </c>
      <c r="D27" s="30"/>
      <c r="E27" s="70">
        <v>5</v>
      </c>
      <c r="F27" s="70">
        <v>3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2</v>
      </c>
      <c r="D28" s="30"/>
      <c r="E28" s="70">
        <v>0</v>
      </c>
      <c r="F28" s="70">
        <v>1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8</v>
      </c>
      <c r="D29" s="30"/>
      <c r="E29" s="70">
        <v>1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1</v>
      </c>
      <c r="G30" s="70">
        <v>0</v>
      </c>
      <c r="H30" s="70">
        <v>1</v>
      </c>
      <c r="I30" s="71">
        <v>0</v>
      </c>
    </row>
    <row r="31" spans="2:17" s="5" customFormat="1" x14ac:dyDescent="0.15">
      <c r="B31" s="4" t="s">
        <v>13</v>
      </c>
      <c r="C31" s="71">
        <v>4</v>
      </c>
      <c r="D31" s="30"/>
      <c r="E31" s="70">
        <v>3</v>
      </c>
      <c r="F31" s="70">
        <v>1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2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66</v>
      </c>
      <c r="D33" s="28"/>
      <c r="E33" s="72">
        <v>73</v>
      </c>
      <c r="F33" s="72">
        <v>18</v>
      </c>
      <c r="G33" s="72">
        <v>0</v>
      </c>
      <c r="H33" s="72">
        <v>2</v>
      </c>
      <c r="I33" s="73">
        <v>0</v>
      </c>
    </row>
    <row r="34" spans="2:9" s="21" customFormat="1" x14ac:dyDescent="0.15">
      <c r="B34" s="31" t="s">
        <v>182</v>
      </c>
      <c r="C34" s="69">
        <v>206</v>
      </c>
      <c r="D34" s="28"/>
      <c r="E34" s="68">
        <v>177</v>
      </c>
      <c r="F34" s="68">
        <v>29</v>
      </c>
      <c r="G34" s="68">
        <v>2</v>
      </c>
      <c r="H34" s="68">
        <v>8</v>
      </c>
      <c r="I34" s="69">
        <v>0</v>
      </c>
    </row>
    <row r="35" spans="2:9" s="5" customFormat="1" x14ac:dyDescent="0.15">
      <c r="B35" s="4" t="s">
        <v>16</v>
      </c>
      <c r="C35" s="71">
        <v>35</v>
      </c>
      <c r="D35" s="30"/>
      <c r="E35" s="70">
        <v>23</v>
      </c>
      <c r="F35" s="70">
        <v>3</v>
      </c>
      <c r="G35" s="70">
        <v>0</v>
      </c>
      <c r="H35" s="70">
        <v>1</v>
      </c>
      <c r="I35" s="71">
        <v>0</v>
      </c>
    </row>
    <row r="36" spans="2:9" s="5" customFormat="1" x14ac:dyDescent="0.15">
      <c r="B36" s="4" t="s">
        <v>17</v>
      </c>
      <c r="C36" s="71">
        <v>9</v>
      </c>
      <c r="D36" s="30"/>
      <c r="E36" s="70">
        <v>7</v>
      </c>
      <c r="F36" s="70">
        <v>1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3</v>
      </c>
      <c r="D37" s="30"/>
      <c r="E37" s="70">
        <v>2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44</v>
      </c>
      <c r="D38" s="30"/>
      <c r="E38" s="70">
        <v>55</v>
      </c>
      <c r="F38" s="70">
        <v>6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57</v>
      </c>
      <c r="D39" s="30"/>
      <c r="E39" s="70">
        <v>43</v>
      </c>
      <c r="F39" s="70">
        <v>10</v>
      </c>
      <c r="G39" s="70">
        <v>2</v>
      </c>
      <c r="H39" s="70">
        <v>4</v>
      </c>
      <c r="I39" s="71">
        <v>0</v>
      </c>
    </row>
    <row r="40" spans="2:9" s="5" customFormat="1" x14ac:dyDescent="0.15">
      <c r="B40" s="4" t="s">
        <v>21</v>
      </c>
      <c r="C40" s="71">
        <v>30</v>
      </c>
      <c r="D40" s="30"/>
      <c r="E40" s="70">
        <v>12</v>
      </c>
      <c r="F40" s="70">
        <v>4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3</v>
      </c>
      <c r="D41" s="30"/>
      <c r="E41" s="70">
        <v>9</v>
      </c>
      <c r="F41" s="70">
        <v>2</v>
      </c>
      <c r="G41" s="70">
        <v>0</v>
      </c>
      <c r="H41" s="70">
        <v>1</v>
      </c>
      <c r="I41" s="71">
        <v>0</v>
      </c>
    </row>
    <row r="42" spans="2:9" s="5" customFormat="1" x14ac:dyDescent="0.15">
      <c r="B42" s="4" t="s">
        <v>23</v>
      </c>
      <c r="C42" s="75">
        <v>3</v>
      </c>
      <c r="D42" s="30"/>
      <c r="E42" s="74">
        <v>4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19</v>
      </c>
      <c r="D43" s="30"/>
      <c r="E43" s="70">
        <v>22</v>
      </c>
      <c r="F43" s="70">
        <v>3</v>
      </c>
      <c r="G43" s="70">
        <v>0</v>
      </c>
      <c r="H43" s="70">
        <v>2</v>
      </c>
      <c r="I43" s="71">
        <v>0</v>
      </c>
    </row>
    <row r="44" spans="2:9" s="5" customFormat="1" x14ac:dyDescent="0.15">
      <c r="B44" s="4" t="s">
        <v>25</v>
      </c>
      <c r="C44" s="71">
        <v>3</v>
      </c>
      <c r="D44" s="30"/>
      <c r="E44" s="70">
        <v>0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183</v>
      </c>
      <c r="C45" s="69">
        <v>32</v>
      </c>
      <c r="D45" s="28"/>
      <c r="E45" s="68">
        <v>22</v>
      </c>
      <c r="F45" s="68">
        <v>14</v>
      </c>
      <c r="G45" s="68">
        <v>0</v>
      </c>
      <c r="H45" s="68">
        <v>9</v>
      </c>
      <c r="I45" s="69">
        <v>0</v>
      </c>
    </row>
    <row r="46" spans="2:9" s="5" customFormat="1" x14ac:dyDescent="0.15">
      <c r="B46" s="4" t="s">
        <v>26</v>
      </c>
      <c r="C46" s="71">
        <v>1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7</v>
      </c>
      <c r="D47" s="30"/>
      <c r="E47" s="70">
        <v>2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4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5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15</v>
      </c>
      <c r="D50" s="30"/>
      <c r="E50" s="70">
        <v>16</v>
      </c>
      <c r="F50" s="70">
        <v>14</v>
      </c>
      <c r="G50" s="70">
        <v>0</v>
      </c>
      <c r="H50" s="70">
        <v>9</v>
      </c>
      <c r="I50" s="71">
        <v>0</v>
      </c>
    </row>
    <row r="51" spans="2:9" s="5" customFormat="1" x14ac:dyDescent="0.15">
      <c r="B51" s="4" t="s">
        <v>31</v>
      </c>
      <c r="C51" s="71">
        <v>0</v>
      </c>
      <c r="D51" s="30"/>
      <c r="E51" s="70">
        <v>4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184</v>
      </c>
      <c r="C52" s="69">
        <v>44</v>
      </c>
      <c r="D52" s="28"/>
      <c r="E52" s="68">
        <v>30</v>
      </c>
      <c r="F52" s="68">
        <v>25</v>
      </c>
      <c r="G52" s="68">
        <v>2</v>
      </c>
      <c r="H52" s="68">
        <v>12</v>
      </c>
      <c r="I52" s="69">
        <v>1</v>
      </c>
    </row>
    <row r="53" spans="2:9" s="5" customFormat="1" x14ac:dyDescent="0.15">
      <c r="B53" s="4" t="s">
        <v>32</v>
      </c>
      <c r="C53" s="71">
        <v>2</v>
      </c>
      <c r="D53" s="30"/>
      <c r="E53" s="70">
        <v>3</v>
      </c>
      <c r="F53" s="70">
        <v>4</v>
      </c>
      <c r="G53" s="70">
        <v>1</v>
      </c>
      <c r="H53" s="70">
        <v>2</v>
      </c>
      <c r="I53" s="71">
        <v>0</v>
      </c>
    </row>
    <row r="54" spans="2:9" s="5" customFormat="1" x14ac:dyDescent="0.15">
      <c r="B54" s="4" t="s">
        <v>33</v>
      </c>
      <c r="C54" s="71">
        <v>6</v>
      </c>
      <c r="D54" s="30"/>
      <c r="E54" s="70">
        <v>8</v>
      </c>
      <c r="F54" s="70">
        <v>2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22</v>
      </c>
      <c r="D55" s="30"/>
      <c r="E55" s="70">
        <v>13</v>
      </c>
      <c r="F55" s="70">
        <v>14</v>
      </c>
      <c r="G55" s="70">
        <v>1</v>
      </c>
      <c r="H55" s="70">
        <v>7</v>
      </c>
      <c r="I55" s="71">
        <v>1</v>
      </c>
    </row>
    <row r="56" spans="2:9" s="5" customFormat="1" x14ac:dyDescent="0.15">
      <c r="B56" s="4" t="s">
        <v>35</v>
      </c>
      <c r="C56" s="71">
        <v>10</v>
      </c>
      <c r="D56" s="30"/>
      <c r="E56" s="70">
        <v>5</v>
      </c>
      <c r="F56" s="70">
        <v>5</v>
      </c>
      <c r="G56" s="70">
        <v>0</v>
      </c>
      <c r="H56" s="70">
        <v>3</v>
      </c>
      <c r="I56" s="71">
        <v>0</v>
      </c>
    </row>
    <row r="57" spans="2:9" s="5" customFormat="1" x14ac:dyDescent="0.15">
      <c r="B57" s="4" t="s">
        <v>36</v>
      </c>
      <c r="C57" s="71">
        <v>3</v>
      </c>
      <c r="D57" s="30"/>
      <c r="E57" s="70">
        <v>1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1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185</v>
      </c>
      <c r="C59" s="69">
        <v>25</v>
      </c>
      <c r="D59" s="28"/>
      <c r="E59" s="68">
        <v>25</v>
      </c>
      <c r="F59" s="68">
        <v>3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9</v>
      </c>
      <c r="D61" s="30"/>
      <c r="E61" s="70">
        <v>9</v>
      </c>
      <c r="F61" s="70">
        <v>1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1</v>
      </c>
      <c r="D62" s="30"/>
      <c r="E62" s="70">
        <v>1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3</v>
      </c>
      <c r="D63" s="30"/>
      <c r="E63" s="70">
        <v>1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12</v>
      </c>
      <c r="D64" s="30"/>
      <c r="E64" s="70">
        <v>14</v>
      </c>
      <c r="F64" s="70">
        <v>2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186</v>
      </c>
      <c r="C65" s="69">
        <v>12</v>
      </c>
      <c r="D65" s="28"/>
      <c r="E65" s="68">
        <v>17</v>
      </c>
      <c r="F65" s="68">
        <v>8</v>
      </c>
      <c r="G65" s="68">
        <v>0</v>
      </c>
      <c r="H65" s="68">
        <v>5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1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0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12</v>
      </c>
      <c r="D68" s="30"/>
      <c r="E68" s="70">
        <v>14</v>
      </c>
      <c r="F68" s="70">
        <v>7</v>
      </c>
      <c r="G68" s="70">
        <v>0</v>
      </c>
      <c r="H68" s="70">
        <v>4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2</v>
      </c>
      <c r="F69" s="70">
        <v>1</v>
      </c>
      <c r="G69" s="70">
        <v>0</v>
      </c>
      <c r="H69" s="70">
        <v>1</v>
      </c>
      <c r="I69" s="71">
        <v>0</v>
      </c>
    </row>
    <row r="70" spans="2:9" s="21" customFormat="1" x14ac:dyDescent="0.15">
      <c r="B70" s="31" t="s">
        <v>187</v>
      </c>
      <c r="C70" s="69">
        <v>49</v>
      </c>
      <c r="D70" s="28"/>
      <c r="E70" s="68">
        <v>27</v>
      </c>
      <c r="F70" s="68">
        <v>9</v>
      </c>
      <c r="G70" s="68">
        <v>0</v>
      </c>
      <c r="H70" s="68">
        <v>6</v>
      </c>
      <c r="I70" s="69">
        <v>0</v>
      </c>
    </row>
    <row r="71" spans="2:9" s="5" customFormat="1" x14ac:dyDescent="0.15">
      <c r="B71" s="4" t="s">
        <v>47</v>
      </c>
      <c r="C71" s="71">
        <v>11</v>
      </c>
      <c r="D71" s="30"/>
      <c r="E71" s="76">
        <v>11</v>
      </c>
      <c r="F71" s="71">
        <v>3</v>
      </c>
      <c r="G71" s="71">
        <v>0</v>
      </c>
      <c r="H71" s="71">
        <v>2</v>
      </c>
      <c r="I71" s="71">
        <v>0</v>
      </c>
    </row>
    <row r="72" spans="2:9" s="5" customFormat="1" x14ac:dyDescent="0.15">
      <c r="B72" s="4" t="s">
        <v>48</v>
      </c>
      <c r="C72" s="71">
        <v>1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1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4</v>
      </c>
      <c r="D74" s="30"/>
      <c r="E74" s="76">
        <v>1</v>
      </c>
      <c r="F74" s="71">
        <v>1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8</v>
      </c>
      <c r="D76" s="30"/>
      <c r="E76" s="76">
        <v>5</v>
      </c>
      <c r="F76" s="71">
        <v>1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5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0.199999999999999" thickBot="1" x14ac:dyDescent="0.2">
      <c r="B78" s="33" t="s">
        <v>54</v>
      </c>
      <c r="C78" s="78">
        <v>20</v>
      </c>
      <c r="D78" s="34"/>
      <c r="E78" s="77">
        <v>9</v>
      </c>
      <c r="F78" s="78">
        <v>4</v>
      </c>
      <c r="G78" s="78">
        <v>0</v>
      </c>
      <c r="H78" s="78">
        <v>4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50</vt:i4>
      </vt:variant>
      <vt:variant>
        <vt:lpstr>名前付き一覧</vt:lpstr>
      </vt:variant>
      <vt:variant>
        <vt:i4>49</vt:i4>
      </vt:variant>
    </vt:vector>
  </HeadingPairs>
  <TitlesOfParts>
    <vt:vector size="99" baseType="lpstr">
      <vt:lpstr>C-a</vt:lpstr>
      <vt:lpstr>C-a-(1)</vt:lpstr>
      <vt:lpstr>C-a-(2)</vt:lpstr>
      <vt:lpstr>C-a-(3)</vt:lpstr>
      <vt:lpstr>C-a-(4)</vt:lpstr>
      <vt:lpstr>C-a-(5)</vt:lpstr>
      <vt:lpstr>C-a-(6)</vt:lpstr>
      <vt:lpstr>C-a-(7)</vt:lpstr>
      <vt:lpstr>C-a-(8)</vt:lpstr>
      <vt:lpstr>C-a-(9)</vt:lpstr>
      <vt:lpstr>C-a-(10)</vt:lpstr>
      <vt:lpstr>C-a-(11)</vt:lpstr>
      <vt:lpstr>C-a-(12)</vt:lpstr>
      <vt:lpstr>C-a-(13)</vt:lpstr>
      <vt:lpstr>C-a-(14)</vt:lpstr>
      <vt:lpstr>C-a-(15)</vt:lpstr>
      <vt:lpstr>C-a-(16)</vt:lpstr>
      <vt:lpstr>C-b</vt:lpstr>
      <vt:lpstr>C-b-(1)</vt:lpstr>
      <vt:lpstr>C-b-(2)</vt:lpstr>
      <vt:lpstr>C-b-(3)</vt:lpstr>
      <vt:lpstr>C-c</vt:lpstr>
      <vt:lpstr>C-c-(1)</vt:lpstr>
      <vt:lpstr>C-c-(2)</vt:lpstr>
      <vt:lpstr>C-c-(3)</vt:lpstr>
      <vt:lpstr>C-c-(4)</vt:lpstr>
      <vt:lpstr>C-c-(5)</vt:lpstr>
      <vt:lpstr>C-c-(6)</vt:lpstr>
      <vt:lpstr>C-c-(7)</vt:lpstr>
      <vt:lpstr>C-c-(8)</vt:lpstr>
      <vt:lpstr>C-c-(9)</vt:lpstr>
      <vt:lpstr>C-c-(10)</vt:lpstr>
      <vt:lpstr>C-c-(11)</vt:lpstr>
      <vt:lpstr>C-c-(12)</vt:lpstr>
      <vt:lpstr>C-c-(13)</vt:lpstr>
      <vt:lpstr>C-c-(14)</vt:lpstr>
      <vt:lpstr>C-c-(15)</vt:lpstr>
      <vt:lpstr>C-c-(16)</vt:lpstr>
      <vt:lpstr>C-c-(17)</vt:lpstr>
      <vt:lpstr>C-c-(18)</vt:lpstr>
      <vt:lpstr>C-c-(19)</vt:lpstr>
      <vt:lpstr>C-c-(20)</vt:lpstr>
      <vt:lpstr>C-c-(21)</vt:lpstr>
      <vt:lpstr>C-c-(22)</vt:lpstr>
      <vt:lpstr>C-c-(23)</vt:lpstr>
      <vt:lpstr>C-c-(24)</vt:lpstr>
      <vt:lpstr>C-c-(25)</vt:lpstr>
      <vt:lpstr>C-c-(26)</vt:lpstr>
      <vt:lpstr>C-c-(27)</vt:lpstr>
      <vt:lpstr>Sheet1</vt:lpstr>
      <vt:lpstr>'C-a'!Print_Area</vt:lpstr>
      <vt:lpstr>'C-a-(1)'!Print_Area</vt:lpstr>
      <vt:lpstr>'C-a-(10)'!Print_Area</vt:lpstr>
      <vt:lpstr>'C-a-(11)'!Print_Area</vt:lpstr>
      <vt:lpstr>'C-a-(12)'!Print_Area</vt:lpstr>
      <vt:lpstr>'C-a-(13)'!Print_Area</vt:lpstr>
      <vt:lpstr>'C-a-(14)'!Print_Area</vt:lpstr>
      <vt:lpstr>'C-a-(15)'!Print_Area</vt:lpstr>
      <vt:lpstr>'C-a-(16)'!Print_Area</vt:lpstr>
      <vt:lpstr>'C-a-(2)'!Print_Area</vt:lpstr>
      <vt:lpstr>'C-a-(3)'!Print_Area</vt:lpstr>
      <vt:lpstr>'C-a-(4)'!Print_Area</vt:lpstr>
      <vt:lpstr>'C-a-(5)'!Print_Area</vt:lpstr>
      <vt:lpstr>'C-a-(6)'!Print_Area</vt:lpstr>
      <vt:lpstr>'C-a-(7)'!Print_Area</vt:lpstr>
      <vt:lpstr>'C-a-(8)'!Print_Area</vt:lpstr>
      <vt:lpstr>'C-a-(9)'!Print_Area</vt:lpstr>
      <vt:lpstr>'C-b'!Print_Area</vt:lpstr>
      <vt:lpstr>'C-b-(1)'!Print_Area</vt:lpstr>
      <vt:lpstr>'C-b-(2)'!Print_Area</vt:lpstr>
      <vt:lpstr>'C-b-(3)'!Print_Area</vt:lpstr>
      <vt:lpstr>'C-c'!Print_Area</vt:lpstr>
      <vt:lpstr>'C-c-(1)'!Print_Area</vt:lpstr>
      <vt:lpstr>'C-c-(10)'!Print_Area</vt:lpstr>
      <vt:lpstr>'C-c-(11)'!Print_Area</vt:lpstr>
      <vt:lpstr>'C-c-(12)'!Print_Area</vt:lpstr>
      <vt:lpstr>'C-c-(13)'!Print_Area</vt:lpstr>
      <vt:lpstr>'C-c-(14)'!Print_Area</vt:lpstr>
      <vt:lpstr>'C-c-(15)'!Print_Area</vt:lpstr>
      <vt:lpstr>'C-c-(16)'!Print_Area</vt:lpstr>
      <vt:lpstr>'C-c-(17)'!Print_Area</vt:lpstr>
      <vt:lpstr>'C-c-(18)'!Print_Area</vt:lpstr>
      <vt:lpstr>'C-c-(19)'!Print_Area</vt:lpstr>
      <vt:lpstr>'C-c-(2)'!Print_Area</vt:lpstr>
      <vt:lpstr>'C-c-(20)'!Print_Area</vt:lpstr>
      <vt:lpstr>'C-c-(21)'!Print_Area</vt:lpstr>
      <vt:lpstr>'C-c-(22)'!Print_Area</vt:lpstr>
      <vt:lpstr>'C-c-(23)'!Print_Area</vt:lpstr>
      <vt:lpstr>'C-c-(24)'!Print_Area</vt:lpstr>
      <vt:lpstr>'C-c-(25)'!Print_Area</vt:lpstr>
      <vt:lpstr>'C-c-(26)'!Print_Area</vt:lpstr>
      <vt:lpstr>'C-c-(27)'!Print_Area</vt:lpstr>
      <vt:lpstr>'C-c-(3)'!Print_Area</vt:lpstr>
      <vt:lpstr>'C-c-(4)'!Print_Area</vt:lpstr>
      <vt:lpstr>'C-c-(5)'!Print_Area</vt:lpstr>
      <vt:lpstr>'C-c-(6)'!Print_Area</vt:lpstr>
      <vt:lpstr>'C-c-(7)'!Print_Area</vt:lpstr>
      <vt:lpstr>'C-c-(8)'!Print_Area</vt:lpstr>
      <vt:lpstr>'C-c-(9)'!Print_Area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2022-07-28T06:05:03Z</dcterms:created>
  <dcterms:modified xsi:type="dcterms:W3CDTF">2022-07-28T06:05:03Z</dcterms:modified>
</cp:coreProperties>
</file>