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filterPrivacy="1" defaultThemeVersion="124226"/>
  <xr:revisionPtr revIDLastSave="0" documentId="13_ncr:1_{3FADB251-FFA3-4EA7-B72C-D9690E4C2EC0}" xr6:coauthVersionLast="36" xr6:coauthVersionMax="36" xr10:uidLastSave="{00000000-0000-0000-0000-000000000000}"/>
  <bookViews>
    <workbookView xWindow="7680" yWindow="32772" windowWidth="7728" windowHeight="8340" xr2:uid="{00000000-000D-0000-FFFF-FFFF00000000}"/>
  </bookViews>
  <sheets>
    <sheet name="01" sheetId="2" r:id="rId1"/>
  </sheets>
  <definedNames>
    <definedName name="_xlnm.Print_Area" localSheetId="0">'01'!$B$2:$Q$65</definedName>
  </definedNames>
  <calcPr calcId="191029"/>
</workbook>
</file>

<file path=xl/calcChain.xml><?xml version="1.0" encoding="utf-8"?>
<calcChain xmlns="http://schemas.openxmlformats.org/spreadsheetml/2006/main">
  <c r="Q65" i="2" l="1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L68" i="2"/>
  <c r="O76" i="2"/>
  <c r="M76" i="2"/>
  <c r="L76" i="2"/>
  <c r="M75" i="2"/>
  <c r="L75" i="2"/>
  <c r="M74" i="2"/>
  <c r="L74" i="2"/>
  <c r="M73" i="2"/>
  <c r="L73" i="2"/>
  <c r="M72" i="2"/>
  <c r="L72" i="2"/>
  <c r="M71" i="2"/>
  <c r="L71" i="2"/>
  <c r="M70" i="2"/>
  <c r="L70" i="2"/>
  <c r="M69" i="2"/>
  <c r="L69" i="2"/>
  <c r="M68" i="2"/>
  <c r="P76" i="2"/>
  <c r="J76" i="2"/>
  <c r="I76" i="2"/>
  <c r="G76" i="2"/>
  <c r="F76" i="2"/>
  <c r="D76" i="2"/>
  <c r="C76" i="2"/>
  <c r="P75" i="2"/>
  <c r="O75" i="2"/>
  <c r="J75" i="2"/>
  <c r="I75" i="2"/>
  <c r="G75" i="2"/>
  <c r="F75" i="2"/>
  <c r="D75" i="2"/>
  <c r="C75" i="2"/>
  <c r="P74" i="2"/>
  <c r="O74" i="2"/>
  <c r="J74" i="2"/>
  <c r="I74" i="2"/>
  <c r="G74" i="2"/>
  <c r="F74" i="2"/>
  <c r="D74" i="2"/>
  <c r="C74" i="2"/>
  <c r="P73" i="2"/>
  <c r="O73" i="2"/>
  <c r="J73" i="2"/>
  <c r="I73" i="2"/>
  <c r="G73" i="2"/>
  <c r="F73" i="2"/>
  <c r="D73" i="2"/>
  <c r="C73" i="2"/>
  <c r="P72" i="2"/>
  <c r="O72" i="2"/>
  <c r="J72" i="2"/>
  <c r="I72" i="2"/>
  <c r="G72" i="2"/>
  <c r="F72" i="2"/>
  <c r="D72" i="2"/>
  <c r="C72" i="2"/>
  <c r="P71" i="2"/>
  <c r="O71" i="2"/>
  <c r="J71" i="2"/>
  <c r="I71" i="2"/>
  <c r="G71" i="2"/>
  <c r="F71" i="2"/>
  <c r="D71" i="2"/>
  <c r="C71" i="2"/>
  <c r="P70" i="2"/>
  <c r="O70" i="2"/>
  <c r="J70" i="2"/>
  <c r="I70" i="2"/>
  <c r="G70" i="2"/>
  <c r="F70" i="2"/>
  <c r="D70" i="2"/>
  <c r="C70" i="2"/>
  <c r="P69" i="2"/>
  <c r="O69" i="2"/>
  <c r="J69" i="2"/>
  <c r="I69" i="2"/>
  <c r="G69" i="2"/>
  <c r="F69" i="2"/>
  <c r="D69" i="2"/>
  <c r="C69" i="2"/>
  <c r="J68" i="2"/>
  <c r="I68" i="2"/>
  <c r="G68" i="2"/>
  <c r="F68" i="2"/>
  <c r="D68" i="2"/>
  <c r="C68" i="2"/>
  <c r="O6" i="2"/>
  <c r="O68" i="2"/>
  <c r="P6" i="2"/>
  <c r="P68" i="2" s="1"/>
  <c r="Q6" i="2"/>
</calcChain>
</file>

<file path=xl/sharedStrings.xml><?xml version="1.0" encoding="utf-8"?>
<sst xmlns="http://schemas.openxmlformats.org/spreadsheetml/2006/main" count="91" uniqueCount="82">
  <si>
    <t>総数</t>
  </si>
  <si>
    <t>北海道</t>
  </si>
  <si>
    <t>札幌</t>
  </si>
  <si>
    <t>函館</t>
  </si>
  <si>
    <t>旭川</t>
  </si>
  <si>
    <t>釧路</t>
  </si>
  <si>
    <t>北見</t>
  </si>
  <si>
    <t>青森</t>
  </si>
  <si>
    <t>岩手</t>
  </si>
  <si>
    <t>宮城</t>
  </si>
  <si>
    <t>秋田</t>
  </si>
  <si>
    <t>山形</t>
  </si>
  <si>
    <t>福島</t>
  </si>
  <si>
    <t>警視庁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</si>
  <si>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</si>
  <si>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</si>
  <si>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</si>
  <si>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</si>
  <si>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</si>
  <si>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</si>
  <si>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</si>
  <si>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</si>
  <si>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</si>
  <si>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</si>
  <si>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</si>
  <si>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</si>
  <si>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</si>
  <si>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</si>
  <si>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</si>
  <si>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</si>
  <si>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</si>
  <si>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</si>
  <si>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</si>
  <si>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</si>
  <si>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</si>
  <si>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</si>
  <si>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</si>
  <si>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</si>
  <si>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</si>
  <si>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</si>
  <si>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</si>
  <si>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</si>
  <si>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</si>
  <si>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</si>
  <si>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</si>
  <si>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</si>
  <si>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</si>
  <si>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</si>
  <si>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</si>
  <si>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</si>
  <si>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</si>
  <si>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</si>
  <si>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</si>
  <si>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認知件数</t>
    <rPh sb="0" eb="2">
      <t>ニンチ</t>
    </rPh>
    <rPh sb="2" eb="4">
      <t>ケンスウ</t>
    </rPh>
    <phoneticPr fontId="2"/>
  </si>
  <si>
    <t>回復件数</t>
    <rPh sb="0" eb="2">
      <t>カイフク</t>
    </rPh>
    <rPh sb="2" eb="4">
      <t>ケンスウ</t>
    </rPh>
    <phoneticPr fontId="2"/>
  </si>
  <si>
    <t>回復率</t>
    <rPh sb="0" eb="2">
      <t>カイフク</t>
    </rPh>
    <rPh sb="2" eb="3">
      <t>リツ</t>
    </rPh>
    <phoneticPr fontId="2"/>
  </si>
  <si>
    <t>認知件数</t>
  </si>
  <si>
    <t>回復件数</t>
  </si>
  <si>
    <t>回復率</t>
  </si>
  <si>
    <t>総数</t>
    <rPh sb="0" eb="2">
      <t>ソウスウ</t>
    </rPh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</si>
  <si>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</si>
  <si>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</si>
  <si>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</si>
  <si>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</si>
  <si>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</si>
  <si>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</si>
  <si>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</si>
  <si>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</si>
  <si>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その他563</t>
    <rPh sb="2" eb="3">
      <t>タ</t>
    </rPh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</si>
  <si>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</si>
  <si>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</si>
  <si>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</si>
  <si>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平成３０年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</si>
  <si>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</si>
  <si>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東　　北</t>
    <phoneticPr fontId="2"/>
  </si>
  <si>
    <t>関　　東</t>
    <phoneticPr fontId="2"/>
  </si>
  <si>
    <t>中　　部</t>
    <phoneticPr fontId="2"/>
  </si>
  <si>
    <t>近　　畿</t>
    <phoneticPr fontId="2"/>
  </si>
  <si>
    <t>中　　国</t>
    <phoneticPr fontId="2"/>
  </si>
  <si>
    <t>四　　国</t>
    <phoneticPr fontId="2"/>
  </si>
  <si>
    <t>九　　州</t>
    <phoneticPr fontId="2"/>
  </si>
  <si>
    <t>139　年次別　都道府県別　自転車盗　回復件数・率</t>
    <rPh sb="4" eb="7">
      <t>ネンジベツ</t>
    </rPh>
    <rPh sb="8" eb="10">
      <t>トドウ</t>
    </rPh>
    <rPh sb="10" eb="13">
      <t>フケンベツ</t>
    </rPh>
    <rPh sb="14" eb="17">
      <t>ジテンシャ</t>
    </rPh>
    <rPh sb="17" eb="18">
      <t>トウ</t>
    </rPh>
    <rPh sb="19" eb="21">
      <t>カイフク</t>
    </rPh>
    <rPh sb="21" eb="23">
      <t>ケンスウ</t>
    </rPh>
    <rPh sb="24" eb="2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</si>
</sst>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.0;[Red]\-#,##0.0"/>
    <numFmt numFmtId="177" formatCode="&quot;¥&quot;#,##0;[Red]&quot;¥&quot;\-#,##0;\-"/>
    <numFmt numFmtId="178" formatCode="&quot;¥&quot;#,##0_);[Red]\(&quot;¥&quot;#,##0\)"/>
    <numFmt numFmtId="179" formatCode="#,##0_ "/>
    <numFmt numFmtId="180" formatCode="#,###;\-#,###;&quot;-&quot;"/>
    <numFmt numFmtId="181" formatCode="0%;\(0%\)"/>
    <numFmt numFmtId="182" formatCode="0.0%"/>
    <numFmt numFmtId="183" formatCode="&quot;$&quot;#,##0;&quot;¥&quot;\!\(&quot;$&quot;#,##0&quot;¥&quot;\!\)"/>
    <numFmt numFmtId="184" formatCode="#,##0.0_);\(#,##0.0\)"/>
    <numFmt numFmtId="185" formatCode="&quot;$&quot;#,##0_);[Red]\(&quot;$&quot;#,##0\)"/>
    <numFmt numFmtId="186" formatCode="&quot;$&quot;#,##0_);\(&quot;$&quot;#,##0\)"/>
    <numFmt numFmtId="187" formatCode="&quot;$&quot;#,##0.00_);\(&quot;$&quot;#,##0.00\)"/>
    <numFmt numFmtId="188" formatCode="&quot;$&quot;#,##0.00_);[Red]\(&quot;$&quot;#,##0.00\)"/>
    <numFmt numFmtId="189" formatCode="0.00_)"/>
    <numFmt numFmtId="190" formatCode="#,##0_ ;[Red]&quot;¥&quot;\!\-#,##0&quot;¥&quot;\!\ "/>
    <numFmt numFmtId="191" formatCode="0_ ;[Red]&quot;¥&quot;\!\-0&quot;¥&quot;\!\ "/>
    <numFmt numFmtId="192" formatCode="0_ ;[Red]\-0\ "/>
    <numFmt numFmtId="193" formatCode="hh:mm\ \T\K"/>
  </numFmts>
  <fonts count="28"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3"/>
      <name val="Tms Rmn"/>
      <family val="1"/>
    </font>
    <font>
      <b/>
      <sz val="10"/>
      <name val="Helv"/>
      <family val="2"/>
    </font>
    <font>
      <b/>
      <sz val="13"/>
      <name val="Tms Rmn"/>
      <family val="1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1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8"/>
      <color indexed="10"/>
      <name val="Arial"/>
      <family val="2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b/>
      <i/>
      <sz val="14"/>
      <name val="中ゴシックＢＢＢ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6">
    <xf numFmtId="0" fontId="0" fillId="0" borderId="0" applyNumberFormat="0" applyFill="0" applyBorder="0" applyAlignment="0" applyProtection="0"/>
    <xf numFmtId="181" fontId="7" fillId="0" borderId="0" applyFont="0" applyFill="0" applyBorder="0" applyAlignment="0" applyProtection="0"/>
    <xf numFmtId="182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83" fontId="1" fillId="0" borderId="0" applyFill="0" applyBorder="0" applyAlignment="0"/>
    <xf numFmtId="0" fontId="8" fillId="0" borderId="0"/>
    <xf numFmtId="0" fontId="9" fillId="0" borderId="1" applyNumberFormat="0" applyFill="0" applyProtection="0">
      <alignment horizontal="center"/>
    </xf>
    <xf numFmtId="38" fontId="10" fillId="0" borderId="0" applyFont="0" applyFill="0" applyBorder="0" applyAlignment="0" applyProtection="0"/>
    <xf numFmtId="37" fontId="7" fillId="0" borderId="0" applyFont="0" applyFill="0" applyBorder="0" applyAlignment="0" applyProtection="0"/>
    <xf numFmtId="184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40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11" fillId="0" borderId="0">
      <alignment horizontal="left"/>
    </xf>
    <xf numFmtId="38" fontId="12" fillId="2" borderId="0" applyNumberFormat="0" applyBorder="0" applyAlignment="0" applyProtection="0"/>
    <xf numFmtId="0" fontId="13" fillId="0" borderId="0">
      <alignment horizontal="left"/>
    </xf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10" fontId="12" fillId="3" borderId="4" applyNumberFormat="0" applyBorder="0" applyAlignment="0" applyProtection="0"/>
    <xf numFmtId="1" fontId="15" fillId="0" borderId="0" applyProtection="0">
      <protection locked="0"/>
    </xf>
    <xf numFmtId="0" fontId="16" fillId="0" borderId="5"/>
    <xf numFmtId="0" fontId="1" fillId="0" borderId="0"/>
    <xf numFmtId="189" fontId="17" fillId="0" borderId="0"/>
    <xf numFmtId="0" fontId="18" fillId="0" borderId="0"/>
    <xf numFmtId="10" fontId="18" fillId="0" borderId="0" applyFont="0" applyFill="0" applyBorder="0" applyAlignment="0" applyProtection="0"/>
    <xf numFmtId="4" fontId="11" fillId="0" borderId="0">
      <alignment horizontal="right"/>
    </xf>
    <xf numFmtId="4" fontId="19" fillId="0" borderId="0">
      <alignment horizontal="right"/>
    </xf>
    <xf numFmtId="0" fontId="20" fillId="0" borderId="0">
      <alignment horizontal="left"/>
    </xf>
    <xf numFmtId="0" fontId="12" fillId="0" borderId="0" applyNumberFormat="0" applyFill="0" applyBorder="0" applyProtection="0">
      <alignment vertical="top" wrapText="1"/>
    </xf>
    <xf numFmtId="3" fontId="12" fillId="0" borderId="0" applyFill="0" applyBorder="0" applyProtection="0">
      <alignment horizontal="right" vertical="top" wrapText="1"/>
    </xf>
    <xf numFmtId="3" fontId="21" fillId="0" borderId="0" applyFill="0" applyBorder="0" applyProtection="0">
      <alignment horizontal="right" vertical="top" wrapText="1"/>
    </xf>
    <xf numFmtId="0" fontId="16" fillId="0" borderId="0"/>
    <xf numFmtId="0" fontId="22" fillId="0" borderId="0">
      <alignment horizontal="center"/>
    </xf>
    <xf numFmtId="190" fontId="23" fillId="0" borderId="0" applyBorder="0">
      <alignment horizontal="right"/>
    </xf>
    <xf numFmtId="49" fontId="1" fillId="0" borderId="0" applyFont="0"/>
    <xf numFmtId="38" fontId="1" fillId="0" borderId="0" applyFont="0" applyFill="0" applyBorder="0" applyAlignment="0" applyProtection="0"/>
    <xf numFmtId="191" fontId="23" fillId="0" borderId="0" applyFill="0" applyBorder="0"/>
    <xf numFmtId="190" fontId="23" fillId="0" borderId="0" applyFill="0" applyBorder="0"/>
    <xf numFmtId="192" fontId="23" fillId="0" borderId="0" applyFill="0" applyBorder="0"/>
    <xf numFmtId="49" fontId="23" fillId="4" borderId="6">
      <alignment horizontal="center"/>
    </xf>
    <xf numFmtId="179" fontId="23" fillId="4" borderId="6">
      <alignment horizontal="right"/>
    </xf>
    <xf numFmtId="14" fontId="23" fillId="4" borderId="0" applyBorder="0">
      <alignment horizontal="center"/>
    </xf>
    <xf numFmtId="49" fontId="23" fillId="0" borderId="6"/>
    <xf numFmtId="0" fontId="24" fillId="0" borderId="7">
      <alignment horizontal="left"/>
    </xf>
    <xf numFmtId="178" fontId="1" fillId="0" borderId="0" applyFont="0" applyFill="0" applyBorder="0" applyAlignment="0" applyProtection="0"/>
    <xf numFmtId="14" fontId="23" fillId="0" borderId="8" applyBorder="0">
      <alignment horizontal="left"/>
    </xf>
    <xf numFmtId="14" fontId="23" fillId="0" borderId="0" applyFill="0" applyBorder="0"/>
    <xf numFmtId="0" fontId="1" fillId="0" borderId="0"/>
    <xf numFmtId="193" fontId="25" fillId="0" borderId="0"/>
    <xf numFmtId="49" fontId="23" fillId="0" borderId="0"/>
    <xf numFmtId="0" fontId="26" fillId="0" borderId="0"/>
    <xf numFmtId="0" fontId="27" fillId="0" borderId="0"/>
    <xf numFmtId="0" fontId="1" fillId="0" borderId="0"/>
  </cellStyleXfs>
  <cellXfs count="55">
    <xf numFmtId="0" fontId="0" fillId="0" borderId="0" xfId="0"/>
    <xf numFmtId="0" fontId="0" fillId="0" borderId="0" xfId="0" applyFill="1" applyBorder="1" applyProtection="1">
      <protection locked="0"/>
    </xf>
    <xf numFmtId="0" fontId="0" fillId="0" borderId="0" xfId="0" applyFill="1"/>
    <xf numFmtId="38" fontId="0" fillId="0" borderId="4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38" fontId="4" fillId="0" borderId="8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0" fillId="0" borderId="10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0" fontId="0" fillId="0" borderId="0" xfId="0" applyFill="1" applyProtection="1">
      <protection locked="0"/>
    </xf>
    <xf numFmtId="177" fontId="0" fillId="0" borderId="0" xfId="0" applyNumberFormat="1" applyFill="1" applyProtection="1">
      <protection locked="0"/>
    </xf>
    <xf numFmtId="180" fontId="4" fillId="0" borderId="12" xfId="50" applyNumberFormat="1" applyFont="1" applyFill="1" applyBorder="1" applyAlignment="1">
      <alignment horizontal="right" vertical="center"/>
    </xf>
    <xf numFmtId="180" fontId="6" fillId="0" borderId="12" xfId="50" applyNumberFormat="1" applyFont="1" applyFill="1" applyBorder="1" applyAlignment="1">
      <alignment horizontal="right" vertical="center"/>
    </xf>
    <xf numFmtId="180" fontId="6" fillId="0" borderId="13" xfId="5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0" fillId="5" borderId="0" xfId="0" applyFill="1"/>
    <xf numFmtId="0" fontId="0" fillId="5" borderId="0" xfId="0" quotePrefix="1" applyFill="1"/>
    <xf numFmtId="38" fontId="0" fillId="5" borderId="4" xfId="0" applyNumberFormat="1" applyFill="1" applyBorder="1" applyAlignment="1">
      <alignment horizontal="center" vertical="center" wrapText="1"/>
    </xf>
    <xf numFmtId="38" fontId="0" fillId="5" borderId="15" xfId="0" applyNumberForma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177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0" fillId="5" borderId="0" xfId="0" applyFont="1" applyFill="1"/>
    <xf numFmtId="38" fontId="0" fillId="5" borderId="15" xfId="0" applyNumberFormat="1" applyFont="1" applyFill="1" applyBorder="1" applyAlignment="1">
      <alignment horizontal="center" vertical="center" wrapText="1"/>
    </xf>
    <xf numFmtId="177" fontId="0" fillId="5" borderId="0" xfId="0" applyNumberFormat="1" applyFont="1" applyFill="1" applyProtection="1">
      <protection locked="0"/>
    </xf>
    <xf numFmtId="38" fontId="4" fillId="0" borderId="16" xfId="0" applyNumberFormat="1" applyFont="1" applyFill="1" applyBorder="1" applyAlignment="1">
      <alignment vertical="center"/>
    </xf>
    <xf numFmtId="38" fontId="4" fillId="0" borderId="12" xfId="0" applyNumberFormat="1" applyFont="1" applyFill="1" applyBorder="1" applyAlignment="1">
      <alignment vertical="center"/>
    </xf>
    <xf numFmtId="38" fontId="4" fillId="0" borderId="17" xfId="0" applyNumberFormat="1" applyFont="1" applyFill="1" applyBorder="1" applyAlignment="1">
      <alignment vertical="center"/>
    </xf>
    <xf numFmtId="38" fontId="0" fillId="0" borderId="12" xfId="0" applyNumberFormat="1" applyFill="1" applyBorder="1" applyAlignment="1">
      <alignment vertical="center"/>
    </xf>
    <xf numFmtId="38" fontId="0" fillId="0" borderId="17" xfId="0" applyNumberFormat="1" applyFont="1" applyFill="1" applyBorder="1" applyAlignment="1">
      <alignment vertical="center"/>
    </xf>
    <xf numFmtId="38" fontId="0" fillId="0" borderId="17" xfId="0" applyNumberFormat="1" applyFill="1" applyBorder="1" applyAlignment="1" applyProtection="1">
      <alignment vertical="center"/>
      <protection locked="0"/>
    </xf>
    <xf numFmtId="38" fontId="0" fillId="0" borderId="12" xfId="0" applyNumberFormat="1" applyFill="1" applyBorder="1" applyAlignment="1" applyProtection="1">
      <alignment vertical="center"/>
      <protection locked="0"/>
    </xf>
    <xf numFmtId="38" fontId="4" fillId="0" borderId="17" xfId="0" applyNumberFormat="1" applyFont="1" applyFill="1" applyBorder="1" applyAlignment="1" applyProtection="1">
      <alignment vertical="center"/>
      <protection locked="0"/>
    </xf>
    <xf numFmtId="38" fontId="4" fillId="0" borderId="12" xfId="0" applyNumberFormat="1" applyFont="1" applyFill="1" applyBorder="1" applyAlignment="1" applyProtection="1">
      <alignment vertical="center"/>
      <protection locked="0"/>
    </xf>
    <xf numFmtId="38" fontId="0" fillId="0" borderId="13" xfId="0" applyNumberFormat="1" applyFill="1" applyBorder="1" applyAlignment="1">
      <alignment vertical="center"/>
    </xf>
    <xf numFmtId="38" fontId="0" fillId="0" borderId="18" xfId="0" applyNumberFormat="1" applyFont="1" applyFill="1" applyBorder="1" applyAlignment="1">
      <alignment vertical="center"/>
    </xf>
    <xf numFmtId="38" fontId="0" fillId="0" borderId="18" xfId="0" applyNumberFormat="1" applyFill="1" applyBorder="1" applyAlignment="1" applyProtection="1">
      <alignment vertical="center"/>
      <protection locked="0"/>
    </xf>
    <xf numFmtId="38" fontId="0" fillId="0" borderId="13" xfId="0" applyNumberFormat="1" applyFill="1" applyBorder="1" applyAlignment="1" applyProtection="1">
      <alignment vertical="center"/>
      <protection locked="0"/>
    </xf>
    <xf numFmtId="38" fontId="4" fillId="0" borderId="19" xfId="0" applyNumberFormat="1" applyFont="1" applyFill="1" applyBorder="1" applyAlignment="1">
      <alignment horizontal="distributed" vertical="center"/>
    </xf>
    <xf numFmtId="38" fontId="4" fillId="0" borderId="0" xfId="0" applyNumberFormat="1" applyFont="1" applyFill="1" applyBorder="1" applyAlignment="1">
      <alignment horizontal="distributed" vertical="center"/>
    </xf>
    <xf numFmtId="38" fontId="0" fillId="0" borderId="0" xfId="0" applyNumberFormat="1" applyFill="1" applyBorder="1" applyAlignment="1">
      <alignment horizontal="distributed" vertical="center"/>
    </xf>
    <xf numFmtId="38" fontId="0" fillId="0" borderId="5" xfId="0" applyNumberFormat="1" applyFill="1" applyBorder="1" applyAlignment="1">
      <alignment horizontal="distributed" vertical="center"/>
    </xf>
    <xf numFmtId="0" fontId="0" fillId="5" borderId="4" xfId="0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0" fillId="0" borderId="12" xfId="0" applyNumberFormat="1" applyFill="1" applyBorder="1" applyAlignment="1">
      <alignment vertical="center"/>
    </xf>
    <xf numFmtId="176" fontId="0" fillId="0" borderId="13" xfId="0" applyNumberForma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38" fontId="0" fillId="0" borderId="20" xfId="0" applyNumberFormat="1" applyFill="1" applyBorder="1" applyAlignment="1">
      <alignment horizontal="center" vertical="center"/>
    </xf>
    <xf numFmtId="38" fontId="0" fillId="0" borderId="3" xfId="0" applyNumberFormat="1" applyFill="1" applyBorder="1" applyAlignment="1">
      <alignment horizontal="center" vertical="center"/>
    </xf>
    <xf numFmtId="38" fontId="0" fillId="5" borderId="21" xfId="0" applyNumberFormat="1" applyFill="1" applyBorder="1" applyAlignment="1">
      <alignment horizontal="center" vertical="center"/>
    </xf>
    <xf numFmtId="38" fontId="0" fillId="5" borderId="20" xfId="0" applyNumberFormat="1" applyFill="1" applyBorder="1" applyAlignment="1">
      <alignment horizontal="center" vertical="center"/>
    </xf>
    <xf numFmtId="38" fontId="0" fillId="5" borderId="22" xfId="0" applyNumberFormat="1" applyFill="1" applyBorder="1" applyAlignment="1">
      <alignment horizontal="center" vertical="center"/>
    </xf>
    <xf numFmtId="38" fontId="0" fillId="0" borderId="21" xfId="0" applyNumberFormat="1" applyFill="1" applyBorder="1" applyAlignment="1">
      <alignment horizontal="center" vertical="center"/>
    </xf>
  </cellXfs>
  <cellStyles count="56">
    <cellStyle name="0%" xfId="1" xr:uid="{00000000-0005-0000-0000-000000000000}"/>
    <cellStyle name="0.0%" xfId="2" xr:uid="{00000000-0005-0000-0000-000001000000}"/>
    <cellStyle name="0.00%" xfId="3" xr:uid="{00000000-0005-0000-0000-000002000000}"/>
    <cellStyle name="Calc Currency (0)" xfId="4" xr:uid="{00000000-0005-0000-0000-000003000000}"/>
    <cellStyle name="category" xfId="5" xr:uid="{00000000-0005-0000-0000-000004000000}"/>
    <cellStyle name="Col Heads" xfId="6" xr:uid="{00000000-0005-0000-0000-000005000000}"/>
    <cellStyle name="Comma [0]_laroux" xfId="7" xr:uid="{00000000-0005-0000-0000-000006000000}"/>
    <cellStyle name="Comma,0" xfId="8" xr:uid="{00000000-0005-0000-0000-000007000000}"/>
    <cellStyle name="Comma,1" xfId="9" xr:uid="{00000000-0005-0000-0000-000008000000}"/>
    <cellStyle name="Comma,2" xfId="10" xr:uid="{00000000-0005-0000-0000-000009000000}"/>
    <cellStyle name="Comma_laroux" xfId="11" xr:uid="{00000000-0005-0000-0000-00000A000000}"/>
    <cellStyle name="Currency [0]_laroux" xfId="12" xr:uid="{00000000-0005-0000-0000-00000B000000}"/>
    <cellStyle name="Currency,0" xfId="13" xr:uid="{00000000-0005-0000-0000-00000C000000}"/>
    <cellStyle name="Currency,2" xfId="14" xr:uid="{00000000-0005-0000-0000-00000D000000}"/>
    <cellStyle name="Currency_laroux" xfId="15" xr:uid="{00000000-0005-0000-0000-00000E000000}"/>
    <cellStyle name="entry" xfId="16" xr:uid="{00000000-0005-0000-0000-00000F000000}"/>
    <cellStyle name="Grey" xfId="17" xr:uid="{00000000-0005-0000-0000-000010000000}"/>
    <cellStyle name="HEADER" xfId="18" xr:uid="{00000000-0005-0000-0000-000011000000}"/>
    <cellStyle name="Header1" xfId="19" xr:uid="{00000000-0005-0000-0000-000012000000}"/>
    <cellStyle name="Header2" xfId="20" xr:uid="{00000000-0005-0000-0000-000013000000}"/>
    <cellStyle name="Input [yellow]" xfId="21" xr:uid="{00000000-0005-0000-0000-000014000000}"/>
    <cellStyle name="KWE標準" xfId="22" xr:uid="{00000000-0005-0000-0000-000015000000}"/>
    <cellStyle name="Model" xfId="23" xr:uid="{00000000-0005-0000-0000-000016000000}"/>
    <cellStyle name="n" xfId="24" xr:uid="{00000000-0005-0000-0000-000017000000}"/>
    <cellStyle name="Normal - Style1" xfId="25" xr:uid="{00000000-0005-0000-0000-000018000000}"/>
    <cellStyle name="Normal_#18-Internet" xfId="26" xr:uid="{00000000-0005-0000-0000-000019000000}"/>
    <cellStyle name="Percent [2]" xfId="27" xr:uid="{00000000-0005-0000-0000-00001A000000}"/>
    <cellStyle name="price" xfId="28" xr:uid="{00000000-0005-0000-0000-00001B000000}"/>
    <cellStyle name="revised" xfId="29" xr:uid="{00000000-0005-0000-0000-00001C000000}"/>
    <cellStyle name="section" xfId="30" xr:uid="{00000000-0005-0000-0000-00001D000000}"/>
    <cellStyle name="Style 27" xfId="31" xr:uid="{00000000-0005-0000-0000-00001E000000}"/>
    <cellStyle name="Style 34" xfId="32" xr:uid="{00000000-0005-0000-0000-00001F000000}"/>
    <cellStyle name="Style 35" xfId="33" xr:uid="{00000000-0005-0000-0000-000020000000}"/>
    <cellStyle name="subhead" xfId="34" xr:uid="{00000000-0005-0000-0000-000021000000}"/>
    <cellStyle name="title" xfId="35" xr:uid="{00000000-0005-0000-0000-000022000000}"/>
    <cellStyle name="価格桁区切り" xfId="36" xr:uid="{00000000-0005-0000-0000-000023000000}"/>
    <cellStyle name="型番" xfId="37" xr:uid="{00000000-0005-0000-0000-000024000000}"/>
    <cellStyle name="桁区切り 2" xfId="38" xr:uid="{00000000-0005-0000-0000-000025000000}"/>
    <cellStyle name="数値" xfId="39" xr:uid="{00000000-0005-0000-0000-000026000000}"/>
    <cellStyle name="数値（桁区切り）" xfId="40" xr:uid="{00000000-0005-0000-0000-000027000000}"/>
    <cellStyle name="数値_(140784-1)次期R3" xfId="41" xr:uid="{00000000-0005-0000-0000-000028000000}"/>
    <cellStyle name="製品通知&quot;-&quot;" xfId="42" xr:uid="{00000000-0005-0000-0000-000029000000}"/>
    <cellStyle name="製品通知価格" xfId="43" xr:uid="{00000000-0005-0000-0000-00002A000000}"/>
    <cellStyle name="製品通知日付" xfId="44" xr:uid="{00000000-0005-0000-0000-00002B000000}"/>
    <cellStyle name="製品通知文字列" xfId="45" xr:uid="{00000000-0005-0000-0000-00002C000000}"/>
    <cellStyle name="大見出し" xfId="46" xr:uid="{00000000-0005-0000-0000-00002D000000}"/>
    <cellStyle name="通貨 2" xfId="47" xr:uid="{00000000-0005-0000-0000-00002E000000}"/>
    <cellStyle name="日付" xfId="48" xr:uid="{00000000-0005-0000-0000-00002F000000}"/>
    <cellStyle name="年月日" xfId="49" xr:uid="{00000000-0005-0000-0000-000030000000}"/>
    <cellStyle name="標準" xfId="0" builtinId="0"/>
    <cellStyle name="標準 2 2" xfId="50" xr:uid="{00000000-0005-0000-0000-000032000000}"/>
    <cellStyle name="標準Ａ" xfId="51" xr:uid="{00000000-0005-0000-0000-000033000000}"/>
    <cellStyle name="文字列" xfId="52" xr:uid="{00000000-0005-0000-0000-000034000000}"/>
    <cellStyle name="未定義" xfId="53" xr:uid="{00000000-0005-0000-0000-000035000000}"/>
    <cellStyle name="樘準_購－表紙 (2)_1_型－PRINT_ＳＩ型番 (2)_構成明細  (原調込み） (2)" xfId="54" xr:uid="{00000000-0005-0000-0000-000036000000}"/>
    <cellStyle name="湪" xfId="55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6"/>
  <sheetViews>
    <sheetView tabSelected="1" view="pageBreakPreview" zoomScale="115" zoomScaleNormal="110" zoomScaleSheetLayoutView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28515625" defaultRowHeight="9.6"/>
  <cols>
    <col min="1" max="1" width="3.85546875" style="2" customWidth="1"/>
    <col min="2" max="2" width="8.85546875" style="2" customWidth="1"/>
    <col min="3" max="4" width="8.85546875" style="15" customWidth="1"/>
    <col min="5" max="5" width="6.85546875" style="15" customWidth="1"/>
    <col min="6" max="6" width="10.7109375" style="22" customWidth="1"/>
    <col min="7" max="7" width="8.85546875" style="15" customWidth="1"/>
    <col min="8" max="8" width="6.85546875" style="15" customWidth="1"/>
    <col min="9" max="10" width="8.85546875" style="15" customWidth="1"/>
    <col min="11" max="11" width="6.85546875" style="15" customWidth="1"/>
    <col min="12" max="13" width="8.85546875" style="15" customWidth="1"/>
    <col min="14" max="14" width="6.85546875" style="15" customWidth="1"/>
    <col min="15" max="16" width="8.85546875" style="2" customWidth="1"/>
    <col min="17" max="17" width="6.85546875" style="2" customWidth="1"/>
    <col min="18" max="18" width="3.85546875" style="2" customWidth="1"/>
    <col min="19" max="16384" width="9.28515625" style="2"/>
  </cols>
  <sheetData>
    <row r="1" spans="2:17">
      <c r="B1" s="2" t="s">
        <v>68</v>
      </c>
    </row>
    <row r="2" spans="2:17" ht="14.4">
      <c r="B2" s="47" t="s">
        <v>81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2:17" ht="12.75" customHeight="1" thickBot="1">
      <c r="C3" s="16"/>
    </row>
    <row r="4" spans="2:17" ht="12.9" customHeight="1">
      <c r="B4" s="49"/>
      <c r="C4" s="51" t="s">
        <v>69</v>
      </c>
      <c r="D4" s="52"/>
      <c r="E4" s="53"/>
      <c r="F4" s="52" t="s">
        <v>70</v>
      </c>
      <c r="G4" s="52"/>
      <c r="H4" s="52"/>
      <c r="I4" s="51" t="s">
        <v>71</v>
      </c>
      <c r="J4" s="52"/>
      <c r="K4" s="53"/>
      <c r="L4" s="49" t="s">
        <v>72</v>
      </c>
      <c r="M4" s="49"/>
      <c r="N4" s="49"/>
      <c r="O4" s="54" t="s">
        <v>73</v>
      </c>
      <c r="P4" s="49"/>
      <c r="Q4" s="49"/>
    </row>
    <row r="5" spans="2:17" ht="12.9" customHeight="1">
      <c r="B5" s="50"/>
      <c r="C5" s="17" t="s">
        <v>56</v>
      </c>
      <c r="D5" s="17" t="s">
        <v>57</v>
      </c>
      <c r="E5" s="42" t="s">
        <v>58</v>
      </c>
      <c r="F5" s="23" t="s">
        <v>56</v>
      </c>
      <c r="G5" s="17" t="s">
        <v>57</v>
      </c>
      <c r="H5" s="19" t="s">
        <v>58</v>
      </c>
      <c r="I5" s="17" t="s">
        <v>53</v>
      </c>
      <c r="J5" s="17" t="s">
        <v>54</v>
      </c>
      <c r="K5" s="42" t="s">
        <v>55</v>
      </c>
      <c r="L5" s="18" t="s">
        <v>53</v>
      </c>
      <c r="M5" s="17" t="s">
        <v>54</v>
      </c>
      <c r="N5" s="19" t="s">
        <v>55</v>
      </c>
      <c r="O5" s="3" t="s">
        <v>53</v>
      </c>
      <c r="P5" s="3" t="s">
        <v>54</v>
      </c>
      <c r="Q5" s="4" t="s">
        <v>55</v>
      </c>
    </row>
    <row r="6" spans="2:17" ht="12.9" customHeight="1">
      <c r="B6" s="38" t="s">
        <v>0</v>
      </c>
      <c r="C6" s="25">
        <v>260530</v>
      </c>
      <c r="D6" s="25">
        <v>126015</v>
      </c>
      <c r="E6" s="43">
        <v>48.368709937435227</v>
      </c>
      <c r="F6" s="5">
        <v>236215</v>
      </c>
      <c r="G6" s="25">
        <v>117294</v>
      </c>
      <c r="H6" s="14">
        <v>49.65561035497322</v>
      </c>
      <c r="I6" s="25">
        <v>205381</v>
      </c>
      <c r="J6" s="25">
        <v>108568</v>
      </c>
      <c r="K6" s="43">
        <v>52.861754495303849</v>
      </c>
      <c r="L6" s="5">
        <v>183879</v>
      </c>
      <c r="M6" s="5">
        <v>95580</v>
      </c>
      <c r="N6" s="14">
        <v>51.979834565121628</v>
      </c>
      <c r="O6" s="25">
        <f>O7+O13+O20+O21+O32+O39+O46+O52+O57</f>
        <v>168703</v>
      </c>
      <c r="P6" s="5">
        <f>P7+P13+P20+P21+P32+P39+P46+P52+P57</f>
        <v>88278</v>
      </c>
      <c r="Q6" s="14">
        <f>P6/O6*100</f>
        <v>52.327463056377191</v>
      </c>
    </row>
    <row r="7" spans="2:17" ht="12.9" customHeight="1">
      <c r="B7" s="39" t="s">
        <v>1</v>
      </c>
      <c r="C7" s="26">
        <v>6574</v>
      </c>
      <c r="D7" s="26">
        <v>3853</v>
      </c>
      <c r="E7" s="44">
        <v>58.609674475205352</v>
      </c>
      <c r="F7" s="27">
        <v>5206</v>
      </c>
      <c r="G7" s="26">
        <v>3452</v>
      </c>
      <c r="H7" s="6">
        <v>66.308106031502106</v>
      </c>
      <c r="I7" s="26">
        <v>4472</v>
      </c>
      <c r="J7" s="26">
        <v>2656</v>
      </c>
      <c r="K7" s="44">
        <v>59.391771019677996</v>
      </c>
      <c r="L7" s="27">
        <v>3977</v>
      </c>
      <c r="M7" s="27">
        <v>2242</v>
      </c>
      <c r="N7" s="6">
        <v>56.374151370379685</v>
      </c>
      <c r="O7" s="11">
        <v>3882</v>
      </c>
      <c r="P7" s="11">
        <v>2019</v>
      </c>
      <c r="Q7" s="6">
        <f t="shared" ref="Q7:Q65" si="0">P7/O7*100</f>
        <v>52.009273570324574</v>
      </c>
    </row>
    <row r="8" spans="2:17" ht="12.9" customHeight="1">
      <c r="B8" s="40" t="s">
        <v>2</v>
      </c>
      <c r="C8" s="28">
        <v>5183</v>
      </c>
      <c r="D8" s="28">
        <v>3110</v>
      </c>
      <c r="E8" s="45">
        <v>60.00385876905267</v>
      </c>
      <c r="F8" s="29">
        <v>4136</v>
      </c>
      <c r="G8" s="28">
        <v>2815</v>
      </c>
      <c r="H8" s="7">
        <v>68.060928433268856</v>
      </c>
      <c r="I8" s="28">
        <v>3634</v>
      </c>
      <c r="J8" s="28">
        <v>2059</v>
      </c>
      <c r="K8" s="45">
        <v>56.659328563566312</v>
      </c>
      <c r="L8" s="30">
        <v>3158</v>
      </c>
      <c r="M8" s="31">
        <v>1789</v>
      </c>
      <c r="N8" s="7">
        <v>56.64977834072198</v>
      </c>
      <c r="O8" s="12">
        <v>3128</v>
      </c>
      <c r="P8" s="12">
        <v>1611</v>
      </c>
      <c r="Q8" s="7">
        <f t="shared" si="0"/>
        <v>51.502557544757032</v>
      </c>
    </row>
    <row r="9" spans="2:17" ht="12.9" customHeight="1">
      <c r="B9" s="40" t="s">
        <v>3</v>
      </c>
      <c r="C9" s="28">
        <v>372</v>
      </c>
      <c r="D9" s="28">
        <v>200</v>
      </c>
      <c r="E9" s="45">
        <v>53.763440860215056</v>
      </c>
      <c r="F9" s="29">
        <v>273</v>
      </c>
      <c r="G9" s="28">
        <v>175</v>
      </c>
      <c r="H9" s="7">
        <v>64.102564102564102</v>
      </c>
      <c r="I9" s="28">
        <v>210</v>
      </c>
      <c r="J9" s="28">
        <v>108</v>
      </c>
      <c r="K9" s="45">
        <v>51.428571428571423</v>
      </c>
      <c r="L9" s="30">
        <v>218</v>
      </c>
      <c r="M9" s="31">
        <v>98</v>
      </c>
      <c r="N9" s="7">
        <v>44.954128440366972</v>
      </c>
      <c r="O9" s="12">
        <v>180</v>
      </c>
      <c r="P9" s="12">
        <v>90</v>
      </c>
      <c r="Q9" s="7">
        <f t="shared" si="0"/>
        <v>50</v>
      </c>
    </row>
    <row r="10" spans="2:17" ht="12.9" customHeight="1">
      <c r="B10" s="40" t="s">
        <v>4</v>
      </c>
      <c r="C10" s="28">
        <v>399</v>
      </c>
      <c r="D10" s="28">
        <v>202</v>
      </c>
      <c r="E10" s="45">
        <v>50.626566416040099</v>
      </c>
      <c r="F10" s="29">
        <v>379</v>
      </c>
      <c r="G10" s="28">
        <v>230</v>
      </c>
      <c r="H10" s="7">
        <v>60.686015831134561</v>
      </c>
      <c r="I10" s="28">
        <v>284</v>
      </c>
      <c r="J10" s="28">
        <v>267</v>
      </c>
      <c r="K10" s="45">
        <v>94.014084507042256</v>
      </c>
      <c r="L10" s="30">
        <v>251</v>
      </c>
      <c r="M10" s="31">
        <v>165</v>
      </c>
      <c r="N10" s="7">
        <v>65.73705179282868</v>
      </c>
      <c r="O10" s="12">
        <v>261</v>
      </c>
      <c r="P10" s="12">
        <v>139</v>
      </c>
      <c r="Q10" s="7">
        <f t="shared" si="0"/>
        <v>53.256704980842919</v>
      </c>
    </row>
    <row r="11" spans="2:17" ht="12.9" customHeight="1">
      <c r="B11" s="40" t="s">
        <v>5</v>
      </c>
      <c r="C11" s="28">
        <v>497</v>
      </c>
      <c r="D11" s="28">
        <v>285</v>
      </c>
      <c r="E11" s="45">
        <v>57.34406438631791</v>
      </c>
      <c r="F11" s="29">
        <v>348</v>
      </c>
      <c r="G11" s="28">
        <v>194</v>
      </c>
      <c r="H11" s="7">
        <v>55.747126436781606</v>
      </c>
      <c r="I11" s="28">
        <v>280</v>
      </c>
      <c r="J11" s="28">
        <v>178</v>
      </c>
      <c r="K11" s="45">
        <v>63.571428571428569</v>
      </c>
      <c r="L11" s="30">
        <v>265</v>
      </c>
      <c r="M11" s="31">
        <v>129</v>
      </c>
      <c r="N11" s="7">
        <v>48.679245283018865</v>
      </c>
      <c r="O11" s="12">
        <v>256</v>
      </c>
      <c r="P11" s="12">
        <v>142</v>
      </c>
      <c r="Q11" s="7">
        <f t="shared" si="0"/>
        <v>55.46875</v>
      </c>
    </row>
    <row r="12" spans="2:17" ht="12.9" customHeight="1">
      <c r="B12" s="40" t="s">
        <v>6</v>
      </c>
      <c r="C12" s="28">
        <v>123</v>
      </c>
      <c r="D12" s="28">
        <v>56</v>
      </c>
      <c r="E12" s="45">
        <v>45.528455284552848</v>
      </c>
      <c r="F12" s="29">
        <v>70</v>
      </c>
      <c r="G12" s="28">
        <v>38</v>
      </c>
      <c r="H12" s="7">
        <v>54.285714285714285</v>
      </c>
      <c r="I12" s="28">
        <v>64</v>
      </c>
      <c r="J12" s="28">
        <v>44</v>
      </c>
      <c r="K12" s="45">
        <v>68.75</v>
      </c>
      <c r="L12" s="30">
        <v>85</v>
      </c>
      <c r="M12" s="31">
        <v>61</v>
      </c>
      <c r="N12" s="7">
        <v>71.764705882352942</v>
      </c>
      <c r="O12" s="12">
        <v>57</v>
      </c>
      <c r="P12" s="12">
        <v>37</v>
      </c>
      <c r="Q12" s="7">
        <f t="shared" si="0"/>
        <v>64.912280701754383</v>
      </c>
    </row>
    <row r="13" spans="2:17" ht="12.9" customHeight="1">
      <c r="B13" s="39" t="s">
        <v>74</v>
      </c>
      <c r="C13" s="26">
        <v>8462</v>
      </c>
      <c r="D13" s="26">
        <v>5450</v>
      </c>
      <c r="E13" s="44">
        <v>64.405577877570309</v>
      </c>
      <c r="F13" s="27">
        <v>7294</v>
      </c>
      <c r="G13" s="26">
        <v>4980</v>
      </c>
      <c r="H13" s="6">
        <v>68.27529476281876</v>
      </c>
      <c r="I13" s="26">
        <v>6079</v>
      </c>
      <c r="J13" s="26">
        <v>4220</v>
      </c>
      <c r="K13" s="44">
        <v>69.419312386905744</v>
      </c>
      <c r="L13" s="27">
        <v>5115</v>
      </c>
      <c r="M13" s="26">
        <v>3335</v>
      </c>
      <c r="N13" s="6">
        <v>65.200391006842622</v>
      </c>
      <c r="O13" s="11">
        <v>4736</v>
      </c>
      <c r="P13" s="11">
        <v>3044</v>
      </c>
      <c r="Q13" s="6">
        <f t="shared" si="0"/>
        <v>64.273648648648646</v>
      </c>
    </row>
    <row r="14" spans="2:17" ht="12.9" customHeight="1">
      <c r="B14" s="40" t="s">
        <v>7</v>
      </c>
      <c r="C14" s="28">
        <v>979</v>
      </c>
      <c r="D14" s="28">
        <v>659</v>
      </c>
      <c r="E14" s="45">
        <v>67.313585291113384</v>
      </c>
      <c r="F14" s="29">
        <v>702</v>
      </c>
      <c r="G14" s="28">
        <v>508</v>
      </c>
      <c r="H14" s="7">
        <v>72.364672364672359</v>
      </c>
      <c r="I14" s="28">
        <v>541</v>
      </c>
      <c r="J14" s="28">
        <v>330</v>
      </c>
      <c r="K14" s="45">
        <v>60.998151571164506</v>
      </c>
      <c r="L14" s="30">
        <v>529</v>
      </c>
      <c r="M14" s="31">
        <v>306</v>
      </c>
      <c r="N14" s="7">
        <v>57.844990548204159</v>
      </c>
      <c r="O14" s="12">
        <v>485</v>
      </c>
      <c r="P14" s="12">
        <v>305</v>
      </c>
      <c r="Q14" s="7">
        <f t="shared" si="0"/>
        <v>62.886597938144327</v>
      </c>
    </row>
    <row r="15" spans="2:17" ht="12.9" customHeight="1">
      <c r="B15" s="40" t="s">
        <v>8</v>
      </c>
      <c r="C15" s="28">
        <v>901</v>
      </c>
      <c r="D15" s="28">
        <v>604</v>
      </c>
      <c r="E15" s="45">
        <v>67.036625971143181</v>
      </c>
      <c r="F15" s="29">
        <v>746</v>
      </c>
      <c r="G15" s="28">
        <v>477</v>
      </c>
      <c r="H15" s="7">
        <v>63.941018766756031</v>
      </c>
      <c r="I15" s="28">
        <v>598</v>
      </c>
      <c r="J15" s="28">
        <v>529</v>
      </c>
      <c r="K15" s="45">
        <v>88.461538461538453</v>
      </c>
      <c r="L15" s="30">
        <v>505</v>
      </c>
      <c r="M15" s="31">
        <v>373</v>
      </c>
      <c r="N15" s="7">
        <v>73.861386138613867</v>
      </c>
      <c r="O15" s="12">
        <v>487</v>
      </c>
      <c r="P15" s="12">
        <v>369</v>
      </c>
      <c r="Q15" s="7">
        <f t="shared" si="0"/>
        <v>75.770020533880896</v>
      </c>
    </row>
    <row r="16" spans="2:17" ht="12.9" customHeight="1">
      <c r="B16" s="40" t="s">
        <v>9</v>
      </c>
      <c r="C16" s="28">
        <v>3373</v>
      </c>
      <c r="D16" s="28">
        <v>2030</v>
      </c>
      <c r="E16" s="45">
        <v>60.183812629706495</v>
      </c>
      <c r="F16" s="29">
        <v>3151</v>
      </c>
      <c r="G16" s="28">
        <v>2037</v>
      </c>
      <c r="H16" s="7">
        <v>64.646144081244046</v>
      </c>
      <c r="I16" s="28">
        <v>2562</v>
      </c>
      <c r="J16" s="28">
        <v>1740</v>
      </c>
      <c r="K16" s="45">
        <v>67.915690866510531</v>
      </c>
      <c r="L16" s="30">
        <v>2098</v>
      </c>
      <c r="M16" s="31">
        <v>1319</v>
      </c>
      <c r="N16" s="7">
        <v>62.869399428026696</v>
      </c>
      <c r="O16" s="12">
        <v>2065</v>
      </c>
      <c r="P16" s="12">
        <v>1285</v>
      </c>
      <c r="Q16" s="7">
        <f t="shared" si="0"/>
        <v>62.227602905569015</v>
      </c>
    </row>
    <row r="17" spans="2:17" ht="12.9" customHeight="1">
      <c r="B17" s="40" t="s">
        <v>10</v>
      </c>
      <c r="C17" s="28">
        <v>493</v>
      </c>
      <c r="D17" s="28">
        <v>251</v>
      </c>
      <c r="E17" s="45">
        <v>50.912778904665316</v>
      </c>
      <c r="F17" s="29">
        <v>316</v>
      </c>
      <c r="G17" s="28">
        <v>207</v>
      </c>
      <c r="H17" s="7">
        <v>65.506329113924053</v>
      </c>
      <c r="I17" s="28">
        <v>324</v>
      </c>
      <c r="J17" s="28">
        <v>167</v>
      </c>
      <c r="K17" s="45">
        <v>51.543209876543209</v>
      </c>
      <c r="L17" s="30">
        <v>334</v>
      </c>
      <c r="M17" s="31">
        <v>213</v>
      </c>
      <c r="N17" s="7">
        <v>63.772455089820355</v>
      </c>
      <c r="O17" s="12">
        <v>276</v>
      </c>
      <c r="P17" s="12">
        <v>143</v>
      </c>
      <c r="Q17" s="7">
        <f t="shared" si="0"/>
        <v>51.811594202898547</v>
      </c>
    </row>
    <row r="18" spans="2:17" ht="12.9" customHeight="1">
      <c r="B18" s="40" t="s">
        <v>11</v>
      </c>
      <c r="C18" s="28">
        <v>954</v>
      </c>
      <c r="D18" s="28">
        <v>731</v>
      </c>
      <c r="E18" s="45">
        <v>76.624737945492669</v>
      </c>
      <c r="F18" s="29">
        <v>715</v>
      </c>
      <c r="G18" s="28">
        <v>659</v>
      </c>
      <c r="H18" s="7">
        <v>92.167832167832174</v>
      </c>
      <c r="I18" s="28">
        <v>630</v>
      </c>
      <c r="J18" s="28">
        <v>503</v>
      </c>
      <c r="K18" s="45">
        <v>79.841269841269849</v>
      </c>
      <c r="L18" s="30">
        <v>481</v>
      </c>
      <c r="M18" s="31">
        <v>321</v>
      </c>
      <c r="N18" s="7">
        <v>66.735966735966741</v>
      </c>
      <c r="O18" s="12">
        <v>394</v>
      </c>
      <c r="P18" s="12">
        <v>281</v>
      </c>
      <c r="Q18" s="7">
        <f t="shared" si="0"/>
        <v>71.319796954314711</v>
      </c>
    </row>
    <row r="19" spans="2:17" ht="12.9" customHeight="1">
      <c r="B19" s="40" t="s">
        <v>12</v>
      </c>
      <c r="C19" s="28">
        <v>1762</v>
      </c>
      <c r="D19" s="28">
        <v>1175</v>
      </c>
      <c r="E19" s="45">
        <v>66.685584562996596</v>
      </c>
      <c r="F19" s="29">
        <v>1664</v>
      </c>
      <c r="G19" s="28">
        <v>1092</v>
      </c>
      <c r="H19" s="7">
        <v>65.625</v>
      </c>
      <c r="I19" s="28">
        <v>1424</v>
      </c>
      <c r="J19" s="28">
        <v>951</v>
      </c>
      <c r="K19" s="45">
        <v>66.783707865168537</v>
      </c>
      <c r="L19" s="30">
        <v>1168</v>
      </c>
      <c r="M19" s="31">
        <v>803</v>
      </c>
      <c r="N19" s="7">
        <v>68.75</v>
      </c>
      <c r="O19" s="12">
        <v>1029</v>
      </c>
      <c r="P19" s="12">
        <v>661</v>
      </c>
      <c r="Q19" s="7">
        <f t="shared" si="0"/>
        <v>64.237123420796891</v>
      </c>
    </row>
    <row r="20" spans="2:17" ht="12.9" customHeight="1">
      <c r="B20" s="39" t="s">
        <v>13</v>
      </c>
      <c r="C20" s="26">
        <v>51094</v>
      </c>
      <c r="D20" s="26">
        <v>17792</v>
      </c>
      <c r="E20" s="44">
        <v>34.822092613614124</v>
      </c>
      <c r="F20" s="27">
        <v>46427</v>
      </c>
      <c r="G20" s="26">
        <v>16247</v>
      </c>
      <c r="H20" s="6">
        <v>34.994722898313483</v>
      </c>
      <c r="I20" s="26">
        <v>40273</v>
      </c>
      <c r="J20" s="26">
        <v>14539</v>
      </c>
      <c r="K20" s="44">
        <v>36.101109924763492</v>
      </c>
      <c r="L20" s="32">
        <v>35394</v>
      </c>
      <c r="M20" s="33">
        <v>13292</v>
      </c>
      <c r="N20" s="6">
        <v>37.554387749336044</v>
      </c>
      <c r="O20" s="11">
        <v>31937</v>
      </c>
      <c r="P20" s="11">
        <v>11796</v>
      </c>
      <c r="Q20" s="6">
        <f t="shared" si="0"/>
        <v>36.935216206907349</v>
      </c>
    </row>
    <row r="21" spans="2:17" ht="12.9" customHeight="1">
      <c r="B21" s="39" t="s">
        <v>75</v>
      </c>
      <c r="C21" s="26">
        <v>71600</v>
      </c>
      <c r="D21" s="26">
        <v>32928</v>
      </c>
      <c r="E21" s="44">
        <v>45.988826815642462</v>
      </c>
      <c r="F21" s="27">
        <v>67801</v>
      </c>
      <c r="G21" s="26">
        <v>33552</v>
      </c>
      <c r="H21" s="6">
        <v>49.485995781773127</v>
      </c>
      <c r="I21" s="26">
        <v>57866</v>
      </c>
      <c r="J21" s="26">
        <v>30628</v>
      </c>
      <c r="K21" s="44">
        <v>52.929181211765112</v>
      </c>
      <c r="L21" s="27">
        <v>52664</v>
      </c>
      <c r="M21" s="26">
        <v>27275</v>
      </c>
      <c r="N21" s="6">
        <v>51.790596992252766</v>
      </c>
      <c r="O21" s="11">
        <v>47254</v>
      </c>
      <c r="P21" s="11">
        <v>25245</v>
      </c>
      <c r="Q21" s="6">
        <f t="shared" si="0"/>
        <v>53.424048757777122</v>
      </c>
    </row>
    <row r="22" spans="2:17" ht="12.9" customHeight="1">
      <c r="B22" s="40" t="s">
        <v>14</v>
      </c>
      <c r="C22" s="28">
        <v>3835</v>
      </c>
      <c r="D22" s="28">
        <v>381</v>
      </c>
      <c r="E22" s="45">
        <v>9.9348109517601042</v>
      </c>
      <c r="F22" s="29">
        <v>3372</v>
      </c>
      <c r="G22" s="28">
        <v>719</v>
      </c>
      <c r="H22" s="7">
        <v>21.322657176749704</v>
      </c>
      <c r="I22" s="28">
        <v>2726</v>
      </c>
      <c r="J22" s="28">
        <v>540</v>
      </c>
      <c r="K22" s="45">
        <v>19.809244314013206</v>
      </c>
      <c r="L22" s="30">
        <v>2355</v>
      </c>
      <c r="M22" s="31">
        <v>435</v>
      </c>
      <c r="N22" s="7">
        <v>18.471337579617835</v>
      </c>
      <c r="O22" s="12">
        <v>2205</v>
      </c>
      <c r="P22" s="12">
        <v>419</v>
      </c>
      <c r="Q22" s="7">
        <f t="shared" si="0"/>
        <v>19.002267573696145</v>
      </c>
    </row>
    <row r="23" spans="2:17" ht="12.9" customHeight="1">
      <c r="B23" s="40" t="s">
        <v>15</v>
      </c>
      <c r="C23" s="28">
        <v>2128</v>
      </c>
      <c r="D23" s="28">
        <v>419</v>
      </c>
      <c r="E23" s="45">
        <v>19.689849624060152</v>
      </c>
      <c r="F23" s="29">
        <v>2102</v>
      </c>
      <c r="G23" s="28">
        <v>410</v>
      </c>
      <c r="H23" s="7">
        <v>19.50523311132255</v>
      </c>
      <c r="I23" s="28">
        <v>2206</v>
      </c>
      <c r="J23" s="28">
        <v>464</v>
      </c>
      <c r="K23" s="45">
        <v>21.033544877606527</v>
      </c>
      <c r="L23" s="30">
        <v>1758</v>
      </c>
      <c r="M23" s="31">
        <v>383</v>
      </c>
      <c r="N23" s="7">
        <v>21.786120591581344</v>
      </c>
      <c r="O23" s="12">
        <v>1746</v>
      </c>
      <c r="P23" s="12">
        <v>487</v>
      </c>
      <c r="Q23" s="7">
        <f t="shared" si="0"/>
        <v>27.892325315005728</v>
      </c>
    </row>
    <row r="24" spans="2:17" ht="12.9" customHeight="1">
      <c r="B24" s="40" t="s">
        <v>16</v>
      </c>
      <c r="C24" s="28">
        <v>2204</v>
      </c>
      <c r="D24" s="28">
        <v>1309</v>
      </c>
      <c r="E24" s="45">
        <v>59.392014519056261</v>
      </c>
      <c r="F24" s="29">
        <v>1822</v>
      </c>
      <c r="G24" s="28">
        <v>1026</v>
      </c>
      <c r="H24" s="7">
        <v>56.311745334796925</v>
      </c>
      <c r="I24" s="28">
        <v>1853</v>
      </c>
      <c r="J24" s="28">
        <v>897</v>
      </c>
      <c r="K24" s="45">
        <v>48.407987048030222</v>
      </c>
      <c r="L24" s="30">
        <v>1786</v>
      </c>
      <c r="M24" s="31">
        <v>1070</v>
      </c>
      <c r="N24" s="7">
        <v>59.910414333706605</v>
      </c>
      <c r="O24" s="12">
        <v>1513</v>
      </c>
      <c r="P24" s="12">
        <v>733</v>
      </c>
      <c r="Q24" s="7">
        <f t="shared" si="0"/>
        <v>48.446794448116329</v>
      </c>
    </row>
    <row r="25" spans="2:17" ht="12.9" customHeight="1">
      <c r="B25" s="40" t="s">
        <v>17</v>
      </c>
      <c r="C25" s="28">
        <v>22260</v>
      </c>
      <c r="D25" s="28">
        <v>6691</v>
      </c>
      <c r="E25" s="45">
        <v>30.058400718778078</v>
      </c>
      <c r="F25" s="29">
        <v>21690</v>
      </c>
      <c r="G25" s="28">
        <v>7586</v>
      </c>
      <c r="H25" s="7">
        <v>34.974642692485013</v>
      </c>
      <c r="I25" s="28">
        <v>18148</v>
      </c>
      <c r="J25" s="28">
        <v>6984</v>
      </c>
      <c r="K25" s="45">
        <v>38.483579457791492</v>
      </c>
      <c r="L25" s="30">
        <v>17026</v>
      </c>
      <c r="M25" s="31">
        <v>6882</v>
      </c>
      <c r="N25" s="7">
        <v>40.420533302008693</v>
      </c>
      <c r="O25" s="12">
        <v>15143</v>
      </c>
      <c r="P25" s="12">
        <v>6964</v>
      </c>
      <c r="Q25" s="7">
        <f t="shared" si="0"/>
        <v>45.988245393911377</v>
      </c>
    </row>
    <row r="26" spans="2:17" ht="12.9" customHeight="1">
      <c r="B26" s="40" t="s">
        <v>18</v>
      </c>
      <c r="C26" s="28">
        <v>14641</v>
      </c>
      <c r="D26" s="28">
        <v>7463</v>
      </c>
      <c r="E26" s="45">
        <v>50.973294173895226</v>
      </c>
      <c r="F26" s="29">
        <v>14097</v>
      </c>
      <c r="G26" s="28">
        <v>8481</v>
      </c>
      <c r="H26" s="7">
        <v>60.161736539689294</v>
      </c>
      <c r="I26" s="28">
        <v>12402</v>
      </c>
      <c r="J26" s="28">
        <v>7807</v>
      </c>
      <c r="K26" s="45">
        <v>62.949524270278992</v>
      </c>
      <c r="L26" s="30">
        <v>10989</v>
      </c>
      <c r="M26" s="31">
        <v>5816</v>
      </c>
      <c r="N26" s="7">
        <v>52.925652925652919</v>
      </c>
      <c r="O26" s="12">
        <v>10215</v>
      </c>
      <c r="P26" s="12">
        <v>4724</v>
      </c>
      <c r="Q26" s="7">
        <f t="shared" si="0"/>
        <v>46.245717082721491</v>
      </c>
    </row>
    <row r="27" spans="2:17" ht="12.9" customHeight="1">
      <c r="B27" s="40" t="s">
        <v>19</v>
      </c>
      <c r="C27" s="28">
        <v>16558</v>
      </c>
      <c r="D27" s="28">
        <v>10230</v>
      </c>
      <c r="E27" s="45">
        <v>61.782824012561903</v>
      </c>
      <c r="F27" s="29">
        <v>15778</v>
      </c>
      <c r="G27" s="28">
        <v>9537</v>
      </c>
      <c r="H27" s="7">
        <v>60.444923310939281</v>
      </c>
      <c r="I27" s="28">
        <v>12969</v>
      </c>
      <c r="J27" s="28">
        <v>8816</v>
      </c>
      <c r="K27" s="45">
        <v>67.977484771377902</v>
      </c>
      <c r="L27" s="30">
        <v>11903</v>
      </c>
      <c r="M27" s="31">
        <v>8325</v>
      </c>
      <c r="N27" s="7">
        <v>69.940351171973447</v>
      </c>
      <c r="O27" s="12">
        <v>10366</v>
      </c>
      <c r="P27" s="12">
        <v>8136</v>
      </c>
      <c r="Q27" s="7">
        <f t="shared" si="0"/>
        <v>78.487362531352503</v>
      </c>
    </row>
    <row r="28" spans="2:17" ht="12.9" customHeight="1">
      <c r="B28" s="40" t="s">
        <v>20</v>
      </c>
      <c r="C28" s="28">
        <v>2572</v>
      </c>
      <c r="D28" s="28">
        <v>1601</v>
      </c>
      <c r="E28" s="45">
        <v>62.247278382581648</v>
      </c>
      <c r="F28" s="29">
        <v>2359</v>
      </c>
      <c r="G28" s="28">
        <v>1366</v>
      </c>
      <c r="H28" s="7">
        <v>57.905892327257313</v>
      </c>
      <c r="I28" s="28">
        <v>1839</v>
      </c>
      <c r="J28" s="28">
        <v>1213</v>
      </c>
      <c r="K28" s="45">
        <v>65.959760739532356</v>
      </c>
      <c r="L28" s="30">
        <v>1668</v>
      </c>
      <c r="M28" s="31">
        <v>1028</v>
      </c>
      <c r="N28" s="7">
        <v>61.630695443645088</v>
      </c>
      <c r="O28" s="12">
        <v>1609</v>
      </c>
      <c r="P28" s="12">
        <v>944</v>
      </c>
      <c r="Q28" s="7">
        <f t="shared" si="0"/>
        <v>58.669981354878807</v>
      </c>
    </row>
    <row r="29" spans="2:17" ht="12.9" customHeight="1">
      <c r="B29" s="40" t="s">
        <v>21</v>
      </c>
      <c r="C29" s="28">
        <v>1033</v>
      </c>
      <c r="D29" s="28">
        <v>558</v>
      </c>
      <c r="E29" s="45">
        <v>54.017424975798647</v>
      </c>
      <c r="F29" s="29">
        <v>752</v>
      </c>
      <c r="G29" s="28">
        <v>441</v>
      </c>
      <c r="H29" s="7">
        <v>58.643617021276597</v>
      </c>
      <c r="I29" s="28">
        <v>650</v>
      </c>
      <c r="J29" s="28">
        <v>332</v>
      </c>
      <c r="K29" s="45">
        <v>51.076923076923073</v>
      </c>
      <c r="L29" s="30">
        <v>529</v>
      </c>
      <c r="M29" s="31">
        <v>324</v>
      </c>
      <c r="N29" s="7">
        <v>61.247637051039696</v>
      </c>
      <c r="O29" s="12">
        <v>497</v>
      </c>
      <c r="P29" s="12">
        <v>307</v>
      </c>
      <c r="Q29" s="7">
        <f t="shared" si="0"/>
        <v>61.770623742454731</v>
      </c>
    </row>
    <row r="30" spans="2:17" ht="12.9" customHeight="1">
      <c r="B30" s="40" t="s">
        <v>22</v>
      </c>
      <c r="C30" s="28">
        <v>2044</v>
      </c>
      <c r="D30" s="28">
        <v>1299</v>
      </c>
      <c r="E30" s="45">
        <v>63.551859099804304</v>
      </c>
      <c r="F30" s="29">
        <v>1863</v>
      </c>
      <c r="G30" s="28">
        <v>1090</v>
      </c>
      <c r="H30" s="7">
        <v>58.507783145464302</v>
      </c>
      <c r="I30" s="28">
        <v>1574</v>
      </c>
      <c r="J30" s="28">
        <v>943</v>
      </c>
      <c r="K30" s="45">
        <v>59.911054637865313</v>
      </c>
      <c r="L30" s="30">
        <v>1496</v>
      </c>
      <c r="M30" s="31">
        <v>870</v>
      </c>
      <c r="N30" s="7">
        <v>58.155080213903744</v>
      </c>
      <c r="O30" s="12">
        <v>1164</v>
      </c>
      <c r="P30" s="12">
        <v>736</v>
      </c>
      <c r="Q30" s="7">
        <f t="shared" si="0"/>
        <v>63.230240549828174</v>
      </c>
    </row>
    <row r="31" spans="2:17" ht="12.9" customHeight="1">
      <c r="B31" s="40" t="s">
        <v>23</v>
      </c>
      <c r="C31" s="28">
        <v>4325</v>
      </c>
      <c r="D31" s="28">
        <v>2977</v>
      </c>
      <c r="E31" s="45">
        <v>68.832369942196536</v>
      </c>
      <c r="F31" s="29">
        <v>3966</v>
      </c>
      <c r="G31" s="28">
        <v>2896</v>
      </c>
      <c r="H31" s="7">
        <v>73.020675743822494</v>
      </c>
      <c r="I31" s="28">
        <v>3499</v>
      </c>
      <c r="J31" s="28">
        <v>2632</v>
      </c>
      <c r="K31" s="45">
        <v>75.221491854815653</v>
      </c>
      <c r="L31" s="30">
        <v>3154</v>
      </c>
      <c r="M31" s="31">
        <v>2142</v>
      </c>
      <c r="N31" s="7">
        <v>67.913760304375387</v>
      </c>
      <c r="O31" s="12">
        <v>2796</v>
      </c>
      <c r="P31" s="12">
        <v>1795</v>
      </c>
      <c r="Q31" s="7">
        <f t="shared" si="0"/>
        <v>64.198855507868373</v>
      </c>
    </row>
    <row r="32" spans="2:17" ht="12.9" customHeight="1">
      <c r="B32" s="39" t="s">
        <v>76</v>
      </c>
      <c r="C32" s="26">
        <v>22561</v>
      </c>
      <c r="D32" s="26">
        <v>10981</v>
      </c>
      <c r="E32" s="44">
        <v>48.672487921634676</v>
      </c>
      <c r="F32" s="27">
        <v>20686</v>
      </c>
      <c r="G32" s="26">
        <v>9818</v>
      </c>
      <c r="H32" s="6">
        <v>47.462051629121142</v>
      </c>
      <c r="I32" s="26">
        <v>18408</v>
      </c>
      <c r="J32" s="26">
        <v>9515</v>
      </c>
      <c r="K32" s="44">
        <v>51.689482833550628</v>
      </c>
      <c r="L32" s="27">
        <v>17014</v>
      </c>
      <c r="M32" s="26">
        <v>8835</v>
      </c>
      <c r="N32" s="6">
        <v>51.927824144821912</v>
      </c>
      <c r="O32" s="11">
        <v>16320</v>
      </c>
      <c r="P32" s="11">
        <v>8719</v>
      </c>
      <c r="Q32" s="6">
        <f t="shared" si="0"/>
        <v>53.42524509803922</v>
      </c>
    </row>
    <row r="33" spans="2:17" ht="12.9" customHeight="1">
      <c r="B33" s="40" t="s">
        <v>24</v>
      </c>
      <c r="C33" s="28">
        <v>995</v>
      </c>
      <c r="D33" s="28">
        <v>710</v>
      </c>
      <c r="E33" s="45">
        <v>71.356783919597987</v>
      </c>
      <c r="F33" s="29">
        <v>849</v>
      </c>
      <c r="G33" s="28">
        <v>508</v>
      </c>
      <c r="H33" s="7">
        <v>59.835100117785629</v>
      </c>
      <c r="I33" s="28">
        <v>872</v>
      </c>
      <c r="J33" s="28">
        <v>568</v>
      </c>
      <c r="K33" s="45">
        <v>65.137614678899084</v>
      </c>
      <c r="L33" s="30">
        <v>783</v>
      </c>
      <c r="M33" s="31">
        <v>476</v>
      </c>
      <c r="N33" s="7">
        <v>60.791826309067687</v>
      </c>
      <c r="O33" s="12">
        <v>714</v>
      </c>
      <c r="P33" s="12">
        <v>412</v>
      </c>
      <c r="Q33" s="7">
        <f t="shared" si="0"/>
        <v>57.703081232492991</v>
      </c>
    </row>
    <row r="34" spans="2:17" ht="12.9" customHeight="1">
      <c r="B34" s="40" t="s">
        <v>25</v>
      </c>
      <c r="C34" s="28">
        <v>1636</v>
      </c>
      <c r="D34" s="28">
        <v>1050</v>
      </c>
      <c r="E34" s="45">
        <v>64.180929095354529</v>
      </c>
      <c r="F34" s="29">
        <v>1343</v>
      </c>
      <c r="G34" s="28">
        <v>832</v>
      </c>
      <c r="H34" s="7">
        <v>61.950856291883845</v>
      </c>
      <c r="I34" s="28">
        <v>1289</v>
      </c>
      <c r="J34" s="28">
        <v>777</v>
      </c>
      <c r="K34" s="45">
        <v>60.279286268425139</v>
      </c>
      <c r="L34" s="30">
        <v>1175</v>
      </c>
      <c r="M34" s="31">
        <v>648</v>
      </c>
      <c r="N34" s="7">
        <v>55.148936170212771</v>
      </c>
      <c r="O34" s="12">
        <v>1120</v>
      </c>
      <c r="P34" s="12">
        <v>580</v>
      </c>
      <c r="Q34" s="7">
        <f t="shared" si="0"/>
        <v>51.785714285714292</v>
      </c>
    </row>
    <row r="35" spans="2:17" ht="12.9" customHeight="1">
      <c r="B35" s="40" t="s">
        <v>26</v>
      </c>
      <c r="C35" s="28">
        <v>621</v>
      </c>
      <c r="D35" s="28">
        <v>399</v>
      </c>
      <c r="E35" s="45">
        <v>64.251207729468604</v>
      </c>
      <c r="F35" s="29">
        <v>558</v>
      </c>
      <c r="G35" s="28">
        <v>392</v>
      </c>
      <c r="H35" s="7">
        <v>70.250896057347674</v>
      </c>
      <c r="I35" s="28">
        <v>484</v>
      </c>
      <c r="J35" s="28">
        <v>325</v>
      </c>
      <c r="K35" s="45">
        <v>67.148760330578511</v>
      </c>
      <c r="L35" s="30">
        <v>487</v>
      </c>
      <c r="M35" s="31">
        <v>278</v>
      </c>
      <c r="N35" s="7">
        <v>57.084188911704317</v>
      </c>
      <c r="O35" s="12">
        <v>477</v>
      </c>
      <c r="P35" s="12">
        <v>268</v>
      </c>
      <c r="Q35" s="7">
        <f t="shared" si="0"/>
        <v>56.184486373165619</v>
      </c>
    </row>
    <row r="36" spans="2:17" ht="12.9" customHeight="1">
      <c r="B36" s="40" t="s">
        <v>27</v>
      </c>
      <c r="C36" s="28">
        <v>2787</v>
      </c>
      <c r="D36" s="28">
        <v>1673</v>
      </c>
      <c r="E36" s="45">
        <v>60.028704700394691</v>
      </c>
      <c r="F36" s="29">
        <v>2391</v>
      </c>
      <c r="G36" s="28">
        <v>1399</v>
      </c>
      <c r="H36" s="7">
        <v>58.511083228774574</v>
      </c>
      <c r="I36" s="28">
        <v>1962</v>
      </c>
      <c r="J36" s="28">
        <v>1241</v>
      </c>
      <c r="K36" s="45">
        <v>63.251783893985724</v>
      </c>
      <c r="L36" s="30">
        <v>1946</v>
      </c>
      <c r="M36" s="31">
        <v>1224</v>
      </c>
      <c r="N36" s="7">
        <v>62.898252826310383</v>
      </c>
      <c r="O36" s="12">
        <v>1719</v>
      </c>
      <c r="P36" s="12">
        <v>1096</v>
      </c>
      <c r="Q36" s="7">
        <f t="shared" si="0"/>
        <v>63.75799883653287</v>
      </c>
    </row>
    <row r="37" spans="2:17" ht="12.9" customHeight="1">
      <c r="B37" s="40" t="s">
        <v>28</v>
      </c>
      <c r="C37" s="28">
        <v>13710</v>
      </c>
      <c r="D37" s="28">
        <v>5680</v>
      </c>
      <c r="E37" s="45">
        <v>41.429613420860683</v>
      </c>
      <c r="F37" s="29">
        <v>13096</v>
      </c>
      <c r="G37" s="28">
        <v>5417</v>
      </c>
      <c r="H37" s="7">
        <v>41.363775198533901</v>
      </c>
      <c r="I37" s="28">
        <v>11642</v>
      </c>
      <c r="J37" s="28">
        <v>5360</v>
      </c>
      <c r="K37" s="45">
        <v>46.040199278474489</v>
      </c>
      <c r="L37" s="30">
        <v>10578</v>
      </c>
      <c r="M37" s="31">
        <v>5115</v>
      </c>
      <c r="N37" s="7">
        <v>48.355076574021552</v>
      </c>
      <c r="O37" s="12">
        <v>10209</v>
      </c>
      <c r="P37" s="12">
        <v>5133</v>
      </c>
      <c r="Q37" s="7">
        <f t="shared" si="0"/>
        <v>50.279165442256833</v>
      </c>
    </row>
    <row r="38" spans="2:17" ht="12.9" customHeight="1">
      <c r="B38" s="40" t="s">
        <v>29</v>
      </c>
      <c r="C38" s="28">
        <v>2812</v>
      </c>
      <c r="D38" s="28">
        <v>1469</v>
      </c>
      <c r="E38" s="45">
        <v>52.24039829302987</v>
      </c>
      <c r="F38" s="29">
        <v>2449</v>
      </c>
      <c r="G38" s="28">
        <v>1270</v>
      </c>
      <c r="H38" s="7">
        <v>51.857901184156802</v>
      </c>
      <c r="I38" s="28">
        <v>2159</v>
      </c>
      <c r="J38" s="28">
        <v>1244</v>
      </c>
      <c r="K38" s="45">
        <v>57.619268179712833</v>
      </c>
      <c r="L38" s="30">
        <v>2045</v>
      </c>
      <c r="M38" s="31">
        <v>1094</v>
      </c>
      <c r="N38" s="7">
        <v>53.496332518337411</v>
      </c>
      <c r="O38" s="12">
        <v>2081</v>
      </c>
      <c r="P38" s="12">
        <v>1230</v>
      </c>
      <c r="Q38" s="7">
        <f t="shared" si="0"/>
        <v>59.106198942815958</v>
      </c>
    </row>
    <row r="39" spans="2:17" ht="12.9" customHeight="1">
      <c r="B39" s="39" t="s">
        <v>77</v>
      </c>
      <c r="C39" s="26">
        <v>62485</v>
      </c>
      <c r="D39" s="26">
        <v>31874</v>
      </c>
      <c r="E39" s="44">
        <v>51.010642554213014</v>
      </c>
      <c r="F39" s="27">
        <v>55842</v>
      </c>
      <c r="G39" s="26">
        <v>28502</v>
      </c>
      <c r="H39" s="6">
        <v>51.040435514487307</v>
      </c>
      <c r="I39" s="26">
        <v>48558</v>
      </c>
      <c r="J39" s="26">
        <v>27821</v>
      </c>
      <c r="K39" s="44">
        <v>57.294369619836075</v>
      </c>
      <c r="L39" s="27">
        <v>43724</v>
      </c>
      <c r="M39" s="26">
        <v>24210</v>
      </c>
      <c r="N39" s="6">
        <v>55.370048485957369</v>
      </c>
      <c r="O39" s="11">
        <v>40137</v>
      </c>
      <c r="P39" s="11">
        <v>22129</v>
      </c>
      <c r="Q39" s="6">
        <f t="shared" si="0"/>
        <v>55.133667189874679</v>
      </c>
    </row>
    <row r="40" spans="2:17" ht="12.9" customHeight="1">
      <c r="B40" s="40" t="s">
        <v>30</v>
      </c>
      <c r="C40" s="28">
        <v>2507</v>
      </c>
      <c r="D40" s="28">
        <v>1564</v>
      </c>
      <c r="E40" s="45">
        <v>62.38532110091743</v>
      </c>
      <c r="F40" s="29">
        <v>1998</v>
      </c>
      <c r="G40" s="28">
        <v>1148</v>
      </c>
      <c r="H40" s="7">
        <v>57.457457457457458</v>
      </c>
      <c r="I40" s="28">
        <v>1679</v>
      </c>
      <c r="J40" s="28">
        <v>939</v>
      </c>
      <c r="K40" s="45">
        <v>55.926146515783202</v>
      </c>
      <c r="L40" s="30">
        <v>1664</v>
      </c>
      <c r="M40" s="31">
        <v>792</v>
      </c>
      <c r="N40" s="7">
        <v>47.596153846153847</v>
      </c>
      <c r="O40" s="12">
        <v>1401</v>
      </c>
      <c r="P40" s="12">
        <v>759</v>
      </c>
      <c r="Q40" s="7">
        <f t="shared" si="0"/>
        <v>54.175588865096358</v>
      </c>
    </row>
    <row r="41" spans="2:17" ht="12.9" customHeight="1">
      <c r="B41" s="40" t="s">
        <v>31</v>
      </c>
      <c r="C41" s="28">
        <v>6283</v>
      </c>
      <c r="D41" s="28">
        <v>3719</v>
      </c>
      <c r="E41" s="45">
        <v>59.191469043450581</v>
      </c>
      <c r="F41" s="29">
        <v>5501</v>
      </c>
      <c r="G41" s="28">
        <v>3217</v>
      </c>
      <c r="H41" s="7">
        <v>58.480276313397567</v>
      </c>
      <c r="I41" s="28">
        <v>4751</v>
      </c>
      <c r="J41" s="28">
        <v>2661</v>
      </c>
      <c r="K41" s="45">
        <v>56.009261208166706</v>
      </c>
      <c r="L41" s="30">
        <v>4241</v>
      </c>
      <c r="M41" s="31">
        <v>2473</v>
      </c>
      <c r="N41" s="7">
        <v>58.31171893421363</v>
      </c>
      <c r="O41" s="12">
        <v>3949</v>
      </c>
      <c r="P41" s="12">
        <v>2375</v>
      </c>
      <c r="Q41" s="7">
        <f t="shared" si="0"/>
        <v>60.141808052671564</v>
      </c>
    </row>
    <row r="42" spans="2:17" ht="12.9" customHeight="1">
      <c r="B42" s="40" t="s">
        <v>32</v>
      </c>
      <c r="C42" s="28">
        <v>37666</v>
      </c>
      <c r="D42" s="28">
        <v>18215</v>
      </c>
      <c r="E42" s="45">
        <v>48.359262995805238</v>
      </c>
      <c r="F42" s="29">
        <v>33987</v>
      </c>
      <c r="G42" s="28">
        <v>16555</v>
      </c>
      <c r="H42" s="7">
        <v>48.7098008061906</v>
      </c>
      <c r="I42" s="28">
        <v>29098</v>
      </c>
      <c r="J42" s="28">
        <v>16682</v>
      </c>
      <c r="K42" s="45">
        <v>57.330400714825757</v>
      </c>
      <c r="L42" s="30">
        <v>26990</v>
      </c>
      <c r="M42" s="31">
        <v>14680</v>
      </c>
      <c r="N42" s="7">
        <v>54.390515005557617</v>
      </c>
      <c r="O42" s="12">
        <v>24907</v>
      </c>
      <c r="P42" s="12">
        <v>13328</v>
      </c>
      <c r="Q42" s="7">
        <f t="shared" si="0"/>
        <v>53.511061147468588</v>
      </c>
    </row>
    <row r="43" spans="2:17" ht="12.9" customHeight="1">
      <c r="B43" s="40" t="s">
        <v>33</v>
      </c>
      <c r="C43" s="28">
        <v>13063</v>
      </c>
      <c r="D43" s="28">
        <v>6575</v>
      </c>
      <c r="E43" s="45">
        <v>50.333001607593971</v>
      </c>
      <c r="F43" s="29">
        <v>11782</v>
      </c>
      <c r="G43" s="28">
        <v>6094</v>
      </c>
      <c r="H43" s="7">
        <v>51.722967238159903</v>
      </c>
      <c r="I43" s="28">
        <v>10789</v>
      </c>
      <c r="J43" s="28">
        <v>6195</v>
      </c>
      <c r="K43" s="45">
        <v>57.419594030957455</v>
      </c>
      <c r="L43" s="30">
        <v>8986</v>
      </c>
      <c r="M43" s="31">
        <v>5100</v>
      </c>
      <c r="N43" s="7">
        <v>56.754952147785446</v>
      </c>
      <c r="O43" s="12">
        <v>8146</v>
      </c>
      <c r="P43" s="12">
        <v>4580</v>
      </c>
      <c r="Q43" s="7">
        <f t="shared" si="0"/>
        <v>56.223913577215811</v>
      </c>
    </row>
    <row r="44" spans="2:17" ht="12.9" customHeight="1">
      <c r="B44" s="40" t="s">
        <v>34</v>
      </c>
      <c r="C44" s="28">
        <v>1753</v>
      </c>
      <c r="D44" s="28">
        <v>1074</v>
      </c>
      <c r="E44" s="45">
        <v>61.266400456360522</v>
      </c>
      <c r="F44" s="29">
        <v>1520</v>
      </c>
      <c r="G44" s="28">
        <v>846</v>
      </c>
      <c r="H44" s="7">
        <v>55.657894736842103</v>
      </c>
      <c r="I44" s="28">
        <v>1295</v>
      </c>
      <c r="J44" s="28">
        <v>793</v>
      </c>
      <c r="K44" s="45">
        <v>61.23552123552124</v>
      </c>
      <c r="L44" s="30">
        <v>1043</v>
      </c>
      <c r="M44" s="31">
        <v>711</v>
      </c>
      <c r="N44" s="7">
        <v>68.168744007670185</v>
      </c>
      <c r="O44" s="12">
        <v>905</v>
      </c>
      <c r="P44" s="12">
        <v>604</v>
      </c>
      <c r="Q44" s="7">
        <f t="shared" si="0"/>
        <v>66.740331491712709</v>
      </c>
    </row>
    <row r="45" spans="2:17" ht="12.9" customHeight="1">
      <c r="B45" s="40" t="s">
        <v>35</v>
      </c>
      <c r="C45" s="28">
        <v>1213</v>
      </c>
      <c r="D45" s="28">
        <v>727</v>
      </c>
      <c r="E45" s="45">
        <v>59.934047815333884</v>
      </c>
      <c r="F45" s="29">
        <v>1054</v>
      </c>
      <c r="G45" s="28">
        <v>642</v>
      </c>
      <c r="H45" s="7">
        <v>60.91081593927894</v>
      </c>
      <c r="I45" s="28">
        <v>946</v>
      </c>
      <c r="J45" s="28">
        <v>551</v>
      </c>
      <c r="K45" s="45">
        <v>58.245243128964063</v>
      </c>
      <c r="L45" s="30">
        <v>800</v>
      </c>
      <c r="M45" s="31">
        <v>454</v>
      </c>
      <c r="N45" s="7">
        <v>56.75</v>
      </c>
      <c r="O45" s="12">
        <v>829</v>
      </c>
      <c r="P45" s="12">
        <v>483</v>
      </c>
      <c r="Q45" s="7">
        <f t="shared" si="0"/>
        <v>58.262967430639321</v>
      </c>
    </row>
    <row r="46" spans="2:17" ht="12.9" customHeight="1">
      <c r="B46" s="39" t="s">
        <v>78</v>
      </c>
      <c r="C46" s="26">
        <v>10437</v>
      </c>
      <c r="D46" s="26">
        <v>6712</v>
      </c>
      <c r="E46" s="44">
        <v>64.309667528983425</v>
      </c>
      <c r="F46" s="27">
        <v>9774</v>
      </c>
      <c r="G46" s="26">
        <v>6205</v>
      </c>
      <c r="H46" s="6">
        <v>63.484755473705746</v>
      </c>
      <c r="I46" s="26">
        <v>8598</v>
      </c>
      <c r="J46" s="26">
        <v>5562</v>
      </c>
      <c r="K46" s="44">
        <v>64.689462665736215</v>
      </c>
      <c r="L46" s="27">
        <v>7477</v>
      </c>
      <c r="M46" s="26">
        <v>4749</v>
      </c>
      <c r="N46" s="6">
        <v>63.514778654540592</v>
      </c>
      <c r="O46" s="11">
        <v>7323</v>
      </c>
      <c r="P46" s="11">
        <v>4880</v>
      </c>
      <c r="Q46" s="6">
        <f t="shared" si="0"/>
        <v>66.639355455414446</v>
      </c>
    </row>
    <row r="47" spans="2:17" ht="12.9" customHeight="1">
      <c r="B47" s="40" t="s">
        <v>36</v>
      </c>
      <c r="C47" s="28">
        <v>779</v>
      </c>
      <c r="D47" s="28">
        <v>495</v>
      </c>
      <c r="E47" s="45">
        <v>63.543003851091143</v>
      </c>
      <c r="F47" s="29">
        <v>752</v>
      </c>
      <c r="G47" s="28">
        <v>478</v>
      </c>
      <c r="H47" s="7">
        <v>63.563829787234042</v>
      </c>
      <c r="I47" s="28">
        <v>592</v>
      </c>
      <c r="J47" s="28">
        <v>375</v>
      </c>
      <c r="K47" s="45">
        <v>63.344594594594597</v>
      </c>
      <c r="L47" s="30">
        <v>444</v>
      </c>
      <c r="M47" s="31">
        <v>314</v>
      </c>
      <c r="N47" s="7">
        <v>70.72072072072072</v>
      </c>
      <c r="O47" s="12">
        <v>433</v>
      </c>
      <c r="P47" s="12">
        <v>301</v>
      </c>
      <c r="Q47" s="7">
        <f t="shared" si="0"/>
        <v>69.515011547344102</v>
      </c>
    </row>
    <row r="48" spans="2:17" ht="12.9" customHeight="1">
      <c r="B48" s="40" t="s">
        <v>37</v>
      </c>
      <c r="C48" s="28">
        <v>535</v>
      </c>
      <c r="D48" s="28">
        <v>447</v>
      </c>
      <c r="E48" s="45">
        <v>83.55140186915888</v>
      </c>
      <c r="F48" s="29">
        <v>476</v>
      </c>
      <c r="G48" s="28">
        <v>379</v>
      </c>
      <c r="H48" s="7">
        <v>79.621848739495803</v>
      </c>
      <c r="I48" s="28">
        <v>444</v>
      </c>
      <c r="J48" s="28">
        <v>300</v>
      </c>
      <c r="K48" s="45">
        <v>67.567567567567565</v>
      </c>
      <c r="L48" s="30">
        <v>454</v>
      </c>
      <c r="M48" s="31">
        <v>337</v>
      </c>
      <c r="N48" s="7">
        <v>74.229074889867846</v>
      </c>
      <c r="O48" s="12">
        <v>379</v>
      </c>
      <c r="P48" s="12">
        <v>284</v>
      </c>
      <c r="Q48" s="7">
        <f t="shared" si="0"/>
        <v>74.934036939313984</v>
      </c>
    </row>
    <row r="49" spans="2:17" ht="12.9" customHeight="1">
      <c r="B49" s="40" t="s">
        <v>38</v>
      </c>
      <c r="C49" s="28">
        <v>3324</v>
      </c>
      <c r="D49" s="28">
        <v>2239</v>
      </c>
      <c r="E49" s="45">
        <v>67.358604091456073</v>
      </c>
      <c r="F49" s="29">
        <v>3095</v>
      </c>
      <c r="G49" s="28">
        <v>1945</v>
      </c>
      <c r="H49" s="7">
        <v>62.843295638126008</v>
      </c>
      <c r="I49" s="28">
        <v>2556</v>
      </c>
      <c r="J49" s="28">
        <v>1743</v>
      </c>
      <c r="K49" s="45">
        <v>68.1924882629108</v>
      </c>
      <c r="L49" s="30">
        <v>2304</v>
      </c>
      <c r="M49" s="31">
        <v>1425</v>
      </c>
      <c r="N49" s="7">
        <v>61.848958333333336</v>
      </c>
      <c r="O49" s="12">
        <v>2310</v>
      </c>
      <c r="P49" s="12">
        <v>1580</v>
      </c>
      <c r="Q49" s="7">
        <f t="shared" si="0"/>
        <v>68.398268398268399</v>
      </c>
    </row>
    <row r="50" spans="2:17" ht="12.9" customHeight="1">
      <c r="B50" s="40" t="s">
        <v>39</v>
      </c>
      <c r="C50" s="28">
        <v>4350</v>
      </c>
      <c r="D50" s="28">
        <v>2618</v>
      </c>
      <c r="E50" s="45">
        <v>60.183908045977013</v>
      </c>
      <c r="F50" s="29">
        <v>4124</v>
      </c>
      <c r="G50" s="28">
        <v>2543</v>
      </c>
      <c r="H50" s="7">
        <v>61.663433559650827</v>
      </c>
      <c r="I50" s="28">
        <v>3741</v>
      </c>
      <c r="J50" s="28">
        <v>2396</v>
      </c>
      <c r="K50" s="45">
        <v>64.047046244319702</v>
      </c>
      <c r="L50" s="30">
        <v>3240</v>
      </c>
      <c r="M50" s="31">
        <v>2102</v>
      </c>
      <c r="N50" s="7">
        <v>64.876543209876544</v>
      </c>
      <c r="O50" s="12">
        <v>3166</v>
      </c>
      <c r="P50" s="12">
        <v>2068</v>
      </c>
      <c r="Q50" s="7">
        <f t="shared" si="0"/>
        <v>65.319014529374613</v>
      </c>
    </row>
    <row r="51" spans="2:17" ht="12.9" customHeight="1">
      <c r="B51" s="40" t="s">
        <v>40</v>
      </c>
      <c r="C51" s="28">
        <v>1449</v>
      </c>
      <c r="D51" s="28">
        <v>913</v>
      </c>
      <c r="E51" s="45">
        <v>63.008971704623882</v>
      </c>
      <c r="F51" s="29">
        <v>1327</v>
      </c>
      <c r="G51" s="28">
        <v>860</v>
      </c>
      <c r="H51" s="7">
        <v>64.807837226827431</v>
      </c>
      <c r="I51" s="28">
        <v>1265</v>
      </c>
      <c r="J51" s="28">
        <v>748</v>
      </c>
      <c r="K51" s="45">
        <v>59.130434782608695</v>
      </c>
      <c r="L51" s="30">
        <v>1035</v>
      </c>
      <c r="M51" s="31">
        <v>571</v>
      </c>
      <c r="N51" s="7">
        <v>55.169082125603865</v>
      </c>
      <c r="O51" s="12">
        <v>1035</v>
      </c>
      <c r="P51" s="12">
        <v>647</v>
      </c>
      <c r="Q51" s="7">
        <f t="shared" si="0"/>
        <v>62.512077294685987</v>
      </c>
    </row>
    <row r="52" spans="2:17" ht="12.9" customHeight="1">
      <c r="B52" s="39" t="s">
        <v>79</v>
      </c>
      <c r="C52" s="26">
        <v>5508</v>
      </c>
      <c r="D52" s="26">
        <v>3325</v>
      </c>
      <c r="E52" s="44">
        <v>60.366739288307919</v>
      </c>
      <c r="F52" s="27">
        <v>4783</v>
      </c>
      <c r="G52" s="26">
        <v>3326</v>
      </c>
      <c r="H52" s="6">
        <v>69.537946895254024</v>
      </c>
      <c r="I52" s="26">
        <v>4653</v>
      </c>
      <c r="J52" s="26">
        <v>3179</v>
      </c>
      <c r="K52" s="44">
        <v>68.321513002364071</v>
      </c>
      <c r="L52" s="27">
        <v>4328</v>
      </c>
      <c r="M52" s="26">
        <v>3048</v>
      </c>
      <c r="N52" s="6">
        <v>70.425138632162671</v>
      </c>
      <c r="O52" s="11">
        <v>3916</v>
      </c>
      <c r="P52" s="11">
        <v>2553</v>
      </c>
      <c r="Q52" s="6">
        <f t="shared" si="0"/>
        <v>65.194075587334012</v>
      </c>
    </row>
    <row r="53" spans="2:17" ht="12.9" customHeight="1">
      <c r="B53" s="40" t="s">
        <v>41</v>
      </c>
      <c r="C53" s="28">
        <v>877</v>
      </c>
      <c r="D53" s="28">
        <v>641</v>
      </c>
      <c r="E53" s="45">
        <v>73.090079817559868</v>
      </c>
      <c r="F53" s="29">
        <v>800</v>
      </c>
      <c r="G53" s="28">
        <v>594</v>
      </c>
      <c r="H53" s="7">
        <v>74.25</v>
      </c>
      <c r="I53" s="28">
        <v>769</v>
      </c>
      <c r="J53" s="28">
        <v>594</v>
      </c>
      <c r="K53" s="45">
        <v>77.243172951885569</v>
      </c>
      <c r="L53" s="30">
        <v>736</v>
      </c>
      <c r="M53" s="31">
        <v>598</v>
      </c>
      <c r="N53" s="7">
        <v>81.25</v>
      </c>
      <c r="O53" s="12">
        <v>689</v>
      </c>
      <c r="P53" s="12">
        <v>503</v>
      </c>
      <c r="Q53" s="7">
        <f t="shared" si="0"/>
        <v>73.004354136429612</v>
      </c>
    </row>
    <row r="54" spans="2:17" ht="12.9" customHeight="1">
      <c r="B54" s="40" t="s">
        <v>42</v>
      </c>
      <c r="C54" s="28">
        <v>1420</v>
      </c>
      <c r="D54" s="28">
        <v>846</v>
      </c>
      <c r="E54" s="45">
        <v>59.577464788732392</v>
      </c>
      <c r="F54" s="29">
        <v>1118</v>
      </c>
      <c r="G54" s="28">
        <v>726</v>
      </c>
      <c r="H54" s="7">
        <v>64.937388193202153</v>
      </c>
      <c r="I54" s="28">
        <v>1091</v>
      </c>
      <c r="J54" s="28">
        <v>647</v>
      </c>
      <c r="K54" s="45">
        <v>59.303391384051331</v>
      </c>
      <c r="L54" s="30">
        <v>1126</v>
      </c>
      <c r="M54" s="31">
        <v>666</v>
      </c>
      <c r="N54" s="7">
        <v>59.147424511545289</v>
      </c>
      <c r="O54" s="12">
        <v>1023</v>
      </c>
      <c r="P54" s="12">
        <v>630</v>
      </c>
      <c r="Q54" s="7">
        <f t="shared" si="0"/>
        <v>61.583577712609973</v>
      </c>
    </row>
    <row r="55" spans="2:17" ht="12.9" customHeight="1">
      <c r="B55" s="40" t="s">
        <v>43</v>
      </c>
      <c r="C55" s="28">
        <v>1725</v>
      </c>
      <c r="D55" s="28">
        <v>839</v>
      </c>
      <c r="E55" s="45">
        <v>48.637681159420289</v>
      </c>
      <c r="F55" s="29">
        <v>1650</v>
      </c>
      <c r="G55" s="28">
        <v>1103</v>
      </c>
      <c r="H55" s="7">
        <v>66.848484848484844</v>
      </c>
      <c r="I55" s="28">
        <v>1503</v>
      </c>
      <c r="J55" s="28">
        <v>1014</v>
      </c>
      <c r="K55" s="45">
        <v>67.465069860279442</v>
      </c>
      <c r="L55" s="30">
        <v>1390</v>
      </c>
      <c r="M55" s="31">
        <v>947</v>
      </c>
      <c r="N55" s="7">
        <v>68.129496402877692</v>
      </c>
      <c r="O55" s="12">
        <v>1174</v>
      </c>
      <c r="P55" s="12">
        <v>743</v>
      </c>
      <c r="Q55" s="7">
        <f t="shared" si="0"/>
        <v>63.287904599659285</v>
      </c>
    </row>
    <row r="56" spans="2:17" ht="12.9" customHeight="1">
      <c r="B56" s="40" t="s">
        <v>44</v>
      </c>
      <c r="C56" s="28">
        <v>1486</v>
      </c>
      <c r="D56" s="28">
        <v>999</v>
      </c>
      <c r="E56" s="45">
        <v>67.227456258411848</v>
      </c>
      <c r="F56" s="29">
        <v>1215</v>
      </c>
      <c r="G56" s="28">
        <v>903</v>
      </c>
      <c r="H56" s="7">
        <v>74.320987654320987</v>
      </c>
      <c r="I56" s="28">
        <v>1290</v>
      </c>
      <c r="J56" s="28">
        <v>924</v>
      </c>
      <c r="K56" s="45">
        <v>71.627906976744185</v>
      </c>
      <c r="L56" s="30">
        <v>1076</v>
      </c>
      <c r="M56" s="31">
        <v>837</v>
      </c>
      <c r="N56" s="7">
        <v>77.788104089219331</v>
      </c>
      <c r="O56" s="12">
        <v>1030</v>
      </c>
      <c r="P56" s="12">
        <v>677</v>
      </c>
      <c r="Q56" s="7">
        <f t="shared" si="0"/>
        <v>65.728155339805824</v>
      </c>
    </row>
    <row r="57" spans="2:17" ht="12.9" customHeight="1">
      <c r="B57" s="39" t="s">
        <v>80</v>
      </c>
      <c r="C57" s="26">
        <v>21809</v>
      </c>
      <c r="D57" s="26">
        <v>13100</v>
      </c>
      <c r="E57" s="44">
        <v>60.066944839286535</v>
      </c>
      <c r="F57" s="27">
        <v>18402</v>
      </c>
      <c r="G57" s="26">
        <v>11212</v>
      </c>
      <c r="H57" s="6">
        <v>60.928159982610588</v>
      </c>
      <c r="I57" s="26">
        <v>16474</v>
      </c>
      <c r="J57" s="26">
        <v>10448</v>
      </c>
      <c r="K57" s="44">
        <v>63.421148476387032</v>
      </c>
      <c r="L57" s="27">
        <v>14186</v>
      </c>
      <c r="M57" s="26">
        <v>8594</v>
      </c>
      <c r="N57" s="6">
        <v>60.580854363456929</v>
      </c>
      <c r="O57" s="11">
        <v>13198</v>
      </c>
      <c r="P57" s="11">
        <v>7893</v>
      </c>
      <c r="Q57" s="6">
        <f t="shared" si="0"/>
        <v>59.804515835732687</v>
      </c>
    </row>
    <row r="58" spans="2:17" ht="12.9" customHeight="1">
      <c r="B58" s="40" t="s">
        <v>45</v>
      </c>
      <c r="C58" s="28">
        <v>12156</v>
      </c>
      <c r="D58" s="28">
        <v>7158</v>
      </c>
      <c r="E58" s="45">
        <v>58.884501480750245</v>
      </c>
      <c r="F58" s="29">
        <v>10552</v>
      </c>
      <c r="G58" s="28">
        <v>6411</v>
      </c>
      <c r="H58" s="7">
        <v>60.756254738438209</v>
      </c>
      <c r="I58" s="28">
        <v>9467</v>
      </c>
      <c r="J58" s="28">
        <v>5593</v>
      </c>
      <c r="K58" s="45">
        <v>59.07890567233548</v>
      </c>
      <c r="L58" s="30">
        <v>8453</v>
      </c>
      <c r="M58" s="31">
        <v>5134</v>
      </c>
      <c r="N58" s="7">
        <v>60.735833431917662</v>
      </c>
      <c r="O58" s="12">
        <v>7847</v>
      </c>
      <c r="P58" s="12">
        <v>4655</v>
      </c>
      <c r="Q58" s="7">
        <f t="shared" si="0"/>
        <v>59.322033898305079</v>
      </c>
    </row>
    <row r="59" spans="2:17" ht="12.9" customHeight="1">
      <c r="B59" s="40" t="s">
        <v>46</v>
      </c>
      <c r="C59" s="28">
        <v>958</v>
      </c>
      <c r="D59" s="28">
        <v>739</v>
      </c>
      <c r="E59" s="45">
        <v>77.139874739039669</v>
      </c>
      <c r="F59" s="29">
        <v>978</v>
      </c>
      <c r="G59" s="28">
        <v>623</v>
      </c>
      <c r="H59" s="7">
        <v>63.701431492842538</v>
      </c>
      <c r="I59" s="28">
        <v>790</v>
      </c>
      <c r="J59" s="28">
        <v>529</v>
      </c>
      <c r="K59" s="45">
        <v>66.962025316455694</v>
      </c>
      <c r="L59" s="30">
        <v>616</v>
      </c>
      <c r="M59" s="31">
        <v>415</v>
      </c>
      <c r="N59" s="7">
        <v>67.370129870129873</v>
      </c>
      <c r="O59" s="12">
        <v>538</v>
      </c>
      <c r="P59" s="12">
        <v>367</v>
      </c>
      <c r="Q59" s="7">
        <f t="shared" si="0"/>
        <v>68.215613382899633</v>
      </c>
    </row>
    <row r="60" spans="2:17" ht="12.9" customHeight="1">
      <c r="B60" s="40" t="s">
        <v>47</v>
      </c>
      <c r="C60" s="28">
        <v>471</v>
      </c>
      <c r="D60" s="28">
        <v>319</v>
      </c>
      <c r="E60" s="45">
        <v>67.72823779193206</v>
      </c>
      <c r="F60" s="29">
        <v>420</v>
      </c>
      <c r="G60" s="28">
        <v>226</v>
      </c>
      <c r="H60" s="7">
        <v>53.80952380952381</v>
      </c>
      <c r="I60" s="28">
        <v>402</v>
      </c>
      <c r="J60" s="28">
        <v>243</v>
      </c>
      <c r="K60" s="45">
        <v>60.447761194029844</v>
      </c>
      <c r="L60" s="30">
        <v>290</v>
      </c>
      <c r="M60" s="31">
        <v>191</v>
      </c>
      <c r="N60" s="7">
        <v>65.862068965517238</v>
      </c>
      <c r="O60" s="12">
        <v>242</v>
      </c>
      <c r="P60" s="12">
        <v>153</v>
      </c>
      <c r="Q60" s="7">
        <f t="shared" si="0"/>
        <v>63.223140495867767</v>
      </c>
    </row>
    <row r="61" spans="2:17" ht="12.9" customHeight="1">
      <c r="B61" s="40" t="s">
        <v>48</v>
      </c>
      <c r="C61" s="28">
        <v>1984</v>
      </c>
      <c r="D61" s="28">
        <v>1389</v>
      </c>
      <c r="E61" s="45">
        <v>70.010080645161295</v>
      </c>
      <c r="F61" s="29">
        <v>1807</v>
      </c>
      <c r="G61" s="28">
        <v>1171</v>
      </c>
      <c r="H61" s="7">
        <v>64.803541781959055</v>
      </c>
      <c r="I61" s="28">
        <v>1520</v>
      </c>
      <c r="J61" s="28">
        <v>1114</v>
      </c>
      <c r="K61" s="45">
        <v>73.28947368421052</v>
      </c>
      <c r="L61" s="30">
        <v>1338</v>
      </c>
      <c r="M61" s="31">
        <v>917</v>
      </c>
      <c r="N61" s="7">
        <v>68.535127055306432</v>
      </c>
      <c r="O61" s="12">
        <v>1267</v>
      </c>
      <c r="P61" s="12">
        <v>784</v>
      </c>
      <c r="Q61" s="7">
        <f t="shared" si="0"/>
        <v>61.878453038674031</v>
      </c>
    </row>
    <row r="62" spans="2:17" ht="12.9" customHeight="1">
      <c r="B62" s="40" t="s">
        <v>49</v>
      </c>
      <c r="C62" s="28">
        <v>1212</v>
      </c>
      <c r="D62" s="28">
        <v>733</v>
      </c>
      <c r="E62" s="45">
        <v>60.478547854785475</v>
      </c>
      <c r="F62" s="29">
        <v>946</v>
      </c>
      <c r="G62" s="28">
        <v>549</v>
      </c>
      <c r="H62" s="7">
        <v>58.033826638477798</v>
      </c>
      <c r="I62" s="28">
        <v>816</v>
      </c>
      <c r="J62" s="28">
        <v>510</v>
      </c>
      <c r="K62" s="45">
        <v>62.5</v>
      </c>
      <c r="L62" s="30">
        <v>646</v>
      </c>
      <c r="M62" s="31">
        <v>380</v>
      </c>
      <c r="N62" s="7">
        <v>58.82352941176471</v>
      </c>
      <c r="O62" s="12">
        <v>585</v>
      </c>
      <c r="P62" s="12">
        <v>347</v>
      </c>
      <c r="Q62" s="7">
        <f t="shared" si="0"/>
        <v>59.316239316239319</v>
      </c>
    </row>
    <row r="63" spans="2:17" ht="12.9" customHeight="1">
      <c r="B63" s="40" t="s">
        <v>50</v>
      </c>
      <c r="C63" s="28">
        <v>1985</v>
      </c>
      <c r="D63" s="28">
        <v>1214</v>
      </c>
      <c r="E63" s="45">
        <v>61.158690176322416</v>
      </c>
      <c r="F63" s="29">
        <v>1357</v>
      </c>
      <c r="G63" s="28">
        <v>954</v>
      </c>
      <c r="H63" s="7">
        <v>70.302137067059689</v>
      </c>
      <c r="I63" s="28">
        <v>1253</v>
      </c>
      <c r="J63" s="28">
        <v>861</v>
      </c>
      <c r="K63" s="45">
        <v>68.715083798882688</v>
      </c>
      <c r="L63" s="30">
        <v>870</v>
      </c>
      <c r="M63" s="31">
        <v>453</v>
      </c>
      <c r="N63" s="7">
        <v>52.068965517241381</v>
      </c>
      <c r="O63" s="12">
        <v>1071</v>
      </c>
      <c r="P63" s="12">
        <v>656</v>
      </c>
      <c r="Q63" s="7">
        <f t="shared" si="0"/>
        <v>61.251167133520077</v>
      </c>
    </row>
    <row r="64" spans="2:17" ht="12.9" customHeight="1">
      <c r="B64" s="40" t="s">
        <v>51</v>
      </c>
      <c r="C64" s="28">
        <v>1674</v>
      </c>
      <c r="D64" s="28">
        <v>1080</v>
      </c>
      <c r="E64" s="45">
        <v>64.516129032258064</v>
      </c>
      <c r="F64" s="29">
        <v>1300</v>
      </c>
      <c r="G64" s="28">
        <v>933</v>
      </c>
      <c r="H64" s="7">
        <v>71.769230769230774</v>
      </c>
      <c r="I64" s="28">
        <v>1232</v>
      </c>
      <c r="J64" s="28">
        <v>819</v>
      </c>
      <c r="K64" s="45">
        <v>66.477272727272734</v>
      </c>
      <c r="L64" s="30">
        <v>1141</v>
      </c>
      <c r="M64" s="31">
        <v>772</v>
      </c>
      <c r="N64" s="7">
        <v>67.65994741454864</v>
      </c>
      <c r="O64" s="12">
        <v>965</v>
      </c>
      <c r="P64" s="12">
        <v>662</v>
      </c>
      <c r="Q64" s="7">
        <f t="shared" si="0"/>
        <v>68.601036269430054</v>
      </c>
    </row>
    <row r="65" spans="2:17" ht="12.9" customHeight="1" thickBot="1">
      <c r="B65" s="41" t="s">
        <v>52</v>
      </c>
      <c r="C65" s="34">
        <v>1369</v>
      </c>
      <c r="D65" s="34">
        <v>468</v>
      </c>
      <c r="E65" s="46">
        <v>34.185536888239589</v>
      </c>
      <c r="F65" s="35">
        <v>1042</v>
      </c>
      <c r="G65" s="34">
        <v>345</v>
      </c>
      <c r="H65" s="8">
        <v>33.109404990403071</v>
      </c>
      <c r="I65" s="34">
        <v>994</v>
      </c>
      <c r="J65" s="34">
        <v>779</v>
      </c>
      <c r="K65" s="46">
        <v>78.370221327967798</v>
      </c>
      <c r="L65" s="36">
        <v>832</v>
      </c>
      <c r="M65" s="37">
        <v>332</v>
      </c>
      <c r="N65" s="8">
        <v>39.903846153846153</v>
      </c>
      <c r="O65" s="13">
        <v>683</v>
      </c>
      <c r="P65" s="13">
        <v>269</v>
      </c>
      <c r="Q65" s="8">
        <f t="shared" si="0"/>
        <v>39.38506588579795</v>
      </c>
    </row>
    <row r="68" spans="2:17">
      <c r="B68" s="9" t="s">
        <v>59</v>
      </c>
      <c r="C68" s="20">
        <f>SUM(C7,C13,C20,C21,C32,C39,C46,C52,C57)-C6</f>
        <v>0</v>
      </c>
      <c r="D68" s="20">
        <f>SUM(D7,D13,D20,D21,D32,D39,D46,D52,D57)-D6</f>
        <v>0</v>
      </c>
      <c r="E68" s="20"/>
      <c r="F68" s="24">
        <f>SUM(F7,F13,F20,F21,F32,F39,F46,F52,F57)-F6</f>
        <v>0</v>
      </c>
      <c r="G68" s="20">
        <f>SUM(G7,G13,G20,G21,G32,G39,G46,G52,G57)-G6</f>
        <v>0</v>
      </c>
      <c r="H68" s="20"/>
      <c r="I68" s="20">
        <f>SUM(I7,I13,I20,I21,I32,I39,I46,I52,I57)-I6</f>
        <v>0</v>
      </c>
      <c r="J68" s="20">
        <f>SUM(J7,J13,J20,J21,J32,J39,J46,J52,J57)-J6</f>
        <v>0</v>
      </c>
      <c r="K68" s="20"/>
      <c r="L68" s="20">
        <f>SUM(L7,L13,L20,L21,L32,L39,L46,L52,L57)-L6</f>
        <v>0</v>
      </c>
      <c r="M68" s="20">
        <f>SUM(M7,M13,M20,M21,M32,M39,M46,M52,M57)-M6</f>
        <v>0</v>
      </c>
      <c r="N68" s="21"/>
      <c r="O68" s="10">
        <f>SUM(O7,O13,O20,O21,O32,O39,O46,O52,O57)-O6</f>
        <v>0</v>
      </c>
      <c r="P68" s="10">
        <f>SUM(P7,P13,P20,P21,P32,P39,P46,P52,P57)-P6</f>
        <v>0</v>
      </c>
      <c r="Q68" s="9"/>
    </row>
    <row r="69" spans="2:17">
      <c r="B69" s="1" t="s">
        <v>60</v>
      </c>
      <c r="C69" s="20">
        <f>SUM(C8:C12)-C7</f>
        <v>0</v>
      </c>
      <c r="D69" s="20">
        <f>SUM(D8:D12)-D7</f>
        <v>0</v>
      </c>
      <c r="E69" s="20"/>
      <c r="F69" s="24">
        <f>SUM(F8:F12)-F7</f>
        <v>0</v>
      </c>
      <c r="G69" s="20">
        <f>SUM(G8:G12)-G7</f>
        <v>0</v>
      </c>
      <c r="H69" s="20"/>
      <c r="I69" s="20">
        <f>SUM(I8:I12)-I7</f>
        <v>0</v>
      </c>
      <c r="J69" s="20">
        <f>SUM(J8:J12)-J7</f>
        <v>0</v>
      </c>
      <c r="K69" s="20"/>
      <c r="L69" s="20">
        <f>SUM(L8:L12)-L7</f>
        <v>0</v>
      </c>
      <c r="M69" s="20">
        <f>SUM(M8:M12)-M7</f>
        <v>0</v>
      </c>
      <c r="N69" s="21"/>
      <c r="O69" s="10">
        <f>SUM(O8:O12)-O7</f>
        <v>0</v>
      </c>
      <c r="P69" s="10">
        <f>SUM(P8:P12)-P7</f>
        <v>0</v>
      </c>
      <c r="Q69" s="9"/>
    </row>
    <row r="70" spans="2:17">
      <c r="B70" s="9" t="s">
        <v>61</v>
      </c>
      <c r="C70" s="20">
        <f>SUM(C14:C19)-C13</f>
        <v>0</v>
      </c>
      <c r="D70" s="20">
        <f>SUM(D14:D19)-D13</f>
        <v>0</v>
      </c>
      <c r="E70" s="20"/>
      <c r="F70" s="24">
        <f>SUM(F14:F19)-F13</f>
        <v>0</v>
      </c>
      <c r="G70" s="20">
        <f>SUM(G14:G19)-G13</f>
        <v>0</v>
      </c>
      <c r="H70" s="20"/>
      <c r="I70" s="20">
        <f>SUM(I14:I19)-I13</f>
        <v>0</v>
      </c>
      <c r="J70" s="20">
        <f>SUM(J14:J19)-J13</f>
        <v>0</v>
      </c>
      <c r="K70" s="20"/>
      <c r="L70" s="20">
        <f>SUM(L14:L19)-L13</f>
        <v>0</v>
      </c>
      <c r="M70" s="20">
        <f>SUM(M14:M19)-M13</f>
        <v>0</v>
      </c>
      <c r="N70" s="21"/>
      <c r="O70" s="10">
        <f>SUM(O14:O19)-O13</f>
        <v>0</v>
      </c>
      <c r="P70" s="10">
        <f>SUM(P14:P19)-P13</f>
        <v>0</v>
      </c>
      <c r="Q70" s="9"/>
    </row>
    <row r="71" spans="2:17">
      <c r="B71" s="9" t="s">
        <v>62</v>
      </c>
      <c r="C71" s="20">
        <f>SUM(C22:C31)-C21</f>
        <v>0</v>
      </c>
      <c r="D71" s="20">
        <f>SUM(D22:D31)-D21</f>
        <v>0</v>
      </c>
      <c r="E71" s="20"/>
      <c r="F71" s="24">
        <f>SUM(F22:F31)-F21</f>
        <v>0</v>
      </c>
      <c r="G71" s="20">
        <f>SUM(G22:G31)-G21</f>
        <v>0</v>
      </c>
      <c r="H71" s="20"/>
      <c r="I71" s="20">
        <f>SUM(I22:I31)-I21</f>
        <v>0</v>
      </c>
      <c r="J71" s="20">
        <f>SUM(J22:J31)-J21</f>
        <v>0</v>
      </c>
      <c r="K71" s="20"/>
      <c r="L71" s="20">
        <f>SUM(L22:L31)-L21</f>
        <v>0</v>
      </c>
      <c r="M71" s="20">
        <f>SUM(M22:M31)-M21</f>
        <v>0</v>
      </c>
      <c r="N71" s="21"/>
      <c r="O71" s="10">
        <f>SUM(O22:O31)-O21</f>
        <v>0</v>
      </c>
      <c r="P71" s="10">
        <f>SUM(P22:P31)-P21</f>
        <v>0</v>
      </c>
      <c r="Q71" s="9"/>
    </row>
    <row r="72" spans="2:17">
      <c r="B72" s="9" t="s">
        <v>63</v>
      </c>
      <c r="C72" s="20">
        <f>SUM(C33:C38)-C32</f>
        <v>0</v>
      </c>
      <c r="D72" s="20">
        <f>SUM(D33:D38)-D32</f>
        <v>0</v>
      </c>
      <c r="E72" s="20"/>
      <c r="F72" s="24">
        <f>SUM(F33:F38)-F32</f>
        <v>0</v>
      </c>
      <c r="G72" s="20">
        <f>SUM(G33:G38)-G32</f>
        <v>0</v>
      </c>
      <c r="H72" s="20"/>
      <c r="I72" s="20">
        <f>SUM(I33:I38)-I32</f>
        <v>0</v>
      </c>
      <c r="J72" s="20">
        <f>SUM(J33:J38)-J32</f>
        <v>0</v>
      </c>
      <c r="K72" s="20"/>
      <c r="L72" s="20">
        <f>SUM(L33:L38)-L32</f>
        <v>0</v>
      </c>
      <c r="M72" s="20">
        <f>SUM(M33:M38)-M32</f>
        <v>0</v>
      </c>
      <c r="N72" s="21"/>
      <c r="O72" s="10">
        <f>SUM(O33:O38)-O32</f>
        <v>0</v>
      </c>
      <c r="P72" s="10">
        <f>SUM(P33:P38)-P32</f>
        <v>0</v>
      </c>
      <c r="Q72" s="9"/>
    </row>
    <row r="73" spans="2:17">
      <c r="B73" s="9" t="s">
        <v>64</v>
      </c>
      <c r="C73" s="20">
        <f>SUM(C40:C45)-C39</f>
        <v>0</v>
      </c>
      <c r="D73" s="20">
        <f>SUM(D40:D45)-D39</f>
        <v>0</v>
      </c>
      <c r="E73" s="20"/>
      <c r="F73" s="24">
        <f>SUM(F40:F45)-F39</f>
        <v>0</v>
      </c>
      <c r="G73" s="20">
        <f>SUM(G40:G45)-G39</f>
        <v>0</v>
      </c>
      <c r="H73" s="20"/>
      <c r="I73" s="20">
        <f>SUM(I40:I45)-I39</f>
        <v>0</v>
      </c>
      <c r="J73" s="20">
        <f>SUM(J40:J45)-J39</f>
        <v>0</v>
      </c>
      <c r="K73" s="20"/>
      <c r="L73" s="20">
        <f>SUM(L40:L45)-L39</f>
        <v>0</v>
      </c>
      <c r="M73" s="20">
        <f>SUM(M40:M45)-M39</f>
        <v>0</v>
      </c>
      <c r="N73" s="21"/>
      <c r="O73" s="10">
        <f>SUM(O40:O45)-O39</f>
        <v>0</v>
      </c>
      <c r="P73" s="10">
        <f>SUM(P40:P45)-P39</f>
        <v>0</v>
      </c>
      <c r="Q73" s="9"/>
    </row>
    <row r="74" spans="2:17">
      <c r="B74" s="9" t="s">
        <v>65</v>
      </c>
      <c r="C74" s="20">
        <f>SUM(C47:C51)-C46</f>
        <v>0</v>
      </c>
      <c r="D74" s="20">
        <f>SUM(D47:D51)-D46</f>
        <v>0</v>
      </c>
      <c r="E74" s="20"/>
      <c r="F74" s="24">
        <f>SUM(F47:F51)-F46</f>
        <v>0</v>
      </c>
      <c r="G74" s="20">
        <f>SUM(G47:G51)-G46</f>
        <v>0</v>
      </c>
      <c r="H74" s="20"/>
      <c r="I74" s="20">
        <f>SUM(I47:I51)-I46</f>
        <v>0</v>
      </c>
      <c r="J74" s="20">
        <f>SUM(J47:J51)-J46</f>
        <v>0</v>
      </c>
      <c r="K74" s="20"/>
      <c r="L74" s="20">
        <f>SUM(L47:L51)-L46</f>
        <v>0</v>
      </c>
      <c r="M74" s="20">
        <f>SUM(M47:M51)-M46</f>
        <v>0</v>
      </c>
      <c r="N74" s="21"/>
      <c r="O74" s="10">
        <f>SUM(O47:O51)-O46</f>
        <v>0</v>
      </c>
      <c r="P74" s="10">
        <f>SUM(P47:P51)-P46</f>
        <v>0</v>
      </c>
      <c r="Q74" s="9"/>
    </row>
    <row r="75" spans="2:17">
      <c r="B75" s="9" t="s">
        <v>66</v>
      </c>
      <c r="C75" s="20">
        <f>SUM(C53:C56)-C52</f>
        <v>0</v>
      </c>
      <c r="D75" s="20">
        <f>SUM(D53:D56)-D52</f>
        <v>0</v>
      </c>
      <c r="E75" s="20"/>
      <c r="F75" s="24">
        <f>SUM(F53:F56)-F52</f>
        <v>0</v>
      </c>
      <c r="G75" s="20">
        <f>SUM(G53:G56)-G52</f>
        <v>0</v>
      </c>
      <c r="H75" s="20"/>
      <c r="I75" s="20">
        <f>SUM(I53:I56)-I52</f>
        <v>0</v>
      </c>
      <c r="J75" s="20">
        <f>SUM(J53:J56)-J52</f>
        <v>0</v>
      </c>
      <c r="K75" s="20"/>
      <c r="L75" s="20">
        <f>SUM(L53:L56)-L52</f>
        <v>0</v>
      </c>
      <c r="M75" s="20">
        <f>SUM(M53:M56)-M52</f>
        <v>0</v>
      </c>
      <c r="N75" s="21"/>
      <c r="O75" s="10">
        <f>SUM(O53:O56)-O52</f>
        <v>0</v>
      </c>
      <c r="P75" s="10">
        <f>SUM(P53:P56)-P52</f>
        <v>0</v>
      </c>
      <c r="Q75" s="9"/>
    </row>
    <row r="76" spans="2:17">
      <c r="B76" s="9" t="s">
        <v>67</v>
      </c>
      <c r="C76" s="20">
        <f>SUM(C58:C65)-C57</f>
        <v>0</v>
      </c>
      <c r="D76" s="20">
        <f>SUM(D58:D65)-D57</f>
        <v>0</v>
      </c>
      <c r="E76" s="20"/>
      <c r="F76" s="24">
        <f>SUM(F58:F65)-F57</f>
        <v>0</v>
      </c>
      <c r="G76" s="20">
        <f>SUM(G58:G65)-G57</f>
        <v>0</v>
      </c>
      <c r="H76" s="20"/>
      <c r="I76" s="20">
        <f>SUM(I58:I65)-I57</f>
        <v>0</v>
      </c>
      <c r="J76" s="20">
        <f>SUM(J58:J65)-J57</f>
        <v>0</v>
      </c>
      <c r="K76" s="20"/>
      <c r="L76" s="20">
        <f>SUM(L58:L65)-L57</f>
        <v>0</v>
      </c>
      <c r="M76" s="20">
        <f>SUM(M58:M65)-M57</f>
        <v>0</v>
      </c>
      <c r="N76" s="21"/>
      <c r="O76" s="10">
        <f>SUM(O58:O65)-O57</f>
        <v>0</v>
      </c>
      <c r="P76" s="10">
        <f>SUM(P58:P65)-P57</f>
        <v>0</v>
      </c>
      <c r="Q76" s="9"/>
    </row>
  </sheetData>
  <mergeCells count="7">
    <mergeCell ref="B2:Q2"/>
    <mergeCell ref="B4:B5"/>
    <mergeCell ref="I4:K4"/>
    <mergeCell ref="O4:Q4"/>
    <mergeCell ref="F4:H4"/>
    <mergeCell ref="C4:E4"/>
    <mergeCell ref="L4:N4"/>
  </mergeCells>
  <phoneticPr fontId="2"/>
  <printOptions horizontalCentered="1"/>
  <pageMargins left="0.39370078740157483" right="0.19685039370078741" top="0.59055118110236227" bottom="0.39370078740157483" header="0.31496062992125984" footer="0.31496062992125984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2022-07-28T06:04:00Z</dcterms:created>
  <dcterms:modified xsi:type="dcterms:W3CDTF">2022-07-28T06:04:00Z</dcterms:modified>
</cp:coreProperties>
</file>