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8C093A6-EA75-4646-9EF1-063FF2B742C2}" xr6:coauthVersionLast="36" xr6:coauthVersionMax="36" xr10:uidLastSave="{00000000-0000-0000-0000-000000000000}"/>
  <bookViews>
    <workbookView xWindow="468" yWindow="96" windowWidth="9648" windowHeight="11640" xr2:uid="{00000000-000D-0000-FFFF-FFFF00000000}"/>
  </bookViews>
  <sheets>
    <sheet name="136" sheetId="1" r:id="rId1"/>
  </sheets>
  <definedNames>
    <definedName name="_xlnm.Print_Area" localSheetId="0">'136'!$B$2:$R$62,'136'!$T$2:$AK$62</definedName>
  </definedNames>
  <calcPr calcId="191029"/>
</workbook>
</file>

<file path=xl/calcChain.xml><?xml version="1.0" encoding="utf-8"?>
<calcChain xmlns="http://schemas.openxmlformats.org/spreadsheetml/2006/main">
  <c r="K6" i="1" l="1"/>
  <c r="K64" i="1" s="1"/>
  <c r="AE74" i="1"/>
  <c r="AE73" i="1"/>
  <c r="AE72" i="1"/>
  <c r="AE71" i="1"/>
  <c r="AE70" i="1"/>
  <c r="AE69" i="1"/>
  <c r="AE68" i="1"/>
  <c r="AE67" i="1"/>
  <c r="AE66" i="1"/>
  <c r="AE65" i="1"/>
  <c r="H42" i="1"/>
  <c r="H113" i="1" s="1"/>
  <c r="AC73" i="1"/>
  <c r="AA73" i="1"/>
  <c r="V68" i="1"/>
  <c r="U73" i="1"/>
  <c r="Q68" i="1"/>
  <c r="I68" i="1"/>
  <c r="K69" i="1"/>
  <c r="L69" i="1"/>
  <c r="O69" i="1"/>
  <c r="Q69" i="1"/>
  <c r="V69" i="1"/>
  <c r="W69" i="1"/>
  <c r="Y69" i="1"/>
  <c r="AB69" i="1"/>
  <c r="AC67" i="1"/>
  <c r="AD69" i="1"/>
  <c r="AE6" i="1"/>
  <c r="AE64" i="1"/>
  <c r="T69" i="1"/>
  <c r="L70" i="1"/>
  <c r="L65" i="1"/>
  <c r="M65" i="1"/>
  <c r="H9" i="1"/>
  <c r="H80" i="1" s="1"/>
  <c r="H10" i="1"/>
  <c r="H81" i="1" s="1"/>
  <c r="H11" i="1"/>
  <c r="H82" i="1" s="1"/>
  <c r="H12" i="1"/>
  <c r="H83" i="1" s="1"/>
  <c r="H14" i="1"/>
  <c r="H85" i="1" s="1"/>
  <c r="H15" i="1"/>
  <c r="H86" i="1" s="1"/>
  <c r="H16" i="1"/>
  <c r="H87" i="1" s="1"/>
  <c r="H17" i="1"/>
  <c r="H88" i="1" s="1"/>
  <c r="H18" i="1"/>
  <c r="H89" i="1" s="1"/>
  <c r="H19" i="1"/>
  <c r="H90" i="1" s="1"/>
  <c r="H20" i="1"/>
  <c r="H91" i="1" s="1"/>
  <c r="H21" i="1"/>
  <c r="H92" i="1" s="1"/>
  <c r="H22" i="1"/>
  <c r="H93" i="1" s="1"/>
  <c r="H23" i="1"/>
  <c r="H24" i="1"/>
  <c r="H95" i="1" s="1"/>
  <c r="H25" i="1"/>
  <c r="H96" i="1" s="1"/>
  <c r="H26" i="1"/>
  <c r="H97" i="1" s="1"/>
  <c r="H28" i="1"/>
  <c r="H99" i="1" s="1"/>
  <c r="H29" i="1"/>
  <c r="H100" i="1" s="1"/>
  <c r="H30" i="1"/>
  <c r="H101" i="1" s="1"/>
  <c r="H32" i="1"/>
  <c r="H103" i="1" s="1"/>
  <c r="H33" i="1"/>
  <c r="H104" i="1" s="1"/>
  <c r="H34" i="1"/>
  <c r="H105" i="1" s="1"/>
  <c r="H35" i="1"/>
  <c r="H106" i="1" s="1"/>
  <c r="H37" i="1"/>
  <c r="H108" i="1" s="1"/>
  <c r="H38" i="1"/>
  <c r="H109" i="1" s="1"/>
  <c r="H39" i="1"/>
  <c r="H110" i="1" s="1"/>
  <c r="H40" i="1"/>
  <c r="H111" i="1" s="1"/>
  <c r="H41" i="1"/>
  <c r="H112" i="1" s="1"/>
  <c r="H43" i="1"/>
  <c r="H114" i="1" s="1"/>
  <c r="H44" i="1"/>
  <c r="H115" i="1" s="1"/>
  <c r="H45" i="1"/>
  <c r="H116" i="1" s="1"/>
  <c r="H47" i="1"/>
  <c r="H118" i="1" s="1"/>
  <c r="H48" i="1"/>
  <c r="H119" i="1" s="1"/>
  <c r="H49" i="1"/>
  <c r="H120" i="1" s="1"/>
  <c r="H50" i="1"/>
  <c r="H121" i="1" s="1"/>
  <c r="H51" i="1"/>
  <c r="H122" i="1" s="1"/>
  <c r="H52" i="1"/>
  <c r="H123" i="1" s="1"/>
  <c r="H53" i="1"/>
  <c r="H124" i="1" s="1"/>
  <c r="H54" i="1"/>
  <c r="H125" i="1" s="1"/>
  <c r="H55" i="1"/>
  <c r="H126" i="1" s="1"/>
  <c r="H56" i="1"/>
  <c r="H127" i="1" s="1"/>
  <c r="H57" i="1"/>
  <c r="H128" i="1" s="1"/>
  <c r="H58" i="1"/>
  <c r="H129" i="1" s="1"/>
  <c r="H59" i="1"/>
  <c r="H130" i="1" s="1"/>
  <c r="H60" i="1"/>
  <c r="H131" i="1" s="1"/>
  <c r="H61" i="1"/>
  <c r="H132" i="1" s="1"/>
  <c r="AD74" i="1"/>
  <c r="AC74" i="1"/>
  <c r="AB74" i="1"/>
  <c r="AA74" i="1"/>
  <c r="Z74" i="1"/>
  <c r="Y74" i="1"/>
  <c r="X74" i="1"/>
  <c r="W74" i="1"/>
  <c r="V74" i="1"/>
  <c r="U74" i="1"/>
  <c r="T74" i="1"/>
  <c r="AD73" i="1"/>
  <c r="AB73" i="1"/>
  <c r="Z73" i="1"/>
  <c r="Y73" i="1"/>
  <c r="X73" i="1"/>
  <c r="W73" i="1"/>
  <c r="V73" i="1"/>
  <c r="T73" i="1"/>
  <c r="AD72" i="1"/>
  <c r="AC72" i="1"/>
  <c r="AB72" i="1"/>
  <c r="AA72" i="1"/>
  <c r="Z72" i="1"/>
  <c r="Y72" i="1"/>
  <c r="X72" i="1"/>
  <c r="W72" i="1"/>
  <c r="V72" i="1"/>
  <c r="U72" i="1"/>
  <c r="T72" i="1"/>
  <c r="AD71" i="1"/>
  <c r="AC71" i="1"/>
  <c r="AB71" i="1"/>
  <c r="AA71" i="1"/>
  <c r="Z71" i="1"/>
  <c r="Y71" i="1"/>
  <c r="X71" i="1"/>
  <c r="W71" i="1"/>
  <c r="V71" i="1"/>
  <c r="U71" i="1"/>
  <c r="T71" i="1"/>
  <c r="AD70" i="1"/>
  <c r="AC70" i="1"/>
  <c r="AB70" i="1"/>
  <c r="AA70" i="1"/>
  <c r="Z70" i="1"/>
  <c r="Y70" i="1"/>
  <c r="X70" i="1"/>
  <c r="W70" i="1"/>
  <c r="V70" i="1"/>
  <c r="U70" i="1"/>
  <c r="T70" i="1"/>
  <c r="AD67" i="1"/>
  <c r="AB67" i="1"/>
  <c r="AA67" i="1"/>
  <c r="Z67" i="1"/>
  <c r="Y67" i="1"/>
  <c r="X67" i="1"/>
  <c r="W67" i="1"/>
  <c r="V67" i="1"/>
  <c r="U67" i="1"/>
  <c r="T67" i="1"/>
  <c r="AD66" i="1"/>
  <c r="AC66" i="1"/>
  <c r="AB66" i="1"/>
  <c r="AA66" i="1"/>
  <c r="Z66" i="1"/>
  <c r="Y66" i="1"/>
  <c r="X66" i="1"/>
  <c r="W66" i="1"/>
  <c r="V66" i="1"/>
  <c r="U66" i="1"/>
  <c r="T66" i="1"/>
  <c r="I66" i="1"/>
  <c r="J66" i="1"/>
  <c r="K66" i="1"/>
  <c r="L66" i="1"/>
  <c r="M66" i="1"/>
  <c r="N66" i="1"/>
  <c r="O66" i="1"/>
  <c r="P66" i="1"/>
  <c r="Q66" i="1"/>
  <c r="R66" i="1"/>
  <c r="I67" i="1"/>
  <c r="J67" i="1"/>
  <c r="K67" i="1"/>
  <c r="L67" i="1"/>
  <c r="M67" i="1"/>
  <c r="N67" i="1"/>
  <c r="O67" i="1"/>
  <c r="P67" i="1"/>
  <c r="Q67" i="1"/>
  <c r="R67" i="1"/>
  <c r="I70" i="1"/>
  <c r="J70" i="1"/>
  <c r="K70" i="1"/>
  <c r="M70" i="1"/>
  <c r="N70" i="1"/>
  <c r="O70" i="1"/>
  <c r="P70" i="1"/>
  <c r="Q70" i="1"/>
  <c r="R70" i="1"/>
  <c r="I71" i="1"/>
  <c r="J71" i="1"/>
  <c r="K71" i="1"/>
  <c r="L71" i="1"/>
  <c r="M71" i="1"/>
  <c r="N71" i="1"/>
  <c r="O71" i="1"/>
  <c r="P71" i="1"/>
  <c r="Q71" i="1"/>
  <c r="R71" i="1"/>
  <c r="I72" i="1"/>
  <c r="J72" i="1"/>
  <c r="K72" i="1"/>
  <c r="L72" i="1"/>
  <c r="M72" i="1"/>
  <c r="N72" i="1"/>
  <c r="O72" i="1"/>
  <c r="P72" i="1"/>
  <c r="Q72" i="1"/>
  <c r="R72" i="1"/>
  <c r="I73" i="1"/>
  <c r="J73" i="1"/>
  <c r="L73" i="1"/>
  <c r="N73" i="1"/>
  <c r="P73" i="1"/>
  <c r="R73" i="1"/>
  <c r="I74" i="1"/>
  <c r="J74" i="1"/>
  <c r="K74" i="1"/>
  <c r="L74" i="1"/>
  <c r="M74" i="1"/>
  <c r="N74" i="1"/>
  <c r="O74" i="1"/>
  <c r="P74" i="1"/>
  <c r="Q74" i="1"/>
  <c r="R74" i="1"/>
  <c r="H13" i="1"/>
  <c r="H84" i="1" s="1"/>
  <c r="K65" i="1"/>
  <c r="R65" i="1"/>
  <c r="N65" i="1"/>
  <c r="X68" i="1"/>
  <c r="AB68" i="1"/>
  <c r="T68" i="1"/>
  <c r="Q73" i="1"/>
  <c r="U68" i="1"/>
  <c r="AC68" i="1"/>
  <c r="X65" i="1"/>
  <c r="W68" i="1"/>
  <c r="AA68" i="1"/>
  <c r="R68" i="1"/>
  <c r="M68" i="1"/>
  <c r="H36" i="1"/>
  <c r="H107" i="1" s="1"/>
  <c r="O73" i="1"/>
  <c r="M73" i="1"/>
  <c r="K73" i="1"/>
  <c r="Z65" i="1"/>
  <c r="H27" i="1"/>
  <c r="H98" i="1" s="1"/>
  <c r="Y65" i="1"/>
  <c r="J68" i="1"/>
  <c r="AB65" i="1"/>
  <c r="AB6" i="1"/>
  <c r="AB64" i="1" s="1"/>
  <c r="T6" i="1"/>
  <c r="T64" i="1" s="1"/>
  <c r="T65" i="1"/>
  <c r="O68" i="1"/>
  <c r="P68" i="1"/>
  <c r="Z69" i="1"/>
  <c r="X6" i="1"/>
  <c r="X64" i="1" s="1"/>
  <c r="X69" i="1"/>
  <c r="N68" i="1"/>
  <c r="K68" i="1"/>
  <c r="Y68" i="1"/>
  <c r="P65" i="1"/>
  <c r="J65" i="1"/>
  <c r="AD65" i="1"/>
  <c r="AA65" i="1"/>
  <c r="Q65" i="1"/>
  <c r="Q6" i="1"/>
  <c r="Q64" i="1" s="1"/>
  <c r="AC65" i="1"/>
  <c r="U65" i="1"/>
  <c r="AC69" i="1"/>
  <c r="AC6" i="1"/>
  <c r="AC64" i="1" s="1"/>
  <c r="AA69" i="1"/>
  <c r="AA6" i="1"/>
  <c r="AA64" i="1" s="1"/>
  <c r="U69" i="1"/>
  <c r="U6" i="1"/>
  <c r="U64" i="1" s="1"/>
  <c r="Z68" i="1"/>
  <c r="Z6" i="1"/>
  <c r="Z64" i="1" s="1"/>
  <c r="AD68" i="1"/>
  <c r="AD6" i="1"/>
  <c r="AD64" i="1" s="1"/>
  <c r="Y6" i="1"/>
  <c r="Y64" i="1" s="1"/>
  <c r="W65" i="1"/>
  <c r="W6" i="1"/>
  <c r="W64" i="1" s="1"/>
  <c r="V6" i="1"/>
  <c r="V64" i="1" s="1"/>
  <c r="V65" i="1"/>
  <c r="R69" i="1"/>
  <c r="R6" i="1"/>
  <c r="R64" i="1" s="1"/>
  <c r="N6" i="1"/>
  <c r="N64" i="1" s="1"/>
  <c r="N69" i="1"/>
  <c r="H46" i="1"/>
  <c r="H117" i="1" s="1"/>
  <c r="I69" i="1"/>
  <c r="P69" i="1"/>
  <c r="P6" i="1"/>
  <c r="P64" i="1" s="1"/>
  <c r="M6" i="1"/>
  <c r="M64" i="1" s="1"/>
  <c r="M69" i="1"/>
  <c r="J69" i="1"/>
  <c r="J6" i="1"/>
  <c r="J64" i="1" s="1"/>
  <c r="L68" i="1"/>
  <c r="L6" i="1"/>
  <c r="L64" i="1" s="1"/>
  <c r="H31" i="1"/>
  <c r="H102" i="1" s="1"/>
  <c r="O6" i="1"/>
  <c r="O64" i="1" s="1"/>
  <c r="O65" i="1"/>
  <c r="I6" i="1"/>
  <c r="I64" i="1" s="1"/>
  <c r="I65" i="1"/>
  <c r="H7" i="1"/>
  <c r="H78" i="1" s="1"/>
  <c r="H8" i="1"/>
  <c r="H79" i="1"/>
  <c r="H71" i="1" l="1"/>
  <c r="H66" i="1"/>
  <c r="H6" i="1"/>
  <c r="H77" i="1" s="1"/>
  <c r="H68" i="1"/>
  <c r="H70" i="1"/>
  <c r="H67" i="1"/>
  <c r="H94" i="1"/>
  <c r="H69" i="1"/>
  <c r="H74" i="1"/>
  <c r="H72" i="1"/>
  <c r="H65" i="1"/>
  <c r="H73" i="1"/>
  <c r="H64" i="1" l="1"/>
</calcChain>
</file>

<file path=xl/sharedStrings.xml><?xml version="1.0" encoding="utf-8"?>
<sst xmlns="http://schemas.openxmlformats.org/spreadsheetml/2006/main" count="178" uniqueCount="135">
  <si>
    <t>総計</t>
  </si>
  <si>
    <t>中国</t>
  </si>
  <si>
    <t>イラン</t>
  </si>
  <si>
    <t>インド</t>
  </si>
  <si>
    <t>タイ</t>
  </si>
  <si>
    <t>その他</t>
  </si>
  <si>
    <t>オランダ</t>
  </si>
  <si>
    <t>ロシア</t>
  </si>
  <si>
    <t>ドイツ</t>
  </si>
  <si>
    <t>フランス</t>
  </si>
  <si>
    <t>アメリカ</t>
  </si>
  <si>
    <t>カナダ</t>
  </si>
  <si>
    <t>オセアニア州</t>
  </si>
  <si>
    <t>無国籍</t>
  </si>
  <si>
    <t>国籍不明</t>
  </si>
  <si>
    <t>アジア州</t>
    <rPh sb="3" eb="4">
      <t>シュウ</t>
    </rPh>
    <phoneticPr fontId="2"/>
  </si>
  <si>
    <t>南北アメリカ州</t>
    <rPh sb="0" eb="2">
      <t>ナンボク</t>
    </rPh>
    <rPh sb="6" eb="7">
      <t>シュウ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</si>
  <si>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4"/>
  </si>
  <si>
    <t>凶悪犯</t>
    <phoneticPr fontId="4"/>
  </si>
  <si>
    <t>殺人</t>
    <phoneticPr fontId="4"/>
  </si>
  <si>
    <t>殺人</t>
    <rPh sb="0" eb="2">
      <t>サツジン</t>
    </rPh>
    <phoneticPr fontId="4"/>
  </si>
  <si>
    <t>殺人予備</t>
    <rPh sb="0" eb="2">
      <t>サツジン</t>
    </rPh>
    <rPh sb="2" eb="4">
      <t>ヨビ</t>
    </rPh>
    <phoneticPr fontId="4"/>
  </si>
  <si>
    <t>自殺関与</t>
    <rPh sb="0" eb="2">
      <t>ジサツ</t>
    </rPh>
    <rPh sb="2" eb="4">
      <t>カンヨ</t>
    </rPh>
    <phoneticPr fontId="4"/>
  </si>
  <si>
    <t>強盗殺人</t>
    <rPh sb="0" eb="2">
      <t>ゴウトウ</t>
    </rPh>
    <rPh sb="2" eb="4">
      <t>サツジン</t>
    </rPh>
    <phoneticPr fontId="4"/>
  </si>
  <si>
    <t>強盗傷人</t>
    <rPh sb="0" eb="2">
      <t>ゴウトウ</t>
    </rPh>
    <rPh sb="2" eb="3">
      <t>キズ</t>
    </rPh>
    <rPh sb="3" eb="4">
      <t>ヒト</t>
    </rPh>
    <phoneticPr fontId="4"/>
  </si>
  <si>
    <t>強盗・準強盗</t>
    <rPh sb="0" eb="2">
      <t>ゴウトウ</t>
    </rPh>
    <rPh sb="3" eb="4">
      <t>ジュン</t>
    </rPh>
    <rPh sb="4" eb="6">
      <t>ゴウトウ</t>
    </rPh>
    <phoneticPr fontId="4"/>
  </si>
  <si>
    <t>放火</t>
    <phoneticPr fontId="4"/>
  </si>
  <si>
    <t>凶器準備集合</t>
    <rPh sb="4" eb="6">
      <t>シュウゴウ</t>
    </rPh>
    <phoneticPr fontId="4"/>
  </si>
  <si>
    <t>暴行</t>
    <phoneticPr fontId="4"/>
  </si>
  <si>
    <t>傷害</t>
    <phoneticPr fontId="4"/>
  </si>
  <si>
    <t>うち)</t>
    <phoneticPr fontId="4"/>
  </si>
  <si>
    <t>傷害致死</t>
  </si>
  <si>
    <t>通貨偽造</t>
  </si>
  <si>
    <t>文書偽造</t>
  </si>
  <si>
    <t>支払い用カード偽造</t>
    <rPh sb="0" eb="2">
      <t>シハラ</t>
    </rPh>
    <rPh sb="3" eb="4">
      <t>ヨウ</t>
    </rPh>
    <rPh sb="7" eb="9">
      <t>ギゾウ</t>
    </rPh>
    <phoneticPr fontId="4"/>
  </si>
  <si>
    <t>有価証券偽造</t>
  </si>
  <si>
    <t>賄賂</t>
    <rPh sb="0" eb="2">
      <t>ワイロ</t>
    </rPh>
    <phoneticPr fontId="4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</si>
  <si>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</si>
  <si>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賭博開張等</t>
    <rPh sb="4" eb="5">
      <t>トウ</t>
    </rPh>
    <phoneticPr fontId="4"/>
  </si>
  <si>
    <t>強制わいせつ</t>
    <rPh sb="0" eb="2">
      <t>キョウセイ</t>
    </rPh>
    <phoneticPr fontId="4"/>
  </si>
  <si>
    <t>うち)</t>
    <phoneticPr fontId="4"/>
  </si>
  <si>
    <t>公然わいせつ</t>
    <rPh sb="0" eb="2">
      <t>コウゼン</t>
    </rPh>
    <phoneticPr fontId="4"/>
  </si>
  <si>
    <t>うち)</t>
    <phoneticPr fontId="4"/>
  </si>
  <si>
    <t>占有離脱物横領</t>
    <phoneticPr fontId="4"/>
  </si>
  <si>
    <t>住居侵入</t>
    <rPh sb="0" eb="2">
      <t>ジュウキョ</t>
    </rPh>
    <rPh sb="2" eb="4">
      <t>シンニュウ</t>
    </rPh>
    <phoneticPr fontId="4"/>
  </si>
  <si>
    <t>盗品等</t>
    <rPh sb="0" eb="2">
      <t>トウヒン</t>
    </rPh>
    <rPh sb="2" eb="3">
      <t>トウ</t>
    </rPh>
    <phoneticPr fontId="4"/>
  </si>
  <si>
    <t>器物損壊等</t>
    <rPh sb="0" eb="2">
      <t>キブツ</t>
    </rPh>
    <rPh sb="2" eb="4">
      <t>ソンカイ</t>
    </rPh>
    <rPh sb="4" eb="5">
      <t>トウ</t>
    </rPh>
    <phoneticPr fontId="4"/>
  </si>
  <si>
    <t>嬰児殺</t>
    <phoneticPr fontId="4"/>
  </si>
  <si>
    <t>強盗</t>
    <phoneticPr fontId="4"/>
  </si>
  <si>
    <t>放火</t>
    <phoneticPr fontId="4"/>
  </si>
  <si>
    <t>暴行</t>
    <phoneticPr fontId="4"/>
  </si>
  <si>
    <t>傷害</t>
    <phoneticPr fontId="4"/>
  </si>
  <si>
    <t>うち)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</si>
  <si>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</si>
  <si>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</si>
  <si>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</si>
  <si>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</si>
  <si>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</si>
  <si>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</si>
  <si>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</si>
  <si>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</si>
  <si>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</si>
  <si>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</si>
  <si>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</si>
  <si>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背任</t>
    <phoneticPr fontId="4"/>
  </si>
  <si>
    <t>賭博</t>
    <phoneticPr fontId="4"/>
  </si>
  <si>
    <t>普通賭博</t>
    <phoneticPr fontId="4"/>
  </si>
  <si>
    <t>常習賭博</t>
    <phoneticPr fontId="4"/>
  </si>
  <si>
    <t>わいせつ</t>
    <phoneticPr fontId="4"/>
  </si>
  <si>
    <t>うち)</t>
    <phoneticPr fontId="4"/>
  </si>
  <si>
    <t>うち)</t>
    <phoneticPr fontId="4"/>
  </si>
  <si>
    <t>公務執行妨害</t>
    <phoneticPr fontId="4"/>
  </si>
  <si>
    <t>うち)</t>
    <phoneticPr fontId="4"/>
  </si>
  <si>
    <t>逮捕監禁</t>
    <phoneticPr fontId="4"/>
  </si>
  <si>
    <t>凶悪犯</t>
    <phoneticPr fontId="4"/>
  </si>
  <si>
    <t>殺人</t>
    <phoneticPr fontId="4"/>
  </si>
  <si>
    <t>うち)</t>
    <phoneticPr fontId="4"/>
  </si>
  <si>
    <t>占有離脱物横領</t>
    <phoneticPr fontId="4"/>
  </si>
  <si>
    <t>公務執行妨害</t>
    <phoneticPr fontId="4"/>
  </si>
  <si>
    <t>ヨーロッパ州</t>
    <rPh sb="5" eb="6">
      <t>シュウ</t>
    </rPh>
    <phoneticPr fontId="2"/>
  </si>
  <si>
    <t>嬰児殺</t>
    <phoneticPr fontId="4"/>
  </si>
  <si>
    <t>強盗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</si>
  <si>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</si>
  <si>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</si>
  <si>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</si>
  <si>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</si>
  <si>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</si>
  <si>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</si>
  <si>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</si>
  <si>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</si>
  <si>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</si>
  <si>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</si>
  <si>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</si>
  <si>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うち)</t>
    <phoneticPr fontId="4"/>
  </si>
  <si>
    <t>背任</t>
    <phoneticPr fontId="4"/>
  </si>
  <si>
    <t>賭博</t>
    <phoneticPr fontId="4"/>
  </si>
  <si>
    <t>普通賭博</t>
    <phoneticPr fontId="4"/>
  </si>
  <si>
    <t>常習賭博</t>
    <phoneticPr fontId="4"/>
  </si>
  <si>
    <t>わいせつ</t>
    <phoneticPr fontId="4"/>
  </si>
  <si>
    <t>うち)</t>
    <phoneticPr fontId="4"/>
  </si>
  <si>
    <t>うち)</t>
    <phoneticPr fontId="4"/>
  </si>
  <si>
    <t>逮捕監禁</t>
    <phoneticPr fontId="4"/>
  </si>
  <si>
    <t>パキスタン</t>
    <phoneticPr fontId="2"/>
  </si>
  <si>
    <t>フィリピン</t>
    <phoneticPr fontId="2"/>
  </si>
  <si>
    <t>イギリス</t>
    <phoneticPr fontId="2"/>
  </si>
  <si>
    <t>イタリア</t>
    <phoneticPr fontId="2"/>
  </si>
  <si>
    <t>韓国・朝鮮</t>
    <phoneticPr fontId="2"/>
  </si>
  <si>
    <t>アフリカ州</t>
    <phoneticPr fontId="2"/>
  </si>
  <si>
    <t xml:space="preserve">              　　　国　籍
  罪  種</t>
    <rPh sb="17" eb="18">
      <t>コク</t>
    </rPh>
    <rPh sb="19" eb="20">
      <t>セキ</t>
    </rPh>
    <phoneticPr fontId="4"/>
  </si>
  <si>
    <t>国　籍
　　　　　　　　　　罪  種</t>
    <rPh sb="0" eb="1">
      <t>クニ</t>
    </rPh>
    <rPh sb="2" eb="3">
      <t>セキ</t>
    </rPh>
    <phoneticPr fontId="4"/>
  </si>
  <si>
    <t>粗暴犯</t>
    <phoneticPr fontId="4"/>
  </si>
  <si>
    <t>知能犯</t>
    <phoneticPr fontId="4"/>
  </si>
  <si>
    <t>窃盗犯</t>
    <phoneticPr fontId="4"/>
  </si>
  <si>
    <t>風俗犯</t>
    <phoneticPr fontId="4"/>
  </si>
  <si>
    <t>その他の刑法犯</t>
    <phoneticPr fontId="4"/>
  </si>
  <si>
    <t>外国人に対する犯罪の認知件数</t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</si>
  <si>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</si>
  <si>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</si>
  <si>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</si>
  <si>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</si>
  <si>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</si>
  <si>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3">
      <t>フウゾクハン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</si>
  <si>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</si>
  <si>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</si>
  <si>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</si>
  <si>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</si>
  <si>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</si>
  <si>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注 「中国」には，台湾を含む。</t>
    <rPh sb="0" eb="1">
      <t>チュウ</t>
    </rPh>
    <rPh sb="3" eb="5">
      <t>チュウゴク</t>
    </rPh>
    <rPh sb="9" eb="11">
      <t>タイワン</t>
    </rPh>
    <rPh sb="12" eb="13">
      <t>フク</t>
    </rPh>
    <phoneticPr fontId="2"/>
  </si>
  <si>
    <t>略取誘拐・人身売買</t>
    <rPh sb="5" eb="7">
      <t>ジンシン</t>
    </rPh>
    <rPh sb="7" eb="9">
      <t>バイバイ</t>
    </rPh>
    <phoneticPr fontId="4"/>
  </si>
  <si>
    <t>支払用カード偽造</t>
    <rPh sb="0" eb="2">
      <t>シハラ</t>
    </rPh>
    <rPh sb="2" eb="3">
      <t>ヨウ</t>
    </rPh>
    <rPh sb="6" eb="8">
      <t>ギゾウ</t>
    </rPh>
    <phoneticPr fontId="4"/>
  </si>
  <si>
    <t>外国人558</t>
    <rPh sb="0" eb="3">
      <t>ガイコクジン</t>
    </rPh>
    <phoneticPr fontId="2"/>
  </si>
  <si>
    <t>外国人559</t>
    <rPh sb="0" eb="3">
      <t>ガイコクジン</t>
    </rPh>
    <phoneticPr fontId="2"/>
  </si>
  <si>
    <t>136　刑法犯　罪種別　国籍別　</t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</si>
  <si>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4"/>
  </si>
  <si>
    <t>強制性交等</t>
    <rPh sb="0" eb="2">
      <t>キョウセイ</t>
    </rPh>
    <rPh sb="2" eb="4">
      <t>セイコウ</t>
    </rPh>
    <rPh sb="4" eb="5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</si>
</sst>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7"/>
      <name val="Terminal"/>
      <family val="3"/>
      <charset val="255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176" fontId="1" fillId="0" borderId="1" xfId="2" applyNumberFormat="1" applyFont="1" applyFill="1" applyBorder="1" applyAlignment="1" applyProtection="1"/>
    <xf numFmtId="176" fontId="1" fillId="0" borderId="0" xfId="1" applyNumberFormat="1" applyFont="1" applyFill="1" applyBorder="1"/>
    <xf numFmtId="176" fontId="1" fillId="0" borderId="2" xfId="2" applyNumberFormat="1" applyFont="1" applyFill="1" applyBorder="1" applyAlignment="1" applyProtection="1"/>
    <xf numFmtId="176" fontId="6" fillId="0" borderId="1" xfId="2" applyNumberFormat="1" applyFont="1" applyFill="1" applyBorder="1" applyAlignment="1" applyProtection="1"/>
    <xf numFmtId="176" fontId="6" fillId="0" borderId="0" xfId="1" applyNumberFormat="1" applyFont="1" applyFill="1" applyBorder="1"/>
    <xf numFmtId="176" fontId="6" fillId="0" borderId="2" xfId="2" applyNumberFormat="1" applyFont="1" applyFill="1" applyBorder="1" applyAlignment="1" applyProtection="1"/>
    <xf numFmtId="176" fontId="6" fillId="0" borderId="1" xfId="2" applyNumberFormat="1" applyFont="1" applyFill="1" applyBorder="1" applyAlignment="1" applyProtection="1">
      <protection locked="0"/>
    </xf>
    <xf numFmtId="176" fontId="6" fillId="0" borderId="2" xfId="2" applyNumberFormat="1" applyFont="1" applyFill="1" applyBorder="1" applyAlignment="1" applyProtection="1">
      <protection locked="0"/>
    </xf>
    <xf numFmtId="176" fontId="6" fillId="0" borderId="1" xfId="2" applyNumberFormat="1" applyFill="1" applyBorder="1" applyAlignment="1" applyProtection="1">
      <protection locked="0"/>
    </xf>
    <xf numFmtId="176" fontId="6" fillId="0" borderId="2" xfId="2" applyNumberFormat="1" applyFill="1" applyBorder="1" applyAlignment="1" applyProtection="1">
      <protection locked="0"/>
    </xf>
    <xf numFmtId="176" fontId="1" fillId="0" borderId="1" xfId="2" applyNumberFormat="1" applyFont="1" applyFill="1" applyBorder="1" applyAlignment="1" applyProtection="1">
      <protection locked="0"/>
    </xf>
    <xf numFmtId="176" fontId="1" fillId="0" borderId="2" xfId="2" applyNumberFormat="1" applyFont="1" applyFill="1" applyBorder="1" applyAlignment="1" applyProtection="1">
      <protection locked="0"/>
    </xf>
    <xf numFmtId="0" fontId="6" fillId="0" borderId="0" xfId="0" applyFont="1" applyFill="1"/>
    <xf numFmtId="176" fontId="6" fillId="0" borderId="3" xfId="2" applyNumberFormat="1" applyFill="1" applyBorder="1" applyAlignment="1" applyProtection="1">
      <protection locked="0"/>
    </xf>
    <xf numFmtId="176" fontId="6" fillId="0" borderId="4" xfId="2" applyNumberFormat="1" applyFill="1" applyBorder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5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justifyLastLine="1"/>
    </xf>
    <xf numFmtId="0" fontId="6" fillId="0" borderId="6" xfId="0" applyFont="1" applyFill="1" applyBorder="1" applyAlignment="1">
      <alignment horizontal="center" vertical="distributed" textRotation="255" justifyLastLine="1"/>
    </xf>
    <xf numFmtId="0" fontId="6" fillId="0" borderId="7" xfId="0" applyFont="1" applyFill="1" applyBorder="1" applyAlignment="1">
      <alignment horizontal="center" vertical="distributed" textRotation="255" justifyLastLine="1"/>
    </xf>
    <xf numFmtId="176" fontId="1" fillId="0" borderId="8" xfId="1" applyNumberFormat="1" applyFont="1" applyFill="1" applyBorder="1"/>
    <xf numFmtId="176" fontId="1" fillId="0" borderId="9" xfId="2" applyNumberFormat="1" applyFont="1" applyFill="1" applyBorder="1" applyAlignment="1" applyProtection="1"/>
    <xf numFmtId="176" fontId="1" fillId="0" borderId="10" xfId="2" applyNumberFormat="1" applyFont="1" applyFill="1" applyBorder="1" applyAlignment="1" applyProtection="1"/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/>
    <xf numFmtId="0" fontId="1" fillId="0" borderId="0" xfId="0" applyFont="1" applyFill="1"/>
    <xf numFmtId="176" fontId="1" fillId="0" borderId="11" xfId="1" applyNumberFormat="1" applyFont="1" applyFill="1" applyBorder="1"/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176" fontId="1" fillId="0" borderId="13" xfId="1" applyNumberFormat="1" applyFont="1" applyFill="1" applyBorder="1"/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/>
    <xf numFmtId="0" fontId="0" fillId="0" borderId="0" xfId="0" applyFill="1"/>
    <xf numFmtId="176" fontId="0" fillId="0" borderId="2" xfId="2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6" fillId="0" borderId="2" xfId="0" quotePrefix="1" applyFont="1" applyFill="1" applyBorder="1" applyAlignment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3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wrapText="1" justifyLastLine="1"/>
    </xf>
  </cellXfs>
  <cellStyles count="3">
    <cellStyle name="桁区切り" xfId="1" builtinId="6"/>
    <cellStyle name="標準" xfId="0" builtinId="0"/>
    <cellStyle name="標準_H16_03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3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2" sqref="G2"/>
    </sheetView>
  </sheetViews>
  <sheetFormatPr defaultColWidth="12.109375" defaultRowHeight="12"/>
  <cols>
    <col min="1" max="6" width="2.6640625" style="13" customWidth="1"/>
    <col min="7" max="7" width="14.88671875" style="13" customWidth="1"/>
    <col min="8" max="8" width="9.88671875" style="13" bestFit="1" customWidth="1"/>
    <col min="9" max="18" width="6.6640625" style="13" customWidth="1"/>
    <col min="19" max="19" width="2.33203125" style="13" customWidth="1"/>
    <col min="20" max="27" width="6.6640625" style="13" customWidth="1"/>
    <col min="28" max="31" width="4.6640625" style="13" customWidth="1"/>
    <col min="32" max="36" width="2.6640625" style="13" customWidth="1"/>
    <col min="37" max="37" width="14.88671875" style="13" customWidth="1"/>
    <col min="38" max="16384" width="12.109375" style="13"/>
  </cols>
  <sheetData>
    <row r="1" spans="1:38">
      <c r="B1" s="48" t="s">
        <v>130</v>
      </c>
      <c r="T1" s="48" t="s">
        <v>131</v>
      </c>
    </row>
    <row r="2" spans="1:38" s="17" customFormat="1" ht="14.4">
      <c r="A2" s="13"/>
      <c r="B2" s="16"/>
      <c r="C2" s="16"/>
      <c r="D2" s="16"/>
      <c r="E2" s="16"/>
      <c r="F2" s="16"/>
      <c r="G2" s="16"/>
      <c r="H2" s="77" t="s">
        <v>132</v>
      </c>
      <c r="I2" s="77"/>
      <c r="J2" s="77"/>
      <c r="K2" s="77"/>
      <c r="L2" s="77"/>
      <c r="M2" s="77"/>
      <c r="N2" s="77"/>
      <c r="O2" s="77"/>
      <c r="P2" s="77"/>
      <c r="Q2" s="77"/>
      <c r="R2" s="16"/>
      <c r="T2" s="16"/>
      <c r="U2" s="77" t="s">
        <v>115</v>
      </c>
      <c r="V2" s="77"/>
      <c r="W2" s="77"/>
      <c r="X2" s="77"/>
      <c r="Y2" s="77"/>
      <c r="Z2" s="77"/>
      <c r="AA2" s="77"/>
      <c r="AB2" s="77"/>
      <c r="AC2" s="77"/>
      <c r="AD2" s="77"/>
      <c r="AE2" s="77"/>
      <c r="AF2" s="16"/>
      <c r="AG2" s="16"/>
      <c r="AH2" s="16"/>
      <c r="AI2" s="16"/>
      <c r="AJ2" s="16"/>
      <c r="AK2" s="16"/>
    </row>
    <row r="3" spans="1:38" ht="6" customHeight="1" thickBot="1">
      <c r="A3" s="18"/>
      <c r="B3" s="19"/>
      <c r="C3" s="20"/>
      <c r="D3" s="20"/>
      <c r="E3" s="20"/>
      <c r="F3" s="20"/>
      <c r="G3" s="20"/>
      <c r="AF3" s="19"/>
      <c r="AG3" s="20"/>
      <c r="AH3" s="20"/>
      <c r="AI3" s="20"/>
      <c r="AJ3" s="20"/>
      <c r="AK3" s="20"/>
    </row>
    <row r="4" spans="1:38">
      <c r="A4" s="21"/>
      <c r="B4" s="73" t="s">
        <v>108</v>
      </c>
      <c r="C4" s="73"/>
      <c r="D4" s="73"/>
      <c r="E4" s="73"/>
      <c r="F4" s="73"/>
      <c r="G4" s="74"/>
      <c r="H4" s="78" t="s">
        <v>0</v>
      </c>
      <c r="I4" s="70" t="s">
        <v>15</v>
      </c>
      <c r="J4" s="70"/>
      <c r="K4" s="70"/>
      <c r="L4" s="70"/>
      <c r="M4" s="70"/>
      <c r="N4" s="70"/>
      <c r="O4" s="70"/>
      <c r="P4" s="70"/>
      <c r="Q4" s="70"/>
      <c r="R4" s="82"/>
      <c r="S4" s="22"/>
      <c r="T4" s="80" t="s">
        <v>79</v>
      </c>
      <c r="U4" s="80"/>
      <c r="V4" s="80"/>
      <c r="W4" s="80"/>
      <c r="X4" s="81"/>
      <c r="Y4" s="70" t="s">
        <v>16</v>
      </c>
      <c r="Z4" s="70"/>
      <c r="AA4" s="70"/>
      <c r="AB4" s="83" t="s">
        <v>107</v>
      </c>
      <c r="AC4" s="83" t="s">
        <v>12</v>
      </c>
      <c r="AD4" s="83" t="s">
        <v>13</v>
      </c>
      <c r="AE4" s="83" t="s">
        <v>14</v>
      </c>
      <c r="AF4" s="64" t="s">
        <v>109</v>
      </c>
      <c r="AG4" s="65"/>
      <c r="AH4" s="65"/>
      <c r="AI4" s="65"/>
      <c r="AJ4" s="65"/>
      <c r="AK4" s="65"/>
      <c r="AL4" s="23"/>
    </row>
    <row r="5" spans="1:38" ht="61.2">
      <c r="A5" s="21"/>
      <c r="B5" s="75"/>
      <c r="C5" s="75"/>
      <c r="D5" s="75"/>
      <c r="E5" s="75"/>
      <c r="F5" s="75"/>
      <c r="G5" s="76"/>
      <c r="H5" s="79"/>
      <c r="I5" s="24" t="s">
        <v>106</v>
      </c>
      <c r="J5" s="25" t="s">
        <v>1</v>
      </c>
      <c r="K5" s="25" t="s">
        <v>2</v>
      </c>
      <c r="L5" s="25" t="s">
        <v>3</v>
      </c>
      <c r="M5" s="25" t="s">
        <v>4</v>
      </c>
      <c r="N5" s="25" t="s">
        <v>102</v>
      </c>
      <c r="O5" s="25" t="s">
        <v>103</v>
      </c>
      <c r="P5" s="25" t="s">
        <v>5</v>
      </c>
      <c r="Q5" s="26" t="s">
        <v>104</v>
      </c>
      <c r="R5" s="26" t="s">
        <v>105</v>
      </c>
      <c r="S5" s="22"/>
      <c r="T5" s="27" t="s">
        <v>6</v>
      </c>
      <c r="U5" s="25" t="s">
        <v>7</v>
      </c>
      <c r="V5" s="25" t="s">
        <v>8</v>
      </c>
      <c r="W5" s="25" t="s">
        <v>9</v>
      </c>
      <c r="X5" s="25" t="s">
        <v>5</v>
      </c>
      <c r="Y5" s="25" t="s">
        <v>10</v>
      </c>
      <c r="Z5" s="25" t="s">
        <v>11</v>
      </c>
      <c r="AA5" s="25" t="s">
        <v>5</v>
      </c>
      <c r="AB5" s="84"/>
      <c r="AC5" s="84"/>
      <c r="AD5" s="84"/>
      <c r="AE5" s="84"/>
      <c r="AF5" s="66"/>
      <c r="AG5" s="67"/>
      <c r="AH5" s="67"/>
      <c r="AI5" s="67"/>
      <c r="AJ5" s="67"/>
      <c r="AK5" s="67"/>
      <c r="AL5" s="23"/>
    </row>
    <row r="6" spans="1:38" s="34" customFormat="1">
      <c r="A6" s="21"/>
      <c r="B6" s="71" t="s">
        <v>17</v>
      </c>
      <c r="C6" s="71"/>
      <c r="D6" s="71"/>
      <c r="E6" s="71"/>
      <c r="F6" s="71"/>
      <c r="G6" s="72"/>
      <c r="H6" s="28">
        <f>SUM(I6:AE6)</f>
        <v>17625</v>
      </c>
      <c r="I6" s="29">
        <f>SUM(I7,I20,I27,I31,I46,I54)</f>
        <v>1965</v>
      </c>
      <c r="J6" s="29">
        <f t="shared" ref="J6:R6" si="0">SUM(J7,J20,J27,J31,J46,J54)</f>
        <v>4689</v>
      </c>
      <c r="K6" s="29">
        <f t="shared" si="0"/>
        <v>69</v>
      </c>
      <c r="L6" s="29">
        <f t="shared" si="0"/>
        <v>246</v>
      </c>
      <c r="M6" s="29">
        <f t="shared" si="0"/>
        <v>275</v>
      </c>
      <c r="N6" s="29">
        <f t="shared" si="0"/>
        <v>143</v>
      </c>
      <c r="O6" s="29">
        <f t="shared" si="0"/>
        <v>1478</v>
      </c>
      <c r="P6" s="29">
        <f t="shared" si="0"/>
        <v>5690</v>
      </c>
      <c r="Q6" s="29">
        <f t="shared" si="0"/>
        <v>93</v>
      </c>
      <c r="R6" s="29">
        <f t="shared" si="0"/>
        <v>30</v>
      </c>
      <c r="S6" s="2"/>
      <c r="T6" s="30">
        <f>SUM(T7,T20,T27,T31,T46,T54)</f>
        <v>13</v>
      </c>
      <c r="U6" s="30">
        <f t="shared" ref="U6:AE6" si="1">SUM(U7,U20,U27,U31,U46,U54)</f>
        <v>70</v>
      </c>
      <c r="V6" s="30">
        <f t="shared" si="1"/>
        <v>35</v>
      </c>
      <c r="W6" s="30">
        <f t="shared" si="1"/>
        <v>100</v>
      </c>
      <c r="X6" s="30">
        <f t="shared" si="1"/>
        <v>256</v>
      </c>
      <c r="Y6" s="30">
        <f t="shared" si="1"/>
        <v>342</v>
      </c>
      <c r="Z6" s="30">
        <f t="shared" si="1"/>
        <v>44</v>
      </c>
      <c r="AA6" s="30">
        <f t="shared" si="1"/>
        <v>1592</v>
      </c>
      <c r="AB6" s="30">
        <f t="shared" si="1"/>
        <v>198</v>
      </c>
      <c r="AC6" s="30">
        <f t="shared" si="1"/>
        <v>103</v>
      </c>
      <c r="AD6" s="30">
        <f t="shared" si="1"/>
        <v>0</v>
      </c>
      <c r="AE6" s="30">
        <f t="shared" si="1"/>
        <v>194</v>
      </c>
      <c r="AF6" s="61" t="s">
        <v>17</v>
      </c>
      <c r="AG6" s="53"/>
      <c r="AH6" s="53"/>
      <c r="AI6" s="53"/>
      <c r="AJ6" s="53"/>
      <c r="AK6" s="53"/>
      <c r="AL6" s="33"/>
    </row>
    <row r="7" spans="1:38" s="34" customFormat="1">
      <c r="A7" s="21"/>
      <c r="B7" s="32"/>
      <c r="C7" s="53" t="s">
        <v>74</v>
      </c>
      <c r="D7" s="53"/>
      <c r="E7" s="53"/>
      <c r="F7" s="53"/>
      <c r="G7" s="63"/>
      <c r="H7" s="35">
        <f t="shared" ref="H7:H61" si="2">SUM(I7:AE7)</f>
        <v>158</v>
      </c>
      <c r="I7" s="1">
        <v>25</v>
      </c>
      <c r="J7" s="1">
        <v>42</v>
      </c>
      <c r="K7" s="1">
        <v>2</v>
      </c>
      <c r="L7" s="1">
        <v>1</v>
      </c>
      <c r="M7" s="1">
        <v>3</v>
      </c>
      <c r="N7" s="1">
        <v>1</v>
      </c>
      <c r="O7" s="1">
        <v>11</v>
      </c>
      <c r="P7" s="1">
        <v>42</v>
      </c>
      <c r="Q7" s="1">
        <v>3</v>
      </c>
      <c r="R7" s="1">
        <v>0</v>
      </c>
      <c r="S7" s="2"/>
      <c r="T7" s="3">
        <v>0</v>
      </c>
      <c r="U7" s="3">
        <v>0</v>
      </c>
      <c r="V7" s="3">
        <v>1</v>
      </c>
      <c r="W7" s="3">
        <v>2</v>
      </c>
      <c r="X7" s="3">
        <v>1</v>
      </c>
      <c r="Y7" s="3">
        <v>3</v>
      </c>
      <c r="Z7" s="3">
        <v>0</v>
      </c>
      <c r="AA7" s="3">
        <v>19</v>
      </c>
      <c r="AB7" s="3">
        <v>0</v>
      </c>
      <c r="AC7" s="3">
        <v>1</v>
      </c>
      <c r="AD7" s="3">
        <v>0</v>
      </c>
      <c r="AE7" s="3">
        <v>1</v>
      </c>
      <c r="AF7" s="31"/>
      <c r="AG7" s="53" t="s">
        <v>18</v>
      </c>
      <c r="AH7" s="53"/>
      <c r="AI7" s="53"/>
      <c r="AJ7" s="53"/>
      <c r="AK7" s="53"/>
      <c r="AL7" s="33"/>
    </row>
    <row r="8" spans="1:38">
      <c r="A8" s="36"/>
      <c r="B8" s="37"/>
      <c r="C8" s="37"/>
      <c r="D8" s="51" t="s">
        <v>75</v>
      </c>
      <c r="E8" s="51"/>
      <c r="F8" s="51"/>
      <c r="G8" s="60"/>
      <c r="H8" s="35">
        <f t="shared" si="2"/>
        <v>56</v>
      </c>
      <c r="I8" s="4">
        <v>12</v>
      </c>
      <c r="J8" s="4">
        <v>16</v>
      </c>
      <c r="K8" s="4">
        <v>1</v>
      </c>
      <c r="L8" s="4">
        <v>0</v>
      </c>
      <c r="M8" s="4">
        <v>1</v>
      </c>
      <c r="N8" s="4">
        <v>1</v>
      </c>
      <c r="O8" s="4">
        <v>3</v>
      </c>
      <c r="P8" s="4">
        <v>16</v>
      </c>
      <c r="Q8" s="4">
        <v>0</v>
      </c>
      <c r="R8" s="4">
        <v>0</v>
      </c>
      <c r="S8" s="5"/>
      <c r="T8" s="6">
        <v>0</v>
      </c>
      <c r="U8" s="6">
        <v>0</v>
      </c>
      <c r="V8" s="6">
        <v>0</v>
      </c>
      <c r="W8" s="6">
        <v>1</v>
      </c>
      <c r="X8" s="6">
        <v>0</v>
      </c>
      <c r="Y8" s="6">
        <v>0</v>
      </c>
      <c r="Z8" s="6">
        <v>0</v>
      </c>
      <c r="AA8" s="6">
        <v>4</v>
      </c>
      <c r="AB8" s="6">
        <v>0</v>
      </c>
      <c r="AC8" s="6">
        <v>0</v>
      </c>
      <c r="AD8" s="6">
        <v>0</v>
      </c>
      <c r="AE8" s="6">
        <v>1</v>
      </c>
      <c r="AF8" s="39"/>
      <c r="AG8" s="37"/>
      <c r="AH8" s="51" t="s">
        <v>19</v>
      </c>
      <c r="AI8" s="51"/>
      <c r="AJ8" s="51"/>
      <c r="AK8" s="51"/>
      <c r="AL8" s="23"/>
    </row>
    <row r="9" spans="1:38">
      <c r="A9" s="36"/>
      <c r="B9" s="37"/>
      <c r="C9" s="37"/>
      <c r="D9" s="37"/>
      <c r="E9" s="51" t="s">
        <v>20</v>
      </c>
      <c r="F9" s="51"/>
      <c r="G9" s="60"/>
      <c r="H9" s="35">
        <f t="shared" si="2"/>
        <v>54</v>
      </c>
      <c r="I9" s="7">
        <v>11</v>
      </c>
      <c r="J9" s="7">
        <v>16</v>
      </c>
      <c r="K9" s="7">
        <v>1</v>
      </c>
      <c r="L9" s="7">
        <v>0</v>
      </c>
      <c r="M9" s="7">
        <v>1</v>
      </c>
      <c r="N9" s="7">
        <v>1</v>
      </c>
      <c r="O9" s="7">
        <v>3</v>
      </c>
      <c r="P9" s="7">
        <v>16</v>
      </c>
      <c r="Q9" s="7">
        <v>0</v>
      </c>
      <c r="R9" s="7">
        <v>0</v>
      </c>
      <c r="S9" s="5"/>
      <c r="T9" s="8">
        <v>0</v>
      </c>
      <c r="U9" s="8">
        <v>0</v>
      </c>
      <c r="V9" s="8">
        <v>0</v>
      </c>
      <c r="W9" s="8">
        <v>1</v>
      </c>
      <c r="X9" s="8">
        <v>0</v>
      </c>
      <c r="Y9" s="8">
        <v>0</v>
      </c>
      <c r="Z9" s="49">
        <v>0</v>
      </c>
      <c r="AA9" s="8">
        <v>4</v>
      </c>
      <c r="AB9" s="8">
        <v>0</v>
      </c>
      <c r="AC9" s="8">
        <v>0</v>
      </c>
      <c r="AD9" s="8">
        <v>0</v>
      </c>
      <c r="AE9" s="8">
        <v>0</v>
      </c>
      <c r="AF9" s="39"/>
      <c r="AG9" s="37"/>
      <c r="AH9" s="37"/>
      <c r="AI9" s="51" t="s">
        <v>20</v>
      </c>
      <c r="AJ9" s="51"/>
      <c r="AK9" s="51"/>
      <c r="AL9" s="23"/>
    </row>
    <row r="10" spans="1:38">
      <c r="A10" s="21"/>
      <c r="B10" s="37"/>
      <c r="C10" s="37"/>
      <c r="D10" s="37"/>
      <c r="E10" s="51" t="s">
        <v>47</v>
      </c>
      <c r="F10" s="51"/>
      <c r="G10" s="60"/>
      <c r="H10" s="35">
        <f t="shared" si="2"/>
        <v>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5"/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1</v>
      </c>
      <c r="AF10" s="39"/>
      <c r="AG10" s="37"/>
      <c r="AH10" s="37"/>
      <c r="AI10" s="51" t="s">
        <v>80</v>
      </c>
      <c r="AJ10" s="51"/>
      <c r="AK10" s="51"/>
      <c r="AL10" s="23"/>
    </row>
    <row r="11" spans="1:38">
      <c r="A11" s="21"/>
      <c r="B11" s="37"/>
      <c r="C11" s="37"/>
      <c r="D11" s="37"/>
      <c r="E11" s="51" t="s">
        <v>21</v>
      </c>
      <c r="F11" s="51"/>
      <c r="G11" s="60"/>
      <c r="H11" s="35">
        <f t="shared" si="2"/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5"/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39"/>
      <c r="AG11" s="37"/>
      <c r="AH11" s="37"/>
      <c r="AI11" s="51" t="s">
        <v>21</v>
      </c>
      <c r="AJ11" s="51"/>
      <c r="AK11" s="51"/>
      <c r="AL11" s="23"/>
    </row>
    <row r="12" spans="1:38">
      <c r="A12" s="21"/>
      <c r="B12" s="37"/>
      <c r="C12" s="37"/>
      <c r="D12" s="37"/>
      <c r="E12" s="51" t="s">
        <v>22</v>
      </c>
      <c r="F12" s="51"/>
      <c r="G12" s="60"/>
      <c r="H12" s="35">
        <f t="shared" si="2"/>
        <v>1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5"/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39"/>
      <c r="AG12" s="37"/>
      <c r="AH12" s="37"/>
      <c r="AI12" s="51" t="s">
        <v>22</v>
      </c>
      <c r="AJ12" s="51"/>
      <c r="AK12" s="51"/>
      <c r="AL12" s="23"/>
    </row>
    <row r="13" spans="1:38">
      <c r="A13" s="21"/>
      <c r="B13" s="37"/>
      <c r="C13" s="37"/>
      <c r="D13" s="51" t="s">
        <v>48</v>
      </c>
      <c r="E13" s="51"/>
      <c r="F13" s="51"/>
      <c r="G13" s="60"/>
      <c r="H13" s="35">
        <f t="shared" si="2"/>
        <v>56</v>
      </c>
      <c r="I13" s="4">
        <v>7</v>
      </c>
      <c r="J13" s="4">
        <v>19</v>
      </c>
      <c r="K13" s="4">
        <v>1</v>
      </c>
      <c r="L13" s="4">
        <v>1</v>
      </c>
      <c r="M13" s="4">
        <v>0</v>
      </c>
      <c r="N13" s="4">
        <v>0</v>
      </c>
      <c r="O13" s="4">
        <v>2</v>
      </c>
      <c r="P13" s="4">
        <v>18</v>
      </c>
      <c r="Q13" s="4">
        <v>2</v>
      </c>
      <c r="R13" s="4">
        <v>0</v>
      </c>
      <c r="S13" s="5"/>
      <c r="T13" s="6">
        <v>0</v>
      </c>
      <c r="U13" s="6">
        <v>0</v>
      </c>
      <c r="V13" s="6">
        <v>0</v>
      </c>
      <c r="W13" s="6">
        <v>0</v>
      </c>
      <c r="X13" s="6">
        <v>1</v>
      </c>
      <c r="Y13" s="6">
        <v>0</v>
      </c>
      <c r="Z13" s="6">
        <v>0</v>
      </c>
      <c r="AA13" s="6">
        <v>4</v>
      </c>
      <c r="AB13" s="6">
        <v>0</v>
      </c>
      <c r="AC13" s="6">
        <v>1</v>
      </c>
      <c r="AD13" s="6">
        <v>0</v>
      </c>
      <c r="AE13" s="6">
        <v>0</v>
      </c>
      <c r="AF13" s="39"/>
      <c r="AG13" s="37"/>
      <c r="AH13" s="51" t="s">
        <v>81</v>
      </c>
      <c r="AI13" s="51"/>
      <c r="AJ13" s="51"/>
      <c r="AK13" s="51"/>
      <c r="AL13" s="23"/>
    </row>
    <row r="14" spans="1:38">
      <c r="A14" s="21"/>
      <c r="B14" s="37"/>
      <c r="C14" s="37"/>
      <c r="D14" s="37"/>
      <c r="E14" s="51" t="s">
        <v>23</v>
      </c>
      <c r="F14" s="51"/>
      <c r="G14" s="60"/>
      <c r="H14" s="35">
        <f t="shared" si="2"/>
        <v>2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0</v>
      </c>
      <c r="R14" s="7">
        <v>0</v>
      </c>
      <c r="S14" s="5"/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39"/>
      <c r="AG14" s="37"/>
      <c r="AH14" s="37"/>
      <c r="AI14" s="51" t="s">
        <v>23</v>
      </c>
      <c r="AJ14" s="51"/>
      <c r="AK14" s="51"/>
      <c r="AL14" s="23"/>
    </row>
    <row r="15" spans="1:38">
      <c r="A15" s="21"/>
      <c r="B15" s="37"/>
      <c r="C15" s="37"/>
      <c r="D15" s="37"/>
      <c r="E15" s="51" t="s">
        <v>24</v>
      </c>
      <c r="F15" s="51"/>
      <c r="G15" s="60"/>
      <c r="H15" s="35">
        <f t="shared" si="2"/>
        <v>23</v>
      </c>
      <c r="I15" s="7">
        <v>4</v>
      </c>
      <c r="J15" s="7">
        <v>12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5</v>
      </c>
      <c r="Q15" s="7">
        <v>0</v>
      </c>
      <c r="R15" s="7">
        <v>0</v>
      </c>
      <c r="S15" s="5"/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2</v>
      </c>
      <c r="AB15" s="8">
        <v>0</v>
      </c>
      <c r="AC15" s="8">
        <v>0</v>
      </c>
      <c r="AD15" s="8">
        <v>0</v>
      </c>
      <c r="AE15" s="8">
        <v>0</v>
      </c>
      <c r="AF15" s="39"/>
      <c r="AG15" s="37"/>
      <c r="AH15" s="37"/>
      <c r="AI15" s="51" t="s">
        <v>24</v>
      </c>
      <c r="AJ15" s="51"/>
      <c r="AK15" s="51"/>
      <c r="AL15" s="23"/>
    </row>
    <row r="16" spans="1:38" ht="12" customHeight="1">
      <c r="A16" s="21"/>
      <c r="B16" s="37"/>
      <c r="C16" s="37"/>
      <c r="D16" s="37"/>
      <c r="E16" s="62" t="s">
        <v>133</v>
      </c>
      <c r="F16" s="51"/>
      <c r="G16" s="60"/>
      <c r="H16" s="35">
        <f t="shared" si="2"/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2"/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39"/>
      <c r="AG16" s="37"/>
      <c r="AH16" s="37"/>
      <c r="AI16" s="62" t="s">
        <v>133</v>
      </c>
      <c r="AJ16" s="51"/>
      <c r="AK16" s="51"/>
      <c r="AL16" s="23"/>
    </row>
    <row r="17" spans="1:38">
      <c r="A17" s="21"/>
      <c r="B17" s="37"/>
      <c r="C17" s="37"/>
      <c r="D17" s="37"/>
      <c r="E17" s="51" t="s">
        <v>25</v>
      </c>
      <c r="F17" s="51"/>
      <c r="G17" s="60"/>
      <c r="H17" s="35">
        <f t="shared" si="2"/>
        <v>31</v>
      </c>
      <c r="I17" s="7">
        <v>3</v>
      </c>
      <c r="J17" s="7">
        <v>6</v>
      </c>
      <c r="K17" s="7">
        <v>1</v>
      </c>
      <c r="L17" s="7">
        <v>1</v>
      </c>
      <c r="M17" s="7">
        <v>0</v>
      </c>
      <c r="N17" s="7">
        <v>0</v>
      </c>
      <c r="O17" s="7">
        <v>2</v>
      </c>
      <c r="P17" s="7">
        <v>12</v>
      </c>
      <c r="Q17" s="7">
        <v>2</v>
      </c>
      <c r="R17" s="7">
        <v>0</v>
      </c>
      <c r="S17" s="5"/>
      <c r="T17" s="8">
        <v>0</v>
      </c>
      <c r="U17" s="8">
        <v>0</v>
      </c>
      <c r="V17" s="8">
        <v>0</v>
      </c>
      <c r="W17" s="8">
        <v>0</v>
      </c>
      <c r="X17" s="8">
        <v>1</v>
      </c>
      <c r="Y17" s="8">
        <v>0</v>
      </c>
      <c r="Z17" s="8">
        <v>0</v>
      </c>
      <c r="AA17" s="8">
        <v>2</v>
      </c>
      <c r="AB17" s="8">
        <v>0</v>
      </c>
      <c r="AC17" s="8">
        <v>1</v>
      </c>
      <c r="AD17" s="8">
        <v>0</v>
      </c>
      <c r="AE17" s="8">
        <v>0</v>
      </c>
      <c r="AF17" s="39"/>
      <c r="AG17" s="37"/>
      <c r="AH17" s="37"/>
      <c r="AI17" s="51" t="s">
        <v>25</v>
      </c>
      <c r="AJ17" s="51"/>
      <c r="AK17" s="51"/>
      <c r="AL17" s="23"/>
    </row>
    <row r="18" spans="1:38">
      <c r="A18" s="21"/>
      <c r="B18" s="37"/>
      <c r="C18" s="37"/>
      <c r="D18" s="51" t="s">
        <v>49</v>
      </c>
      <c r="E18" s="51"/>
      <c r="F18" s="51"/>
      <c r="G18" s="60"/>
      <c r="H18" s="35">
        <f t="shared" si="2"/>
        <v>10</v>
      </c>
      <c r="I18" s="7">
        <v>3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4</v>
      </c>
      <c r="P18" s="7">
        <v>1</v>
      </c>
      <c r="Q18" s="7">
        <v>0</v>
      </c>
      <c r="R18" s="7">
        <v>0</v>
      </c>
      <c r="S18" s="5"/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1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39"/>
      <c r="AG18" s="37"/>
      <c r="AH18" s="51" t="s">
        <v>26</v>
      </c>
      <c r="AI18" s="51"/>
      <c r="AJ18" s="51"/>
      <c r="AK18" s="51"/>
      <c r="AL18" s="23"/>
    </row>
    <row r="19" spans="1:38" ht="12" customHeight="1">
      <c r="A19" s="21"/>
      <c r="B19" s="37"/>
      <c r="C19" s="37"/>
      <c r="D19" s="62" t="s">
        <v>134</v>
      </c>
      <c r="E19" s="51"/>
      <c r="F19" s="51"/>
      <c r="G19" s="51"/>
      <c r="H19" s="35">
        <f t="shared" si="2"/>
        <v>36</v>
      </c>
      <c r="I19" s="7">
        <v>3</v>
      </c>
      <c r="J19" s="7">
        <v>7</v>
      </c>
      <c r="K19" s="7">
        <v>0</v>
      </c>
      <c r="L19" s="7">
        <v>0</v>
      </c>
      <c r="M19" s="7">
        <v>1</v>
      </c>
      <c r="N19" s="7">
        <v>0</v>
      </c>
      <c r="O19" s="7">
        <v>2</v>
      </c>
      <c r="P19" s="7">
        <v>7</v>
      </c>
      <c r="Q19" s="7">
        <v>1</v>
      </c>
      <c r="R19" s="7">
        <v>0</v>
      </c>
      <c r="S19" s="5"/>
      <c r="T19" s="8">
        <v>0</v>
      </c>
      <c r="U19" s="8">
        <v>0</v>
      </c>
      <c r="V19" s="8">
        <v>1</v>
      </c>
      <c r="W19" s="8">
        <v>1</v>
      </c>
      <c r="X19" s="8">
        <v>0</v>
      </c>
      <c r="Y19" s="8">
        <v>2</v>
      </c>
      <c r="Z19" s="8">
        <v>0</v>
      </c>
      <c r="AA19" s="8">
        <v>11</v>
      </c>
      <c r="AB19" s="8">
        <v>0</v>
      </c>
      <c r="AC19" s="8">
        <v>0</v>
      </c>
      <c r="AD19" s="8">
        <v>0</v>
      </c>
      <c r="AE19" s="8">
        <v>0</v>
      </c>
      <c r="AF19" s="39"/>
      <c r="AG19" s="37"/>
      <c r="AH19" s="62" t="s">
        <v>134</v>
      </c>
      <c r="AI19" s="51"/>
      <c r="AJ19" s="51"/>
      <c r="AK19" s="51"/>
      <c r="AL19" s="23"/>
    </row>
    <row r="20" spans="1:38" s="34" customFormat="1">
      <c r="A20" s="36"/>
      <c r="B20" s="32"/>
      <c r="C20" s="53" t="s">
        <v>110</v>
      </c>
      <c r="D20" s="53"/>
      <c r="E20" s="53"/>
      <c r="F20" s="53"/>
      <c r="G20" s="63"/>
      <c r="H20" s="35">
        <f t="shared" si="2"/>
        <v>1943</v>
      </c>
      <c r="I20" s="1">
        <v>358</v>
      </c>
      <c r="J20" s="1">
        <v>439</v>
      </c>
      <c r="K20" s="1">
        <v>10</v>
      </c>
      <c r="L20" s="1">
        <v>13</v>
      </c>
      <c r="M20" s="1">
        <v>32</v>
      </c>
      <c r="N20" s="1">
        <v>15</v>
      </c>
      <c r="O20" s="1">
        <v>346</v>
      </c>
      <c r="P20" s="1">
        <v>306</v>
      </c>
      <c r="Q20" s="1">
        <v>10</v>
      </c>
      <c r="R20" s="1">
        <v>0</v>
      </c>
      <c r="S20" s="2"/>
      <c r="T20" s="3">
        <v>3</v>
      </c>
      <c r="U20" s="3">
        <v>15</v>
      </c>
      <c r="V20" s="3">
        <v>0</v>
      </c>
      <c r="W20" s="3">
        <v>2</v>
      </c>
      <c r="X20" s="3">
        <v>28</v>
      </c>
      <c r="Y20" s="3">
        <v>27</v>
      </c>
      <c r="Z20" s="3">
        <v>6</v>
      </c>
      <c r="AA20" s="3">
        <v>301</v>
      </c>
      <c r="AB20" s="3">
        <v>12</v>
      </c>
      <c r="AC20" s="3">
        <v>11</v>
      </c>
      <c r="AD20" s="3">
        <v>0</v>
      </c>
      <c r="AE20" s="3">
        <v>9</v>
      </c>
      <c r="AF20" s="31"/>
      <c r="AG20" s="53" t="s">
        <v>110</v>
      </c>
      <c r="AH20" s="53"/>
      <c r="AI20" s="53"/>
      <c r="AJ20" s="53"/>
      <c r="AK20" s="53"/>
      <c r="AL20" s="33"/>
    </row>
    <row r="21" spans="1:38" s="34" customFormat="1">
      <c r="A21" s="21"/>
      <c r="B21" s="37"/>
      <c r="C21" s="37"/>
      <c r="D21" s="51" t="s">
        <v>27</v>
      </c>
      <c r="E21" s="51"/>
      <c r="F21" s="51"/>
      <c r="G21" s="60"/>
      <c r="H21" s="35">
        <f t="shared" si="2"/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5"/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39"/>
      <c r="AG21" s="37"/>
      <c r="AH21" s="51" t="s">
        <v>27</v>
      </c>
      <c r="AI21" s="51"/>
      <c r="AJ21" s="51"/>
      <c r="AK21" s="51"/>
      <c r="AL21" s="33"/>
    </row>
    <row r="22" spans="1:38">
      <c r="A22" s="36"/>
      <c r="B22" s="37"/>
      <c r="C22" s="37"/>
      <c r="D22" s="51" t="s">
        <v>50</v>
      </c>
      <c r="E22" s="51"/>
      <c r="F22" s="51"/>
      <c r="G22" s="60"/>
      <c r="H22" s="35">
        <f t="shared" si="2"/>
        <v>939</v>
      </c>
      <c r="I22" s="7">
        <v>150</v>
      </c>
      <c r="J22" s="7">
        <v>195</v>
      </c>
      <c r="K22" s="7">
        <v>4</v>
      </c>
      <c r="L22" s="7">
        <v>6</v>
      </c>
      <c r="M22" s="7">
        <v>18</v>
      </c>
      <c r="N22" s="7">
        <v>9</v>
      </c>
      <c r="O22" s="7">
        <v>203</v>
      </c>
      <c r="P22" s="7">
        <v>124</v>
      </c>
      <c r="Q22" s="7">
        <v>6</v>
      </c>
      <c r="R22" s="7">
        <v>0</v>
      </c>
      <c r="S22" s="5"/>
      <c r="T22" s="8">
        <v>3</v>
      </c>
      <c r="U22" s="8">
        <v>8</v>
      </c>
      <c r="V22" s="8">
        <v>0</v>
      </c>
      <c r="W22" s="8">
        <v>2</v>
      </c>
      <c r="X22" s="8">
        <v>21</v>
      </c>
      <c r="Y22" s="8">
        <v>9</v>
      </c>
      <c r="Z22" s="8">
        <v>3</v>
      </c>
      <c r="AA22" s="8">
        <v>164</v>
      </c>
      <c r="AB22" s="8">
        <v>6</v>
      </c>
      <c r="AC22" s="8">
        <v>4</v>
      </c>
      <c r="AD22" s="8">
        <v>0</v>
      </c>
      <c r="AE22" s="8">
        <v>4</v>
      </c>
      <c r="AF22" s="39"/>
      <c r="AG22" s="37"/>
      <c r="AH22" s="51" t="s">
        <v>28</v>
      </c>
      <c r="AI22" s="51"/>
      <c r="AJ22" s="51"/>
      <c r="AK22" s="51"/>
      <c r="AL22" s="23"/>
    </row>
    <row r="23" spans="1:38">
      <c r="A23" s="21"/>
      <c r="B23" s="37"/>
      <c r="C23" s="37"/>
      <c r="D23" s="51" t="s">
        <v>51</v>
      </c>
      <c r="E23" s="51"/>
      <c r="F23" s="51"/>
      <c r="G23" s="60"/>
      <c r="H23" s="35">
        <f t="shared" si="2"/>
        <v>862</v>
      </c>
      <c r="I23" s="7">
        <v>178</v>
      </c>
      <c r="J23" s="7">
        <v>211</v>
      </c>
      <c r="K23" s="7">
        <v>5</v>
      </c>
      <c r="L23" s="7">
        <v>6</v>
      </c>
      <c r="M23" s="7">
        <v>13</v>
      </c>
      <c r="N23" s="7">
        <v>5</v>
      </c>
      <c r="O23" s="7">
        <v>122</v>
      </c>
      <c r="P23" s="7">
        <v>154</v>
      </c>
      <c r="Q23" s="7">
        <v>4</v>
      </c>
      <c r="R23" s="7">
        <v>0</v>
      </c>
      <c r="S23" s="2"/>
      <c r="T23" s="8">
        <v>0</v>
      </c>
      <c r="U23" s="8">
        <v>5</v>
      </c>
      <c r="V23" s="8">
        <v>0</v>
      </c>
      <c r="W23" s="8">
        <v>0</v>
      </c>
      <c r="X23" s="8">
        <v>6</v>
      </c>
      <c r="Y23" s="8">
        <v>13</v>
      </c>
      <c r="Z23" s="8">
        <v>3</v>
      </c>
      <c r="AA23" s="8">
        <v>121</v>
      </c>
      <c r="AB23" s="8">
        <v>5</v>
      </c>
      <c r="AC23" s="8">
        <v>6</v>
      </c>
      <c r="AD23" s="8">
        <v>0</v>
      </c>
      <c r="AE23" s="8">
        <v>5</v>
      </c>
      <c r="AF23" s="39"/>
      <c r="AG23" s="37"/>
      <c r="AH23" s="51" t="s">
        <v>29</v>
      </c>
      <c r="AI23" s="51"/>
      <c r="AJ23" s="51"/>
      <c r="AK23" s="51"/>
      <c r="AL23" s="23"/>
    </row>
    <row r="24" spans="1:38">
      <c r="A24" s="21"/>
      <c r="B24" s="37"/>
      <c r="C24" s="37"/>
      <c r="D24" s="37"/>
      <c r="E24" s="52" t="s">
        <v>52</v>
      </c>
      <c r="F24" s="52"/>
      <c r="G24" s="38" t="s">
        <v>31</v>
      </c>
      <c r="H24" s="35">
        <f t="shared" si="2"/>
        <v>1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5"/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39"/>
      <c r="AG24" s="37"/>
      <c r="AH24" s="37"/>
      <c r="AI24" s="52" t="s">
        <v>30</v>
      </c>
      <c r="AJ24" s="52"/>
      <c r="AK24" s="37" t="s">
        <v>31</v>
      </c>
      <c r="AL24" s="23"/>
    </row>
    <row r="25" spans="1:38">
      <c r="A25" s="21"/>
      <c r="B25" s="37"/>
      <c r="C25" s="37"/>
      <c r="D25" s="51" t="s">
        <v>53</v>
      </c>
      <c r="E25" s="51"/>
      <c r="F25" s="51"/>
      <c r="G25" s="60"/>
      <c r="H25" s="35">
        <f t="shared" si="2"/>
        <v>112</v>
      </c>
      <c r="I25" s="7">
        <v>20</v>
      </c>
      <c r="J25" s="7">
        <v>21</v>
      </c>
      <c r="K25" s="7">
        <v>1</v>
      </c>
      <c r="L25" s="7">
        <v>1</v>
      </c>
      <c r="M25" s="7">
        <v>1</v>
      </c>
      <c r="N25" s="7">
        <v>0</v>
      </c>
      <c r="O25" s="7">
        <v>20</v>
      </c>
      <c r="P25" s="7">
        <v>25</v>
      </c>
      <c r="Q25" s="7">
        <v>0</v>
      </c>
      <c r="R25" s="7">
        <v>0</v>
      </c>
      <c r="S25" s="5"/>
      <c r="T25" s="8">
        <v>0</v>
      </c>
      <c r="U25" s="8">
        <v>2</v>
      </c>
      <c r="V25" s="8">
        <v>0</v>
      </c>
      <c r="W25" s="8">
        <v>0</v>
      </c>
      <c r="X25" s="8">
        <v>1</v>
      </c>
      <c r="Y25" s="8">
        <v>5</v>
      </c>
      <c r="Z25" s="8">
        <v>0</v>
      </c>
      <c r="AA25" s="8">
        <v>14</v>
      </c>
      <c r="AB25" s="8">
        <v>1</v>
      </c>
      <c r="AC25" s="8">
        <v>0</v>
      </c>
      <c r="AD25" s="8">
        <v>0</v>
      </c>
      <c r="AE25" s="8">
        <v>0</v>
      </c>
      <c r="AF25" s="39"/>
      <c r="AG25" s="37"/>
      <c r="AH25" s="51" t="s">
        <v>82</v>
      </c>
      <c r="AI25" s="51"/>
      <c r="AJ25" s="51"/>
      <c r="AK25" s="51"/>
      <c r="AL25" s="23"/>
    </row>
    <row r="26" spans="1:38">
      <c r="A26" s="21"/>
      <c r="B26" s="37"/>
      <c r="C26" s="37"/>
      <c r="D26" s="51" t="s">
        <v>54</v>
      </c>
      <c r="E26" s="51"/>
      <c r="F26" s="51"/>
      <c r="G26" s="60"/>
      <c r="H26" s="35">
        <f t="shared" si="2"/>
        <v>30</v>
      </c>
      <c r="I26" s="7">
        <v>10</v>
      </c>
      <c r="J26" s="7">
        <v>12</v>
      </c>
      <c r="K26" s="7">
        <v>0</v>
      </c>
      <c r="L26" s="7">
        <v>0</v>
      </c>
      <c r="M26" s="7">
        <v>0</v>
      </c>
      <c r="N26" s="7">
        <v>1</v>
      </c>
      <c r="O26" s="7">
        <v>1</v>
      </c>
      <c r="P26" s="7">
        <v>3</v>
      </c>
      <c r="Q26" s="7">
        <v>0</v>
      </c>
      <c r="R26" s="7">
        <v>0</v>
      </c>
      <c r="S26" s="5"/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2</v>
      </c>
      <c r="AB26" s="8">
        <v>0</v>
      </c>
      <c r="AC26" s="8">
        <v>1</v>
      </c>
      <c r="AD26" s="8">
        <v>0</v>
      </c>
      <c r="AE26" s="8">
        <v>0</v>
      </c>
      <c r="AF26" s="39"/>
      <c r="AG26" s="37"/>
      <c r="AH26" s="51" t="s">
        <v>83</v>
      </c>
      <c r="AI26" s="51"/>
      <c r="AJ26" s="51"/>
      <c r="AK26" s="51"/>
      <c r="AL26" s="23"/>
    </row>
    <row r="27" spans="1:38" s="34" customFormat="1">
      <c r="A27" s="36"/>
      <c r="B27" s="32"/>
      <c r="C27" s="53" t="s">
        <v>112</v>
      </c>
      <c r="D27" s="53"/>
      <c r="E27" s="53"/>
      <c r="F27" s="53"/>
      <c r="G27" s="63"/>
      <c r="H27" s="35">
        <f t="shared" si="2"/>
        <v>13556</v>
      </c>
      <c r="I27" s="1">
        <v>1282</v>
      </c>
      <c r="J27" s="1">
        <v>3580</v>
      </c>
      <c r="K27" s="1">
        <v>45</v>
      </c>
      <c r="L27" s="1">
        <v>219</v>
      </c>
      <c r="M27" s="1">
        <v>214</v>
      </c>
      <c r="N27" s="1">
        <v>112</v>
      </c>
      <c r="O27" s="1">
        <v>935</v>
      </c>
      <c r="P27" s="1">
        <v>4934</v>
      </c>
      <c r="Q27" s="1">
        <v>60</v>
      </c>
      <c r="R27" s="1">
        <v>29</v>
      </c>
      <c r="S27" s="2"/>
      <c r="T27" s="3">
        <v>9</v>
      </c>
      <c r="U27" s="3">
        <v>47</v>
      </c>
      <c r="V27" s="3">
        <v>31</v>
      </c>
      <c r="W27" s="3">
        <v>87</v>
      </c>
      <c r="X27" s="3">
        <v>213</v>
      </c>
      <c r="Y27" s="3">
        <v>285</v>
      </c>
      <c r="Z27" s="3">
        <v>34</v>
      </c>
      <c r="AA27" s="3">
        <v>1032</v>
      </c>
      <c r="AB27" s="3">
        <v>171</v>
      </c>
      <c r="AC27" s="3">
        <v>80</v>
      </c>
      <c r="AD27" s="3">
        <v>0</v>
      </c>
      <c r="AE27" s="3">
        <v>157</v>
      </c>
      <c r="AF27" s="31"/>
      <c r="AG27" s="53" t="s">
        <v>112</v>
      </c>
      <c r="AH27" s="53"/>
      <c r="AI27" s="53"/>
      <c r="AJ27" s="53"/>
      <c r="AK27" s="53"/>
      <c r="AL27" s="33"/>
    </row>
    <row r="28" spans="1:38" s="34" customFormat="1">
      <c r="A28" s="21"/>
      <c r="B28" s="37"/>
      <c r="C28" s="37"/>
      <c r="D28" s="51" t="s">
        <v>55</v>
      </c>
      <c r="E28" s="51"/>
      <c r="F28" s="51"/>
      <c r="G28" s="60"/>
      <c r="H28" s="35">
        <f t="shared" si="2"/>
        <v>838</v>
      </c>
      <c r="I28" s="7">
        <v>95</v>
      </c>
      <c r="J28" s="7">
        <v>323</v>
      </c>
      <c r="K28" s="7">
        <v>5</v>
      </c>
      <c r="L28" s="7">
        <v>10</v>
      </c>
      <c r="M28" s="7">
        <v>16</v>
      </c>
      <c r="N28" s="7">
        <v>4</v>
      </c>
      <c r="O28" s="7">
        <v>51</v>
      </c>
      <c r="P28" s="7">
        <v>208</v>
      </c>
      <c r="Q28" s="7">
        <v>6</v>
      </c>
      <c r="R28" s="7">
        <v>1</v>
      </c>
      <c r="S28" s="5"/>
      <c r="T28" s="8">
        <v>0</v>
      </c>
      <c r="U28" s="8">
        <v>3</v>
      </c>
      <c r="V28" s="8">
        <v>3</v>
      </c>
      <c r="W28" s="8">
        <v>5</v>
      </c>
      <c r="X28" s="8">
        <v>6</v>
      </c>
      <c r="Y28" s="8">
        <v>24</v>
      </c>
      <c r="Z28" s="8">
        <v>1</v>
      </c>
      <c r="AA28" s="8">
        <v>63</v>
      </c>
      <c r="AB28" s="8">
        <v>5</v>
      </c>
      <c r="AC28" s="8">
        <v>5</v>
      </c>
      <c r="AD28" s="8">
        <v>0</v>
      </c>
      <c r="AE28" s="8">
        <v>4</v>
      </c>
      <c r="AF28" s="39"/>
      <c r="AG28" s="37"/>
      <c r="AH28" s="51" t="s">
        <v>84</v>
      </c>
      <c r="AI28" s="51"/>
      <c r="AJ28" s="51"/>
      <c r="AK28" s="51"/>
      <c r="AL28" s="33"/>
    </row>
    <row r="29" spans="1:38">
      <c r="A29" s="36"/>
      <c r="B29" s="37"/>
      <c r="C29" s="37"/>
      <c r="D29" s="51" t="s">
        <v>56</v>
      </c>
      <c r="E29" s="51"/>
      <c r="F29" s="51"/>
      <c r="G29" s="60"/>
      <c r="H29" s="35">
        <f t="shared" si="2"/>
        <v>8381</v>
      </c>
      <c r="I29" s="7">
        <v>571</v>
      </c>
      <c r="J29" s="7">
        <v>1903</v>
      </c>
      <c r="K29" s="7">
        <v>23</v>
      </c>
      <c r="L29" s="7">
        <v>171</v>
      </c>
      <c r="M29" s="7">
        <v>122</v>
      </c>
      <c r="N29" s="7">
        <v>64</v>
      </c>
      <c r="O29" s="7">
        <v>542</v>
      </c>
      <c r="P29" s="7">
        <v>3726</v>
      </c>
      <c r="Q29" s="7">
        <v>31</v>
      </c>
      <c r="R29" s="7">
        <v>17</v>
      </c>
      <c r="S29" s="5"/>
      <c r="T29" s="8">
        <v>6</v>
      </c>
      <c r="U29" s="8">
        <v>27</v>
      </c>
      <c r="V29" s="8">
        <v>20</v>
      </c>
      <c r="W29" s="8">
        <v>48</v>
      </c>
      <c r="X29" s="8">
        <v>152</v>
      </c>
      <c r="Y29" s="8">
        <v>162</v>
      </c>
      <c r="Z29" s="8">
        <v>17</v>
      </c>
      <c r="AA29" s="8">
        <v>528</v>
      </c>
      <c r="AB29" s="8">
        <v>120</v>
      </c>
      <c r="AC29" s="8">
        <v>33</v>
      </c>
      <c r="AD29" s="8">
        <v>0</v>
      </c>
      <c r="AE29" s="8">
        <v>98</v>
      </c>
      <c r="AF29" s="39"/>
      <c r="AG29" s="37"/>
      <c r="AH29" s="51" t="s">
        <v>85</v>
      </c>
      <c r="AI29" s="51"/>
      <c r="AJ29" s="51"/>
      <c r="AK29" s="51"/>
      <c r="AL29" s="23"/>
    </row>
    <row r="30" spans="1:38">
      <c r="A30" s="21"/>
      <c r="B30" s="37"/>
      <c r="C30" s="37"/>
      <c r="D30" s="51" t="s">
        <v>57</v>
      </c>
      <c r="E30" s="51"/>
      <c r="F30" s="51"/>
      <c r="G30" s="60"/>
      <c r="H30" s="35">
        <f t="shared" si="2"/>
        <v>4337</v>
      </c>
      <c r="I30" s="7">
        <v>616</v>
      </c>
      <c r="J30" s="7">
        <v>1354</v>
      </c>
      <c r="K30" s="7">
        <v>17</v>
      </c>
      <c r="L30" s="7">
        <v>38</v>
      </c>
      <c r="M30" s="7">
        <v>76</v>
      </c>
      <c r="N30" s="7">
        <v>44</v>
      </c>
      <c r="O30" s="7">
        <v>342</v>
      </c>
      <c r="P30" s="7">
        <v>1000</v>
      </c>
      <c r="Q30" s="7">
        <v>23</v>
      </c>
      <c r="R30" s="7">
        <v>11</v>
      </c>
      <c r="S30" s="5"/>
      <c r="T30" s="8">
        <v>3</v>
      </c>
      <c r="U30" s="8">
        <v>17</v>
      </c>
      <c r="V30" s="8">
        <v>8</v>
      </c>
      <c r="W30" s="8">
        <v>34</v>
      </c>
      <c r="X30" s="8">
        <v>55</v>
      </c>
      <c r="Y30" s="8">
        <v>99</v>
      </c>
      <c r="Z30" s="8">
        <v>16</v>
      </c>
      <c r="AA30" s="8">
        <v>441</v>
      </c>
      <c r="AB30" s="8">
        <v>46</v>
      </c>
      <c r="AC30" s="8">
        <v>42</v>
      </c>
      <c r="AD30" s="8">
        <v>0</v>
      </c>
      <c r="AE30" s="8">
        <v>55</v>
      </c>
      <c r="AF30" s="39"/>
      <c r="AG30" s="37"/>
      <c r="AH30" s="51" t="s">
        <v>86</v>
      </c>
      <c r="AI30" s="51"/>
      <c r="AJ30" s="51"/>
      <c r="AK30" s="51"/>
      <c r="AL30" s="23"/>
    </row>
    <row r="31" spans="1:38" s="34" customFormat="1">
      <c r="A31" s="36"/>
      <c r="B31" s="32"/>
      <c r="C31" s="53" t="s">
        <v>111</v>
      </c>
      <c r="D31" s="53"/>
      <c r="E31" s="53"/>
      <c r="F31" s="53"/>
      <c r="G31" s="63"/>
      <c r="H31" s="35">
        <f t="shared" si="2"/>
        <v>285</v>
      </c>
      <c r="I31" s="1">
        <v>55</v>
      </c>
      <c r="J31" s="1">
        <v>104</v>
      </c>
      <c r="K31" s="1">
        <v>2</v>
      </c>
      <c r="L31" s="1">
        <v>2</v>
      </c>
      <c r="M31" s="1">
        <v>4</v>
      </c>
      <c r="N31" s="1">
        <v>1</v>
      </c>
      <c r="O31" s="1">
        <v>13</v>
      </c>
      <c r="P31" s="1">
        <v>77</v>
      </c>
      <c r="Q31" s="1">
        <v>3</v>
      </c>
      <c r="R31" s="1">
        <v>0</v>
      </c>
      <c r="S31" s="2"/>
      <c r="T31" s="3">
        <v>0</v>
      </c>
      <c r="U31" s="3">
        <v>0</v>
      </c>
      <c r="V31" s="3">
        <v>1</v>
      </c>
      <c r="W31" s="3">
        <v>3</v>
      </c>
      <c r="X31" s="3">
        <v>6</v>
      </c>
      <c r="Y31" s="3">
        <v>2</v>
      </c>
      <c r="Z31" s="3">
        <v>1</v>
      </c>
      <c r="AA31" s="3">
        <v>5</v>
      </c>
      <c r="AB31" s="3">
        <v>2</v>
      </c>
      <c r="AC31" s="3">
        <v>1</v>
      </c>
      <c r="AD31" s="3">
        <v>0</v>
      </c>
      <c r="AE31" s="3">
        <v>3</v>
      </c>
      <c r="AF31" s="31"/>
      <c r="AG31" s="53" t="s">
        <v>111</v>
      </c>
      <c r="AH31" s="53"/>
      <c r="AI31" s="53"/>
      <c r="AJ31" s="53"/>
      <c r="AK31" s="53"/>
      <c r="AL31" s="33"/>
    </row>
    <row r="32" spans="1:38" s="34" customFormat="1">
      <c r="A32" s="21"/>
      <c r="B32" s="37"/>
      <c r="C32" s="37"/>
      <c r="D32" s="51" t="s">
        <v>58</v>
      </c>
      <c r="E32" s="51"/>
      <c r="F32" s="51"/>
      <c r="G32" s="60"/>
      <c r="H32" s="35">
        <f t="shared" si="2"/>
        <v>267</v>
      </c>
      <c r="I32" s="7">
        <v>49</v>
      </c>
      <c r="J32" s="7">
        <v>101</v>
      </c>
      <c r="K32" s="7">
        <v>2</v>
      </c>
      <c r="L32" s="7">
        <v>2</v>
      </c>
      <c r="M32" s="7">
        <v>3</v>
      </c>
      <c r="N32" s="7">
        <v>1</v>
      </c>
      <c r="O32" s="7">
        <v>12</v>
      </c>
      <c r="P32" s="7">
        <v>73</v>
      </c>
      <c r="Q32" s="7">
        <v>3</v>
      </c>
      <c r="R32" s="7">
        <v>0</v>
      </c>
      <c r="S32" s="5"/>
      <c r="T32" s="8">
        <v>0</v>
      </c>
      <c r="U32" s="8">
        <v>0</v>
      </c>
      <c r="V32" s="8">
        <v>1</v>
      </c>
      <c r="W32" s="8">
        <v>3</v>
      </c>
      <c r="X32" s="8">
        <v>5</v>
      </c>
      <c r="Y32" s="8">
        <v>2</v>
      </c>
      <c r="Z32" s="8">
        <v>1</v>
      </c>
      <c r="AA32" s="8">
        <v>4</v>
      </c>
      <c r="AB32" s="8">
        <v>1</v>
      </c>
      <c r="AC32" s="8">
        <v>1</v>
      </c>
      <c r="AD32" s="8">
        <v>0</v>
      </c>
      <c r="AE32" s="8">
        <v>3</v>
      </c>
      <c r="AF32" s="39"/>
      <c r="AG32" s="37"/>
      <c r="AH32" s="51" t="s">
        <v>87</v>
      </c>
      <c r="AI32" s="51"/>
      <c r="AJ32" s="51"/>
      <c r="AK32" s="51"/>
      <c r="AL32" s="33"/>
    </row>
    <row r="33" spans="1:38">
      <c r="A33" s="36"/>
      <c r="B33" s="37"/>
      <c r="C33" s="37"/>
      <c r="D33" s="51" t="s">
        <v>59</v>
      </c>
      <c r="E33" s="51"/>
      <c r="F33" s="51"/>
      <c r="G33" s="60"/>
      <c r="H33" s="35">
        <f t="shared" si="2"/>
        <v>12</v>
      </c>
      <c r="I33" s="4">
        <v>4</v>
      </c>
      <c r="J33" s="4">
        <v>1</v>
      </c>
      <c r="K33" s="4">
        <v>0</v>
      </c>
      <c r="L33" s="4">
        <v>0</v>
      </c>
      <c r="M33" s="4">
        <v>1</v>
      </c>
      <c r="N33" s="4">
        <v>0</v>
      </c>
      <c r="O33" s="4">
        <v>0</v>
      </c>
      <c r="P33" s="4">
        <v>4</v>
      </c>
      <c r="Q33" s="4">
        <v>0</v>
      </c>
      <c r="R33" s="4">
        <v>0</v>
      </c>
      <c r="S33" s="5"/>
      <c r="T33" s="6">
        <v>0</v>
      </c>
      <c r="U33" s="6">
        <v>0</v>
      </c>
      <c r="V33" s="6">
        <v>0</v>
      </c>
      <c r="W33" s="6">
        <v>0</v>
      </c>
      <c r="X33" s="6">
        <v>1</v>
      </c>
      <c r="Y33" s="6">
        <v>0</v>
      </c>
      <c r="Z33" s="6">
        <v>0</v>
      </c>
      <c r="AA33" s="6">
        <v>1</v>
      </c>
      <c r="AB33" s="6">
        <v>0</v>
      </c>
      <c r="AC33" s="6">
        <v>0</v>
      </c>
      <c r="AD33" s="6">
        <v>0</v>
      </c>
      <c r="AE33" s="6">
        <v>0</v>
      </c>
      <c r="AF33" s="39"/>
      <c r="AG33" s="37"/>
      <c r="AH33" s="51" t="s">
        <v>88</v>
      </c>
      <c r="AI33" s="51"/>
      <c r="AJ33" s="51"/>
      <c r="AK33" s="51"/>
      <c r="AL33" s="23"/>
    </row>
    <row r="34" spans="1:38">
      <c r="A34" s="21"/>
      <c r="B34" s="37"/>
      <c r="C34" s="37"/>
      <c r="D34" s="37"/>
      <c r="E34" s="51" t="s">
        <v>59</v>
      </c>
      <c r="F34" s="51"/>
      <c r="G34" s="60"/>
      <c r="H34" s="35">
        <f t="shared" si="2"/>
        <v>7</v>
      </c>
      <c r="I34" s="7">
        <v>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3</v>
      </c>
      <c r="Q34" s="7">
        <v>0</v>
      </c>
      <c r="R34" s="7">
        <v>0</v>
      </c>
      <c r="S34" s="5"/>
      <c r="T34" s="8">
        <v>0</v>
      </c>
      <c r="U34" s="8">
        <v>0</v>
      </c>
      <c r="V34" s="8">
        <v>0</v>
      </c>
      <c r="W34" s="8">
        <v>0</v>
      </c>
      <c r="X34" s="8">
        <v>1</v>
      </c>
      <c r="Y34" s="8">
        <v>0</v>
      </c>
      <c r="Z34" s="8">
        <v>0</v>
      </c>
      <c r="AA34" s="8">
        <v>1</v>
      </c>
      <c r="AB34" s="8">
        <v>0</v>
      </c>
      <c r="AC34" s="8">
        <v>0</v>
      </c>
      <c r="AD34" s="8">
        <v>0</v>
      </c>
      <c r="AE34" s="8">
        <v>0</v>
      </c>
      <c r="AF34" s="39"/>
      <c r="AG34" s="37"/>
      <c r="AH34" s="37"/>
      <c r="AI34" s="51" t="s">
        <v>88</v>
      </c>
      <c r="AJ34" s="51"/>
      <c r="AK34" s="51"/>
      <c r="AL34" s="23"/>
    </row>
    <row r="35" spans="1:38">
      <c r="A35" s="21"/>
      <c r="B35" s="37"/>
      <c r="C35" s="37"/>
      <c r="D35" s="37"/>
      <c r="E35" s="51" t="s">
        <v>60</v>
      </c>
      <c r="F35" s="51"/>
      <c r="G35" s="60"/>
      <c r="H35" s="35">
        <f t="shared" si="2"/>
        <v>5</v>
      </c>
      <c r="I35" s="7">
        <v>2</v>
      </c>
      <c r="J35" s="7">
        <v>1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v>1</v>
      </c>
      <c r="Q35" s="7">
        <v>0</v>
      </c>
      <c r="R35" s="7">
        <v>0</v>
      </c>
      <c r="S35" s="5"/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39"/>
      <c r="AG35" s="37"/>
      <c r="AH35" s="37"/>
      <c r="AI35" s="51" t="s">
        <v>89</v>
      </c>
      <c r="AJ35" s="51"/>
      <c r="AK35" s="51"/>
      <c r="AL35" s="23"/>
    </row>
    <row r="36" spans="1:38">
      <c r="A36" s="21"/>
      <c r="B36" s="37"/>
      <c r="C36" s="37"/>
      <c r="D36" s="51" t="s">
        <v>61</v>
      </c>
      <c r="E36" s="51"/>
      <c r="F36" s="51"/>
      <c r="G36" s="60"/>
      <c r="H36" s="35">
        <f t="shared" si="2"/>
        <v>5</v>
      </c>
      <c r="I36" s="4">
        <v>2</v>
      </c>
      <c r="J36" s="4">
        <v>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5"/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1</v>
      </c>
      <c r="AC36" s="6">
        <v>0</v>
      </c>
      <c r="AD36" s="6">
        <v>0</v>
      </c>
      <c r="AE36" s="6">
        <v>0</v>
      </c>
      <c r="AF36" s="39"/>
      <c r="AG36" s="37"/>
      <c r="AH36" s="51" t="s">
        <v>90</v>
      </c>
      <c r="AI36" s="51"/>
      <c r="AJ36" s="51"/>
      <c r="AK36" s="51"/>
      <c r="AL36" s="23"/>
    </row>
    <row r="37" spans="1:38">
      <c r="A37" s="21"/>
      <c r="B37" s="37"/>
      <c r="C37" s="37"/>
      <c r="D37" s="37"/>
      <c r="E37" s="58" t="s">
        <v>32</v>
      </c>
      <c r="F37" s="58"/>
      <c r="G37" s="68"/>
      <c r="H37" s="35">
        <f t="shared" si="2"/>
        <v>2</v>
      </c>
      <c r="I37" s="7">
        <v>0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5"/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1</v>
      </c>
      <c r="AC37" s="8">
        <v>0</v>
      </c>
      <c r="AD37" s="8">
        <v>0</v>
      </c>
      <c r="AE37" s="8">
        <v>0</v>
      </c>
      <c r="AF37" s="39"/>
      <c r="AG37" s="37"/>
      <c r="AH37" s="37"/>
      <c r="AI37" s="58" t="s">
        <v>32</v>
      </c>
      <c r="AJ37" s="58"/>
      <c r="AK37" s="58"/>
      <c r="AL37" s="23"/>
    </row>
    <row r="38" spans="1:38">
      <c r="A38" s="21"/>
      <c r="B38" s="37"/>
      <c r="C38" s="37"/>
      <c r="D38" s="37"/>
      <c r="E38" s="51" t="s">
        <v>33</v>
      </c>
      <c r="F38" s="51"/>
      <c r="G38" s="60"/>
      <c r="H38" s="35">
        <f t="shared" si="2"/>
        <v>3</v>
      </c>
      <c r="I38" s="7">
        <v>2</v>
      </c>
      <c r="J38" s="7">
        <v>1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5"/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39"/>
      <c r="AG38" s="37"/>
      <c r="AH38" s="37"/>
      <c r="AI38" s="51" t="s">
        <v>33</v>
      </c>
      <c r="AJ38" s="51"/>
      <c r="AK38" s="51"/>
      <c r="AL38" s="23"/>
    </row>
    <row r="39" spans="1:38">
      <c r="A39" s="21"/>
      <c r="B39" s="37"/>
      <c r="C39" s="37"/>
      <c r="D39" s="37"/>
      <c r="E39" s="51" t="s">
        <v>129</v>
      </c>
      <c r="F39" s="51"/>
      <c r="G39" s="60"/>
      <c r="H39" s="35">
        <f t="shared" si="2"/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5"/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39"/>
      <c r="AG39" s="37"/>
      <c r="AH39" s="37"/>
      <c r="AI39" s="51" t="s">
        <v>34</v>
      </c>
      <c r="AJ39" s="51"/>
      <c r="AK39" s="51"/>
      <c r="AL39" s="23"/>
    </row>
    <row r="40" spans="1:38">
      <c r="A40" s="21"/>
      <c r="B40" s="37"/>
      <c r="C40" s="37"/>
      <c r="D40" s="37"/>
      <c r="E40" s="51" t="s">
        <v>35</v>
      </c>
      <c r="F40" s="51"/>
      <c r="G40" s="60"/>
      <c r="H40" s="35">
        <f t="shared" si="2"/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5"/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39"/>
      <c r="AG40" s="37"/>
      <c r="AH40" s="37"/>
      <c r="AI40" s="51" t="s">
        <v>35</v>
      </c>
      <c r="AJ40" s="51"/>
      <c r="AK40" s="51"/>
      <c r="AL40" s="23"/>
    </row>
    <row r="41" spans="1:38">
      <c r="A41" s="21"/>
      <c r="B41" s="37"/>
      <c r="C41" s="37"/>
      <c r="D41" s="37"/>
      <c r="E41" s="50" t="s">
        <v>62</v>
      </c>
      <c r="F41" s="50"/>
      <c r="G41" s="69"/>
      <c r="H41" s="35">
        <f t="shared" si="2"/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2"/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39"/>
      <c r="AG41" s="37"/>
      <c r="AH41" s="37"/>
      <c r="AI41" s="50" t="s">
        <v>91</v>
      </c>
      <c r="AJ41" s="50"/>
      <c r="AK41" s="50"/>
      <c r="AL41" s="23"/>
    </row>
    <row r="42" spans="1:38">
      <c r="A42" s="21"/>
      <c r="B42" s="37"/>
      <c r="C42" s="37"/>
      <c r="D42" s="51" t="s">
        <v>63</v>
      </c>
      <c r="E42" s="51"/>
      <c r="F42" s="51"/>
      <c r="G42" s="60"/>
      <c r="H42" s="35">
        <f>SUM(I42:AE42)</f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1</v>
      </c>
      <c r="P42" s="7">
        <v>0</v>
      </c>
      <c r="Q42" s="7">
        <v>0</v>
      </c>
      <c r="R42" s="7">
        <v>0</v>
      </c>
      <c r="S42" s="5"/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39"/>
      <c r="AG42" s="37"/>
      <c r="AH42" s="51" t="s">
        <v>92</v>
      </c>
      <c r="AI42" s="51"/>
      <c r="AJ42" s="51"/>
      <c r="AK42" s="51"/>
      <c r="AL42" s="23"/>
    </row>
    <row r="43" spans="1:38">
      <c r="A43" s="21"/>
      <c r="B43" s="37"/>
      <c r="C43" s="37"/>
      <c r="D43" s="37"/>
      <c r="E43" s="52" t="s">
        <v>52</v>
      </c>
      <c r="F43" s="52"/>
      <c r="G43" s="38" t="s">
        <v>36</v>
      </c>
      <c r="H43" s="35">
        <f t="shared" si="2"/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5"/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39"/>
      <c r="AG43" s="37"/>
      <c r="AH43" s="37"/>
      <c r="AI43" s="52" t="s">
        <v>93</v>
      </c>
      <c r="AJ43" s="52"/>
      <c r="AK43" s="37" t="s">
        <v>36</v>
      </c>
      <c r="AL43" s="23"/>
    </row>
    <row r="44" spans="1:38">
      <c r="A44" s="21"/>
      <c r="B44" s="37"/>
      <c r="C44" s="37"/>
      <c r="D44" s="51" t="s">
        <v>37</v>
      </c>
      <c r="E44" s="51"/>
      <c r="F44" s="51"/>
      <c r="G44" s="60"/>
      <c r="H44" s="35">
        <f t="shared" si="2"/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5"/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39"/>
      <c r="AG44" s="37"/>
      <c r="AH44" s="51" t="s">
        <v>37</v>
      </c>
      <c r="AI44" s="51"/>
      <c r="AJ44" s="51"/>
      <c r="AK44" s="51"/>
      <c r="AL44" s="23"/>
    </row>
    <row r="45" spans="1:38" s="34" customFormat="1">
      <c r="A45" s="21"/>
      <c r="B45" s="37"/>
      <c r="C45" s="37"/>
      <c r="D45" s="51" t="s">
        <v>64</v>
      </c>
      <c r="E45" s="51"/>
      <c r="F45" s="51"/>
      <c r="G45" s="60"/>
      <c r="H45" s="35">
        <f t="shared" si="2"/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5"/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39"/>
      <c r="AG45" s="37"/>
      <c r="AH45" s="51" t="s">
        <v>94</v>
      </c>
      <c r="AI45" s="51"/>
      <c r="AJ45" s="51"/>
      <c r="AK45" s="51"/>
      <c r="AL45" s="33"/>
    </row>
    <row r="46" spans="1:38" s="34" customFormat="1">
      <c r="A46" s="36"/>
      <c r="B46" s="32"/>
      <c r="C46" s="53" t="s">
        <v>113</v>
      </c>
      <c r="D46" s="53"/>
      <c r="E46" s="53"/>
      <c r="F46" s="53"/>
      <c r="G46" s="63"/>
      <c r="H46" s="35">
        <f t="shared" si="2"/>
        <v>123</v>
      </c>
      <c r="I46" s="1">
        <v>11</v>
      </c>
      <c r="J46" s="1">
        <v>36</v>
      </c>
      <c r="K46" s="1">
        <v>0</v>
      </c>
      <c r="L46" s="1">
        <v>1</v>
      </c>
      <c r="M46" s="1">
        <v>2</v>
      </c>
      <c r="N46" s="1">
        <v>0</v>
      </c>
      <c r="O46" s="1">
        <v>23</v>
      </c>
      <c r="P46" s="1">
        <v>22</v>
      </c>
      <c r="Q46" s="1">
        <v>2</v>
      </c>
      <c r="R46" s="1">
        <v>0</v>
      </c>
      <c r="S46" s="2"/>
      <c r="T46" s="3">
        <v>0</v>
      </c>
      <c r="U46" s="3">
        <v>2</v>
      </c>
      <c r="V46" s="3">
        <v>0</v>
      </c>
      <c r="W46" s="3">
        <v>0</v>
      </c>
      <c r="X46" s="3">
        <v>1</v>
      </c>
      <c r="Y46" s="3">
        <v>2</v>
      </c>
      <c r="Z46" s="3">
        <v>1</v>
      </c>
      <c r="AA46" s="3">
        <v>15</v>
      </c>
      <c r="AB46" s="3">
        <v>3</v>
      </c>
      <c r="AC46" s="3">
        <v>0</v>
      </c>
      <c r="AD46" s="3">
        <v>0</v>
      </c>
      <c r="AE46" s="3">
        <v>2</v>
      </c>
      <c r="AF46" s="31"/>
      <c r="AG46" s="53" t="s">
        <v>113</v>
      </c>
      <c r="AH46" s="53"/>
      <c r="AI46" s="53"/>
      <c r="AJ46" s="53"/>
      <c r="AK46" s="53"/>
      <c r="AL46" s="33"/>
    </row>
    <row r="47" spans="1:38">
      <c r="A47" s="21"/>
      <c r="B47" s="37"/>
      <c r="C47" s="37"/>
      <c r="D47" s="51" t="s">
        <v>65</v>
      </c>
      <c r="E47" s="51"/>
      <c r="F47" s="51"/>
      <c r="G47" s="60"/>
      <c r="H47" s="35">
        <f t="shared" si="2"/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5"/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39"/>
      <c r="AG47" s="37"/>
      <c r="AH47" s="51" t="s">
        <v>95</v>
      </c>
      <c r="AI47" s="51"/>
      <c r="AJ47" s="51"/>
      <c r="AK47" s="51"/>
      <c r="AL47" s="23"/>
    </row>
    <row r="48" spans="1:38">
      <c r="A48" s="21"/>
      <c r="B48" s="37"/>
      <c r="C48" s="37"/>
      <c r="D48" s="37"/>
      <c r="E48" s="50" t="s">
        <v>66</v>
      </c>
      <c r="F48" s="51"/>
      <c r="G48" s="60"/>
      <c r="H48" s="35">
        <f t="shared" si="2"/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5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39"/>
      <c r="AG48" s="37"/>
      <c r="AH48" s="37"/>
      <c r="AI48" s="50" t="s">
        <v>96</v>
      </c>
      <c r="AJ48" s="51"/>
      <c r="AK48" s="51"/>
      <c r="AL48" s="23"/>
    </row>
    <row r="49" spans="1:38">
      <c r="A49" s="21"/>
      <c r="B49" s="37"/>
      <c r="C49" s="37"/>
      <c r="D49" s="37"/>
      <c r="E49" s="50" t="s">
        <v>67</v>
      </c>
      <c r="F49" s="51"/>
      <c r="G49" s="60"/>
      <c r="H49" s="35">
        <f t="shared" si="2"/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5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39"/>
      <c r="AG49" s="37"/>
      <c r="AH49" s="37"/>
      <c r="AI49" s="50" t="s">
        <v>97</v>
      </c>
      <c r="AJ49" s="51"/>
      <c r="AK49" s="51"/>
      <c r="AL49" s="23"/>
    </row>
    <row r="50" spans="1:38">
      <c r="A50" s="21"/>
      <c r="B50" s="37"/>
      <c r="C50" s="37"/>
      <c r="D50" s="37"/>
      <c r="E50" s="50" t="s">
        <v>38</v>
      </c>
      <c r="F50" s="51"/>
      <c r="G50" s="60"/>
      <c r="H50" s="35">
        <f t="shared" si="2"/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2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39"/>
      <c r="AG50" s="37"/>
      <c r="AH50" s="37"/>
      <c r="AI50" s="50" t="s">
        <v>38</v>
      </c>
      <c r="AJ50" s="51"/>
      <c r="AK50" s="51"/>
      <c r="AL50" s="23"/>
    </row>
    <row r="51" spans="1:38">
      <c r="A51" s="21"/>
      <c r="B51" s="37"/>
      <c r="C51" s="37"/>
      <c r="D51" s="51" t="s">
        <v>68</v>
      </c>
      <c r="E51" s="51"/>
      <c r="F51" s="51"/>
      <c r="G51" s="60"/>
      <c r="H51" s="35">
        <f t="shared" si="2"/>
        <v>123</v>
      </c>
      <c r="I51" s="9">
        <v>11</v>
      </c>
      <c r="J51" s="9">
        <v>36</v>
      </c>
      <c r="K51" s="9">
        <v>0</v>
      </c>
      <c r="L51" s="9">
        <v>1</v>
      </c>
      <c r="M51" s="9">
        <v>2</v>
      </c>
      <c r="N51" s="9">
        <v>0</v>
      </c>
      <c r="O51" s="9">
        <v>23</v>
      </c>
      <c r="P51" s="9">
        <v>22</v>
      </c>
      <c r="Q51" s="9">
        <v>2</v>
      </c>
      <c r="R51" s="9">
        <v>0</v>
      </c>
      <c r="S51" s="5"/>
      <c r="T51" s="10">
        <v>0</v>
      </c>
      <c r="U51" s="10">
        <v>2</v>
      </c>
      <c r="V51" s="10">
        <v>0</v>
      </c>
      <c r="W51" s="10">
        <v>0</v>
      </c>
      <c r="X51" s="10">
        <v>1</v>
      </c>
      <c r="Y51" s="10">
        <v>2</v>
      </c>
      <c r="Z51" s="10">
        <v>1</v>
      </c>
      <c r="AA51" s="10">
        <v>15</v>
      </c>
      <c r="AB51" s="10">
        <v>3</v>
      </c>
      <c r="AC51" s="10">
        <v>0</v>
      </c>
      <c r="AD51" s="10">
        <v>0</v>
      </c>
      <c r="AE51" s="10">
        <v>2</v>
      </c>
      <c r="AF51" s="39"/>
      <c r="AG51" s="37"/>
      <c r="AH51" s="51" t="s">
        <v>98</v>
      </c>
      <c r="AI51" s="51"/>
      <c r="AJ51" s="51"/>
      <c r="AK51" s="51"/>
      <c r="AL51" s="23"/>
    </row>
    <row r="52" spans="1:38">
      <c r="A52" s="21"/>
      <c r="B52" s="40"/>
      <c r="C52" s="40"/>
      <c r="D52" s="40"/>
      <c r="E52" s="52" t="s">
        <v>69</v>
      </c>
      <c r="F52" s="52"/>
      <c r="G52" s="38" t="s">
        <v>39</v>
      </c>
      <c r="H52" s="35">
        <f t="shared" si="2"/>
        <v>108</v>
      </c>
      <c r="I52" s="9">
        <v>9</v>
      </c>
      <c r="J52" s="9">
        <v>33</v>
      </c>
      <c r="K52" s="9">
        <v>0</v>
      </c>
      <c r="L52" s="9">
        <v>1</v>
      </c>
      <c r="M52" s="9">
        <v>2</v>
      </c>
      <c r="N52" s="9">
        <v>0</v>
      </c>
      <c r="O52" s="9">
        <v>22</v>
      </c>
      <c r="P52" s="9">
        <v>16</v>
      </c>
      <c r="Q52" s="9">
        <v>1</v>
      </c>
      <c r="R52" s="9">
        <v>0</v>
      </c>
      <c r="S52" s="5"/>
      <c r="T52" s="10">
        <v>0</v>
      </c>
      <c r="U52" s="10">
        <v>2</v>
      </c>
      <c r="V52" s="10">
        <v>0</v>
      </c>
      <c r="W52" s="10">
        <v>0</v>
      </c>
      <c r="X52" s="10">
        <v>0</v>
      </c>
      <c r="Y52" s="10">
        <v>2</v>
      </c>
      <c r="Z52" s="10">
        <v>1</v>
      </c>
      <c r="AA52" s="10">
        <v>15</v>
      </c>
      <c r="AB52" s="10">
        <v>3</v>
      </c>
      <c r="AC52" s="10">
        <v>0</v>
      </c>
      <c r="AD52" s="10">
        <v>0</v>
      </c>
      <c r="AE52" s="10">
        <v>1</v>
      </c>
      <c r="AF52" s="41"/>
      <c r="AG52" s="40"/>
      <c r="AH52" s="40"/>
      <c r="AI52" s="52" t="s">
        <v>99</v>
      </c>
      <c r="AJ52" s="52"/>
      <c r="AK52" s="37" t="s">
        <v>39</v>
      </c>
      <c r="AL52" s="23"/>
    </row>
    <row r="53" spans="1:38" s="34" customFormat="1">
      <c r="A53" s="21"/>
      <c r="B53" s="40"/>
      <c r="C53" s="40"/>
      <c r="D53" s="40"/>
      <c r="E53" s="57" t="s">
        <v>70</v>
      </c>
      <c r="F53" s="57"/>
      <c r="G53" s="38" t="s">
        <v>41</v>
      </c>
      <c r="H53" s="35">
        <f t="shared" si="2"/>
        <v>15</v>
      </c>
      <c r="I53" s="9">
        <v>2</v>
      </c>
      <c r="J53" s="9">
        <v>3</v>
      </c>
      <c r="K53" s="9">
        <v>0</v>
      </c>
      <c r="L53" s="9">
        <v>0</v>
      </c>
      <c r="M53" s="9">
        <v>0</v>
      </c>
      <c r="N53" s="9">
        <v>0</v>
      </c>
      <c r="O53" s="9">
        <v>1</v>
      </c>
      <c r="P53" s="9">
        <v>6</v>
      </c>
      <c r="Q53" s="9">
        <v>1</v>
      </c>
      <c r="R53" s="9">
        <v>0</v>
      </c>
      <c r="S53" s="5"/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1</v>
      </c>
      <c r="AF53" s="41"/>
      <c r="AG53" s="40"/>
      <c r="AH53" s="40"/>
      <c r="AI53" s="57" t="s">
        <v>100</v>
      </c>
      <c r="AJ53" s="57"/>
      <c r="AK53" s="37" t="s">
        <v>41</v>
      </c>
      <c r="AL53" s="33"/>
    </row>
    <row r="54" spans="1:38" s="34" customFormat="1">
      <c r="A54" s="36"/>
      <c r="B54" s="42"/>
      <c r="C54" s="53" t="s">
        <v>114</v>
      </c>
      <c r="D54" s="53"/>
      <c r="E54" s="53"/>
      <c r="F54" s="53"/>
      <c r="G54" s="63"/>
      <c r="H54" s="35">
        <f t="shared" si="2"/>
        <v>1560</v>
      </c>
      <c r="I54" s="11">
        <v>234</v>
      </c>
      <c r="J54" s="11">
        <v>488</v>
      </c>
      <c r="K54" s="11">
        <v>10</v>
      </c>
      <c r="L54" s="11">
        <v>10</v>
      </c>
      <c r="M54" s="11">
        <v>20</v>
      </c>
      <c r="N54" s="11">
        <v>14</v>
      </c>
      <c r="O54" s="11">
        <v>150</v>
      </c>
      <c r="P54" s="11">
        <v>309</v>
      </c>
      <c r="Q54" s="11">
        <v>15</v>
      </c>
      <c r="R54" s="11">
        <v>1</v>
      </c>
      <c r="S54" s="2"/>
      <c r="T54" s="12">
        <v>1</v>
      </c>
      <c r="U54" s="12">
        <v>6</v>
      </c>
      <c r="V54" s="12">
        <v>2</v>
      </c>
      <c r="W54" s="12">
        <v>6</v>
      </c>
      <c r="X54" s="12">
        <v>7</v>
      </c>
      <c r="Y54" s="12">
        <v>23</v>
      </c>
      <c r="Z54" s="12">
        <v>2</v>
      </c>
      <c r="AA54" s="12">
        <v>220</v>
      </c>
      <c r="AB54" s="12">
        <v>10</v>
      </c>
      <c r="AC54" s="12">
        <v>10</v>
      </c>
      <c r="AD54" s="12">
        <v>0</v>
      </c>
      <c r="AE54" s="12">
        <v>22</v>
      </c>
      <c r="AF54" s="43"/>
      <c r="AG54" s="53" t="s">
        <v>114</v>
      </c>
      <c r="AH54" s="53"/>
      <c r="AI54" s="53"/>
      <c r="AJ54" s="53"/>
      <c r="AK54" s="53"/>
      <c r="AL54" s="33"/>
    </row>
    <row r="55" spans="1:38">
      <c r="A55" s="21"/>
      <c r="B55" s="40"/>
      <c r="C55" s="40"/>
      <c r="D55" s="52" t="s">
        <v>76</v>
      </c>
      <c r="E55" s="52"/>
      <c r="F55" s="51" t="s">
        <v>77</v>
      </c>
      <c r="G55" s="60"/>
      <c r="H55" s="35">
        <f t="shared" si="2"/>
        <v>369</v>
      </c>
      <c r="I55" s="9">
        <v>49</v>
      </c>
      <c r="J55" s="9">
        <v>107</v>
      </c>
      <c r="K55" s="9">
        <v>0</v>
      </c>
      <c r="L55" s="9">
        <v>2</v>
      </c>
      <c r="M55" s="9">
        <v>5</v>
      </c>
      <c r="N55" s="9">
        <v>2</v>
      </c>
      <c r="O55" s="9">
        <v>15</v>
      </c>
      <c r="P55" s="9">
        <v>142</v>
      </c>
      <c r="Q55" s="9">
        <v>1</v>
      </c>
      <c r="R55" s="9">
        <v>0</v>
      </c>
      <c r="S55" s="5"/>
      <c r="T55" s="10">
        <v>1</v>
      </c>
      <c r="U55" s="10">
        <v>0</v>
      </c>
      <c r="V55" s="10">
        <v>1</v>
      </c>
      <c r="W55" s="10">
        <v>3</v>
      </c>
      <c r="X55" s="10">
        <v>2</v>
      </c>
      <c r="Y55" s="10">
        <v>1</v>
      </c>
      <c r="Z55" s="10">
        <v>0</v>
      </c>
      <c r="AA55" s="10">
        <v>30</v>
      </c>
      <c r="AB55" s="10">
        <v>1</v>
      </c>
      <c r="AC55" s="10">
        <v>2</v>
      </c>
      <c r="AD55" s="10">
        <v>0</v>
      </c>
      <c r="AE55" s="10">
        <v>5</v>
      </c>
      <c r="AF55" s="41"/>
      <c r="AG55" s="40"/>
      <c r="AH55" s="52" t="s">
        <v>42</v>
      </c>
      <c r="AI55" s="52"/>
      <c r="AJ55" s="51" t="s">
        <v>43</v>
      </c>
      <c r="AK55" s="51"/>
      <c r="AL55" s="23"/>
    </row>
    <row r="56" spans="1:38">
      <c r="A56" s="21"/>
      <c r="B56" s="40"/>
      <c r="C56" s="40"/>
      <c r="D56" s="52" t="s">
        <v>76</v>
      </c>
      <c r="E56" s="52"/>
      <c r="F56" s="51" t="s">
        <v>78</v>
      </c>
      <c r="G56" s="60"/>
      <c r="H56" s="35">
        <f t="shared" si="2"/>
        <v>1</v>
      </c>
      <c r="I56" s="9">
        <v>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5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41"/>
      <c r="AG56" s="40"/>
      <c r="AH56" s="52" t="s">
        <v>40</v>
      </c>
      <c r="AI56" s="52"/>
      <c r="AJ56" s="51" t="s">
        <v>71</v>
      </c>
      <c r="AK56" s="51"/>
      <c r="AL56" s="23"/>
    </row>
    <row r="57" spans="1:38">
      <c r="A57" s="21"/>
      <c r="B57" s="40"/>
      <c r="C57" s="40"/>
      <c r="D57" s="52" t="s">
        <v>76</v>
      </c>
      <c r="E57" s="52"/>
      <c r="F57" s="51" t="s">
        <v>44</v>
      </c>
      <c r="G57" s="60"/>
      <c r="H57" s="35">
        <f t="shared" si="2"/>
        <v>158</v>
      </c>
      <c r="I57" s="9">
        <v>24</v>
      </c>
      <c r="J57" s="9">
        <v>51</v>
      </c>
      <c r="K57" s="9">
        <v>0</v>
      </c>
      <c r="L57" s="9">
        <v>1</v>
      </c>
      <c r="M57" s="9">
        <v>4</v>
      </c>
      <c r="N57" s="9">
        <v>1</v>
      </c>
      <c r="O57" s="9">
        <v>13</v>
      </c>
      <c r="P57" s="9">
        <v>32</v>
      </c>
      <c r="Q57" s="9">
        <v>4</v>
      </c>
      <c r="R57" s="9">
        <v>0</v>
      </c>
      <c r="S57" s="5"/>
      <c r="T57" s="10">
        <v>0</v>
      </c>
      <c r="U57" s="10">
        <v>3</v>
      </c>
      <c r="V57" s="10">
        <v>0</v>
      </c>
      <c r="W57" s="10">
        <v>1</v>
      </c>
      <c r="X57" s="10">
        <v>1</v>
      </c>
      <c r="Y57" s="10">
        <v>4</v>
      </c>
      <c r="Z57" s="10">
        <v>0</v>
      </c>
      <c r="AA57" s="10">
        <v>15</v>
      </c>
      <c r="AB57" s="10">
        <v>0</v>
      </c>
      <c r="AC57" s="10">
        <v>2</v>
      </c>
      <c r="AD57" s="10">
        <v>0</v>
      </c>
      <c r="AE57" s="10">
        <v>2</v>
      </c>
      <c r="AF57" s="41"/>
      <c r="AG57" s="40"/>
      <c r="AH57" s="52" t="s">
        <v>40</v>
      </c>
      <c r="AI57" s="52"/>
      <c r="AJ57" s="51" t="s">
        <v>44</v>
      </c>
      <c r="AK57" s="51"/>
      <c r="AL57" s="23"/>
    </row>
    <row r="58" spans="1:38">
      <c r="A58" s="21"/>
      <c r="B58" s="40"/>
      <c r="C58" s="40"/>
      <c r="D58" s="52" t="s">
        <v>72</v>
      </c>
      <c r="E58" s="52"/>
      <c r="F58" s="51" t="s">
        <v>73</v>
      </c>
      <c r="G58" s="60"/>
      <c r="H58" s="35">
        <f t="shared" si="2"/>
        <v>9</v>
      </c>
      <c r="I58" s="9">
        <v>1</v>
      </c>
      <c r="J58" s="9">
        <v>4</v>
      </c>
      <c r="K58" s="9">
        <v>1</v>
      </c>
      <c r="L58" s="9">
        <v>0</v>
      </c>
      <c r="M58" s="9">
        <v>0</v>
      </c>
      <c r="N58" s="9">
        <v>0</v>
      </c>
      <c r="O58" s="9">
        <v>1</v>
      </c>
      <c r="P58" s="9">
        <v>1</v>
      </c>
      <c r="Q58" s="9">
        <v>0</v>
      </c>
      <c r="R58" s="9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1</v>
      </c>
      <c r="AB58" s="10">
        <v>0</v>
      </c>
      <c r="AC58" s="10">
        <v>0</v>
      </c>
      <c r="AD58" s="10">
        <v>0</v>
      </c>
      <c r="AE58" s="10">
        <v>0</v>
      </c>
      <c r="AF58" s="41"/>
      <c r="AG58" s="40"/>
      <c r="AH58" s="52" t="s">
        <v>99</v>
      </c>
      <c r="AI58" s="52"/>
      <c r="AJ58" s="51" t="s">
        <v>101</v>
      </c>
      <c r="AK58" s="51"/>
      <c r="AL58" s="23"/>
    </row>
    <row r="59" spans="1:38" ht="12" customHeight="1">
      <c r="A59" s="21"/>
      <c r="B59" s="40"/>
      <c r="C59" s="40"/>
      <c r="D59" s="52" t="s">
        <v>72</v>
      </c>
      <c r="E59" s="52"/>
      <c r="F59" s="56" t="s">
        <v>128</v>
      </c>
      <c r="G59" s="56"/>
      <c r="H59" s="35">
        <f t="shared" si="2"/>
        <v>14</v>
      </c>
      <c r="I59" s="9">
        <v>1</v>
      </c>
      <c r="J59" s="9">
        <v>3</v>
      </c>
      <c r="K59" s="9">
        <v>0</v>
      </c>
      <c r="L59" s="9">
        <v>0</v>
      </c>
      <c r="M59" s="9">
        <v>0</v>
      </c>
      <c r="N59" s="9">
        <v>0</v>
      </c>
      <c r="O59" s="9">
        <v>2</v>
      </c>
      <c r="P59" s="9">
        <v>2</v>
      </c>
      <c r="Q59" s="9">
        <v>0</v>
      </c>
      <c r="R59" s="9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</v>
      </c>
      <c r="AB59" s="10">
        <v>0</v>
      </c>
      <c r="AC59" s="10">
        <v>0</v>
      </c>
      <c r="AD59" s="10">
        <v>0</v>
      </c>
      <c r="AE59" s="10">
        <v>0</v>
      </c>
      <c r="AF59" s="41"/>
      <c r="AG59" s="40"/>
      <c r="AH59" s="52" t="s">
        <v>99</v>
      </c>
      <c r="AI59" s="52"/>
      <c r="AJ59" s="56" t="s">
        <v>128</v>
      </c>
      <c r="AK59" s="56"/>
      <c r="AL59" s="23"/>
    </row>
    <row r="60" spans="1:38">
      <c r="A60" s="21"/>
      <c r="B60" s="40"/>
      <c r="C60" s="40"/>
      <c r="D60" s="52" t="s">
        <v>72</v>
      </c>
      <c r="E60" s="52"/>
      <c r="F60" s="51" t="s">
        <v>45</v>
      </c>
      <c r="G60" s="60"/>
      <c r="H60" s="35">
        <f t="shared" si="2"/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41"/>
      <c r="AG60" s="40"/>
      <c r="AH60" s="52" t="s">
        <v>100</v>
      </c>
      <c r="AI60" s="52"/>
      <c r="AJ60" s="51" t="s">
        <v>45</v>
      </c>
      <c r="AK60" s="51"/>
      <c r="AL60" s="23"/>
    </row>
    <row r="61" spans="1:38" ht="12.6" thickBot="1">
      <c r="A61" s="21"/>
      <c r="B61" s="44"/>
      <c r="C61" s="44"/>
      <c r="D61" s="54" t="s">
        <v>69</v>
      </c>
      <c r="E61" s="54"/>
      <c r="F61" s="55" t="s">
        <v>46</v>
      </c>
      <c r="G61" s="59"/>
      <c r="H61" s="45">
        <f t="shared" si="2"/>
        <v>959</v>
      </c>
      <c r="I61" s="14">
        <v>147</v>
      </c>
      <c r="J61" s="14">
        <v>309</v>
      </c>
      <c r="K61" s="14">
        <v>8</v>
      </c>
      <c r="L61" s="14">
        <v>7</v>
      </c>
      <c r="M61" s="14">
        <v>10</v>
      </c>
      <c r="N61" s="14">
        <v>11</v>
      </c>
      <c r="O61" s="14">
        <v>111</v>
      </c>
      <c r="P61" s="14">
        <v>127</v>
      </c>
      <c r="Q61" s="14">
        <v>10</v>
      </c>
      <c r="R61" s="14">
        <v>1</v>
      </c>
      <c r="T61" s="15">
        <v>0</v>
      </c>
      <c r="U61" s="15">
        <v>2</v>
      </c>
      <c r="V61" s="15">
        <v>1</v>
      </c>
      <c r="W61" s="15">
        <v>2</v>
      </c>
      <c r="X61" s="15">
        <v>4</v>
      </c>
      <c r="Y61" s="15">
        <v>15</v>
      </c>
      <c r="Z61" s="15">
        <v>2</v>
      </c>
      <c r="AA61" s="15">
        <v>162</v>
      </c>
      <c r="AB61" s="15">
        <v>9</v>
      </c>
      <c r="AC61" s="15">
        <v>6</v>
      </c>
      <c r="AD61" s="15">
        <v>0</v>
      </c>
      <c r="AE61" s="15">
        <v>15</v>
      </c>
      <c r="AF61" s="46"/>
      <c r="AG61" s="44"/>
      <c r="AH61" s="54" t="s">
        <v>40</v>
      </c>
      <c r="AI61" s="54"/>
      <c r="AJ61" s="55" t="s">
        <v>46</v>
      </c>
      <c r="AK61" s="55"/>
    </row>
    <row r="62" spans="1:38">
      <c r="B62" s="21" t="s">
        <v>127</v>
      </c>
      <c r="C62" s="21"/>
      <c r="D62" s="21"/>
      <c r="E62" s="21"/>
      <c r="F62" s="21"/>
      <c r="G62" s="21"/>
      <c r="AF62" s="40"/>
      <c r="AG62" s="40"/>
      <c r="AH62" s="40"/>
      <c r="AI62" s="40"/>
      <c r="AJ62" s="40"/>
      <c r="AK62" s="40"/>
    </row>
    <row r="63" spans="1:38">
      <c r="B63" s="21"/>
      <c r="C63" s="21"/>
      <c r="D63" s="21"/>
      <c r="E63" s="21"/>
      <c r="F63" s="21"/>
      <c r="G63" s="21"/>
      <c r="AF63" s="21"/>
      <c r="AG63" s="21"/>
      <c r="AH63" s="21"/>
      <c r="AI63" s="21"/>
      <c r="AJ63" s="21"/>
      <c r="AK63" s="21"/>
    </row>
    <row r="64" spans="1:38">
      <c r="G64" s="13" t="s">
        <v>116</v>
      </c>
      <c r="H64" s="47">
        <f>SUM(H7,H20,H27,H31,H46,H54)-H6</f>
        <v>0</v>
      </c>
      <c r="I64" s="47">
        <f t="shared" ref="I64:R64" si="3">SUM(I7,I20,I27,I31,I46,I54)-I6</f>
        <v>0</v>
      </c>
      <c r="J64" s="47">
        <f t="shared" si="3"/>
        <v>0</v>
      </c>
      <c r="K64" s="47">
        <f t="shared" si="3"/>
        <v>0</v>
      </c>
      <c r="L64" s="47">
        <f t="shared" si="3"/>
        <v>0</v>
      </c>
      <c r="M64" s="47">
        <f t="shared" si="3"/>
        <v>0</v>
      </c>
      <c r="N64" s="47">
        <f t="shared" si="3"/>
        <v>0</v>
      </c>
      <c r="O64" s="47">
        <f t="shared" si="3"/>
        <v>0</v>
      </c>
      <c r="P64" s="47">
        <f t="shared" si="3"/>
        <v>0</v>
      </c>
      <c r="Q64" s="47">
        <f t="shared" si="3"/>
        <v>0</v>
      </c>
      <c r="R64" s="47">
        <f t="shared" si="3"/>
        <v>0</v>
      </c>
      <c r="T64" s="47">
        <f>SUM(T7,T20,T27,T31,T46,T54)-T6</f>
        <v>0</v>
      </c>
      <c r="U64" s="47">
        <f t="shared" ref="U64:AD64" si="4">SUM(U7,U20,U27,U31,U46,U54)-U6</f>
        <v>0</v>
      </c>
      <c r="V64" s="47">
        <f t="shared" si="4"/>
        <v>0</v>
      </c>
      <c r="W64" s="47">
        <f t="shared" si="4"/>
        <v>0</v>
      </c>
      <c r="X64" s="47">
        <f t="shared" si="4"/>
        <v>0</v>
      </c>
      <c r="Y64" s="47">
        <f t="shared" si="4"/>
        <v>0</v>
      </c>
      <c r="Z64" s="47">
        <f t="shared" si="4"/>
        <v>0</v>
      </c>
      <c r="AA64" s="47">
        <f t="shared" si="4"/>
        <v>0</v>
      </c>
      <c r="AB64" s="47">
        <f t="shared" si="4"/>
        <v>0</v>
      </c>
      <c r="AC64" s="47">
        <f t="shared" si="4"/>
        <v>0</v>
      </c>
      <c r="AD64" s="47">
        <f t="shared" si="4"/>
        <v>0</v>
      </c>
      <c r="AE64" s="47">
        <f>SUM(AE7,AE20,AE27,AE31,AE46,AE54)-AE6</f>
        <v>0</v>
      </c>
      <c r="AF64" s="21"/>
      <c r="AG64" s="21"/>
      <c r="AH64" s="21"/>
      <c r="AI64" s="21"/>
      <c r="AJ64" s="21"/>
      <c r="AK64" s="21"/>
    </row>
    <row r="65" spans="7:37">
      <c r="G65" s="13" t="s">
        <v>117</v>
      </c>
      <c r="H65" s="47">
        <f>SUM(H8,H13,H18,H19)-H7</f>
        <v>0</v>
      </c>
      <c r="I65" s="47">
        <f t="shared" ref="I65:R65" si="5">SUM(I8,I13,I18,I19)-I7</f>
        <v>0</v>
      </c>
      <c r="J65" s="47">
        <f t="shared" si="5"/>
        <v>0</v>
      </c>
      <c r="K65" s="47">
        <f t="shared" si="5"/>
        <v>0</v>
      </c>
      <c r="L65" s="47">
        <f t="shared" si="5"/>
        <v>0</v>
      </c>
      <c r="M65" s="47">
        <f t="shared" si="5"/>
        <v>0</v>
      </c>
      <c r="N65" s="47">
        <f t="shared" si="5"/>
        <v>0</v>
      </c>
      <c r="O65" s="47">
        <f t="shared" si="5"/>
        <v>0</v>
      </c>
      <c r="P65" s="47">
        <f t="shared" si="5"/>
        <v>0</v>
      </c>
      <c r="Q65" s="47">
        <f t="shared" si="5"/>
        <v>0</v>
      </c>
      <c r="R65" s="47">
        <f t="shared" si="5"/>
        <v>0</v>
      </c>
      <c r="T65" s="47">
        <f>SUM(T8,T13,T18,T19)-T7</f>
        <v>0</v>
      </c>
      <c r="U65" s="47">
        <f t="shared" ref="U65:AD65" si="6">SUM(U8,U13,U18,U19)-U7</f>
        <v>0</v>
      </c>
      <c r="V65" s="47">
        <f t="shared" si="6"/>
        <v>0</v>
      </c>
      <c r="W65" s="47">
        <f t="shared" si="6"/>
        <v>0</v>
      </c>
      <c r="X65" s="47">
        <f t="shared" si="6"/>
        <v>0</v>
      </c>
      <c r="Y65" s="47">
        <f t="shared" si="6"/>
        <v>0</v>
      </c>
      <c r="Z65" s="47">
        <f t="shared" si="6"/>
        <v>0</v>
      </c>
      <c r="AA65" s="47">
        <f t="shared" si="6"/>
        <v>0</v>
      </c>
      <c r="AB65" s="47">
        <f t="shared" si="6"/>
        <v>0</v>
      </c>
      <c r="AC65" s="47">
        <f t="shared" si="6"/>
        <v>0</v>
      </c>
      <c r="AD65" s="47">
        <f t="shared" si="6"/>
        <v>0</v>
      </c>
      <c r="AE65" s="47">
        <f>SUM(AE8,AE13,AE18,AE19)-AE7</f>
        <v>0</v>
      </c>
      <c r="AF65" s="21"/>
      <c r="AG65" s="21"/>
      <c r="AH65" s="21"/>
      <c r="AI65" s="21"/>
      <c r="AJ65" s="21"/>
      <c r="AK65" s="21"/>
    </row>
    <row r="66" spans="7:37">
      <c r="G66" s="13" t="s">
        <v>118</v>
      </c>
      <c r="H66" s="47">
        <f>SUM(H21:H23,H25:H26)-H20</f>
        <v>0</v>
      </c>
      <c r="I66" s="47">
        <f t="shared" ref="I66:R66" si="7">SUM(I21:I23,I25:I26)-I20</f>
        <v>0</v>
      </c>
      <c r="J66" s="47">
        <f t="shared" si="7"/>
        <v>0</v>
      </c>
      <c r="K66" s="47">
        <f t="shared" si="7"/>
        <v>0</v>
      </c>
      <c r="L66" s="47">
        <f t="shared" si="7"/>
        <v>0</v>
      </c>
      <c r="M66" s="47">
        <f t="shared" si="7"/>
        <v>0</v>
      </c>
      <c r="N66" s="47">
        <f t="shared" si="7"/>
        <v>0</v>
      </c>
      <c r="O66" s="47">
        <f t="shared" si="7"/>
        <v>0</v>
      </c>
      <c r="P66" s="47">
        <f t="shared" si="7"/>
        <v>0</v>
      </c>
      <c r="Q66" s="47">
        <f t="shared" si="7"/>
        <v>0</v>
      </c>
      <c r="R66" s="47">
        <f t="shared" si="7"/>
        <v>0</v>
      </c>
      <c r="T66" s="47">
        <f>SUM(T21:T23,T25:T26)-T20</f>
        <v>0</v>
      </c>
      <c r="U66" s="47">
        <f t="shared" ref="U66:AD66" si="8">SUM(U21:U23,U25:U26)-U20</f>
        <v>0</v>
      </c>
      <c r="V66" s="47">
        <f t="shared" si="8"/>
        <v>0</v>
      </c>
      <c r="W66" s="47">
        <f t="shared" si="8"/>
        <v>0</v>
      </c>
      <c r="X66" s="47">
        <f t="shared" si="8"/>
        <v>0</v>
      </c>
      <c r="Y66" s="47">
        <f t="shared" si="8"/>
        <v>0</v>
      </c>
      <c r="Z66" s="47">
        <f t="shared" si="8"/>
        <v>0</v>
      </c>
      <c r="AA66" s="47">
        <f t="shared" si="8"/>
        <v>0</v>
      </c>
      <c r="AB66" s="47">
        <f t="shared" si="8"/>
        <v>0</v>
      </c>
      <c r="AC66" s="47">
        <f t="shared" si="8"/>
        <v>0</v>
      </c>
      <c r="AD66" s="47">
        <f t="shared" si="8"/>
        <v>0</v>
      </c>
      <c r="AE66" s="47">
        <f>SUM(AE21:AE23,AE25:AE26)-AE20</f>
        <v>0</v>
      </c>
    </row>
    <row r="67" spans="7:37">
      <c r="G67" s="13" t="s">
        <v>119</v>
      </c>
      <c r="H67" s="47">
        <f>SUM(H28:H30)-H27</f>
        <v>0</v>
      </c>
      <c r="I67" s="47">
        <f t="shared" ref="I67:R67" si="9">SUM(I28:I30)-I27</f>
        <v>0</v>
      </c>
      <c r="J67" s="47">
        <f t="shared" si="9"/>
        <v>0</v>
      </c>
      <c r="K67" s="47">
        <f t="shared" si="9"/>
        <v>0</v>
      </c>
      <c r="L67" s="47">
        <f t="shared" si="9"/>
        <v>0</v>
      </c>
      <c r="M67" s="47">
        <f t="shared" si="9"/>
        <v>0</v>
      </c>
      <c r="N67" s="47">
        <f t="shared" si="9"/>
        <v>0</v>
      </c>
      <c r="O67" s="47">
        <f t="shared" si="9"/>
        <v>0</v>
      </c>
      <c r="P67" s="47">
        <f t="shared" si="9"/>
        <v>0</v>
      </c>
      <c r="Q67" s="47">
        <f t="shared" si="9"/>
        <v>0</v>
      </c>
      <c r="R67" s="47">
        <f t="shared" si="9"/>
        <v>0</v>
      </c>
      <c r="T67" s="47">
        <f>SUM(T28:T30)-T27</f>
        <v>0</v>
      </c>
      <c r="U67" s="47">
        <f t="shared" ref="U67:AD67" si="10">SUM(U28:U30)-U27</f>
        <v>0</v>
      </c>
      <c r="V67" s="47">
        <f t="shared" si="10"/>
        <v>0</v>
      </c>
      <c r="W67" s="47">
        <f t="shared" si="10"/>
        <v>0</v>
      </c>
      <c r="X67" s="47">
        <f t="shared" si="10"/>
        <v>0</v>
      </c>
      <c r="Y67" s="47">
        <f t="shared" si="10"/>
        <v>0</v>
      </c>
      <c r="Z67" s="47">
        <f t="shared" si="10"/>
        <v>0</v>
      </c>
      <c r="AA67" s="47">
        <f t="shared" si="10"/>
        <v>0</v>
      </c>
      <c r="AB67" s="47">
        <f t="shared" si="10"/>
        <v>0</v>
      </c>
      <c r="AC67" s="47">
        <f t="shared" si="10"/>
        <v>0</v>
      </c>
      <c r="AD67" s="47">
        <f t="shared" si="10"/>
        <v>0</v>
      </c>
      <c r="AE67" s="47">
        <f>SUM(AE28:AE30)-AE27</f>
        <v>0</v>
      </c>
    </row>
    <row r="68" spans="7:37">
      <c r="G68" s="13" t="s">
        <v>120</v>
      </c>
      <c r="H68" s="47">
        <f>SUM(H32:H33,H36,H42,H44,H45)-H31</f>
        <v>0</v>
      </c>
      <c r="I68" s="47">
        <f t="shared" ref="I68:R68" si="11">SUM(I32:I33,I36,I42,I44,I45)-I31</f>
        <v>0</v>
      </c>
      <c r="J68" s="47">
        <f t="shared" si="11"/>
        <v>0</v>
      </c>
      <c r="K68" s="47">
        <f t="shared" si="11"/>
        <v>0</v>
      </c>
      <c r="L68" s="47">
        <f t="shared" si="11"/>
        <v>0</v>
      </c>
      <c r="M68" s="47">
        <f t="shared" si="11"/>
        <v>0</v>
      </c>
      <c r="N68" s="47">
        <f t="shared" si="11"/>
        <v>0</v>
      </c>
      <c r="O68" s="47">
        <f t="shared" si="11"/>
        <v>0</v>
      </c>
      <c r="P68" s="47">
        <f t="shared" si="11"/>
        <v>0</v>
      </c>
      <c r="Q68" s="47">
        <f t="shared" si="11"/>
        <v>0</v>
      </c>
      <c r="R68" s="47">
        <f t="shared" si="11"/>
        <v>0</v>
      </c>
      <c r="T68" s="47">
        <f>SUM(T32:T33,T36,T42,T44,T45)-T31</f>
        <v>0</v>
      </c>
      <c r="U68" s="47">
        <f t="shared" ref="U68:AD68" si="12">SUM(U32:U33,U36,U42,U44,U45)-U31</f>
        <v>0</v>
      </c>
      <c r="V68" s="47">
        <f t="shared" si="12"/>
        <v>0</v>
      </c>
      <c r="W68" s="47">
        <f t="shared" si="12"/>
        <v>0</v>
      </c>
      <c r="X68" s="47">
        <f t="shared" si="12"/>
        <v>0</v>
      </c>
      <c r="Y68" s="47">
        <f t="shared" si="12"/>
        <v>0</v>
      </c>
      <c r="Z68" s="47">
        <f t="shared" si="12"/>
        <v>0</v>
      </c>
      <c r="AA68" s="47">
        <f t="shared" si="12"/>
        <v>0</v>
      </c>
      <c r="AB68" s="47">
        <f t="shared" si="12"/>
        <v>0</v>
      </c>
      <c r="AC68" s="47">
        <f t="shared" si="12"/>
        <v>0</v>
      </c>
      <c r="AD68" s="47">
        <f t="shared" si="12"/>
        <v>0</v>
      </c>
      <c r="AE68" s="47">
        <f>SUM(AE32:AE33,AE36,AE42,AE44,AE45)-AE31</f>
        <v>0</v>
      </c>
    </row>
    <row r="69" spans="7:37">
      <c r="G69" s="13" t="s">
        <v>121</v>
      </c>
      <c r="H69" s="47">
        <f>SUM(H47,H51)-H46</f>
        <v>0</v>
      </c>
      <c r="I69" s="47">
        <f t="shared" ref="I69:R69" si="13">SUM(I47,I51)-I46</f>
        <v>0</v>
      </c>
      <c r="J69" s="47">
        <f t="shared" si="13"/>
        <v>0</v>
      </c>
      <c r="K69" s="47">
        <f t="shared" si="13"/>
        <v>0</v>
      </c>
      <c r="L69" s="47">
        <f t="shared" si="13"/>
        <v>0</v>
      </c>
      <c r="M69" s="47">
        <f t="shared" si="13"/>
        <v>0</v>
      </c>
      <c r="N69" s="47">
        <f t="shared" si="13"/>
        <v>0</v>
      </c>
      <c r="O69" s="47">
        <f t="shared" si="13"/>
        <v>0</v>
      </c>
      <c r="P69" s="47">
        <f t="shared" si="13"/>
        <v>0</v>
      </c>
      <c r="Q69" s="47">
        <f t="shared" si="13"/>
        <v>0</v>
      </c>
      <c r="R69" s="47">
        <f t="shared" si="13"/>
        <v>0</v>
      </c>
      <c r="T69" s="47">
        <f>SUM(T47,T51)-T46</f>
        <v>0</v>
      </c>
      <c r="U69" s="47">
        <f t="shared" ref="U69:AD69" si="14">SUM(U47,U51)-U46</f>
        <v>0</v>
      </c>
      <c r="V69" s="47">
        <f t="shared" si="14"/>
        <v>0</v>
      </c>
      <c r="W69" s="47">
        <f t="shared" si="14"/>
        <v>0</v>
      </c>
      <c r="X69" s="47">
        <f t="shared" si="14"/>
        <v>0</v>
      </c>
      <c r="Y69" s="47">
        <f t="shared" si="14"/>
        <v>0</v>
      </c>
      <c r="Z69" s="47">
        <f t="shared" si="14"/>
        <v>0</v>
      </c>
      <c r="AA69" s="47">
        <f t="shared" si="14"/>
        <v>0</v>
      </c>
      <c r="AB69" s="47">
        <f t="shared" si="14"/>
        <v>0</v>
      </c>
      <c r="AC69" s="47">
        <f t="shared" si="14"/>
        <v>0</v>
      </c>
      <c r="AD69" s="47">
        <f t="shared" si="14"/>
        <v>0</v>
      </c>
      <c r="AE69" s="47">
        <f>SUM(AE47,AE51)-AE46</f>
        <v>0</v>
      </c>
    </row>
    <row r="70" spans="7:37">
      <c r="G70" s="13" t="s">
        <v>122</v>
      </c>
      <c r="H70" s="47">
        <f>SUM(H9:H12)-H8</f>
        <v>0</v>
      </c>
      <c r="I70" s="47">
        <f t="shared" ref="I70:R70" si="15">SUM(I9:I12)-I8</f>
        <v>0</v>
      </c>
      <c r="J70" s="47">
        <f t="shared" si="15"/>
        <v>0</v>
      </c>
      <c r="K70" s="47">
        <f t="shared" si="15"/>
        <v>0</v>
      </c>
      <c r="L70" s="47">
        <f t="shared" si="15"/>
        <v>0</v>
      </c>
      <c r="M70" s="47">
        <f t="shared" si="15"/>
        <v>0</v>
      </c>
      <c r="N70" s="47">
        <f t="shared" si="15"/>
        <v>0</v>
      </c>
      <c r="O70" s="47">
        <f t="shared" si="15"/>
        <v>0</v>
      </c>
      <c r="P70" s="47">
        <f t="shared" si="15"/>
        <v>0</v>
      </c>
      <c r="Q70" s="47">
        <f t="shared" si="15"/>
        <v>0</v>
      </c>
      <c r="R70" s="47">
        <f t="shared" si="15"/>
        <v>0</v>
      </c>
      <c r="T70" s="47">
        <f>SUM(T9:T12)-T8</f>
        <v>0</v>
      </c>
      <c r="U70" s="47">
        <f t="shared" ref="U70:AD70" si="16">SUM(U9:U12)-U8</f>
        <v>0</v>
      </c>
      <c r="V70" s="47">
        <f t="shared" si="16"/>
        <v>0</v>
      </c>
      <c r="W70" s="47">
        <f t="shared" si="16"/>
        <v>0</v>
      </c>
      <c r="X70" s="47">
        <f t="shared" si="16"/>
        <v>0</v>
      </c>
      <c r="Y70" s="47">
        <f t="shared" si="16"/>
        <v>0</v>
      </c>
      <c r="Z70" s="47">
        <f t="shared" si="16"/>
        <v>0</v>
      </c>
      <c r="AA70" s="47">
        <f t="shared" si="16"/>
        <v>0</v>
      </c>
      <c r="AB70" s="47">
        <f t="shared" si="16"/>
        <v>0</v>
      </c>
      <c r="AC70" s="47">
        <f t="shared" si="16"/>
        <v>0</v>
      </c>
      <c r="AD70" s="47">
        <f t="shared" si="16"/>
        <v>0</v>
      </c>
      <c r="AE70" s="47">
        <f>SUM(AE9:AE12)-AE8</f>
        <v>0</v>
      </c>
    </row>
    <row r="71" spans="7:37">
      <c r="G71" s="13" t="s">
        <v>123</v>
      </c>
      <c r="H71" s="47">
        <f>SUM(H14:H17)-H13</f>
        <v>0</v>
      </c>
      <c r="I71" s="47">
        <f t="shared" ref="I71:R71" si="17">SUM(I14:I17)-I13</f>
        <v>0</v>
      </c>
      <c r="J71" s="47">
        <f t="shared" si="17"/>
        <v>0</v>
      </c>
      <c r="K71" s="47">
        <f t="shared" si="17"/>
        <v>0</v>
      </c>
      <c r="L71" s="47">
        <f t="shared" si="17"/>
        <v>0</v>
      </c>
      <c r="M71" s="47">
        <f t="shared" si="17"/>
        <v>0</v>
      </c>
      <c r="N71" s="47">
        <f t="shared" si="17"/>
        <v>0</v>
      </c>
      <c r="O71" s="47">
        <f t="shared" si="17"/>
        <v>0</v>
      </c>
      <c r="P71" s="47">
        <f t="shared" si="17"/>
        <v>0</v>
      </c>
      <c r="Q71" s="47">
        <f t="shared" si="17"/>
        <v>0</v>
      </c>
      <c r="R71" s="47">
        <f t="shared" si="17"/>
        <v>0</v>
      </c>
      <c r="T71" s="47">
        <f>SUM(T14:T17)-T13</f>
        <v>0</v>
      </c>
      <c r="U71" s="47">
        <f t="shared" ref="U71:AD71" si="18">SUM(U14:U17)-U13</f>
        <v>0</v>
      </c>
      <c r="V71" s="47">
        <f t="shared" si="18"/>
        <v>0</v>
      </c>
      <c r="W71" s="47">
        <f t="shared" si="18"/>
        <v>0</v>
      </c>
      <c r="X71" s="47">
        <f t="shared" si="18"/>
        <v>0</v>
      </c>
      <c r="Y71" s="47">
        <f t="shared" si="18"/>
        <v>0</v>
      </c>
      <c r="Z71" s="47">
        <f t="shared" si="18"/>
        <v>0</v>
      </c>
      <c r="AA71" s="47">
        <f t="shared" si="18"/>
        <v>0</v>
      </c>
      <c r="AB71" s="47">
        <f t="shared" si="18"/>
        <v>0</v>
      </c>
      <c r="AC71" s="47">
        <f t="shared" si="18"/>
        <v>0</v>
      </c>
      <c r="AD71" s="47">
        <f t="shared" si="18"/>
        <v>0</v>
      </c>
      <c r="AE71" s="47">
        <f>SUM(AE14:AE17)-AE13</f>
        <v>0</v>
      </c>
    </row>
    <row r="72" spans="7:37">
      <c r="G72" s="13" t="s">
        <v>124</v>
      </c>
      <c r="H72" s="47">
        <f>SUM(H34:H35)-H33</f>
        <v>0</v>
      </c>
      <c r="I72" s="47">
        <f t="shared" ref="I72:R72" si="19">SUM(I34:I35)-I33</f>
        <v>0</v>
      </c>
      <c r="J72" s="47">
        <f t="shared" si="19"/>
        <v>0</v>
      </c>
      <c r="K72" s="47">
        <f t="shared" si="19"/>
        <v>0</v>
      </c>
      <c r="L72" s="47">
        <f t="shared" si="19"/>
        <v>0</v>
      </c>
      <c r="M72" s="47">
        <f t="shared" si="19"/>
        <v>0</v>
      </c>
      <c r="N72" s="47">
        <f t="shared" si="19"/>
        <v>0</v>
      </c>
      <c r="O72" s="47">
        <f t="shared" si="19"/>
        <v>0</v>
      </c>
      <c r="P72" s="47">
        <f t="shared" si="19"/>
        <v>0</v>
      </c>
      <c r="Q72" s="47">
        <f t="shared" si="19"/>
        <v>0</v>
      </c>
      <c r="R72" s="47">
        <f t="shared" si="19"/>
        <v>0</v>
      </c>
      <c r="T72" s="47">
        <f>SUM(T34:T35)-T33</f>
        <v>0</v>
      </c>
      <c r="U72" s="47">
        <f t="shared" ref="U72:AD72" si="20">SUM(U34:U35)-U33</f>
        <v>0</v>
      </c>
      <c r="V72" s="47">
        <f t="shared" si="20"/>
        <v>0</v>
      </c>
      <c r="W72" s="47">
        <f t="shared" si="20"/>
        <v>0</v>
      </c>
      <c r="X72" s="47">
        <f t="shared" si="20"/>
        <v>0</v>
      </c>
      <c r="Y72" s="47">
        <f t="shared" si="20"/>
        <v>0</v>
      </c>
      <c r="Z72" s="47">
        <f t="shared" si="20"/>
        <v>0</v>
      </c>
      <c r="AA72" s="47">
        <f t="shared" si="20"/>
        <v>0</v>
      </c>
      <c r="AB72" s="47">
        <f t="shared" si="20"/>
        <v>0</v>
      </c>
      <c r="AC72" s="47">
        <f t="shared" si="20"/>
        <v>0</v>
      </c>
      <c r="AD72" s="47">
        <f t="shared" si="20"/>
        <v>0</v>
      </c>
      <c r="AE72" s="47">
        <f>SUM(AE34:AE35)-AE33</f>
        <v>0</v>
      </c>
    </row>
    <row r="73" spans="7:37">
      <c r="G73" s="13" t="s">
        <v>125</v>
      </c>
      <c r="H73" s="47">
        <f>SUM(H37:H41)-H36</f>
        <v>0</v>
      </c>
      <c r="I73" s="47">
        <f t="shared" ref="I73:R73" si="21">SUM(I37:I41)-I36</f>
        <v>0</v>
      </c>
      <c r="J73" s="47">
        <f t="shared" si="21"/>
        <v>0</v>
      </c>
      <c r="K73" s="47">
        <f t="shared" si="21"/>
        <v>0</v>
      </c>
      <c r="L73" s="47">
        <f t="shared" si="21"/>
        <v>0</v>
      </c>
      <c r="M73" s="47">
        <f t="shared" si="21"/>
        <v>0</v>
      </c>
      <c r="N73" s="47">
        <f t="shared" si="21"/>
        <v>0</v>
      </c>
      <c r="O73" s="47">
        <f t="shared" si="21"/>
        <v>0</v>
      </c>
      <c r="P73" s="47">
        <f t="shared" si="21"/>
        <v>0</v>
      </c>
      <c r="Q73" s="47">
        <f t="shared" si="21"/>
        <v>0</v>
      </c>
      <c r="R73" s="47">
        <f t="shared" si="21"/>
        <v>0</v>
      </c>
      <c r="T73" s="47">
        <f>SUM(T37:T41)-T36</f>
        <v>0</v>
      </c>
      <c r="U73" s="47">
        <f t="shared" ref="U73:AD73" si="22">SUM(U37:U41)-U36</f>
        <v>0</v>
      </c>
      <c r="V73" s="47">
        <f t="shared" si="22"/>
        <v>0</v>
      </c>
      <c r="W73" s="47">
        <f t="shared" si="22"/>
        <v>0</v>
      </c>
      <c r="X73" s="47">
        <f t="shared" si="22"/>
        <v>0</v>
      </c>
      <c r="Y73" s="47">
        <f t="shared" si="22"/>
        <v>0</v>
      </c>
      <c r="Z73" s="47">
        <f t="shared" si="22"/>
        <v>0</v>
      </c>
      <c r="AA73" s="47">
        <f t="shared" si="22"/>
        <v>0</v>
      </c>
      <c r="AB73" s="47">
        <f t="shared" si="22"/>
        <v>0</v>
      </c>
      <c r="AC73" s="47">
        <f t="shared" si="22"/>
        <v>0</v>
      </c>
      <c r="AD73" s="47">
        <f t="shared" si="22"/>
        <v>0</v>
      </c>
      <c r="AE73" s="47">
        <f>SUM(AE37:AE41)-AE36</f>
        <v>0</v>
      </c>
    </row>
    <row r="74" spans="7:37">
      <c r="G74" s="13" t="s">
        <v>126</v>
      </c>
      <c r="H74" s="47">
        <f>SUM(H48:H50)-H47</f>
        <v>0</v>
      </c>
      <c r="I74" s="47">
        <f t="shared" ref="I74:R74" si="23">SUM(I48:I50)-I47</f>
        <v>0</v>
      </c>
      <c r="J74" s="47">
        <f t="shared" si="23"/>
        <v>0</v>
      </c>
      <c r="K74" s="47">
        <f t="shared" si="23"/>
        <v>0</v>
      </c>
      <c r="L74" s="47">
        <f t="shared" si="23"/>
        <v>0</v>
      </c>
      <c r="M74" s="47">
        <f t="shared" si="23"/>
        <v>0</v>
      </c>
      <c r="N74" s="47">
        <f t="shared" si="23"/>
        <v>0</v>
      </c>
      <c r="O74" s="47">
        <f t="shared" si="23"/>
        <v>0</v>
      </c>
      <c r="P74" s="47">
        <f t="shared" si="23"/>
        <v>0</v>
      </c>
      <c r="Q74" s="47">
        <f t="shared" si="23"/>
        <v>0</v>
      </c>
      <c r="R74" s="47">
        <f t="shared" si="23"/>
        <v>0</v>
      </c>
      <c r="T74" s="47">
        <f>SUM(T48:T50)-T47</f>
        <v>0</v>
      </c>
      <c r="U74" s="47">
        <f t="shared" ref="U74:AD74" si="24">SUM(U48:U50)-U47</f>
        <v>0</v>
      </c>
      <c r="V74" s="47">
        <f t="shared" si="24"/>
        <v>0</v>
      </c>
      <c r="W74" s="47">
        <f t="shared" si="24"/>
        <v>0</v>
      </c>
      <c r="X74" s="47">
        <f t="shared" si="24"/>
        <v>0</v>
      </c>
      <c r="Y74" s="47">
        <f t="shared" si="24"/>
        <v>0</v>
      </c>
      <c r="Z74" s="47">
        <f t="shared" si="24"/>
        <v>0</v>
      </c>
      <c r="AA74" s="47">
        <f t="shared" si="24"/>
        <v>0</v>
      </c>
      <c r="AB74" s="47">
        <f t="shared" si="24"/>
        <v>0</v>
      </c>
      <c r="AC74" s="47">
        <f t="shared" si="24"/>
        <v>0</v>
      </c>
      <c r="AD74" s="47">
        <f t="shared" si="24"/>
        <v>0</v>
      </c>
      <c r="AE74" s="47">
        <f>SUM(AE48:AE50)-AE47</f>
        <v>0</v>
      </c>
    </row>
    <row r="77" spans="7:37">
      <c r="H77" s="47">
        <f>SUM(I6:R6,T6:AE6)-H6</f>
        <v>0</v>
      </c>
    </row>
    <row r="78" spans="7:37">
      <c r="H78" s="47">
        <f t="shared" ref="H78:H132" si="25">SUM(I7:R7,T7:AE7)-H7</f>
        <v>0</v>
      </c>
    </row>
    <row r="79" spans="7:37">
      <c r="H79" s="47">
        <f t="shared" si="25"/>
        <v>0</v>
      </c>
    </row>
    <row r="80" spans="7:37">
      <c r="H80" s="47">
        <f t="shared" si="25"/>
        <v>0</v>
      </c>
    </row>
    <row r="81" spans="8:8">
      <c r="H81" s="47">
        <f t="shared" si="25"/>
        <v>0</v>
      </c>
    </row>
    <row r="82" spans="8:8">
      <c r="H82" s="47">
        <f t="shared" si="25"/>
        <v>0</v>
      </c>
    </row>
    <row r="83" spans="8:8">
      <c r="H83" s="47">
        <f t="shared" si="25"/>
        <v>0</v>
      </c>
    </row>
    <row r="84" spans="8:8">
      <c r="H84" s="47">
        <f t="shared" si="25"/>
        <v>0</v>
      </c>
    </row>
    <row r="85" spans="8:8">
      <c r="H85" s="47">
        <f t="shared" si="25"/>
        <v>0</v>
      </c>
    </row>
    <row r="86" spans="8:8">
      <c r="H86" s="47">
        <f t="shared" si="25"/>
        <v>0</v>
      </c>
    </row>
    <row r="87" spans="8:8">
      <c r="H87" s="47">
        <f t="shared" si="25"/>
        <v>0</v>
      </c>
    </row>
    <row r="88" spans="8:8">
      <c r="H88" s="47">
        <f t="shared" si="25"/>
        <v>0</v>
      </c>
    </row>
    <row r="89" spans="8:8">
      <c r="H89" s="47">
        <f t="shared" si="25"/>
        <v>0</v>
      </c>
    </row>
    <row r="90" spans="8:8">
      <c r="H90" s="47">
        <f t="shared" si="25"/>
        <v>0</v>
      </c>
    </row>
    <row r="91" spans="8:8">
      <c r="H91" s="47">
        <f t="shared" si="25"/>
        <v>0</v>
      </c>
    </row>
    <row r="92" spans="8:8">
      <c r="H92" s="47">
        <f t="shared" si="25"/>
        <v>0</v>
      </c>
    </row>
    <row r="93" spans="8:8">
      <c r="H93" s="47">
        <f t="shared" si="25"/>
        <v>0</v>
      </c>
    </row>
    <row r="94" spans="8:8">
      <c r="H94" s="47">
        <f t="shared" si="25"/>
        <v>0</v>
      </c>
    </row>
    <row r="95" spans="8:8">
      <c r="H95" s="47">
        <f t="shared" si="25"/>
        <v>0</v>
      </c>
    </row>
    <row r="96" spans="8:8">
      <c r="H96" s="47">
        <f t="shared" si="25"/>
        <v>0</v>
      </c>
    </row>
    <row r="97" spans="8:8">
      <c r="H97" s="47">
        <f t="shared" si="25"/>
        <v>0</v>
      </c>
    </row>
    <row r="98" spans="8:8">
      <c r="H98" s="47">
        <f t="shared" si="25"/>
        <v>0</v>
      </c>
    </row>
    <row r="99" spans="8:8">
      <c r="H99" s="47">
        <f t="shared" si="25"/>
        <v>0</v>
      </c>
    </row>
    <row r="100" spans="8:8">
      <c r="H100" s="47">
        <f t="shared" si="25"/>
        <v>0</v>
      </c>
    </row>
    <row r="101" spans="8:8">
      <c r="H101" s="47">
        <f t="shared" si="25"/>
        <v>0</v>
      </c>
    </row>
    <row r="102" spans="8:8">
      <c r="H102" s="47">
        <f t="shared" si="25"/>
        <v>0</v>
      </c>
    </row>
    <row r="103" spans="8:8">
      <c r="H103" s="47">
        <f t="shared" si="25"/>
        <v>0</v>
      </c>
    </row>
    <row r="104" spans="8:8">
      <c r="H104" s="47">
        <f t="shared" si="25"/>
        <v>0</v>
      </c>
    </row>
    <row r="105" spans="8:8">
      <c r="H105" s="47">
        <f t="shared" si="25"/>
        <v>0</v>
      </c>
    </row>
    <row r="106" spans="8:8">
      <c r="H106" s="47">
        <f t="shared" si="25"/>
        <v>0</v>
      </c>
    </row>
    <row r="107" spans="8:8">
      <c r="H107" s="47">
        <f t="shared" si="25"/>
        <v>0</v>
      </c>
    </row>
    <row r="108" spans="8:8">
      <c r="H108" s="47">
        <f t="shared" si="25"/>
        <v>0</v>
      </c>
    </row>
    <row r="109" spans="8:8">
      <c r="H109" s="47">
        <f t="shared" si="25"/>
        <v>0</v>
      </c>
    </row>
    <row r="110" spans="8:8">
      <c r="H110" s="47">
        <f t="shared" si="25"/>
        <v>0</v>
      </c>
    </row>
    <row r="111" spans="8:8">
      <c r="H111" s="47">
        <f t="shared" si="25"/>
        <v>0</v>
      </c>
    </row>
    <row r="112" spans="8:8">
      <c r="H112" s="47">
        <f t="shared" si="25"/>
        <v>0</v>
      </c>
    </row>
    <row r="113" spans="8:8">
      <c r="H113" s="47">
        <f t="shared" si="25"/>
        <v>0</v>
      </c>
    </row>
    <row r="114" spans="8:8">
      <c r="H114" s="47">
        <f t="shared" si="25"/>
        <v>0</v>
      </c>
    </row>
    <row r="115" spans="8:8">
      <c r="H115" s="47">
        <f t="shared" si="25"/>
        <v>0</v>
      </c>
    </row>
    <row r="116" spans="8:8">
      <c r="H116" s="47">
        <f t="shared" si="25"/>
        <v>0</v>
      </c>
    </row>
    <row r="117" spans="8:8">
      <c r="H117" s="47">
        <f t="shared" si="25"/>
        <v>0</v>
      </c>
    </row>
    <row r="118" spans="8:8">
      <c r="H118" s="47">
        <f t="shared" si="25"/>
        <v>0</v>
      </c>
    </row>
    <row r="119" spans="8:8">
      <c r="H119" s="47">
        <f t="shared" si="25"/>
        <v>0</v>
      </c>
    </row>
    <row r="120" spans="8:8">
      <c r="H120" s="47">
        <f t="shared" si="25"/>
        <v>0</v>
      </c>
    </row>
    <row r="121" spans="8:8">
      <c r="H121" s="47">
        <f t="shared" si="25"/>
        <v>0</v>
      </c>
    </row>
    <row r="122" spans="8:8">
      <c r="H122" s="47">
        <f t="shared" si="25"/>
        <v>0</v>
      </c>
    </row>
    <row r="123" spans="8:8">
      <c r="H123" s="47">
        <f t="shared" si="25"/>
        <v>0</v>
      </c>
    </row>
    <row r="124" spans="8:8">
      <c r="H124" s="47">
        <f t="shared" si="25"/>
        <v>0</v>
      </c>
    </row>
    <row r="125" spans="8:8">
      <c r="H125" s="47">
        <f t="shared" si="25"/>
        <v>0</v>
      </c>
    </row>
    <row r="126" spans="8:8">
      <c r="H126" s="47">
        <f t="shared" si="25"/>
        <v>0</v>
      </c>
    </row>
    <row r="127" spans="8:8">
      <c r="H127" s="47">
        <f t="shared" si="25"/>
        <v>0</v>
      </c>
    </row>
    <row r="128" spans="8:8">
      <c r="H128" s="47">
        <f t="shared" si="25"/>
        <v>0</v>
      </c>
    </row>
    <row r="129" spans="8:8">
      <c r="H129" s="47">
        <f t="shared" si="25"/>
        <v>0</v>
      </c>
    </row>
    <row r="130" spans="8:8">
      <c r="H130" s="47">
        <f t="shared" si="25"/>
        <v>0</v>
      </c>
    </row>
    <row r="131" spans="8:8">
      <c r="H131" s="47">
        <f t="shared" si="25"/>
        <v>0</v>
      </c>
    </row>
    <row r="132" spans="8:8">
      <c r="H132" s="47">
        <f t="shared" si="25"/>
        <v>0</v>
      </c>
    </row>
    <row r="133" spans="8:8">
      <c r="H133" s="47"/>
    </row>
    <row r="134" spans="8:8">
      <c r="H134" s="47"/>
    </row>
    <row r="135" spans="8:8">
      <c r="H135" s="47"/>
    </row>
    <row r="136" spans="8:8">
      <c r="H136" s="47"/>
    </row>
    <row r="137" spans="8:8">
      <c r="H137" s="47"/>
    </row>
    <row r="138" spans="8:8">
      <c r="H138" s="47"/>
    </row>
    <row r="139" spans="8:8">
      <c r="H139" s="47"/>
    </row>
    <row r="140" spans="8:8">
      <c r="H140" s="47"/>
    </row>
    <row r="141" spans="8:8">
      <c r="H141" s="47"/>
    </row>
    <row r="142" spans="8:8">
      <c r="H142" s="47"/>
    </row>
    <row r="143" spans="8:8">
      <c r="H143" s="47"/>
    </row>
    <row r="144" spans="8:8">
      <c r="H144" s="47"/>
    </row>
    <row r="145" spans="8:8">
      <c r="H145" s="47"/>
    </row>
    <row r="146" spans="8:8">
      <c r="H146" s="47"/>
    </row>
    <row r="147" spans="8:8">
      <c r="H147" s="47"/>
    </row>
    <row r="148" spans="8:8">
      <c r="H148" s="47"/>
    </row>
    <row r="149" spans="8:8">
      <c r="H149" s="47"/>
    </row>
    <row r="150" spans="8:8">
      <c r="H150" s="47"/>
    </row>
    <row r="151" spans="8:8">
      <c r="H151" s="47"/>
    </row>
    <row r="152" spans="8:8">
      <c r="H152" s="47"/>
    </row>
    <row r="153" spans="8:8">
      <c r="H153" s="47"/>
    </row>
    <row r="154" spans="8:8">
      <c r="H154" s="47"/>
    </row>
    <row r="155" spans="8:8">
      <c r="H155" s="47"/>
    </row>
    <row r="156" spans="8:8">
      <c r="H156" s="47"/>
    </row>
    <row r="157" spans="8:8">
      <c r="H157" s="47"/>
    </row>
    <row r="158" spans="8:8">
      <c r="H158" s="47"/>
    </row>
    <row r="159" spans="8:8">
      <c r="H159" s="47"/>
    </row>
    <row r="160" spans="8:8">
      <c r="H160" s="47"/>
    </row>
    <row r="161" spans="8:8">
      <c r="H161" s="47"/>
    </row>
    <row r="162" spans="8:8">
      <c r="H162" s="47"/>
    </row>
    <row r="163" spans="8:8">
      <c r="H163" s="47"/>
    </row>
    <row r="164" spans="8:8">
      <c r="H164" s="47"/>
    </row>
    <row r="165" spans="8:8">
      <c r="H165" s="47"/>
    </row>
    <row r="166" spans="8:8">
      <c r="H166" s="47"/>
    </row>
    <row r="167" spans="8:8">
      <c r="H167" s="47"/>
    </row>
    <row r="168" spans="8:8">
      <c r="H168" s="47"/>
    </row>
    <row r="169" spans="8:8">
      <c r="H169" s="47"/>
    </row>
    <row r="170" spans="8:8">
      <c r="H170" s="47"/>
    </row>
    <row r="171" spans="8:8">
      <c r="H171" s="47"/>
    </row>
    <row r="172" spans="8:8">
      <c r="H172" s="47"/>
    </row>
    <row r="173" spans="8:8">
      <c r="H173" s="47"/>
    </row>
    <row r="174" spans="8:8">
      <c r="H174" s="47"/>
    </row>
    <row r="175" spans="8:8">
      <c r="H175" s="47"/>
    </row>
    <row r="176" spans="8:8">
      <c r="H176" s="47"/>
    </row>
    <row r="177" spans="8:8">
      <c r="H177" s="47"/>
    </row>
    <row r="178" spans="8:8">
      <c r="H178" s="47"/>
    </row>
    <row r="179" spans="8:8">
      <c r="H179" s="47"/>
    </row>
    <row r="180" spans="8:8">
      <c r="H180" s="47"/>
    </row>
    <row r="181" spans="8:8">
      <c r="H181" s="47"/>
    </row>
    <row r="182" spans="8:8">
      <c r="H182" s="47"/>
    </row>
    <row r="183" spans="8:8">
      <c r="H183" s="47"/>
    </row>
    <row r="184" spans="8:8">
      <c r="H184" s="47"/>
    </row>
    <row r="185" spans="8:8">
      <c r="H185" s="47"/>
    </row>
    <row r="186" spans="8:8">
      <c r="H186" s="47"/>
    </row>
    <row r="187" spans="8:8">
      <c r="H187" s="47"/>
    </row>
    <row r="188" spans="8:8">
      <c r="H188" s="47"/>
    </row>
    <row r="189" spans="8:8">
      <c r="H189" s="47"/>
    </row>
    <row r="190" spans="8:8">
      <c r="H190" s="47"/>
    </row>
    <row r="191" spans="8:8">
      <c r="H191" s="47"/>
    </row>
    <row r="192" spans="8:8">
      <c r="H192" s="47"/>
    </row>
    <row r="193" spans="8:8">
      <c r="H193" s="47"/>
    </row>
  </sheetData>
  <mergeCells count="139">
    <mergeCell ref="H2:Q2"/>
    <mergeCell ref="U2:AE2"/>
    <mergeCell ref="H4:H5"/>
    <mergeCell ref="T4:X4"/>
    <mergeCell ref="I4:P4"/>
    <mergeCell ref="Q4:R4"/>
    <mergeCell ref="AB4:AB5"/>
    <mergeCell ref="AC4:AC5"/>
    <mergeCell ref="AD4:AD5"/>
    <mergeCell ref="AE4:AE5"/>
    <mergeCell ref="E9:G9"/>
    <mergeCell ref="E10:G10"/>
    <mergeCell ref="E11:G11"/>
    <mergeCell ref="E12:G12"/>
    <mergeCell ref="Y4:AA4"/>
    <mergeCell ref="B6:G6"/>
    <mergeCell ref="C7:G7"/>
    <mergeCell ref="D8:G8"/>
    <mergeCell ref="B4:G5"/>
    <mergeCell ref="E17:G17"/>
    <mergeCell ref="D18:G18"/>
    <mergeCell ref="D19:G19"/>
    <mergeCell ref="C20:G20"/>
    <mergeCell ref="D13:G13"/>
    <mergeCell ref="E14:G14"/>
    <mergeCell ref="E15:G15"/>
    <mergeCell ref="E16:G16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E43:F43"/>
    <mergeCell ref="D44:G44"/>
    <mergeCell ref="E37:G37"/>
    <mergeCell ref="E38:G38"/>
    <mergeCell ref="E39:G39"/>
    <mergeCell ref="E40:G40"/>
    <mergeCell ref="E49:G49"/>
    <mergeCell ref="E50:G50"/>
    <mergeCell ref="D51:G51"/>
    <mergeCell ref="E52:F52"/>
    <mergeCell ref="D45:G45"/>
    <mergeCell ref="C46:G46"/>
    <mergeCell ref="D47:G47"/>
    <mergeCell ref="E48:G48"/>
    <mergeCell ref="F56:G56"/>
    <mergeCell ref="D57:E57"/>
    <mergeCell ref="F57:G57"/>
    <mergeCell ref="E53:F53"/>
    <mergeCell ref="C54:G54"/>
    <mergeCell ref="D55:E55"/>
    <mergeCell ref="F55:G55"/>
    <mergeCell ref="AF4:AK5"/>
    <mergeCell ref="D60:E60"/>
    <mergeCell ref="F60:G60"/>
    <mergeCell ref="AG27:AK27"/>
    <mergeCell ref="AH28:AK28"/>
    <mergeCell ref="AH21:AK21"/>
    <mergeCell ref="AH22:AK22"/>
    <mergeCell ref="AH23:AK23"/>
    <mergeCell ref="AI24:AJ24"/>
    <mergeCell ref="AH33:AK33"/>
    <mergeCell ref="AI34:AK34"/>
    <mergeCell ref="AI35:AK35"/>
    <mergeCell ref="AH36:AK36"/>
    <mergeCell ref="AH29:AK29"/>
    <mergeCell ref="AH30:AK30"/>
    <mergeCell ref="AG31:AK31"/>
    <mergeCell ref="AH32:AK32"/>
    <mergeCell ref="D61:E61"/>
    <mergeCell ref="F61:G61"/>
    <mergeCell ref="D58:E58"/>
    <mergeCell ref="F58:G58"/>
    <mergeCell ref="D59:E59"/>
    <mergeCell ref="F59:G59"/>
    <mergeCell ref="D56:E56"/>
    <mergeCell ref="AF6:AK6"/>
    <mergeCell ref="AG7:AK7"/>
    <mergeCell ref="AH8:AK8"/>
    <mergeCell ref="AI17:AK17"/>
    <mergeCell ref="AI9:AK9"/>
    <mergeCell ref="AI10:AK10"/>
    <mergeCell ref="AI11:AK11"/>
    <mergeCell ref="AI12:AK12"/>
    <mergeCell ref="AH18:AK18"/>
    <mergeCell ref="AH19:AK19"/>
    <mergeCell ref="AG20:AK20"/>
    <mergeCell ref="AH13:AK13"/>
    <mergeCell ref="AI14:AK14"/>
    <mergeCell ref="AI15:AK15"/>
    <mergeCell ref="AI16:AK16"/>
    <mergeCell ref="AH25:AK25"/>
    <mergeCell ref="AH26:AK26"/>
    <mergeCell ref="AI41:AK41"/>
    <mergeCell ref="AH42:AK42"/>
    <mergeCell ref="AI43:AJ43"/>
    <mergeCell ref="AH44:AK44"/>
    <mergeCell ref="AI37:AK37"/>
    <mergeCell ref="AI38:AK38"/>
    <mergeCell ref="AI39:AK39"/>
    <mergeCell ref="AI40:AK40"/>
    <mergeCell ref="AI49:AK49"/>
    <mergeCell ref="AI50:AK50"/>
    <mergeCell ref="AH51:AK51"/>
    <mergeCell ref="AI52:AJ52"/>
    <mergeCell ref="AH45:AK45"/>
    <mergeCell ref="AG46:AK46"/>
    <mergeCell ref="AH47:AK47"/>
    <mergeCell ref="AI48:AK48"/>
    <mergeCell ref="AH61:AI61"/>
    <mergeCell ref="AJ61:AK61"/>
    <mergeCell ref="AJ56:AK56"/>
    <mergeCell ref="AH57:AI57"/>
    <mergeCell ref="AJ57:AK57"/>
    <mergeCell ref="AH56:AI56"/>
    <mergeCell ref="AH58:AI58"/>
    <mergeCell ref="AJ58:AK58"/>
    <mergeCell ref="AH59:AI59"/>
    <mergeCell ref="AJ59:AK59"/>
    <mergeCell ref="AH60:AI60"/>
    <mergeCell ref="AJ60:AK60"/>
    <mergeCell ref="AI53:AJ53"/>
    <mergeCell ref="AG54:AK54"/>
    <mergeCell ref="AH55:AI55"/>
    <mergeCell ref="AJ55:AK5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136</vt:lpstr>
      <vt:lpstr>'136'!Print_Area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2022-07-28T06:03:58Z</dcterms:created>
  <dcterms:modified xsi:type="dcterms:W3CDTF">2022-07-28T06:03:58Z</dcterms:modified>
</cp:coreProperties>
</file>