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57E2F66A-01FF-41B7-9756-1D291CF87E31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24-1" sheetId="1" r:id="rId1"/>
    <sheet name="124-2" sheetId="3" r:id="rId2"/>
  </sheets>
  <definedNames>
    <definedName name="_xlnm.Print_Area" localSheetId="0">'124-1'!$B$2:$S$72,'124-1'!$U$2:$AL$72</definedName>
    <definedName name="_xlnm.Print_Area" localSheetId="1">'124-2'!$B$2:$S$72,'124-2'!$U$2:$AL$72</definedName>
  </definedNames>
  <calcPr calcId="191029"/>
</workbook>
</file>

<file path=xl/calcChain.xml><?xml version="1.0" encoding="utf-8"?>
<calcChain xmlns="http://schemas.openxmlformats.org/spreadsheetml/2006/main">
  <c r="AO6" i="1" l="1"/>
  <c r="AN6" i="1"/>
  <c r="AO7" i="1"/>
  <c r="AN7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F8" i="1"/>
  <c r="G33" i="1" l="1"/>
  <c r="F33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G30" i="1"/>
  <c r="F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X76" i="3"/>
  <c r="W76" i="3"/>
  <c r="P76" i="3"/>
  <c r="Q76" i="3"/>
  <c r="Q31" i="3"/>
  <c r="Q75" i="3" s="1"/>
  <c r="P31" i="3"/>
  <c r="P75" i="3" s="1"/>
  <c r="Q6" i="3"/>
  <c r="Q74" i="3" s="1"/>
  <c r="P6" i="3"/>
  <c r="P74" i="3" s="1"/>
  <c r="H6" i="1"/>
  <c r="H74" i="1" s="1"/>
  <c r="I31" i="1"/>
  <c r="X6" i="3"/>
  <c r="X74" i="3" s="1"/>
  <c r="W6" i="3"/>
  <c r="W74" i="3" s="1"/>
  <c r="X31" i="3"/>
  <c r="X75" i="3" s="1"/>
  <c r="W31" i="3"/>
  <c r="W75" i="3"/>
  <c r="AH31" i="3"/>
  <c r="AH75" i="3" s="1"/>
  <c r="AG31" i="3"/>
  <c r="AG75" i="3" s="1"/>
  <c r="AF31" i="3"/>
  <c r="AF75" i="3" s="1"/>
  <c r="AE31" i="3"/>
  <c r="AE75" i="3" s="1"/>
  <c r="AD31" i="3"/>
  <c r="AD75" i="3" s="1"/>
  <c r="AC31" i="3"/>
  <c r="AC75" i="3" s="1"/>
  <c r="AB31" i="3"/>
  <c r="AB75" i="3" s="1"/>
  <c r="AA31" i="3"/>
  <c r="AA75" i="3" s="1"/>
  <c r="Z31" i="3"/>
  <c r="Z75" i="3" s="1"/>
  <c r="Y31" i="3"/>
  <c r="Y75" i="3" s="1"/>
  <c r="V31" i="3"/>
  <c r="V75" i="3" s="1"/>
  <c r="U31" i="3"/>
  <c r="U75" i="3" s="1"/>
  <c r="S31" i="3"/>
  <c r="S75" i="3" s="1"/>
  <c r="R31" i="3"/>
  <c r="R75" i="3" s="1"/>
  <c r="O31" i="3"/>
  <c r="O75" i="3" s="1"/>
  <c r="N31" i="3"/>
  <c r="N75" i="3"/>
  <c r="M31" i="3"/>
  <c r="M75" i="3" s="1"/>
  <c r="L31" i="3"/>
  <c r="L75" i="3" s="1"/>
  <c r="K31" i="3"/>
  <c r="K75" i="3" s="1"/>
  <c r="J31" i="3"/>
  <c r="J75" i="3" s="1"/>
  <c r="I31" i="3"/>
  <c r="I75" i="3" s="1"/>
  <c r="H31" i="3"/>
  <c r="H75" i="3" s="1"/>
  <c r="G31" i="3"/>
  <c r="G75" i="3" s="1"/>
  <c r="F31" i="3"/>
  <c r="F75" i="3" s="1"/>
  <c r="AH31" i="1"/>
  <c r="AH75" i="1" s="1"/>
  <c r="AG31" i="1"/>
  <c r="AG75" i="1" s="1"/>
  <c r="AF31" i="1"/>
  <c r="AF75" i="1" s="1"/>
  <c r="AE31" i="1"/>
  <c r="AE75" i="1" s="1"/>
  <c r="AD31" i="1"/>
  <c r="AD75" i="1" s="1"/>
  <c r="AC31" i="1"/>
  <c r="AC75" i="1" s="1"/>
  <c r="AB31" i="1"/>
  <c r="AB75" i="1" s="1"/>
  <c r="AA31" i="1"/>
  <c r="AA75" i="1" s="1"/>
  <c r="Z31" i="1"/>
  <c r="Z75" i="1" s="1"/>
  <c r="Y31" i="1"/>
  <c r="Y75" i="1" s="1"/>
  <c r="X31" i="1"/>
  <c r="X75" i="1" s="1"/>
  <c r="W31" i="1"/>
  <c r="W75" i="1"/>
  <c r="V31" i="1"/>
  <c r="V75" i="1" s="1"/>
  <c r="U31" i="1"/>
  <c r="U75" i="1" s="1"/>
  <c r="Q31" i="1"/>
  <c r="Q75" i="1" s="1"/>
  <c r="P31" i="1"/>
  <c r="P75" i="1" s="1"/>
  <c r="O31" i="1"/>
  <c r="O75" i="1" s="1"/>
  <c r="N31" i="1"/>
  <c r="N75" i="1" s="1"/>
  <c r="M31" i="1"/>
  <c r="M75" i="1" s="1"/>
  <c r="L31" i="1"/>
  <c r="L75" i="1" s="1"/>
  <c r="K31" i="1"/>
  <c r="K75" i="1" s="1"/>
  <c r="J31" i="1"/>
  <c r="J75" i="1" s="1"/>
  <c r="H31" i="1"/>
  <c r="H75" i="1" s="1"/>
  <c r="U76" i="3"/>
  <c r="S6" i="3"/>
  <c r="S74" i="3" s="1"/>
  <c r="R6" i="3"/>
  <c r="R74" i="3" s="1"/>
  <c r="V76" i="3"/>
  <c r="U6" i="3"/>
  <c r="U74" i="3" s="1"/>
  <c r="V6" i="3"/>
  <c r="V74" i="3" s="1"/>
  <c r="AG76" i="3"/>
  <c r="AH76" i="3"/>
  <c r="AI69" i="3"/>
  <c r="G76" i="3"/>
  <c r="H76" i="3"/>
  <c r="J76" i="3"/>
  <c r="M76" i="3"/>
  <c r="O76" i="3"/>
  <c r="Y76" i="3"/>
  <c r="AB76" i="3"/>
  <c r="AC76" i="3"/>
  <c r="AD76" i="3"/>
  <c r="AG76" i="1"/>
  <c r="AH76" i="1"/>
  <c r="L76" i="1"/>
  <c r="N76" i="1"/>
  <c r="W76" i="1"/>
  <c r="X76" i="1"/>
  <c r="Y76" i="1"/>
  <c r="Z76" i="1"/>
  <c r="AD76" i="1"/>
  <c r="AE76" i="1"/>
  <c r="N6" i="3"/>
  <c r="N74" i="3" s="1"/>
  <c r="J76" i="1"/>
  <c r="K76" i="3"/>
  <c r="Z76" i="3"/>
  <c r="V6" i="1"/>
  <c r="V74" i="1" s="1"/>
  <c r="X6" i="1"/>
  <c r="X74" i="1" s="1"/>
  <c r="Z6" i="1"/>
  <c r="Z74" i="1" s="1"/>
  <c r="AB6" i="1"/>
  <c r="AB74" i="1" s="1"/>
  <c r="AD6" i="1"/>
  <c r="AD74" i="1" s="1"/>
  <c r="AF6" i="1"/>
  <c r="AF74" i="1" s="1"/>
  <c r="AH6" i="1"/>
  <c r="AH74" i="1" s="1"/>
  <c r="G6" i="3"/>
  <c r="G74" i="3"/>
  <c r="I6" i="3"/>
  <c r="I74" i="3" s="1"/>
  <c r="K6" i="3"/>
  <c r="K74" i="3" s="1"/>
  <c r="M6" i="3"/>
  <c r="M74" i="3" s="1"/>
  <c r="O6" i="3"/>
  <c r="O74" i="3" s="1"/>
  <c r="Z6" i="3"/>
  <c r="Z74" i="3" s="1"/>
  <c r="AB6" i="3"/>
  <c r="AB74" i="3" s="1"/>
  <c r="AD6" i="3"/>
  <c r="AD74" i="3" s="1"/>
  <c r="AF6" i="3"/>
  <c r="AF74" i="3" s="1"/>
  <c r="AH6" i="3"/>
  <c r="AH74" i="3" s="1"/>
  <c r="U6" i="1"/>
  <c r="U74" i="1" s="1"/>
  <c r="W6" i="1"/>
  <c r="W74" i="1" s="1"/>
  <c r="Y6" i="1"/>
  <c r="Y74" i="1" s="1"/>
  <c r="AA6" i="1"/>
  <c r="AA74" i="1" s="1"/>
  <c r="AC6" i="1"/>
  <c r="AC74" i="1" s="1"/>
  <c r="AE6" i="1"/>
  <c r="AE74" i="1" s="1"/>
  <c r="AG6" i="1"/>
  <c r="AG74" i="1" s="1"/>
  <c r="F6" i="3"/>
  <c r="F74" i="3" s="1"/>
  <c r="H6" i="3"/>
  <c r="H74" i="3" s="1"/>
  <c r="J6" i="3"/>
  <c r="J74" i="3" s="1"/>
  <c r="L6" i="3"/>
  <c r="L74" i="3" s="1"/>
  <c r="Y6" i="3"/>
  <c r="Y74" i="3" s="1"/>
  <c r="AA6" i="3"/>
  <c r="AA74" i="3" s="1"/>
  <c r="AC6" i="3"/>
  <c r="AC74" i="3" s="1"/>
  <c r="AE6" i="3"/>
  <c r="AE74" i="3" s="1"/>
  <c r="AG6" i="3"/>
  <c r="AG74" i="3" s="1"/>
  <c r="AF76" i="1"/>
  <c r="AC76" i="1"/>
  <c r="AB76" i="1"/>
  <c r="AA76" i="1"/>
  <c r="V76" i="1"/>
  <c r="U76" i="1"/>
  <c r="H76" i="1"/>
  <c r="I76" i="1"/>
  <c r="K76" i="1"/>
  <c r="M76" i="1"/>
  <c r="O76" i="1"/>
  <c r="P76" i="1"/>
  <c r="Q76" i="1"/>
  <c r="AA76" i="3"/>
  <c r="AE76" i="3"/>
  <c r="AF76" i="3"/>
  <c r="S76" i="3"/>
  <c r="R76" i="3"/>
  <c r="N76" i="3"/>
  <c r="L76" i="3"/>
  <c r="I76" i="3"/>
  <c r="F76" i="3"/>
  <c r="P6" i="1"/>
  <c r="P74" i="1" s="1"/>
  <c r="N6" i="1"/>
  <c r="N74" i="1" s="1"/>
  <c r="L6" i="1"/>
  <c r="L74" i="1" s="1"/>
  <c r="J6" i="1"/>
  <c r="J74" i="1"/>
  <c r="K6" i="1"/>
  <c r="K74" i="1"/>
  <c r="M6" i="1"/>
  <c r="M74" i="1" s="1"/>
  <c r="O6" i="1"/>
  <c r="O74" i="1" s="1"/>
  <c r="Q6" i="1"/>
  <c r="Q74" i="1" s="1"/>
  <c r="I6" i="1"/>
  <c r="I74" i="1"/>
  <c r="G6" i="1" l="1"/>
  <c r="G74" i="1" s="1"/>
  <c r="G76" i="1"/>
  <c r="G31" i="1"/>
  <c r="F76" i="1"/>
  <c r="F6" i="1"/>
  <c r="F31" i="1"/>
  <c r="I75" i="1"/>
  <c r="G75" i="1" l="1"/>
  <c r="F74" i="1"/>
  <c r="F75" i="1"/>
</calcChain>
</file>

<file path=xl/sharedStrings.xml><?xml version="1.0" encoding="utf-8"?>
<sst xmlns="http://schemas.openxmlformats.org/spreadsheetml/2006/main" count="344" uniqueCount="114">
  <si>
    <t>共政会</t>
  </si>
  <si>
    <t>合田一家</t>
  </si>
  <si>
    <t>小桜一家</t>
  </si>
  <si>
    <t>浅野組</t>
  </si>
  <si>
    <t>道仁会</t>
  </si>
  <si>
    <t>親和会</t>
  </si>
  <si>
    <t>計</t>
  </si>
  <si>
    <t>文書偽造</t>
  </si>
  <si>
    <t>出入国及び難民認定法</t>
  </si>
  <si>
    <t>軽犯罪法</t>
  </si>
  <si>
    <t>酩酊者規制法</t>
  </si>
  <si>
    <t>迷惑防止条例</t>
  </si>
  <si>
    <t>自転車競技法</t>
  </si>
  <si>
    <t>競馬法</t>
  </si>
  <si>
    <t>風営適正化法</t>
  </si>
  <si>
    <t>売春防止法</t>
  </si>
  <si>
    <t>児童福祉法</t>
  </si>
  <si>
    <t>青少年保護育成条例</t>
  </si>
  <si>
    <t>出資法</t>
  </si>
  <si>
    <t>建設業法</t>
  </si>
  <si>
    <t>銃刀法</t>
  </si>
  <si>
    <t>火薬類取締法</t>
  </si>
  <si>
    <t>麻薬等取締法</t>
  </si>
  <si>
    <t>あへん法</t>
  </si>
  <si>
    <t>大麻取締法</t>
  </si>
  <si>
    <t>毒劇物法</t>
  </si>
  <si>
    <t>廃棄物処理法</t>
  </si>
  <si>
    <t>労働基準法</t>
  </si>
  <si>
    <t>職業安定法</t>
  </si>
  <si>
    <t>健康保険法</t>
  </si>
  <si>
    <t>労働者派遣事業法</t>
  </si>
  <si>
    <t>旅券法</t>
  </si>
  <si>
    <t>総数</t>
  </si>
  <si>
    <t>山口組</t>
  </si>
  <si>
    <t>稲川会</t>
  </si>
  <si>
    <t>住吉会</t>
  </si>
  <si>
    <t>工藤會</t>
    <rPh sb="0" eb="1">
      <t>コウ</t>
    </rPh>
    <rPh sb="1" eb="2">
      <t>フジ</t>
    </rPh>
    <rPh sb="2" eb="3">
      <t>カイ</t>
    </rPh>
    <phoneticPr fontId="1"/>
  </si>
  <si>
    <t>件数</t>
  </si>
  <si>
    <t>人員</t>
  </si>
  <si>
    <t>放火</t>
  </si>
  <si>
    <t>凶器準備集合</t>
  </si>
  <si>
    <t>暴行</t>
  </si>
  <si>
    <t>傷害</t>
  </si>
  <si>
    <t>脅迫</t>
  </si>
  <si>
    <t>恐喝</t>
  </si>
  <si>
    <t>窃盗</t>
  </si>
  <si>
    <t>詐欺</t>
  </si>
  <si>
    <t>賭博</t>
  </si>
  <si>
    <t>公務執行妨害</t>
  </si>
  <si>
    <t>証人威迫</t>
  </si>
  <si>
    <t>器物損壊</t>
  </si>
  <si>
    <t>その他</t>
  </si>
  <si>
    <t>小型自動車競走法</t>
  </si>
  <si>
    <t>殺人</t>
  </si>
  <si>
    <t>強盗</t>
  </si>
  <si>
    <t>旭琉会</t>
    <phoneticPr fontId="1"/>
  </si>
  <si>
    <t>酒梅組</t>
    <phoneticPr fontId="1"/>
  </si>
  <si>
    <t>太州会</t>
    <phoneticPr fontId="1"/>
  </si>
  <si>
    <t>極東会</t>
    <phoneticPr fontId="1"/>
  </si>
  <si>
    <t>双愛会</t>
    <phoneticPr fontId="1"/>
  </si>
  <si>
    <t>及び　検挙人員（つづき）</t>
    <phoneticPr fontId="1"/>
  </si>
  <si>
    <t>暴力行為(注)</t>
    <phoneticPr fontId="1"/>
  </si>
  <si>
    <t>横領</t>
    <phoneticPr fontId="1"/>
  </si>
  <si>
    <t>わいせつ物頒布等</t>
    <phoneticPr fontId="1"/>
  </si>
  <si>
    <t>犯人蔵匿</t>
    <phoneticPr fontId="1"/>
  </si>
  <si>
    <t>逮捕監禁</t>
    <phoneticPr fontId="1"/>
  </si>
  <si>
    <t>信用毀損・業務妨害</t>
    <phoneticPr fontId="1"/>
  </si>
  <si>
    <t>暴力団員不当行為防止法</t>
    <phoneticPr fontId="1"/>
  </si>
  <si>
    <t>貸金業規制法</t>
    <phoneticPr fontId="1"/>
  </si>
  <si>
    <t>宅地建物取引業法</t>
    <phoneticPr fontId="1"/>
  </si>
  <si>
    <t>モーターボート競走法</t>
    <phoneticPr fontId="1"/>
  </si>
  <si>
    <t>その他の
団体</t>
    <phoneticPr fontId="1"/>
  </si>
  <si>
    <t>横領</t>
    <phoneticPr fontId="1"/>
  </si>
  <si>
    <t>わいせつ物頒布等</t>
    <phoneticPr fontId="1"/>
  </si>
  <si>
    <t>犯人蔵匿</t>
    <phoneticPr fontId="1"/>
  </si>
  <si>
    <t>逮捕監禁</t>
    <phoneticPr fontId="1"/>
  </si>
  <si>
    <t>信用毀損・業務妨害</t>
    <phoneticPr fontId="1"/>
  </si>
  <si>
    <t>暴力団員不当行為防止法</t>
    <phoneticPr fontId="1"/>
  </si>
  <si>
    <t>貸金業規制法</t>
    <phoneticPr fontId="1"/>
  </si>
  <si>
    <t>宅地建物取引業法</t>
    <phoneticPr fontId="1"/>
  </si>
  <si>
    <t>モーターボート競走法</t>
    <phoneticPr fontId="1"/>
  </si>
  <si>
    <t>暴力行為(注)</t>
    <phoneticPr fontId="1"/>
  </si>
  <si>
    <t>会津
小鉄会</t>
    <rPh sb="5" eb="6">
      <t>カイ</t>
    </rPh>
    <phoneticPr fontId="1"/>
  </si>
  <si>
    <t>注１　暴力行為等処罰ニ関スル法律第２条、第３条の罪のみを計上したものであって、同法第1条、第1条の2、</t>
    <phoneticPr fontId="1"/>
  </si>
  <si>
    <t xml:space="preserve">  　第1条の3の罪については、刑法犯 のそれぞれの罪名欄に計上してある。</t>
    <phoneticPr fontId="1"/>
  </si>
  <si>
    <t>刑法犯（交通業過を除く）</t>
    <rPh sb="0" eb="3">
      <t>ケイホウハン</t>
    </rPh>
    <rPh sb="4" eb="6">
      <t>コウツウ</t>
    </rPh>
    <rPh sb="6" eb="7">
      <t>ギョウ</t>
    </rPh>
    <rPh sb="7" eb="8">
      <t>カ</t>
    </rPh>
    <rPh sb="9" eb="10">
      <t>ノゾ</t>
    </rPh>
    <phoneticPr fontId="1"/>
  </si>
  <si>
    <t>特別法犯（交通法令違反を除く）</t>
    <rPh sb="0" eb="3">
      <t>トクベツホウ</t>
    </rPh>
    <rPh sb="3" eb="4">
      <t>ハン</t>
    </rPh>
    <rPh sb="5" eb="7">
      <t>コウツウ</t>
    </rPh>
    <rPh sb="7" eb="9">
      <t>ホウレイ</t>
    </rPh>
    <rPh sb="9" eb="11">
      <t>イハン</t>
    </rPh>
    <rPh sb="12" eb="13">
      <t>ノゾ</t>
    </rPh>
    <phoneticPr fontId="1"/>
  </si>
  <si>
    <t>俠道会</t>
    <rPh sb="0" eb="1">
      <t>キョウ</t>
    </rPh>
    <phoneticPr fontId="1"/>
  </si>
  <si>
    <t>総数</t>
    <rPh sb="0" eb="2">
      <t>ソウスウ</t>
    </rPh>
    <phoneticPr fontId="1"/>
  </si>
  <si>
    <t>刑法</t>
    <rPh sb="0" eb="2">
      <t>ケイホウ</t>
    </rPh>
    <phoneticPr fontId="1"/>
  </si>
  <si>
    <t>特法</t>
    <rPh sb="0" eb="1">
      <t>トク</t>
    </rPh>
    <rPh sb="1" eb="2">
      <t>ホウ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</si>
  <si>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</si>
  <si>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</si>
  <si>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東組</t>
    <rPh sb="0" eb="1">
      <t>アヅマ</t>
    </rPh>
    <rPh sb="1" eb="2">
      <t>グミ</t>
    </rPh>
    <phoneticPr fontId="1"/>
  </si>
  <si>
    <t>　２　（　）内の数字は、薬物事犯を犯した被疑者で、これらの罪以外で計上されている被疑者数であり外数である。</t>
    <phoneticPr fontId="1"/>
  </si>
  <si>
    <t>及び　検挙人員</t>
    <phoneticPr fontId="1"/>
  </si>
  <si>
    <t>暴力団排除条例</t>
    <rPh sb="0" eb="3">
      <t>ボウリョクダン</t>
    </rPh>
    <rPh sb="3" eb="5">
      <t>ハイジョ</t>
    </rPh>
    <rPh sb="5" eb="7">
      <t>ジョウレイ</t>
    </rPh>
    <phoneticPr fontId="1"/>
  </si>
  <si>
    <t>暴力516</t>
    <rPh sb="0" eb="2">
      <t>ボウリョク</t>
    </rPh>
    <phoneticPr fontId="1"/>
  </si>
  <si>
    <t>暴力517</t>
    <rPh sb="0" eb="2">
      <t>ボウリョク</t>
    </rPh>
    <phoneticPr fontId="1"/>
  </si>
  <si>
    <t>暴力518</t>
    <rPh sb="0" eb="2">
      <t>ボウリョク</t>
    </rPh>
    <phoneticPr fontId="1"/>
  </si>
  <si>
    <t>暴力519</t>
    <rPh sb="0" eb="2">
      <t>ボウリョク</t>
    </rPh>
    <phoneticPr fontId="1"/>
  </si>
  <si>
    <t xml:space="preserve">124　罪種別　系列別　検挙件数  </t>
    <phoneticPr fontId="1"/>
  </si>
  <si>
    <t xml:space="preserve">124　罪種別　系列別　検挙件数  </t>
    <phoneticPr fontId="1"/>
  </si>
  <si>
    <t>　　　　　　　　　　　　系列
罪種</t>
    <rPh sb="12" eb="14">
      <t>ケイレツ</t>
    </rPh>
    <rPh sb="16" eb="17">
      <t>ザイ</t>
    </rPh>
    <rPh sb="17" eb="18">
      <t>シュ</t>
    </rPh>
    <phoneticPr fontId="1"/>
  </si>
  <si>
    <t>系列
　　　　　　　　　　　　罪種</t>
    <rPh sb="16" eb="17">
      <t>ザイ</t>
    </rPh>
    <rPh sb="17" eb="18">
      <t>シュ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</si>
  <si>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</si>
  <si>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松葉会</t>
    <phoneticPr fontId="1"/>
  </si>
  <si>
    <t>関東関根組</t>
    <phoneticPr fontId="1"/>
  </si>
  <si>
    <t>東声会</t>
    <phoneticPr fontId="1"/>
  </si>
  <si>
    <t>浪川会</t>
    <phoneticPr fontId="1"/>
  </si>
  <si>
    <t>福博会</t>
    <phoneticPr fontId="1"/>
  </si>
  <si>
    <t>神戸山口組</t>
    <phoneticPr fontId="1"/>
  </si>
  <si>
    <t>任侠山口組</t>
    <rPh sb="0" eb="2">
      <t>ニンキョウ</t>
    </rPh>
    <rPh sb="2" eb="4">
      <t>ヤマグチ</t>
    </rPh>
    <rPh sb="4" eb="5">
      <t>クミ</t>
    </rPh>
    <phoneticPr fontId="1"/>
  </si>
  <si>
    <t>覚醒剤取締法</t>
    <rPh sb="0" eb="2">
      <t>カクセイ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</si>
</sst>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\(#,##0\);[Red]\-#,##0;\-"/>
    <numFmt numFmtId="178" formatCode="\(0\)"/>
  </numFmts>
  <fonts count="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6" fillId="0" borderId="0"/>
  </cellStyleXfs>
  <cellXfs count="131">
    <xf numFmtId="0" fontId="0" fillId="0" borderId="0" xfId="0"/>
    <xf numFmtId="0" fontId="0" fillId="0" borderId="0" xfId="0" applyFill="1"/>
    <xf numFmtId="0" fontId="5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left" vertical="center"/>
    </xf>
    <xf numFmtId="176" fontId="4" fillId="0" borderId="6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176" fontId="0" fillId="0" borderId="1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176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5" xfId="0" quotePrefix="1" applyFill="1" applyBorder="1" applyAlignment="1" applyProtection="1">
      <alignment horizontal="left" vertical="center"/>
    </xf>
    <xf numFmtId="176" fontId="3" fillId="0" borderId="9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left" vertical="center"/>
    </xf>
    <xf numFmtId="178" fontId="4" fillId="0" borderId="9" xfId="0" applyNumberFormat="1" applyFont="1" applyFill="1" applyBorder="1" applyAlignment="1" applyProtection="1">
      <alignment vertical="center"/>
    </xf>
    <xf numFmtId="178" fontId="5" fillId="0" borderId="9" xfId="0" applyNumberFormat="1" applyFont="1" applyFill="1" applyBorder="1" applyAlignment="1" applyProtection="1">
      <alignment horizontal="right" vertical="center"/>
      <protection locked="0"/>
    </xf>
    <xf numFmtId="177" fontId="5" fillId="0" borderId="9" xfId="0" applyNumberFormat="1" applyFont="1" applyFill="1" applyBorder="1" applyAlignment="1" applyProtection="1">
      <alignment horizontal="right" vertical="center"/>
      <protection locked="0"/>
    </xf>
    <xf numFmtId="177" fontId="5" fillId="0" borderId="10" xfId="0" applyNumberFormat="1" applyFont="1" applyFill="1" applyBorder="1" applyAlignment="1" applyProtection="1">
      <alignment horizontal="right" vertical="center"/>
      <protection locked="0"/>
    </xf>
    <xf numFmtId="178" fontId="5" fillId="0" borderId="5" xfId="0" applyNumberFormat="1" applyFont="1" applyFill="1" applyBorder="1" applyAlignment="1" applyProtection="1">
      <alignment horizontal="right" vertical="center"/>
      <protection locked="0"/>
    </xf>
    <xf numFmtId="177" fontId="5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left"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0" fillId="0" borderId="13" xfId="0" applyNumberFormat="1" applyFill="1" applyBorder="1" applyAlignment="1" applyProtection="1">
      <alignment vertical="center"/>
      <protection locked="0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top" wrapText="1"/>
    </xf>
    <xf numFmtId="0" fontId="5" fillId="0" borderId="0" xfId="0" applyFont="1" applyFill="1" applyAlignment="1" applyProtection="1"/>
    <xf numFmtId="176" fontId="5" fillId="0" borderId="0" xfId="0" applyNumberFormat="1" applyFont="1" applyFill="1"/>
    <xf numFmtId="0" fontId="0" fillId="0" borderId="2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6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176" fontId="0" fillId="0" borderId="0" xfId="0" applyNumberForma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9" xfId="0" applyNumberFormat="1" applyFill="1" applyBorder="1" applyAlignment="1" applyProtection="1">
      <alignment vertical="center"/>
    </xf>
    <xf numFmtId="176" fontId="0" fillId="0" borderId="5" xfId="0" applyNumberFormat="1" applyFill="1" applyBorder="1" applyAlignment="1" applyProtection="1">
      <alignment vertical="center"/>
    </xf>
    <xf numFmtId="176" fontId="0" fillId="0" borderId="0" xfId="0" applyNumberFormat="1" applyFill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176" fontId="4" fillId="0" borderId="15" xfId="0" applyNumberFormat="1" applyFont="1" applyFill="1" applyBorder="1" applyAlignment="1" applyProtection="1">
      <alignment vertical="center"/>
    </xf>
    <xf numFmtId="178" fontId="5" fillId="0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distributed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0" xfId="0" applyFill="1" applyAlignment="1" applyProtection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16" xfId="0" quotePrefix="1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horizontal="distributed" vertical="center" wrapText="1" justifyLastLine="1"/>
    </xf>
    <xf numFmtId="0" fontId="0" fillId="0" borderId="17" xfId="0" applyFill="1" applyBorder="1" applyAlignment="1" applyProtection="1">
      <alignment vertical="center" wrapText="1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3" fillId="0" borderId="16" xfId="0" quotePrefix="1" applyFont="1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2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2" fillId="0" borderId="0" xfId="0" quotePrefix="1" applyFont="1" applyFill="1" applyAlignment="1">
      <alignment horizontal="distributed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38100</xdr:rowOff>
    </xdr:from>
    <xdr:to>
      <xdr:col>3</xdr:col>
      <xdr:colOff>0</xdr:colOff>
      <xdr:row>30</xdr:row>
      <xdr:rowOff>106680</xdr:rowOff>
    </xdr:to>
    <xdr:sp macro="" textlink="">
      <xdr:nvSpPr>
        <xdr:cNvPr id="3271" name="AutoShape 7">
          <a:extLst>
            <a:ext uri="{FF2B5EF4-FFF2-40B4-BE49-F238E27FC236}">
              <a16:creationId xmlns:a16="http://schemas.microsoft.com/office/drawing/2014/main" id="{1FB8331D-ACB5-41B2-8884-7D155378BB98}"/>
            </a:ext>
          </a:extLst>
        </xdr:cNvPr>
        <xdr:cNvSpPr>
          <a:spLocks/>
        </xdr:cNvSpPr>
      </xdr:nvSpPr>
      <xdr:spPr bwMode="auto">
        <a:xfrm>
          <a:off x="350520" y="1341120"/>
          <a:ext cx="114300" cy="3223260"/>
        </a:xfrm>
        <a:prstGeom prst="leftBrace">
          <a:avLst>
            <a:gd name="adj1" fmla="val 669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7620</xdr:colOff>
      <xdr:row>68</xdr:row>
      <xdr:rowOff>99060</xdr:rowOff>
    </xdr:to>
    <xdr:sp macro="" textlink="">
      <xdr:nvSpPr>
        <xdr:cNvPr id="3272" name="AutoShape 8">
          <a:extLst>
            <a:ext uri="{FF2B5EF4-FFF2-40B4-BE49-F238E27FC236}">
              <a16:creationId xmlns:a16="http://schemas.microsoft.com/office/drawing/2014/main" id="{8CCA7004-5AC5-497D-A557-84F63A9869EB}"/>
            </a:ext>
          </a:extLst>
        </xdr:cNvPr>
        <xdr:cNvSpPr>
          <a:spLocks/>
        </xdr:cNvSpPr>
      </xdr:nvSpPr>
      <xdr:spPr bwMode="auto">
        <a:xfrm>
          <a:off x="358140" y="4899660"/>
          <a:ext cx="114300" cy="4747260"/>
        </a:xfrm>
        <a:prstGeom prst="leftBrace">
          <a:avLst>
            <a:gd name="adj1" fmla="val 986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7</xdr:row>
      <xdr:rowOff>38100</xdr:rowOff>
    </xdr:from>
    <xdr:to>
      <xdr:col>37</xdr:col>
      <xdr:colOff>0</xdr:colOff>
      <xdr:row>30</xdr:row>
      <xdr:rowOff>99060</xdr:rowOff>
    </xdr:to>
    <xdr:sp macro="" textlink="">
      <xdr:nvSpPr>
        <xdr:cNvPr id="3273" name="AutoShape 9">
          <a:extLst>
            <a:ext uri="{FF2B5EF4-FFF2-40B4-BE49-F238E27FC236}">
              <a16:creationId xmlns:a16="http://schemas.microsoft.com/office/drawing/2014/main" id="{D672095A-079E-4B1B-9D6C-9569FD6C3EEA}"/>
            </a:ext>
          </a:extLst>
        </xdr:cNvPr>
        <xdr:cNvSpPr>
          <a:spLocks/>
        </xdr:cNvSpPr>
      </xdr:nvSpPr>
      <xdr:spPr bwMode="auto">
        <a:xfrm>
          <a:off x="14523720" y="1341120"/>
          <a:ext cx="114300" cy="3215640"/>
        </a:xfrm>
        <a:prstGeom prst="rightBrace">
          <a:avLst>
            <a:gd name="adj1" fmla="val 82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7620</xdr:colOff>
      <xdr:row>32</xdr:row>
      <xdr:rowOff>45720</xdr:rowOff>
    </xdr:from>
    <xdr:to>
      <xdr:col>36</xdr:col>
      <xdr:colOff>106680</xdr:colOff>
      <xdr:row>68</xdr:row>
      <xdr:rowOff>99060</xdr:rowOff>
    </xdr:to>
    <xdr:sp macro="" textlink="">
      <xdr:nvSpPr>
        <xdr:cNvPr id="3274" name="AutoShape 10">
          <a:extLst>
            <a:ext uri="{FF2B5EF4-FFF2-40B4-BE49-F238E27FC236}">
              <a16:creationId xmlns:a16="http://schemas.microsoft.com/office/drawing/2014/main" id="{2FFB6EE2-3D47-4D7D-A1CC-ACCAC9FEFAA5}"/>
            </a:ext>
          </a:extLst>
        </xdr:cNvPr>
        <xdr:cNvSpPr>
          <a:spLocks/>
        </xdr:cNvSpPr>
      </xdr:nvSpPr>
      <xdr:spPr bwMode="auto">
        <a:xfrm>
          <a:off x="14531340" y="4777740"/>
          <a:ext cx="99060" cy="4869180"/>
        </a:xfrm>
        <a:prstGeom prst="rightBrace">
          <a:avLst>
            <a:gd name="adj1" fmla="val 1433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38100</xdr:rowOff>
    </xdr:from>
    <xdr:to>
      <xdr:col>3</xdr:col>
      <xdr:colOff>0</xdr:colOff>
      <xdr:row>30</xdr:row>
      <xdr:rowOff>114300</xdr:rowOff>
    </xdr:to>
    <xdr:sp macro="" textlink="">
      <xdr:nvSpPr>
        <xdr:cNvPr id="4279" name="AutoShape 7">
          <a:extLst>
            <a:ext uri="{FF2B5EF4-FFF2-40B4-BE49-F238E27FC236}">
              <a16:creationId xmlns:a16="http://schemas.microsoft.com/office/drawing/2014/main" id="{AE83AE38-67E5-443B-88A8-C93C1DC98DD4}"/>
            </a:ext>
          </a:extLst>
        </xdr:cNvPr>
        <xdr:cNvSpPr>
          <a:spLocks/>
        </xdr:cNvSpPr>
      </xdr:nvSpPr>
      <xdr:spPr bwMode="auto">
        <a:xfrm>
          <a:off x="350520" y="1371600"/>
          <a:ext cx="114300" cy="3581400"/>
        </a:xfrm>
        <a:prstGeom prst="leftBrace">
          <a:avLst>
            <a:gd name="adj1" fmla="val 74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7620</xdr:colOff>
      <xdr:row>68</xdr:row>
      <xdr:rowOff>106680</xdr:rowOff>
    </xdr:to>
    <xdr:sp macro="" textlink="">
      <xdr:nvSpPr>
        <xdr:cNvPr id="4280" name="AutoShape 8">
          <a:extLst>
            <a:ext uri="{FF2B5EF4-FFF2-40B4-BE49-F238E27FC236}">
              <a16:creationId xmlns:a16="http://schemas.microsoft.com/office/drawing/2014/main" id="{3EF26753-885D-4747-B0AC-ED9C2EFFEF75}"/>
            </a:ext>
          </a:extLst>
        </xdr:cNvPr>
        <xdr:cNvSpPr>
          <a:spLocks/>
        </xdr:cNvSpPr>
      </xdr:nvSpPr>
      <xdr:spPr bwMode="auto">
        <a:xfrm>
          <a:off x="358140" y="5326380"/>
          <a:ext cx="114300" cy="5166360"/>
        </a:xfrm>
        <a:prstGeom prst="leftBrace">
          <a:avLst>
            <a:gd name="adj1" fmla="val 1073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7</xdr:row>
      <xdr:rowOff>38100</xdr:rowOff>
    </xdr:from>
    <xdr:to>
      <xdr:col>37</xdr:col>
      <xdr:colOff>0</xdr:colOff>
      <xdr:row>30</xdr:row>
      <xdr:rowOff>106680</xdr:rowOff>
    </xdr:to>
    <xdr:sp macro="" textlink="">
      <xdr:nvSpPr>
        <xdr:cNvPr id="4281" name="AutoShape 9">
          <a:extLst>
            <a:ext uri="{FF2B5EF4-FFF2-40B4-BE49-F238E27FC236}">
              <a16:creationId xmlns:a16="http://schemas.microsoft.com/office/drawing/2014/main" id="{D49C5604-D041-4272-A201-FBD0BA19DDF2}"/>
            </a:ext>
          </a:extLst>
        </xdr:cNvPr>
        <xdr:cNvSpPr>
          <a:spLocks/>
        </xdr:cNvSpPr>
      </xdr:nvSpPr>
      <xdr:spPr bwMode="auto">
        <a:xfrm>
          <a:off x="14950440" y="1371600"/>
          <a:ext cx="114300" cy="3573780"/>
        </a:xfrm>
        <a:prstGeom prst="rightBrace">
          <a:avLst>
            <a:gd name="adj1" fmla="val 91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7620</xdr:colOff>
      <xdr:row>32</xdr:row>
      <xdr:rowOff>45720</xdr:rowOff>
    </xdr:from>
    <xdr:to>
      <xdr:col>36</xdr:col>
      <xdr:colOff>106680</xdr:colOff>
      <xdr:row>68</xdr:row>
      <xdr:rowOff>106680</xdr:rowOff>
    </xdr:to>
    <xdr:sp macro="" textlink="">
      <xdr:nvSpPr>
        <xdr:cNvPr id="4282" name="AutoShape 10">
          <a:extLst>
            <a:ext uri="{FF2B5EF4-FFF2-40B4-BE49-F238E27FC236}">
              <a16:creationId xmlns:a16="http://schemas.microsoft.com/office/drawing/2014/main" id="{8D5BFD43-E554-411C-9930-854DA6C9947B}"/>
            </a:ext>
          </a:extLst>
        </xdr:cNvPr>
        <xdr:cNvSpPr>
          <a:spLocks/>
        </xdr:cNvSpPr>
      </xdr:nvSpPr>
      <xdr:spPr bwMode="auto">
        <a:xfrm>
          <a:off x="14958060" y="5189220"/>
          <a:ext cx="99060" cy="5303520"/>
        </a:xfrm>
        <a:prstGeom prst="rightBrace">
          <a:avLst>
            <a:gd name="adj1" fmla="val 15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O76"/>
  <sheetViews>
    <sheetView tabSelected="1" view="pageBreakPreview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3" sqref="D3"/>
    </sheetView>
  </sheetViews>
  <sheetFormatPr defaultColWidth="9.375" defaultRowHeight="10.8" x14ac:dyDescent="0.15"/>
  <cols>
    <col min="1" max="1" width="2.875" style="2" customWidth="1"/>
    <col min="2" max="2" width="2.875" style="1" customWidth="1"/>
    <col min="3" max="3" width="1.875" style="1" customWidth="1"/>
    <col min="4" max="4" width="26" style="1" bestFit="1" customWidth="1"/>
    <col min="5" max="5" width="1" style="1" customWidth="1"/>
    <col min="6" max="7" width="7.875" style="2" customWidth="1"/>
    <col min="8" max="13" width="6.875" style="2" customWidth="1"/>
    <col min="14" max="17" width="6.625" style="2" customWidth="1"/>
    <col min="18" max="19" width="1.875" style="2" customWidth="1"/>
    <col min="20" max="20" width="5.375" style="2" customWidth="1"/>
    <col min="21" max="21" width="6" style="2" customWidth="1"/>
    <col min="22" max="24" width="6" style="2" bestFit="1" customWidth="1"/>
    <col min="25" max="25" width="6" style="2" customWidth="1"/>
    <col min="26" max="29" width="6" style="2" bestFit="1" customWidth="1"/>
    <col min="30" max="34" width="6" style="2" customWidth="1"/>
    <col min="35" max="35" width="1" style="1" customWidth="1"/>
    <col min="36" max="36" width="26" style="1" bestFit="1" customWidth="1"/>
    <col min="37" max="37" width="1.875" style="1" customWidth="1"/>
    <col min="38" max="38" width="2.875" style="1" customWidth="1"/>
    <col min="39" max="16384" width="9.375" style="2"/>
  </cols>
  <sheetData>
    <row r="1" spans="2:41" x14ac:dyDescent="0.15">
      <c r="B1" s="1" t="s">
        <v>97</v>
      </c>
      <c r="U1" s="1" t="s">
        <v>98</v>
      </c>
    </row>
    <row r="2" spans="2:41" s="3" customFormat="1" ht="14.4" x14ac:dyDescent="0.15">
      <c r="D2" s="4"/>
      <c r="E2" s="4"/>
      <c r="F2" s="109" t="s">
        <v>101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91"/>
      <c r="V2" s="109" t="s">
        <v>95</v>
      </c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4"/>
      <c r="AJ2" s="4"/>
      <c r="AK2" s="4"/>
      <c r="AL2" s="4"/>
    </row>
    <row r="3" spans="2:41" s="9" customFormat="1" ht="11.4" thickBot="1" x14ac:dyDescent="0.2">
      <c r="B3" s="5"/>
      <c r="C3" s="5"/>
      <c r="D3" s="5"/>
      <c r="E3" s="5"/>
      <c r="F3" s="6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8"/>
      <c r="S3" s="8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5"/>
      <c r="AJ3" s="5"/>
      <c r="AK3" s="5"/>
      <c r="AL3" s="5"/>
    </row>
    <row r="4" spans="2:41" s="9" customFormat="1" ht="33.9" customHeight="1" x14ac:dyDescent="0.15">
      <c r="B4" s="98" t="s">
        <v>103</v>
      </c>
      <c r="C4" s="99"/>
      <c r="D4" s="99"/>
      <c r="E4" s="100"/>
      <c r="F4" s="108" t="s">
        <v>32</v>
      </c>
      <c r="G4" s="108"/>
      <c r="H4" s="108" t="s">
        <v>33</v>
      </c>
      <c r="I4" s="108"/>
      <c r="J4" s="108" t="s">
        <v>34</v>
      </c>
      <c r="K4" s="108"/>
      <c r="L4" s="111" t="s">
        <v>35</v>
      </c>
      <c r="M4" s="111"/>
      <c r="N4" s="112" t="s">
        <v>36</v>
      </c>
      <c r="O4" s="112"/>
      <c r="P4" s="108" t="s">
        <v>55</v>
      </c>
      <c r="Q4" s="113"/>
      <c r="R4" s="114"/>
      <c r="S4" s="115"/>
      <c r="T4" s="10"/>
      <c r="U4" s="116" t="s">
        <v>82</v>
      </c>
      <c r="V4" s="108"/>
      <c r="W4" s="111" t="s">
        <v>0</v>
      </c>
      <c r="X4" s="111"/>
      <c r="Y4" s="111" t="s">
        <v>1</v>
      </c>
      <c r="Z4" s="111"/>
      <c r="AA4" s="112" t="s">
        <v>2</v>
      </c>
      <c r="AB4" s="112"/>
      <c r="AC4" s="112" t="s">
        <v>3</v>
      </c>
      <c r="AD4" s="112"/>
      <c r="AE4" s="121" t="s">
        <v>4</v>
      </c>
      <c r="AF4" s="121"/>
      <c r="AG4" s="112" t="s">
        <v>5</v>
      </c>
      <c r="AH4" s="112"/>
      <c r="AI4" s="117" t="s">
        <v>104</v>
      </c>
      <c r="AJ4" s="118"/>
      <c r="AK4" s="118"/>
      <c r="AL4" s="118"/>
    </row>
    <row r="5" spans="2:41" s="9" customFormat="1" x14ac:dyDescent="0.15">
      <c r="B5" s="101"/>
      <c r="C5" s="101"/>
      <c r="D5" s="101"/>
      <c r="E5" s="102"/>
      <c r="F5" s="11" t="s">
        <v>37</v>
      </c>
      <c r="G5" s="11" t="s">
        <v>38</v>
      </c>
      <c r="H5" s="11" t="s">
        <v>37</v>
      </c>
      <c r="I5" s="11" t="s">
        <v>38</v>
      </c>
      <c r="J5" s="11" t="s">
        <v>37</v>
      </c>
      <c r="K5" s="11" t="s">
        <v>38</v>
      </c>
      <c r="L5" s="11" t="s">
        <v>37</v>
      </c>
      <c r="M5" s="11" t="s">
        <v>38</v>
      </c>
      <c r="N5" s="11" t="s">
        <v>37</v>
      </c>
      <c r="O5" s="11" t="s">
        <v>38</v>
      </c>
      <c r="P5" s="11" t="s">
        <v>37</v>
      </c>
      <c r="Q5" s="12" t="s">
        <v>38</v>
      </c>
      <c r="R5" s="13"/>
      <c r="S5" s="13"/>
      <c r="T5" s="13"/>
      <c r="U5" s="14" t="s">
        <v>37</v>
      </c>
      <c r="V5" s="11" t="s">
        <v>38</v>
      </c>
      <c r="W5" s="11" t="s">
        <v>37</v>
      </c>
      <c r="X5" s="11" t="s">
        <v>38</v>
      </c>
      <c r="Y5" s="11" t="s">
        <v>37</v>
      </c>
      <c r="Z5" s="11" t="s">
        <v>38</v>
      </c>
      <c r="AA5" s="11" t="s">
        <v>37</v>
      </c>
      <c r="AB5" s="11" t="s">
        <v>38</v>
      </c>
      <c r="AC5" s="11" t="s">
        <v>37</v>
      </c>
      <c r="AD5" s="11" t="s">
        <v>38</v>
      </c>
      <c r="AE5" s="11" t="s">
        <v>37</v>
      </c>
      <c r="AF5" s="11" t="s">
        <v>38</v>
      </c>
      <c r="AG5" s="11" t="s">
        <v>37</v>
      </c>
      <c r="AH5" s="11" t="s">
        <v>38</v>
      </c>
      <c r="AI5" s="119"/>
      <c r="AJ5" s="120"/>
      <c r="AK5" s="120"/>
      <c r="AL5" s="120"/>
      <c r="AN5" s="15" t="s">
        <v>91</v>
      </c>
      <c r="AO5" s="15" t="s">
        <v>92</v>
      </c>
    </row>
    <row r="6" spans="2:41" s="9" customFormat="1" x14ac:dyDescent="0.15">
      <c r="B6" s="16"/>
      <c r="C6" s="16"/>
      <c r="D6" s="17" t="s">
        <v>32</v>
      </c>
      <c r="E6" s="18"/>
      <c r="F6" s="19">
        <f>F8+F33</f>
        <v>26761</v>
      </c>
      <c r="G6" s="19">
        <f>G8+G33</f>
        <v>14281</v>
      </c>
      <c r="H6" s="19">
        <f>H8+H33</f>
        <v>8220</v>
      </c>
      <c r="I6" s="19">
        <f t="shared" ref="I6:AH6" si="0">I8+I33</f>
        <v>5187</v>
      </c>
      <c r="J6" s="19">
        <f t="shared" si="0"/>
        <v>4668</v>
      </c>
      <c r="K6" s="19">
        <f t="shared" si="0"/>
        <v>1793</v>
      </c>
      <c r="L6" s="19">
        <f t="shared" si="0"/>
        <v>5823</v>
      </c>
      <c r="M6" s="19">
        <f t="shared" si="0"/>
        <v>2433</v>
      </c>
      <c r="N6" s="19">
        <f t="shared" si="0"/>
        <v>565</v>
      </c>
      <c r="O6" s="19">
        <f t="shared" si="0"/>
        <v>396</v>
      </c>
      <c r="P6" s="19">
        <f t="shared" si="0"/>
        <v>111</v>
      </c>
      <c r="Q6" s="20">
        <f t="shared" si="0"/>
        <v>128</v>
      </c>
      <c r="R6" s="21"/>
      <c r="S6" s="21"/>
      <c r="T6" s="21"/>
      <c r="U6" s="22">
        <f t="shared" si="0"/>
        <v>133</v>
      </c>
      <c r="V6" s="23">
        <f t="shared" si="0"/>
        <v>71</v>
      </c>
      <c r="W6" s="23">
        <f t="shared" si="0"/>
        <v>94</v>
      </c>
      <c r="X6" s="23">
        <f t="shared" si="0"/>
        <v>59</v>
      </c>
      <c r="Y6" s="23">
        <f t="shared" si="0"/>
        <v>77</v>
      </c>
      <c r="Z6" s="23">
        <f t="shared" si="0"/>
        <v>49</v>
      </c>
      <c r="AA6" s="23">
        <f t="shared" si="0"/>
        <v>31</v>
      </c>
      <c r="AB6" s="23">
        <f t="shared" si="0"/>
        <v>26</v>
      </c>
      <c r="AC6" s="23">
        <f t="shared" si="0"/>
        <v>28</v>
      </c>
      <c r="AD6" s="23">
        <f t="shared" si="0"/>
        <v>20</v>
      </c>
      <c r="AE6" s="23">
        <f t="shared" si="0"/>
        <v>588</v>
      </c>
      <c r="AF6" s="23">
        <f t="shared" si="0"/>
        <v>408</v>
      </c>
      <c r="AG6" s="23">
        <f t="shared" si="0"/>
        <v>30</v>
      </c>
      <c r="AH6" s="23">
        <f t="shared" si="0"/>
        <v>47</v>
      </c>
      <c r="AI6" s="24"/>
      <c r="AJ6" s="25" t="s">
        <v>32</v>
      </c>
      <c r="AK6" s="25"/>
      <c r="AL6" s="26"/>
      <c r="AN6" s="27">
        <f>SUM(H6,J6,L6,N6,P6,U6,W6,Y6,AA6,AC6,AE6,AG6,'124-2'!F6,'124-2'!H6,'124-2'!J6,'124-2'!L6,'124-2'!N6,'124-2'!P6,'124-2'!R6,'124-2'!U6,'124-2'!W6,'124-2'!Y6,'124-2'!AA6,'124-2'!AC6,'124-2'!AE6,'124-2'!AG6)-'124-1'!F6</f>
        <v>0</v>
      </c>
      <c r="AO6" s="27">
        <f>SUM(I6,K6,M6,O6,Q6,V6,X6,Z6,AB6,AD6,AF6,AH6,'124-2'!G6,'124-2'!I6,'124-2'!K6,'124-2'!M6,'124-2'!O6,'124-2'!Q6,'124-2'!S6,'124-2'!V6,'124-2'!X6,'124-2'!Z6,'124-2'!AB6,'124-2'!AD6,'124-2'!AF6,'124-2'!AH6)-'124-1'!G6</f>
        <v>0</v>
      </c>
    </row>
    <row r="7" spans="2:41" s="9" customFormat="1" x14ac:dyDescent="0.15">
      <c r="B7" s="16"/>
      <c r="C7" s="16"/>
      <c r="D7" s="17"/>
      <c r="E7" s="18"/>
      <c r="F7" s="23"/>
      <c r="G7" s="23"/>
      <c r="H7" s="28"/>
      <c r="I7" s="28"/>
      <c r="J7" s="28"/>
      <c r="K7" s="28"/>
      <c r="L7" s="28"/>
      <c r="M7" s="28"/>
      <c r="N7" s="28"/>
      <c r="O7" s="28"/>
      <c r="P7" s="28"/>
      <c r="Q7" s="29"/>
      <c r="R7" s="30"/>
      <c r="S7" s="30"/>
      <c r="T7" s="30"/>
      <c r="U7" s="31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4"/>
      <c r="AJ7" s="25"/>
      <c r="AK7" s="25"/>
      <c r="AL7" s="26"/>
      <c r="AN7" s="27">
        <f>SUM(H7,J7,L7,N7,P7,U7,W7,Y7,AA7,AC7,AE7,AG7,'124-2'!F7,'124-2'!H7,'124-2'!J7,'124-2'!L7,'124-2'!N7,'124-2'!P7,'124-2'!R7,'124-2'!U7,'124-2'!W7,'124-2'!Y7,'124-2'!AA7,'124-2'!AC7,'124-2'!AE7,'124-2'!AG7)-'124-1'!F7</f>
        <v>0</v>
      </c>
      <c r="AO7" s="27">
        <f>SUM(I7,K7,M7,O7,Q7,V7,X7,Z7,AB7,AD7,AF7,AH7,'124-2'!G7,'124-2'!I7,'124-2'!K7,'124-2'!M7,'124-2'!O7,'124-2'!Q7,'124-2'!S7,'124-2'!V7,'124-2'!X7,'124-2'!Z7,'124-2'!AB7,'124-2'!AD7,'124-2'!AF7,'124-2'!AH7)-'124-1'!G7</f>
        <v>0</v>
      </c>
    </row>
    <row r="8" spans="2:41" s="37" customFormat="1" x14ac:dyDescent="0.15">
      <c r="B8" s="103" t="s">
        <v>85</v>
      </c>
      <c r="C8" s="16"/>
      <c r="D8" s="17" t="s">
        <v>6</v>
      </c>
      <c r="E8" s="18"/>
      <c r="F8" s="23">
        <f>SUM(H8,J8,L8,N8,P8,U8,W8,Y8,AA8,AC8,AE8,AG8,'124-2'!F8,'124-2'!H8,'124-2'!J8,'124-2'!L8,'124-2'!N8,'124-2'!P8,'124-2'!R8,'124-2'!U8,'124-2'!W8,'124-2'!Y8,'124-2'!AA8,'124-2'!AC8,'124-2'!AE8,'124-2'!AG8)</f>
        <v>18640</v>
      </c>
      <c r="G8" s="23">
        <f>SUM(I8,K8,M8,O8,Q8,V8,X8,Z8,AB8,AD8,AF8,AH8,'124-2'!G8,'124-2'!I8,'124-2'!K8,'124-2'!M8,'124-2'!O8,'124-2'!Q8,'124-2'!S8,'124-2'!V8,'124-2'!X8,'124-2'!Z8,'124-2'!AB8,'124-2'!AD8,'124-2'!AF8,'124-2'!AH8)</f>
        <v>8445</v>
      </c>
      <c r="H8" s="32">
        <v>5612</v>
      </c>
      <c r="I8" s="32">
        <v>3234</v>
      </c>
      <c r="J8" s="32">
        <v>3557</v>
      </c>
      <c r="K8" s="32">
        <v>1015</v>
      </c>
      <c r="L8" s="32">
        <v>4280</v>
      </c>
      <c r="M8" s="32">
        <v>1384</v>
      </c>
      <c r="N8" s="32">
        <v>287</v>
      </c>
      <c r="O8" s="32">
        <v>196</v>
      </c>
      <c r="P8" s="32">
        <v>84</v>
      </c>
      <c r="Q8" s="33">
        <v>108</v>
      </c>
      <c r="R8" s="80"/>
      <c r="S8" s="80"/>
      <c r="T8" s="34"/>
      <c r="U8" s="35">
        <v>76</v>
      </c>
      <c r="V8" s="32">
        <v>42</v>
      </c>
      <c r="W8" s="32">
        <v>57</v>
      </c>
      <c r="X8" s="32">
        <v>28</v>
      </c>
      <c r="Y8" s="32">
        <v>54</v>
      </c>
      <c r="Z8" s="32">
        <v>29</v>
      </c>
      <c r="AA8" s="32">
        <v>17</v>
      </c>
      <c r="AB8" s="32">
        <v>16</v>
      </c>
      <c r="AC8" s="32">
        <v>14</v>
      </c>
      <c r="AD8" s="32">
        <v>16</v>
      </c>
      <c r="AE8" s="32">
        <v>275</v>
      </c>
      <c r="AF8" s="32">
        <v>185</v>
      </c>
      <c r="AG8" s="32">
        <v>15</v>
      </c>
      <c r="AH8" s="32">
        <v>37</v>
      </c>
      <c r="AI8" s="36"/>
      <c r="AJ8" s="25" t="s">
        <v>6</v>
      </c>
      <c r="AK8" s="25"/>
      <c r="AL8" s="103" t="s">
        <v>85</v>
      </c>
      <c r="AN8" s="27">
        <f>SUM(H8,J8,L8,N8,P8,U8,W8,Y8,AA8,AC8,AE8,AG8,'124-2'!F8,'124-2'!H8,'124-2'!J8,'124-2'!L8,'124-2'!N8,'124-2'!P8,'124-2'!R8,'124-2'!U8,'124-2'!W8,'124-2'!Y8,'124-2'!AA8,'124-2'!AC8,'124-2'!AE8,'124-2'!AG8)-'124-1'!F8</f>
        <v>0</v>
      </c>
      <c r="AO8" s="27">
        <f>SUM(I8,K8,M8,O8,Q8,V8,X8,Z8,AB8,AD8,AF8,AH8,'124-2'!G8,'124-2'!I8,'124-2'!K8,'124-2'!M8,'124-2'!O8,'124-2'!Q8,'124-2'!S8,'124-2'!V8,'124-2'!X8,'124-2'!Z8,'124-2'!AB8,'124-2'!AD8,'124-2'!AF8,'124-2'!AH8)-'124-1'!G8</f>
        <v>0</v>
      </c>
    </row>
    <row r="9" spans="2:41" s="42" customFormat="1" x14ac:dyDescent="0.15">
      <c r="B9" s="104"/>
      <c r="C9" s="16"/>
      <c r="D9" s="25" t="s">
        <v>53</v>
      </c>
      <c r="E9" s="18"/>
      <c r="F9" s="23">
        <f>SUM(H9,J9,L9,N9,P9,U9,W9,Y9,AA9,AC9,AE9,AG9,'124-2'!F9,'124-2'!H9,'124-2'!J9,'124-2'!L9,'124-2'!N9,'124-2'!P9,'124-2'!R9,'124-2'!U9,'124-2'!W9,'124-2'!Y9,'124-2'!AA9,'124-2'!AC9,'124-2'!AE9,'124-2'!AG9)</f>
        <v>57</v>
      </c>
      <c r="G9" s="23">
        <f>SUM(I9,K9,M9,O9,Q9,V9,X9,Z9,AB9,AD9,AF9,AH9,'124-2'!G9,'124-2'!I9,'124-2'!K9,'124-2'!M9,'124-2'!O9,'124-2'!Q9,'124-2'!S9,'124-2'!V9,'124-2'!X9,'124-2'!Z9,'124-2'!AB9,'124-2'!AD9,'124-2'!AF9,'124-2'!AH9)</f>
        <v>79</v>
      </c>
      <c r="H9" s="38">
        <v>28</v>
      </c>
      <c r="I9" s="38">
        <v>43</v>
      </c>
      <c r="J9" s="38">
        <v>4</v>
      </c>
      <c r="K9" s="38">
        <v>6</v>
      </c>
      <c r="L9" s="38">
        <v>6</v>
      </c>
      <c r="M9" s="38">
        <v>8</v>
      </c>
      <c r="N9" s="38">
        <v>2</v>
      </c>
      <c r="O9" s="38">
        <v>4</v>
      </c>
      <c r="P9" s="38">
        <v>1</v>
      </c>
      <c r="Q9" s="39">
        <v>2</v>
      </c>
      <c r="R9" s="87"/>
      <c r="S9" s="87"/>
      <c r="T9" s="40"/>
      <c r="U9" s="41">
        <v>0</v>
      </c>
      <c r="V9" s="38">
        <v>0</v>
      </c>
      <c r="W9" s="38">
        <v>0</v>
      </c>
      <c r="X9" s="38">
        <v>0</v>
      </c>
      <c r="Y9" s="38">
        <v>1</v>
      </c>
      <c r="Z9" s="38">
        <v>1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38">
        <v>0</v>
      </c>
      <c r="AI9" s="36"/>
      <c r="AJ9" s="25" t="s">
        <v>53</v>
      </c>
      <c r="AK9" s="25"/>
      <c r="AL9" s="104"/>
      <c r="AN9" s="27">
        <f>SUM(H9,J9,L9,N9,P9,U9,W9,Y9,AA9,AC9,AE9,AG9,'124-2'!F9,'124-2'!H9,'124-2'!J9,'124-2'!L9,'124-2'!N9,'124-2'!P9,'124-2'!R9,'124-2'!U9,'124-2'!W9,'124-2'!Y9,'124-2'!AA9,'124-2'!AC9,'124-2'!AE9,'124-2'!AG9)-'124-1'!F9</f>
        <v>0</v>
      </c>
      <c r="AO9" s="27">
        <f>SUM(I9,K9,M9,O9,Q9,V9,X9,Z9,AB9,AD9,AF9,AH9,'124-2'!G9,'124-2'!I9,'124-2'!K9,'124-2'!M9,'124-2'!O9,'124-2'!Q9,'124-2'!S9,'124-2'!V9,'124-2'!X9,'124-2'!Z9,'124-2'!AB9,'124-2'!AD9,'124-2'!AF9,'124-2'!AH9)-'124-1'!G9</f>
        <v>0</v>
      </c>
    </row>
    <row r="10" spans="2:41" s="37" customFormat="1" x14ac:dyDescent="0.15">
      <c r="B10" s="104"/>
      <c r="C10" s="16"/>
      <c r="D10" s="25" t="s">
        <v>54</v>
      </c>
      <c r="E10" s="18"/>
      <c r="F10" s="23">
        <f>SUM(H10,J10,L10,N10,P10,U10,W10,Y10,AA10,AC10,AE10,AG10,'124-2'!F10,'124-2'!H10,'124-2'!J10,'124-2'!L10,'124-2'!N10,'124-2'!P10,'124-2'!R10,'124-2'!U10,'124-2'!W10,'124-2'!Y10,'124-2'!AA10,'124-2'!AC10,'124-2'!AE10,'124-2'!AG10)</f>
        <v>123</v>
      </c>
      <c r="G10" s="23">
        <f>SUM(I10,K10,M10,O10,Q10,V10,X10,Z10,AB10,AD10,AF10,AH10,'124-2'!G10,'124-2'!I10,'124-2'!K10,'124-2'!M10,'124-2'!O10,'124-2'!Q10,'124-2'!S10,'124-2'!V10,'124-2'!X10,'124-2'!Z10,'124-2'!AB10,'124-2'!AD10,'124-2'!AF10,'124-2'!AH10)</f>
        <v>246</v>
      </c>
      <c r="H10" s="38">
        <v>40</v>
      </c>
      <c r="I10" s="38">
        <v>84</v>
      </c>
      <c r="J10" s="38">
        <v>13</v>
      </c>
      <c r="K10" s="38">
        <v>28</v>
      </c>
      <c r="L10" s="38">
        <v>36</v>
      </c>
      <c r="M10" s="38">
        <v>69</v>
      </c>
      <c r="N10" s="38">
        <v>5</v>
      </c>
      <c r="O10" s="38">
        <v>4</v>
      </c>
      <c r="P10" s="38">
        <v>0</v>
      </c>
      <c r="Q10" s="39">
        <v>0</v>
      </c>
      <c r="R10" s="87"/>
      <c r="S10" s="87"/>
      <c r="T10" s="40"/>
      <c r="U10" s="41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3</v>
      </c>
      <c r="AF10" s="38">
        <v>9</v>
      </c>
      <c r="AG10" s="38">
        <v>0</v>
      </c>
      <c r="AH10" s="38">
        <v>0</v>
      </c>
      <c r="AI10" s="36"/>
      <c r="AJ10" s="25" t="s">
        <v>54</v>
      </c>
      <c r="AK10" s="25"/>
      <c r="AL10" s="104"/>
      <c r="AN10" s="27">
        <f>SUM(H10,J10,L10,N10,P10,U10,W10,Y10,AA10,AC10,AE10,AG10,'124-2'!F10,'124-2'!H10,'124-2'!J10,'124-2'!L10,'124-2'!N10,'124-2'!P10,'124-2'!R10,'124-2'!U10,'124-2'!W10,'124-2'!Y10,'124-2'!AA10,'124-2'!AC10,'124-2'!AE10,'124-2'!AG10)-'124-1'!F10</f>
        <v>0</v>
      </c>
      <c r="AO10" s="27">
        <f>SUM(I10,K10,M10,O10,Q10,V10,X10,Z10,AB10,AD10,AF10,AH10,'124-2'!G10,'124-2'!I10,'124-2'!K10,'124-2'!M10,'124-2'!O10,'124-2'!Q10,'124-2'!S10,'124-2'!V10,'124-2'!X10,'124-2'!Z10,'124-2'!AB10,'124-2'!AD10,'124-2'!AF10,'124-2'!AH10)-'124-1'!G10</f>
        <v>0</v>
      </c>
    </row>
    <row r="11" spans="2:41" s="42" customFormat="1" x14ac:dyDescent="0.15">
      <c r="B11" s="104"/>
      <c r="C11" s="43"/>
      <c r="D11" s="25" t="s">
        <v>39</v>
      </c>
      <c r="E11" s="18"/>
      <c r="F11" s="23">
        <f>SUM(H11,J11,L11,N11,P11,U11,W11,Y11,AA11,AC11,AE11,AG11,'124-2'!F11,'124-2'!H11,'124-2'!J11,'124-2'!L11,'124-2'!N11,'124-2'!P11,'124-2'!R11,'124-2'!U11,'124-2'!W11,'124-2'!Y11,'124-2'!AA11,'124-2'!AC11,'124-2'!AE11,'124-2'!AG11)</f>
        <v>10</v>
      </c>
      <c r="G11" s="23">
        <f>SUM(I11,K11,M11,O11,Q11,V11,X11,Z11,AB11,AD11,AF11,AH11,'124-2'!G11,'124-2'!I11,'124-2'!K11,'124-2'!M11,'124-2'!O11,'124-2'!Q11,'124-2'!S11,'124-2'!V11,'124-2'!X11,'124-2'!Z11,'124-2'!AB11,'124-2'!AD11,'124-2'!AF11,'124-2'!AH11)</f>
        <v>14</v>
      </c>
      <c r="H11" s="38">
        <v>2</v>
      </c>
      <c r="I11" s="38">
        <v>2</v>
      </c>
      <c r="J11" s="38">
        <v>0</v>
      </c>
      <c r="K11" s="38">
        <v>0</v>
      </c>
      <c r="L11" s="38">
        <v>4</v>
      </c>
      <c r="M11" s="38">
        <v>5</v>
      </c>
      <c r="N11" s="38">
        <v>0</v>
      </c>
      <c r="O11" s="38">
        <v>0</v>
      </c>
      <c r="P11" s="38">
        <v>0</v>
      </c>
      <c r="Q11" s="39">
        <v>0</v>
      </c>
      <c r="R11" s="87"/>
      <c r="S11" s="87"/>
      <c r="T11" s="40"/>
      <c r="U11" s="41">
        <v>0</v>
      </c>
      <c r="V11" s="38">
        <v>0</v>
      </c>
      <c r="W11" s="38">
        <v>0</v>
      </c>
      <c r="X11" s="38">
        <v>0</v>
      </c>
      <c r="Y11" s="38">
        <v>1</v>
      </c>
      <c r="Z11" s="38">
        <v>1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6"/>
      <c r="AJ11" s="25" t="s">
        <v>39</v>
      </c>
      <c r="AK11" s="25"/>
      <c r="AL11" s="104"/>
      <c r="AN11" s="27">
        <f>SUM(H11,J11,L11,N11,P11,U11,W11,Y11,AA11,AC11,AE11,AG11,'124-2'!F11,'124-2'!H11,'124-2'!J11,'124-2'!L11,'124-2'!N11,'124-2'!P11,'124-2'!R11,'124-2'!U11,'124-2'!W11,'124-2'!Y11,'124-2'!AA11,'124-2'!AC11,'124-2'!AE11,'124-2'!AG11)-'124-1'!F11</f>
        <v>0</v>
      </c>
      <c r="AO11" s="27">
        <f>SUM(I11,K11,M11,O11,Q11,V11,X11,Z11,AB11,AD11,AF11,AH11,'124-2'!G11,'124-2'!I11,'124-2'!K11,'124-2'!M11,'124-2'!O11,'124-2'!Q11,'124-2'!S11,'124-2'!V11,'124-2'!X11,'124-2'!Z11,'124-2'!AB11,'124-2'!AD11,'124-2'!AF11,'124-2'!AH11)-'124-1'!G11</f>
        <v>0</v>
      </c>
    </row>
    <row r="12" spans="2:41" s="42" customFormat="1" x14ac:dyDescent="0.15">
      <c r="B12" s="104"/>
      <c r="C12" s="16"/>
      <c r="D12" s="25" t="s">
        <v>105</v>
      </c>
      <c r="E12" s="18"/>
      <c r="F12" s="23">
        <f>SUM(H12,J12,L12,N12,P12,U12,W12,Y12,AA12,AC12,AE12,AG12,'124-2'!F12,'124-2'!H12,'124-2'!J12,'124-2'!L12,'124-2'!N12,'124-2'!P12,'124-2'!R12,'124-2'!U12,'124-2'!W12,'124-2'!Y12,'124-2'!AA12,'124-2'!AC12,'124-2'!AE12,'124-2'!AG12)</f>
        <v>26</v>
      </c>
      <c r="G12" s="23">
        <f>SUM(I12,K12,M12,O12,Q12,V12,X12,Z12,AB12,AD12,AF12,AH12,'124-2'!G12,'124-2'!I12,'124-2'!K12,'124-2'!M12,'124-2'!O12,'124-2'!Q12,'124-2'!S12,'124-2'!V12,'124-2'!X12,'124-2'!Z12,'124-2'!AB12,'124-2'!AD12,'124-2'!AF12,'124-2'!AH12)</f>
        <v>30</v>
      </c>
      <c r="H12" s="38">
        <v>11</v>
      </c>
      <c r="I12" s="38">
        <v>12</v>
      </c>
      <c r="J12" s="38">
        <v>2</v>
      </c>
      <c r="K12" s="38">
        <v>2</v>
      </c>
      <c r="L12" s="38">
        <v>1</v>
      </c>
      <c r="M12" s="38">
        <v>2</v>
      </c>
      <c r="N12" s="38">
        <v>1</v>
      </c>
      <c r="O12" s="38">
        <v>1</v>
      </c>
      <c r="P12" s="38">
        <v>0</v>
      </c>
      <c r="Q12" s="39">
        <v>0</v>
      </c>
      <c r="R12" s="87"/>
      <c r="S12" s="87"/>
      <c r="T12" s="40"/>
      <c r="U12" s="41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1</v>
      </c>
      <c r="AD12" s="38">
        <v>1</v>
      </c>
      <c r="AE12" s="38">
        <v>1</v>
      </c>
      <c r="AF12" s="38">
        <v>2</v>
      </c>
      <c r="AG12" s="38">
        <v>0</v>
      </c>
      <c r="AH12" s="38">
        <v>0</v>
      </c>
      <c r="AI12" s="36"/>
      <c r="AJ12" s="25" t="s">
        <v>105</v>
      </c>
      <c r="AK12" s="25"/>
      <c r="AL12" s="104"/>
      <c r="AN12" s="27">
        <f>SUM(H12,J12,L12,N12,P12,U12,W12,Y12,AA12,AC12,AE12,AG12,'124-2'!F12,'124-2'!H12,'124-2'!J12,'124-2'!L12,'124-2'!N12,'124-2'!P12,'124-2'!R12,'124-2'!U12,'124-2'!W12,'124-2'!Y12,'124-2'!AA12,'124-2'!AC12,'124-2'!AE12,'124-2'!AG12)-'124-1'!F12</f>
        <v>0</v>
      </c>
      <c r="AO12" s="27">
        <f>SUM(I12,K12,M12,O12,Q12,V12,X12,Z12,AB12,AD12,AF12,AH12,'124-2'!G12,'124-2'!I12,'124-2'!K12,'124-2'!M12,'124-2'!O12,'124-2'!Q12,'124-2'!S12,'124-2'!V12,'124-2'!X12,'124-2'!Z12,'124-2'!AB12,'124-2'!AD12,'124-2'!AF12,'124-2'!AH12)-'124-1'!G12</f>
        <v>0</v>
      </c>
    </row>
    <row r="13" spans="2:41" s="42" customFormat="1" x14ac:dyDescent="0.15">
      <c r="B13" s="104"/>
      <c r="C13" s="16"/>
      <c r="D13" s="25" t="s">
        <v>40</v>
      </c>
      <c r="E13" s="18"/>
      <c r="F13" s="23">
        <f>SUM(H13,J13,L13,N13,P13,U13,W13,Y13,AA13,AC13,AE13,AG13,'124-2'!F13,'124-2'!H13,'124-2'!J13,'124-2'!L13,'124-2'!N13,'124-2'!P13,'124-2'!R13,'124-2'!U13,'124-2'!W13,'124-2'!Y13,'124-2'!AA13,'124-2'!AC13,'124-2'!AE13,'124-2'!AG13)</f>
        <v>2</v>
      </c>
      <c r="G13" s="23">
        <f>SUM(I13,K13,M13,O13,Q13,V13,X13,Z13,AB13,AD13,AF13,AH13,'124-2'!G13,'124-2'!I13,'124-2'!K13,'124-2'!M13,'124-2'!O13,'124-2'!Q13,'124-2'!S13,'124-2'!V13,'124-2'!X13,'124-2'!Z13,'124-2'!AB13,'124-2'!AD13,'124-2'!AF13,'124-2'!AH13)</f>
        <v>1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1</v>
      </c>
      <c r="O13" s="38">
        <v>0</v>
      </c>
      <c r="P13" s="38">
        <v>0</v>
      </c>
      <c r="Q13" s="39">
        <v>0</v>
      </c>
      <c r="R13" s="87"/>
      <c r="S13" s="87"/>
      <c r="T13" s="40"/>
      <c r="U13" s="41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6"/>
      <c r="AJ13" s="25" t="s">
        <v>40</v>
      </c>
      <c r="AK13" s="25"/>
      <c r="AL13" s="104"/>
      <c r="AN13" s="27">
        <f>SUM(H13,J13,L13,N13,P13,U13,W13,Y13,AA13,AC13,AE13,AG13,'124-2'!F13,'124-2'!H13,'124-2'!J13,'124-2'!L13,'124-2'!N13,'124-2'!P13,'124-2'!R13,'124-2'!U13,'124-2'!W13,'124-2'!Y13,'124-2'!AA13,'124-2'!AC13,'124-2'!AE13,'124-2'!AG13)-'124-1'!F13</f>
        <v>0</v>
      </c>
      <c r="AO13" s="27">
        <f>SUM(I13,K13,M13,O13,Q13,V13,X13,Z13,AB13,AD13,AF13,AH13,'124-2'!G13,'124-2'!I13,'124-2'!K13,'124-2'!M13,'124-2'!O13,'124-2'!Q13,'124-2'!S13,'124-2'!V13,'124-2'!X13,'124-2'!Z13,'124-2'!AB13,'124-2'!AD13,'124-2'!AF13,'124-2'!AH13)-'124-1'!G13</f>
        <v>0</v>
      </c>
    </row>
    <row r="14" spans="2:41" s="42" customFormat="1" x14ac:dyDescent="0.15">
      <c r="B14" s="104"/>
      <c r="C14" s="16"/>
      <c r="D14" s="25" t="s">
        <v>41</v>
      </c>
      <c r="E14" s="18"/>
      <c r="F14" s="23">
        <f>SUM(H14,J14,L14,N14,P14,U14,W14,Y14,AA14,AC14,AE14,AG14,'124-2'!F14,'124-2'!H14,'124-2'!J14,'124-2'!L14,'124-2'!N14,'124-2'!P14,'124-2'!R14,'124-2'!U14,'124-2'!W14,'124-2'!Y14,'124-2'!AA14,'124-2'!AC14,'124-2'!AE14,'124-2'!AG14)</f>
        <v>894</v>
      </c>
      <c r="G14" s="23">
        <f>SUM(I14,K14,M14,O14,Q14,V14,X14,Z14,AB14,AD14,AF14,AH14,'124-2'!G14,'124-2'!I14,'124-2'!K14,'124-2'!M14,'124-2'!O14,'124-2'!Q14,'124-2'!S14,'124-2'!V14,'124-2'!X14,'124-2'!Z14,'124-2'!AB14,'124-2'!AD14,'124-2'!AF14,'124-2'!AH14)</f>
        <v>866</v>
      </c>
      <c r="H14" s="38">
        <v>360</v>
      </c>
      <c r="I14" s="38">
        <v>329</v>
      </c>
      <c r="J14" s="38">
        <v>101</v>
      </c>
      <c r="K14" s="38">
        <v>96</v>
      </c>
      <c r="L14" s="38">
        <v>147</v>
      </c>
      <c r="M14" s="38">
        <v>145</v>
      </c>
      <c r="N14" s="38">
        <v>25</v>
      </c>
      <c r="O14" s="38">
        <v>19</v>
      </c>
      <c r="P14" s="38">
        <v>7</v>
      </c>
      <c r="Q14" s="39">
        <v>11</v>
      </c>
      <c r="R14" s="87"/>
      <c r="S14" s="87"/>
      <c r="T14" s="40"/>
      <c r="U14" s="41">
        <v>5</v>
      </c>
      <c r="V14" s="38">
        <v>5</v>
      </c>
      <c r="W14" s="38">
        <v>2</v>
      </c>
      <c r="X14" s="38">
        <v>3</v>
      </c>
      <c r="Y14" s="38">
        <v>2</v>
      </c>
      <c r="Z14" s="38">
        <v>1</v>
      </c>
      <c r="AA14" s="38">
        <v>1</v>
      </c>
      <c r="AB14" s="38">
        <v>1</v>
      </c>
      <c r="AC14" s="38">
        <v>3</v>
      </c>
      <c r="AD14" s="38">
        <v>2</v>
      </c>
      <c r="AE14" s="38">
        <v>24</v>
      </c>
      <c r="AF14" s="38">
        <v>16</v>
      </c>
      <c r="AG14" s="38">
        <v>1</v>
      </c>
      <c r="AH14" s="38">
        <v>1</v>
      </c>
      <c r="AI14" s="36"/>
      <c r="AJ14" s="25" t="s">
        <v>41</v>
      </c>
      <c r="AK14" s="25"/>
      <c r="AL14" s="104"/>
      <c r="AN14" s="27">
        <f>SUM(H14,J14,L14,N14,P14,U14,W14,Y14,AA14,AC14,AE14,AG14,'124-2'!F14,'124-2'!H14,'124-2'!J14,'124-2'!L14,'124-2'!N14,'124-2'!P14,'124-2'!R14,'124-2'!U14,'124-2'!W14,'124-2'!Y14,'124-2'!AA14,'124-2'!AC14,'124-2'!AE14,'124-2'!AG14)-'124-1'!F14</f>
        <v>0</v>
      </c>
      <c r="AO14" s="27">
        <f>SUM(I14,K14,M14,O14,Q14,V14,X14,Z14,AB14,AD14,AF14,AH14,'124-2'!G14,'124-2'!I14,'124-2'!K14,'124-2'!M14,'124-2'!O14,'124-2'!Q14,'124-2'!S14,'124-2'!V14,'124-2'!X14,'124-2'!Z14,'124-2'!AB14,'124-2'!AD14,'124-2'!AF14,'124-2'!AH14)-'124-1'!G14</f>
        <v>0</v>
      </c>
    </row>
    <row r="15" spans="2:41" s="42" customFormat="1" x14ac:dyDescent="0.15">
      <c r="B15" s="104"/>
      <c r="C15" s="16"/>
      <c r="D15" s="25" t="s">
        <v>42</v>
      </c>
      <c r="E15" s="18"/>
      <c r="F15" s="23">
        <f>SUM(H15,J15,L15,N15,P15,U15,W15,Y15,AA15,AC15,AE15,AG15,'124-2'!F15,'124-2'!H15,'124-2'!J15,'124-2'!L15,'124-2'!N15,'124-2'!P15,'124-2'!R15,'124-2'!U15,'124-2'!W15,'124-2'!Y15,'124-2'!AA15,'124-2'!AC15,'124-2'!AE15,'124-2'!AG15)</f>
        <v>1527</v>
      </c>
      <c r="G15" s="23">
        <f>SUM(I15,K15,M15,O15,Q15,V15,X15,Z15,AB15,AD15,AF15,AH15,'124-2'!G15,'124-2'!I15,'124-2'!K15,'124-2'!M15,'124-2'!O15,'124-2'!Q15,'124-2'!S15,'124-2'!V15,'124-2'!X15,'124-2'!Z15,'124-2'!AB15,'124-2'!AD15,'124-2'!AF15,'124-2'!AH15)</f>
        <v>1823</v>
      </c>
      <c r="H15" s="38">
        <v>602</v>
      </c>
      <c r="I15" s="38">
        <v>706</v>
      </c>
      <c r="J15" s="38">
        <v>193</v>
      </c>
      <c r="K15" s="38">
        <v>237</v>
      </c>
      <c r="L15" s="38">
        <v>239</v>
      </c>
      <c r="M15" s="38">
        <v>292</v>
      </c>
      <c r="N15" s="38">
        <v>38</v>
      </c>
      <c r="O15" s="38">
        <v>49</v>
      </c>
      <c r="P15" s="38">
        <v>22</v>
      </c>
      <c r="Q15" s="39">
        <v>27</v>
      </c>
      <c r="R15" s="87"/>
      <c r="S15" s="87"/>
      <c r="T15" s="40"/>
      <c r="U15" s="41">
        <v>4</v>
      </c>
      <c r="V15" s="38">
        <v>4</v>
      </c>
      <c r="W15" s="38">
        <v>6</v>
      </c>
      <c r="X15" s="38">
        <v>4</v>
      </c>
      <c r="Y15" s="38">
        <v>5</v>
      </c>
      <c r="Z15" s="38">
        <v>6</v>
      </c>
      <c r="AA15" s="38">
        <v>4</v>
      </c>
      <c r="AB15" s="38">
        <v>3</v>
      </c>
      <c r="AC15" s="38">
        <v>2</v>
      </c>
      <c r="AD15" s="38">
        <v>2</v>
      </c>
      <c r="AE15" s="38">
        <v>36</v>
      </c>
      <c r="AF15" s="38">
        <v>43</v>
      </c>
      <c r="AG15" s="38">
        <v>4</v>
      </c>
      <c r="AH15" s="38">
        <v>13</v>
      </c>
      <c r="AI15" s="36"/>
      <c r="AJ15" s="25" t="s">
        <v>42</v>
      </c>
      <c r="AK15" s="25"/>
      <c r="AL15" s="104"/>
      <c r="AN15" s="27">
        <f>SUM(H15,J15,L15,N15,P15,U15,W15,Y15,AA15,AC15,AE15,AG15,'124-2'!F15,'124-2'!H15,'124-2'!J15,'124-2'!L15,'124-2'!N15,'124-2'!P15,'124-2'!R15,'124-2'!U15,'124-2'!W15,'124-2'!Y15,'124-2'!AA15,'124-2'!AC15,'124-2'!AE15,'124-2'!AG15)-'124-1'!F15</f>
        <v>0</v>
      </c>
      <c r="AO15" s="27">
        <f>SUM(I15,K15,M15,O15,Q15,V15,X15,Z15,AB15,AD15,AF15,AH15,'124-2'!G15,'124-2'!I15,'124-2'!K15,'124-2'!M15,'124-2'!O15,'124-2'!Q15,'124-2'!S15,'124-2'!V15,'124-2'!X15,'124-2'!Z15,'124-2'!AB15,'124-2'!AD15,'124-2'!AF15,'124-2'!AH15)-'124-1'!G15</f>
        <v>0</v>
      </c>
    </row>
    <row r="16" spans="2:41" s="42" customFormat="1" x14ac:dyDescent="0.15">
      <c r="B16" s="104"/>
      <c r="C16" s="16"/>
      <c r="D16" s="25" t="s">
        <v>43</v>
      </c>
      <c r="E16" s="18"/>
      <c r="F16" s="23">
        <f>SUM(H16,J16,L16,N16,P16,U16,W16,Y16,AA16,AC16,AE16,AG16,'124-2'!F16,'124-2'!H16,'124-2'!J16,'124-2'!L16,'124-2'!N16,'124-2'!P16,'124-2'!R16,'124-2'!U16,'124-2'!W16,'124-2'!Y16,'124-2'!AA16,'124-2'!AC16,'124-2'!AE16,'124-2'!AG16)</f>
        <v>414</v>
      </c>
      <c r="G16" s="23">
        <f>SUM(I16,K16,M16,O16,Q16,V16,X16,Z16,AB16,AD16,AF16,AH16,'124-2'!G16,'124-2'!I16,'124-2'!K16,'124-2'!M16,'124-2'!O16,'124-2'!Q16,'124-2'!S16,'124-2'!V16,'124-2'!X16,'124-2'!Z16,'124-2'!AB16,'124-2'!AD16,'124-2'!AF16,'124-2'!AH16)</f>
        <v>393</v>
      </c>
      <c r="H16" s="38">
        <v>157</v>
      </c>
      <c r="I16" s="38">
        <v>155</v>
      </c>
      <c r="J16" s="38">
        <v>44</v>
      </c>
      <c r="K16" s="38">
        <v>33</v>
      </c>
      <c r="L16" s="38">
        <v>69</v>
      </c>
      <c r="M16" s="38">
        <v>62</v>
      </c>
      <c r="N16" s="38">
        <v>11</v>
      </c>
      <c r="O16" s="38">
        <v>10</v>
      </c>
      <c r="P16" s="38">
        <v>1</v>
      </c>
      <c r="Q16" s="39">
        <v>1</v>
      </c>
      <c r="R16" s="87"/>
      <c r="S16" s="87"/>
      <c r="T16" s="40"/>
      <c r="U16" s="41">
        <v>1</v>
      </c>
      <c r="V16" s="38">
        <v>1</v>
      </c>
      <c r="W16" s="38">
        <v>1</v>
      </c>
      <c r="X16" s="38">
        <v>1</v>
      </c>
      <c r="Y16" s="38">
        <v>2</v>
      </c>
      <c r="Z16" s="38">
        <v>3</v>
      </c>
      <c r="AA16" s="38">
        <v>0</v>
      </c>
      <c r="AB16" s="38">
        <v>0</v>
      </c>
      <c r="AC16" s="38">
        <v>0</v>
      </c>
      <c r="AD16" s="38">
        <v>0</v>
      </c>
      <c r="AE16" s="38">
        <v>3</v>
      </c>
      <c r="AF16" s="38">
        <v>4</v>
      </c>
      <c r="AG16" s="38">
        <v>2</v>
      </c>
      <c r="AH16" s="38">
        <v>2</v>
      </c>
      <c r="AI16" s="36"/>
      <c r="AJ16" s="25" t="s">
        <v>43</v>
      </c>
      <c r="AK16" s="25"/>
      <c r="AL16" s="104"/>
      <c r="AN16" s="27">
        <f>SUM(H16,J16,L16,N16,P16,U16,W16,Y16,AA16,AC16,AE16,AG16,'124-2'!F16,'124-2'!H16,'124-2'!J16,'124-2'!L16,'124-2'!N16,'124-2'!P16,'124-2'!R16,'124-2'!U16,'124-2'!W16,'124-2'!Y16,'124-2'!AA16,'124-2'!AC16,'124-2'!AE16,'124-2'!AG16)-'124-1'!F16</f>
        <v>0</v>
      </c>
      <c r="AO16" s="27">
        <f>SUM(I16,K16,M16,O16,Q16,V16,X16,Z16,AB16,AD16,AF16,AH16,'124-2'!G16,'124-2'!I16,'124-2'!K16,'124-2'!M16,'124-2'!O16,'124-2'!Q16,'124-2'!S16,'124-2'!V16,'124-2'!X16,'124-2'!Z16,'124-2'!AB16,'124-2'!AD16,'124-2'!AF16,'124-2'!AH16)-'124-1'!G16</f>
        <v>0</v>
      </c>
    </row>
    <row r="17" spans="2:41" s="42" customFormat="1" x14ac:dyDescent="0.15">
      <c r="B17" s="104"/>
      <c r="C17" s="16"/>
      <c r="D17" s="25" t="s">
        <v>44</v>
      </c>
      <c r="E17" s="18"/>
      <c r="F17" s="23">
        <f>SUM(H17,J17,L17,N17,P17,U17,W17,Y17,AA17,AC17,AE17,AG17,'124-2'!F17,'124-2'!H17,'124-2'!J17,'124-2'!L17,'124-2'!N17,'124-2'!P17,'124-2'!R17,'124-2'!U17,'124-2'!W17,'124-2'!Y17,'124-2'!AA17,'124-2'!AC17,'124-2'!AE17,'124-2'!AG17)</f>
        <v>491</v>
      </c>
      <c r="G17" s="23">
        <f>SUM(I17,K17,M17,O17,Q17,V17,X17,Z17,AB17,AD17,AF17,AH17,'124-2'!G17,'124-2'!I17,'124-2'!K17,'124-2'!M17,'124-2'!O17,'124-2'!Q17,'124-2'!S17,'124-2'!V17,'124-2'!X17,'124-2'!Z17,'124-2'!AB17,'124-2'!AD17,'124-2'!AF17,'124-2'!AH17)</f>
        <v>636</v>
      </c>
      <c r="H17" s="38">
        <v>193</v>
      </c>
      <c r="I17" s="38">
        <v>268</v>
      </c>
      <c r="J17" s="38">
        <v>47</v>
      </c>
      <c r="K17" s="38">
        <v>53</v>
      </c>
      <c r="L17" s="38">
        <v>84</v>
      </c>
      <c r="M17" s="38">
        <v>86</v>
      </c>
      <c r="N17" s="38">
        <v>13</v>
      </c>
      <c r="O17" s="38">
        <v>16</v>
      </c>
      <c r="P17" s="38">
        <v>9</v>
      </c>
      <c r="Q17" s="39">
        <v>14</v>
      </c>
      <c r="R17" s="87"/>
      <c r="S17" s="87"/>
      <c r="T17" s="40"/>
      <c r="U17" s="41">
        <v>4</v>
      </c>
      <c r="V17" s="38">
        <v>8</v>
      </c>
      <c r="W17" s="38">
        <v>2</v>
      </c>
      <c r="X17" s="38">
        <v>1</v>
      </c>
      <c r="Y17" s="38">
        <v>3</v>
      </c>
      <c r="Z17" s="38">
        <v>7</v>
      </c>
      <c r="AA17" s="38">
        <v>1</v>
      </c>
      <c r="AB17" s="38">
        <v>0</v>
      </c>
      <c r="AC17" s="38">
        <v>1</v>
      </c>
      <c r="AD17" s="38">
        <v>1</v>
      </c>
      <c r="AE17" s="38">
        <v>12</v>
      </c>
      <c r="AF17" s="38">
        <v>17</v>
      </c>
      <c r="AG17" s="38">
        <v>3</v>
      </c>
      <c r="AH17" s="38">
        <v>6</v>
      </c>
      <c r="AI17" s="36"/>
      <c r="AJ17" s="25" t="s">
        <v>44</v>
      </c>
      <c r="AK17" s="25"/>
      <c r="AL17" s="104"/>
      <c r="AN17" s="27">
        <f>SUM(H17,J17,L17,N17,P17,U17,W17,Y17,AA17,AC17,AE17,AG17,'124-2'!F17,'124-2'!H17,'124-2'!J17,'124-2'!L17,'124-2'!N17,'124-2'!P17,'124-2'!R17,'124-2'!U17,'124-2'!W17,'124-2'!Y17,'124-2'!AA17,'124-2'!AC17,'124-2'!AE17,'124-2'!AG17)-'124-1'!F17</f>
        <v>0</v>
      </c>
      <c r="AO17" s="27">
        <f>SUM(I17,K17,M17,O17,Q17,V17,X17,Z17,AB17,AD17,AF17,AH17,'124-2'!G17,'124-2'!I17,'124-2'!K17,'124-2'!M17,'124-2'!O17,'124-2'!Q17,'124-2'!S17,'124-2'!V17,'124-2'!X17,'124-2'!Z17,'124-2'!AB17,'124-2'!AD17,'124-2'!AF17,'124-2'!AH17)-'124-1'!G17</f>
        <v>0</v>
      </c>
    </row>
    <row r="18" spans="2:41" s="42" customFormat="1" x14ac:dyDescent="0.15">
      <c r="B18" s="104"/>
      <c r="C18" s="43"/>
      <c r="D18" s="25" t="s">
        <v>45</v>
      </c>
      <c r="E18" s="18"/>
      <c r="F18" s="23">
        <f>SUM(H18,J18,L18,N18,P18,U18,W18,Y18,AA18,AC18,AE18,AG18,'124-2'!F18,'124-2'!H18,'124-2'!J18,'124-2'!L18,'124-2'!N18,'124-2'!P18,'124-2'!R18,'124-2'!U18,'124-2'!W18,'124-2'!Y18,'124-2'!AA18,'124-2'!AC18,'124-2'!AE18,'124-2'!AG18)</f>
        <v>10748</v>
      </c>
      <c r="G18" s="23">
        <f>SUM(I18,K18,M18,O18,Q18,V18,X18,Z18,AB18,AD18,AF18,AH18,'124-2'!G18,'124-2'!I18,'124-2'!K18,'124-2'!M18,'124-2'!O18,'124-2'!Q18,'124-2'!S18,'124-2'!V18,'124-2'!X18,'124-2'!Z18,'124-2'!AB18,'124-2'!AD18,'124-2'!AF18,'124-2'!AH18)</f>
        <v>1434</v>
      </c>
      <c r="H18" s="38">
        <v>2731</v>
      </c>
      <c r="I18" s="38">
        <v>528</v>
      </c>
      <c r="J18" s="38">
        <v>2391</v>
      </c>
      <c r="K18" s="38">
        <v>196</v>
      </c>
      <c r="L18" s="38">
        <v>2895</v>
      </c>
      <c r="M18" s="38">
        <v>221</v>
      </c>
      <c r="N18" s="38">
        <v>58</v>
      </c>
      <c r="O18" s="38">
        <v>28</v>
      </c>
      <c r="P18" s="38">
        <v>11</v>
      </c>
      <c r="Q18" s="39">
        <v>8</v>
      </c>
      <c r="R18" s="87"/>
      <c r="S18" s="87"/>
      <c r="T18" s="40"/>
      <c r="U18" s="41">
        <v>45</v>
      </c>
      <c r="V18" s="38">
        <v>14</v>
      </c>
      <c r="W18" s="38">
        <v>18</v>
      </c>
      <c r="X18" s="38">
        <v>3</v>
      </c>
      <c r="Y18" s="38">
        <v>34</v>
      </c>
      <c r="Z18" s="38">
        <v>4</v>
      </c>
      <c r="AA18" s="38">
        <v>6</v>
      </c>
      <c r="AB18" s="38">
        <v>6</v>
      </c>
      <c r="AC18" s="38">
        <v>2</v>
      </c>
      <c r="AD18" s="38">
        <v>1</v>
      </c>
      <c r="AE18" s="38">
        <v>101</v>
      </c>
      <c r="AF18" s="38">
        <v>32</v>
      </c>
      <c r="AG18" s="38">
        <v>3</v>
      </c>
      <c r="AH18" s="38">
        <v>1</v>
      </c>
      <c r="AI18" s="44"/>
      <c r="AJ18" s="25" t="s">
        <v>45</v>
      </c>
      <c r="AK18" s="25"/>
      <c r="AL18" s="104"/>
      <c r="AN18" s="27">
        <f>SUM(H18,J18,L18,N18,P18,U18,W18,Y18,AA18,AC18,AE18,AG18,'124-2'!F18,'124-2'!H18,'124-2'!J18,'124-2'!L18,'124-2'!N18,'124-2'!P18,'124-2'!R18,'124-2'!U18,'124-2'!W18,'124-2'!Y18,'124-2'!AA18,'124-2'!AC18,'124-2'!AE18,'124-2'!AG18)-'124-1'!F18</f>
        <v>0</v>
      </c>
      <c r="AO18" s="27">
        <f>SUM(I18,K18,M18,O18,Q18,V18,X18,Z18,AB18,AD18,AF18,AH18,'124-2'!G18,'124-2'!I18,'124-2'!K18,'124-2'!M18,'124-2'!O18,'124-2'!Q18,'124-2'!S18,'124-2'!V18,'124-2'!X18,'124-2'!Z18,'124-2'!AB18,'124-2'!AD18,'124-2'!AF18,'124-2'!AH18)-'124-1'!G18</f>
        <v>0</v>
      </c>
    </row>
    <row r="19" spans="2:41" s="42" customFormat="1" x14ac:dyDescent="0.15">
      <c r="B19" s="104"/>
      <c r="C19" s="16"/>
      <c r="D19" s="25" t="s">
        <v>46</v>
      </c>
      <c r="E19" s="18"/>
      <c r="F19" s="23">
        <f>SUM(H19,J19,L19,N19,P19,U19,W19,Y19,AA19,AC19,AE19,AG19,'124-2'!F19,'124-2'!H19,'124-2'!J19,'124-2'!L19,'124-2'!N19,'124-2'!P19,'124-2'!R19,'124-2'!U19,'124-2'!W19,'124-2'!Y19,'124-2'!AA19,'124-2'!AC19,'124-2'!AE19,'124-2'!AG19)</f>
        <v>2327</v>
      </c>
      <c r="G19" s="23">
        <f>SUM(I19,K19,M19,O19,Q19,V19,X19,Z19,AB19,AD19,AF19,AH19,'124-2'!G19,'124-2'!I19,'124-2'!K19,'124-2'!M19,'124-2'!O19,'124-2'!Q19,'124-2'!S19,'124-2'!V19,'124-2'!X19,'124-2'!Z19,'124-2'!AB19,'124-2'!AD19,'124-2'!AF19,'124-2'!AH19)</f>
        <v>1448</v>
      </c>
      <c r="H19" s="38">
        <v>786</v>
      </c>
      <c r="I19" s="38">
        <v>561</v>
      </c>
      <c r="J19" s="38">
        <v>462</v>
      </c>
      <c r="K19" s="38">
        <v>179</v>
      </c>
      <c r="L19" s="38">
        <v>429</v>
      </c>
      <c r="M19" s="38">
        <v>261</v>
      </c>
      <c r="N19" s="38">
        <v>98</v>
      </c>
      <c r="O19" s="38">
        <v>43</v>
      </c>
      <c r="P19" s="38">
        <v>18</v>
      </c>
      <c r="Q19" s="39">
        <v>26</v>
      </c>
      <c r="R19" s="87"/>
      <c r="S19" s="87"/>
      <c r="T19" s="40"/>
      <c r="U19" s="41">
        <v>8</v>
      </c>
      <c r="V19" s="38">
        <v>6</v>
      </c>
      <c r="W19" s="38">
        <v>24</v>
      </c>
      <c r="X19" s="38">
        <v>10</v>
      </c>
      <c r="Y19" s="38">
        <v>3</v>
      </c>
      <c r="Z19" s="38">
        <v>2</v>
      </c>
      <c r="AA19" s="38">
        <v>0</v>
      </c>
      <c r="AB19" s="38">
        <v>1</v>
      </c>
      <c r="AC19" s="38">
        <v>1</v>
      </c>
      <c r="AD19" s="38">
        <v>4</v>
      </c>
      <c r="AE19" s="38">
        <v>61</v>
      </c>
      <c r="AF19" s="38">
        <v>42</v>
      </c>
      <c r="AG19" s="38">
        <v>2</v>
      </c>
      <c r="AH19" s="38">
        <v>2</v>
      </c>
      <c r="AI19" s="36"/>
      <c r="AJ19" s="25" t="s">
        <v>46</v>
      </c>
      <c r="AK19" s="25"/>
      <c r="AL19" s="104"/>
      <c r="AN19" s="27">
        <f>SUM(H19,J19,L19,N19,P19,U19,W19,Y19,AA19,AC19,AE19,AG19,'124-2'!F19,'124-2'!H19,'124-2'!J19,'124-2'!L19,'124-2'!N19,'124-2'!P19,'124-2'!R19,'124-2'!U19,'124-2'!W19,'124-2'!Y19,'124-2'!AA19,'124-2'!AC19,'124-2'!AE19,'124-2'!AG19)-'124-1'!F19</f>
        <v>0</v>
      </c>
      <c r="AO19" s="27">
        <f>SUM(I19,K19,M19,O19,Q19,V19,X19,Z19,AB19,AD19,AF19,AH19,'124-2'!G19,'124-2'!I19,'124-2'!K19,'124-2'!M19,'124-2'!O19,'124-2'!Q19,'124-2'!S19,'124-2'!V19,'124-2'!X19,'124-2'!Z19,'124-2'!AB19,'124-2'!AD19,'124-2'!AF19,'124-2'!AH19)-'124-1'!G19</f>
        <v>0</v>
      </c>
    </row>
    <row r="20" spans="2:41" s="42" customFormat="1" x14ac:dyDescent="0.15">
      <c r="B20" s="104"/>
      <c r="C20" s="16"/>
      <c r="D20" s="25" t="s">
        <v>62</v>
      </c>
      <c r="E20" s="45"/>
      <c r="F20" s="23">
        <f>SUM(H20,J20,L20,N20,P20,U20,W20,Y20,AA20,AC20,AE20,AG20,'124-2'!F20,'124-2'!H20,'124-2'!J20,'124-2'!L20,'124-2'!N20,'124-2'!P20,'124-2'!R20,'124-2'!U20,'124-2'!W20,'124-2'!Y20,'124-2'!AA20,'124-2'!AC20,'124-2'!AE20,'124-2'!AG20)</f>
        <v>34</v>
      </c>
      <c r="G20" s="23">
        <f>SUM(I20,K20,M20,O20,Q20,V20,X20,Z20,AB20,AD20,AF20,AH20,'124-2'!G20,'124-2'!I20,'124-2'!K20,'124-2'!M20,'124-2'!O20,'124-2'!Q20,'124-2'!S20,'124-2'!V20,'124-2'!X20,'124-2'!Z20,'124-2'!AB20,'124-2'!AD20,'124-2'!AF20,'124-2'!AH20)</f>
        <v>35</v>
      </c>
      <c r="H20" s="38">
        <v>13</v>
      </c>
      <c r="I20" s="38">
        <v>11</v>
      </c>
      <c r="J20" s="38">
        <v>4</v>
      </c>
      <c r="K20" s="38">
        <v>4</v>
      </c>
      <c r="L20" s="38">
        <v>6</v>
      </c>
      <c r="M20" s="38">
        <v>5</v>
      </c>
      <c r="N20" s="38">
        <v>0</v>
      </c>
      <c r="O20" s="38">
        <v>1</v>
      </c>
      <c r="P20" s="38">
        <v>1</v>
      </c>
      <c r="Q20" s="39">
        <v>1</v>
      </c>
      <c r="R20" s="87"/>
      <c r="S20" s="87"/>
      <c r="T20" s="40"/>
      <c r="U20" s="41">
        <v>0</v>
      </c>
      <c r="V20" s="38">
        <v>0</v>
      </c>
      <c r="W20" s="38">
        <v>1</v>
      </c>
      <c r="X20" s="38">
        <v>1</v>
      </c>
      <c r="Y20" s="38">
        <v>0</v>
      </c>
      <c r="Z20" s="38">
        <v>0</v>
      </c>
      <c r="AA20" s="38">
        <v>0</v>
      </c>
      <c r="AB20" s="38">
        <v>0</v>
      </c>
      <c r="AC20" s="38">
        <v>1</v>
      </c>
      <c r="AD20" s="38">
        <v>1</v>
      </c>
      <c r="AE20" s="38">
        <v>1</v>
      </c>
      <c r="AF20" s="38">
        <v>1</v>
      </c>
      <c r="AG20" s="38">
        <v>0</v>
      </c>
      <c r="AH20" s="38">
        <v>0</v>
      </c>
      <c r="AI20" s="36"/>
      <c r="AJ20" s="25" t="s">
        <v>72</v>
      </c>
      <c r="AK20" s="25"/>
      <c r="AL20" s="104"/>
      <c r="AN20" s="27">
        <f>SUM(H20,J20,L20,N20,P20,U20,W20,Y20,AA20,AC20,AE20,AG20,'124-2'!F20,'124-2'!H20,'124-2'!J20,'124-2'!L20,'124-2'!N20,'124-2'!P20,'124-2'!R20,'124-2'!U20,'124-2'!W20,'124-2'!Y20,'124-2'!AA20,'124-2'!AC20,'124-2'!AE20,'124-2'!AG20)-'124-1'!F20</f>
        <v>0</v>
      </c>
      <c r="AO20" s="27">
        <f>SUM(I20,K20,M20,O20,Q20,V20,X20,Z20,AB20,AD20,AF20,AH20,'124-2'!G20,'124-2'!I20,'124-2'!K20,'124-2'!M20,'124-2'!O20,'124-2'!Q20,'124-2'!S20,'124-2'!V20,'124-2'!X20,'124-2'!Z20,'124-2'!AB20,'124-2'!AD20,'124-2'!AF20,'124-2'!AH20)-'124-1'!G20</f>
        <v>0</v>
      </c>
    </row>
    <row r="21" spans="2:41" s="42" customFormat="1" x14ac:dyDescent="0.15">
      <c r="B21" s="104"/>
      <c r="C21" s="16"/>
      <c r="D21" s="25" t="s">
        <v>7</v>
      </c>
      <c r="E21" s="18"/>
      <c r="F21" s="23">
        <f>SUM(H21,J21,L21,N21,P21,U21,W21,Y21,AA21,AC21,AE21,AG21,'124-2'!F21,'124-2'!H21,'124-2'!J21,'124-2'!L21,'124-2'!N21,'124-2'!P21,'124-2'!R21,'124-2'!U21,'124-2'!W21,'124-2'!Y21,'124-2'!AA21,'124-2'!AC21,'124-2'!AE21,'124-2'!AG21)</f>
        <v>174</v>
      </c>
      <c r="G21" s="23">
        <f>SUM(I21,K21,M21,O21,Q21,V21,X21,Z21,AB21,AD21,AF21,AH21,'124-2'!G21,'124-2'!I21,'124-2'!K21,'124-2'!M21,'124-2'!O21,'124-2'!Q21,'124-2'!S21,'124-2'!V21,'124-2'!X21,'124-2'!Z21,'124-2'!AB21,'124-2'!AD21,'124-2'!AF21,'124-2'!AH21)</f>
        <v>114</v>
      </c>
      <c r="H21" s="38">
        <v>38</v>
      </c>
      <c r="I21" s="38">
        <v>42</v>
      </c>
      <c r="J21" s="38">
        <v>13</v>
      </c>
      <c r="K21" s="38">
        <v>10</v>
      </c>
      <c r="L21" s="38">
        <v>19</v>
      </c>
      <c r="M21" s="38">
        <v>19</v>
      </c>
      <c r="N21" s="38">
        <v>1</v>
      </c>
      <c r="O21" s="38">
        <v>0</v>
      </c>
      <c r="P21" s="38">
        <v>6</v>
      </c>
      <c r="Q21" s="39">
        <v>4</v>
      </c>
      <c r="R21" s="87"/>
      <c r="S21" s="87"/>
      <c r="T21" s="40"/>
      <c r="U21" s="41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3</v>
      </c>
      <c r="AB21" s="38">
        <v>2</v>
      </c>
      <c r="AC21" s="38">
        <v>2</v>
      </c>
      <c r="AD21" s="38">
        <v>3</v>
      </c>
      <c r="AE21" s="38">
        <v>2</v>
      </c>
      <c r="AF21" s="38">
        <v>2</v>
      </c>
      <c r="AG21" s="38">
        <v>0</v>
      </c>
      <c r="AH21" s="38">
        <v>0</v>
      </c>
      <c r="AI21" s="36"/>
      <c r="AJ21" s="25" t="s">
        <v>7</v>
      </c>
      <c r="AK21" s="25"/>
      <c r="AL21" s="104"/>
      <c r="AN21" s="27">
        <f>SUM(H21,J21,L21,N21,P21,U21,W21,Y21,AA21,AC21,AE21,AG21,'124-2'!F21,'124-2'!H21,'124-2'!J21,'124-2'!L21,'124-2'!N21,'124-2'!P21,'124-2'!R21,'124-2'!U21,'124-2'!W21,'124-2'!Y21,'124-2'!AA21,'124-2'!AC21,'124-2'!AE21,'124-2'!AG21)-'124-1'!F21</f>
        <v>0</v>
      </c>
      <c r="AO21" s="27">
        <f>SUM(I21,K21,M21,O21,Q21,V21,X21,Z21,AB21,AD21,AF21,AH21,'124-2'!G21,'124-2'!I21,'124-2'!K21,'124-2'!M21,'124-2'!O21,'124-2'!Q21,'124-2'!S21,'124-2'!V21,'124-2'!X21,'124-2'!Z21,'124-2'!AB21,'124-2'!AD21,'124-2'!AF21,'124-2'!AH21)-'124-1'!G21</f>
        <v>0</v>
      </c>
    </row>
    <row r="22" spans="2:41" s="42" customFormat="1" x14ac:dyDescent="0.15">
      <c r="B22" s="104"/>
      <c r="C22" s="16"/>
      <c r="D22" s="25" t="s">
        <v>47</v>
      </c>
      <c r="E22" s="18"/>
      <c r="F22" s="23">
        <f>SUM(H22,J22,L22,N22,P22,U22,W22,Y22,AA22,AC22,AE22,AG22,'124-2'!F22,'124-2'!H22,'124-2'!J22,'124-2'!L22,'124-2'!N22,'124-2'!P22,'124-2'!R22,'124-2'!U22,'124-2'!W22,'124-2'!Y22,'124-2'!AA22,'124-2'!AC22,'124-2'!AE22,'124-2'!AG22)</f>
        <v>142</v>
      </c>
      <c r="G22" s="23">
        <f>SUM(I22,K22,M22,O22,Q22,V22,X22,Z22,AB22,AD22,AF22,AH22,'124-2'!G22,'124-2'!I22,'124-2'!K22,'124-2'!M22,'124-2'!O22,'124-2'!Q22,'124-2'!S22,'124-2'!V22,'124-2'!X22,'124-2'!Z22,'124-2'!AB22,'124-2'!AD22,'124-2'!AF22,'124-2'!AH22)</f>
        <v>189</v>
      </c>
      <c r="H22" s="38">
        <v>73</v>
      </c>
      <c r="I22" s="38">
        <v>81</v>
      </c>
      <c r="J22" s="38">
        <v>7</v>
      </c>
      <c r="K22" s="38">
        <v>37</v>
      </c>
      <c r="L22" s="38">
        <v>54</v>
      </c>
      <c r="M22" s="38">
        <v>31</v>
      </c>
      <c r="N22" s="38">
        <v>0</v>
      </c>
      <c r="O22" s="38">
        <v>1</v>
      </c>
      <c r="P22" s="38">
        <v>0</v>
      </c>
      <c r="Q22" s="39">
        <v>0</v>
      </c>
      <c r="R22" s="87"/>
      <c r="S22" s="87"/>
      <c r="T22" s="40"/>
      <c r="U22" s="41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1</v>
      </c>
      <c r="AI22" s="36"/>
      <c r="AJ22" s="25" t="s">
        <v>47</v>
      </c>
      <c r="AK22" s="25"/>
      <c r="AL22" s="104"/>
      <c r="AN22" s="27">
        <f>SUM(H22,J22,L22,N22,P22,U22,W22,Y22,AA22,AC22,AE22,AG22,'124-2'!F22,'124-2'!H22,'124-2'!J22,'124-2'!L22,'124-2'!N22,'124-2'!P22,'124-2'!R22,'124-2'!U22,'124-2'!W22,'124-2'!Y22,'124-2'!AA22,'124-2'!AC22,'124-2'!AE22,'124-2'!AG22)-'124-1'!F22</f>
        <v>0</v>
      </c>
      <c r="AO22" s="27">
        <f>SUM(I22,K22,M22,O22,Q22,V22,X22,Z22,AB22,AD22,AF22,AH22,'124-2'!G22,'124-2'!I22,'124-2'!K22,'124-2'!M22,'124-2'!O22,'124-2'!Q22,'124-2'!S22,'124-2'!V22,'124-2'!X22,'124-2'!Z22,'124-2'!AB22,'124-2'!AD22,'124-2'!AF22,'124-2'!AH22)-'124-1'!G22</f>
        <v>0</v>
      </c>
    </row>
    <row r="23" spans="2:41" s="42" customFormat="1" x14ac:dyDescent="0.15">
      <c r="B23" s="104"/>
      <c r="C23" s="16"/>
      <c r="D23" s="25" t="s">
        <v>63</v>
      </c>
      <c r="E23" s="45"/>
      <c r="F23" s="23">
        <f>SUM(H23,J23,L23,N23,P23,U23,W23,Y23,AA23,AC23,AE23,AG23,'124-2'!F23,'124-2'!H23,'124-2'!J23,'124-2'!L23,'124-2'!N23,'124-2'!P23,'124-2'!R23,'124-2'!U23,'124-2'!W23,'124-2'!Y23,'124-2'!AA23,'124-2'!AC23,'124-2'!AE23,'124-2'!AG23)</f>
        <v>11</v>
      </c>
      <c r="G23" s="23">
        <f>SUM(I23,K23,M23,O23,Q23,V23,X23,Z23,AB23,AD23,AF23,AH23,'124-2'!G23,'124-2'!I23,'124-2'!K23,'124-2'!M23,'124-2'!O23,'124-2'!Q23,'124-2'!S23,'124-2'!V23,'124-2'!X23,'124-2'!Z23,'124-2'!AB23,'124-2'!AD23,'124-2'!AF23,'124-2'!AH23)</f>
        <v>16</v>
      </c>
      <c r="H23" s="38">
        <v>4</v>
      </c>
      <c r="I23" s="38">
        <v>5</v>
      </c>
      <c r="J23" s="38">
        <v>0</v>
      </c>
      <c r="K23" s="38">
        <v>0</v>
      </c>
      <c r="L23" s="38">
        <v>2</v>
      </c>
      <c r="M23" s="38">
        <v>4</v>
      </c>
      <c r="N23" s="38">
        <v>0</v>
      </c>
      <c r="O23" s="38">
        <v>0</v>
      </c>
      <c r="P23" s="38">
        <v>0</v>
      </c>
      <c r="Q23" s="39">
        <v>0</v>
      </c>
      <c r="R23" s="87"/>
      <c r="S23" s="87"/>
      <c r="T23" s="40"/>
      <c r="U23" s="41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6"/>
      <c r="AJ23" s="25" t="s">
        <v>73</v>
      </c>
      <c r="AK23" s="25"/>
      <c r="AL23" s="104"/>
      <c r="AN23" s="27">
        <f>SUM(H23,J23,L23,N23,P23,U23,W23,Y23,AA23,AC23,AE23,AG23,'124-2'!F23,'124-2'!H23,'124-2'!J23,'124-2'!L23,'124-2'!N23,'124-2'!P23,'124-2'!R23,'124-2'!U23,'124-2'!W23,'124-2'!Y23,'124-2'!AA23,'124-2'!AC23,'124-2'!AE23,'124-2'!AG23)-'124-1'!F23</f>
        <v>0</v>
      </c>
      <c r="AO23" s="27">
        <f>SUM(I23,K23,M23,O23,Q23,V23,X23,Z23,AB23,AD23,AF23,AH23,'124-2'!G23,'124-2'!I23,'124-2'!K23,'124-2'!M23,'124-2'!O23,'124-2'!Q23,'124-2'!S23,'124-2'!V23,'124-2'!X23,'124-2'!Z23,'124-2'!AB23,'124-2'!AD23,'124-2'!AF23,'124-2'!AH23)-'124-1'!G23</f>
        <v>0</v>
      </c>
    </row>
    <row r="24" spans="2:41" s="42" customFormat="1" x14ac:dyDescent="0.15">
      <c r="B24" s="104"/>
      <c r="C24" s="16"/>
      <c r="D24" s="25" t="s">
        <v>48</v>
      </c>
      <c r="E24" s="18"/>
      <c r="F24" s="23">
        <f>SUM(H24,J24,L24,N24,P24,U24,W24,Y24,AA24,AC24,AE24,AG24,'124-2'!F24,'124-2'!H24,'124-2'!J24,'124-2'!L24,'124-2'!N24,'124-2'!P24,'124-2'!R24,'124-2'!U24,'124-2'!W24,'124-2'!Y24,'124-2'!AA24,'124-2'!AC24,'124-2'!AE24,'124-2'!AG24)</f>
        <v>218</v>
      </c>
      <c r="G24" s="23">
        <f>SUM(I24,K24,M24,O24,Q24,V24,X24,Z24,AB24,AD24,AF24,AH24,'124-2'!G24,'124-2'!I24,'124-2'!K24,'124-2'!M24,'124-2'!O24,'124-2'!Q24,'124-2'!S24,'124-2'!V24,'124-2'!X24,'124-2'!Z24,'124-2'!AB24,'124-2'!AD24,'124-2'!AF24,'124-2'!AH24)</f>
        <v>162</v>
      </c>
      <c r="H24" s="38">
        <v>76</v>
      </c>
      <c r="I24" s="38">
        <v>56</v>
      </c>
      <c r="J24" s="38">
        <v>36</v>
      </c>
      <c r="K24" s="38">
        <v>28</v>
      </c>
      <c r="L24" s="38">
        <v>39</v>
      </c>
      <c r="M24" s="38">
        <v>29</v>
      </c>
      <c r="N24" s="38">
        <v>3</v>
      </c>
      <c r="O24" s="38">
        <v>2</v>
      </c>
      <c r="P24" s="38">
        <v>1</v>
      </c>
      <c r="Q24" s="39">
        <v>1</v>
      </c>
      <c r="R24" s="87"/>
      <c r="S24" s="87"/>
      <c r="T24" s="40"/>
      <c r="U24" s="41">
        <v>1</v>
      </c>
      <c r="V24" s="38">
        <v>0</v>
      </c>
      <c r="W24" s="38">
        <v>0</v>
      </c>
      <c r="X24" s="38">
        <v>0</v>
      </c>
      <c r="Y24" s="38">
        <v>1</v>
      </c>
      <c r="Z24" s="38">
        <v>1</v>
      </c>
      <c r="AA24" s="38">
        <v>1</v>
      </c>
      <c r="AB24" s="38">
        <v>1</v>
      </c>
      <c r="AC24" s="38">
        <v>1</v>
      </c>
      <c r="AD24" s="38">
        <v>1</v>
      </c>
      <c r="AE24" s="38">
        <v>3</v>
      </c>
      <c r="AF24" s="38">
        <v>1</v>
      </c>
      <c r="AG24" s="38">
        <v>0</v>
      </c>
      <c r="AH24" s="38">
        <v>0</v>
      </c>
      <c r="AI24" s="36"/>
      <c r="AJ24" s="25" t="s">
        <v>48</v>
      </c>
      <c r="AK24" s="25"/>
      <c r="AL24" s="104"/>
      <c r="AN24" s="27">
        <f>SUM(H24,J24,L24,N24,P24,U24,W24,Y24,AA24,AC24,AE24,AG24,'124-2'!F24,'124-2'!H24,'124-2'!J24,'124-2'!L24,'124-2'!N24,'124-2'!P24,'124-2'!R24,'124-2'!U24,'124-2'!W24,'124-2'!Y24,'124-2'!AA24,'124-2'!AC24,'124-2'!AE24,'124-2'!AG24)-'124-1'!F24</f>
        <v>0</v>
      </c>
      <c r="AO24" s="27">
        <f>SUM(I24,K24,M24,O24,Q24,V24,X24,Z24,AB24,AD24,AF24,AH24,'124-2'!G24,'124-2'!I24,'124-2'!K24,'124-2'!M24,'124-2'!O24,'124-2'!Q24,'124-2'!S24,'124-2'!V24,'124-2'!X24,'124-2'!Z24,'124-2'!AB24,'124-2'!AD24,'124-2'!AF24,'124-2'!AH24)-'124-1'!G24</f>
        <v>0</v>
      </c>
    </row>
    <row r="25" spans="2:41" s="42" customFormat="1" x14ac:dyDescent="0.15">
      <c r="B25" s="104"/>
      <c r="C25" s="16"/>
      <c r="D25" s="25" t="s">
        <v>64</v>
      </c>
      <c r="E25" s="45"/>
      <c r="F25" s="23">
        <f>SUM(H25,J25,L25,N25,P25,U25,W25,Y25,AA25,AC25,AE25,AG25,'124-2'!F25,'124-2'!H25,'124-2'!J25,'124-2'!L25,'124-2'!N25,'124-2'!P25,'124-2'!R25,'124-2'!U25,'124-2'!W25,'124-2'!Y25,'124-2'!AA25,'124-2'!AC25,'124-2'!AE25,'124-2'!AG25)</f>
        <v>54</v>
      </c>
      <c r="G25" s="23">
        <f>SUM(I25,K25,M25,O25,Q25,V25,X25,Z25,AB25,AD25,AF25,AH25,'124-2'!G25,'124-2'!I25,'124-2'!K25,'124-2'!M25,'124-2'!O25,'124-2'!Q25,'124-2'!S25,'124-2'!V25,'124-2'!X25,'124-2'!Z25,'124-2'!AB25,'124-2'!AD25,'124-2'!AF25,'124-2'!AH25)</f>
        <v>52</v>
      </c>
      <c r="H25" s="38">
        <v>23</v>
      </c>
      <c r="I25" s="38">
        <v>26</v>
      </c>
      <c r="J25" s="38">
        <v>2</v>
      </c>
      <c r="K25" s="38">
        <v>1</v>
      </c>
      <c r="L25" s="38">
        <v>18</v>
      </c>
      <c r="M25" s="38">
        <v>13</v>
      </c>
      <c r="N25" s="38">
        <v>0</v>
      </c>
      <c r="O25" s="38">
        <v>0</v>
      </c>
      <c r="P25" s="38">
        <v>1</v>
      </c>
      <c r="Q25" s="39">
        <v>1</v>
      </c>
      <c r="R25" s="87"/>
      <c r="S25" s="87"/>
      <c r="T25" s="40"/>
      <c r="U25" s="41">
        <v>1</v>
      </c>
      <c r="V25" s="38">
        <v>2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6"/>
      <c r="AJ25" s="25" t="s">
        <v>74</v>
      </c>
      <c r="AK25" s="25"/>
      <c r="AL25" s="104"/>
      <c r="AN25" s="27">
        <f>SUM(H25,J25,L25,N25,P25,U25,W25,Y25,AA25,AC25,AE25,AG25,'124-2'!F25,'124-2'!H25,'124-2'!J25,'124-2'!L25,'124-2'!N25,'124-2'!P25,'124-2'!R25,'124-2'!U25,'124-2'!W25,'124-2'!Y25,'124-2'!AA25,'124-2'!AC25,'124-2'!AE25,'124-2'!AG25)-'124-1'!F25</f>
        <v>0</v>
      </c>
      <c r="AO25" s="27">
        <f>SUM(I25,K25,M25,O25,Q25,V25,X25,Z25,AB25,AD25,AF25,AH25,'124-2'!G25,'124-2'!I25,'124-2'!K25,'124-2'!M25,'124-2'!O25,'124-2'!Q25,'124-2'!S25,'124-2'!V25,'124-2'!X25,'124-2'!Z25,'124-2'!AB25,'124-2'!AD25,'124-2'!AF25,'124-2'!AH25)-'124-1'!G25</f>
        <v>0</v>
      </c>
    </row>
    <row r="26" spans="2:41" s="42" customFormat="1" x14ac:dyDescent="0.15">
      <c r="B26" s="104"/>
      <c r="C26" s="16"/>
      <c r="D26" s="25" t="s">
        <v>49</v>
      </c>
      <c r="E26" s="18"/>
      <c r="F26" s="23">
        <f>SUM(H26,J26,L26,N26,P26,U26,W26,Y26,AA26,AC26,AE26,AG26,'124-2'!F26,'124-2'!H26,'124-2'!J26,'124-2'!L26,'124-2'!N26,'124-2'!P26,'124-2'!R26,'124-2'!U26,'124-2'!W26,'124-2'!Y26,'124-2'!AA26,'124-2'!AC26,'124-2'!AE26,'124-2'!AG26)</f>
        <v>8</v>
      </c>
      <c r="G26" s="23">
        <f>SUM(I26,K26,M26,O26,Q26,V26,X26,Z26,AB26,AD26,AF26,AH26,'124-2'!G26,'124-2'!I26,'124-2'!K26,'124-2'!M26,'124-2'!O26,'124-2'!Q26,'124-2'!S26,'124-2'!V26,'124-2'!X26,'124-2'!Z26,'124-2'!AB26,'124-2'!AD26,'124-2'!AF26,'124-2'!AH26)</f>
        <v>7</v>
      </c>
      <c r="H26" s="38">
        <v>3</v>
      </c>
      <c r="I26" s="38">
        <v>4</v>
      </c>
      <c r="J26" s="38">
        <v>2</v>
      </c>
      <c r="K26" s="38">
        <v>1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9">
        <v>0</v>
      </c>
      <c r="R26" s="87"/>
      <c r="S26" s="87"/>
      <c r="T26" s="40"/>
      <c r="U26" s="41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0</v>
      </c>
      <c r="AI26" s="36"/>
      <c r="AJ26" s="25" t="s">
        <v>49</v>
      </c>
      <c r="AK26" s="25"/>
      <c r="AL26" s="104"/>
      <c r="AN26" s="27">
        <f>SUM(H26,J26,L26,N26,P26,U26,W26,Y26,AA26,AC26,AE26,AG26,'124-2'!F26,'124-2'!H26,'124-2'!J26,'124-2'!L26,'124-2'!N26,'124-2'!P26,'124-2'!R26,'124-2'!U26,'124-2'!W26,'124-2'!Y26,'124-2'!AA26,'124-2'!AC26,'124-2'!AE26,'124-2'!AG26)-'124-1'!F26</f>
        <v>0</v>
      </c>
      <c r="AO26" s="27">
        <f>SUM(I26,K26,M26,O26,Q26,V26,X26,Z26,AB26,AD26,AF26,AH26,'124-2'!G26,'124-2'!I26,'124-2'!K26,'124-2'!M26,'124-2'!O26,'124-2'!Q26,'124-2'!S26,'124-2'!V26,'124-2'!X26,'124-2'!Z26,'124-2'!AB26,'124-2'!AD26,'124-2'!AF26,'124-2'!AH26)-'124-1'!G26</f>
        <v>0</v>
      </c>
    </row>
    <row r="27" spans="2:41" s="42" customFormat="1" x14ac:dyDescent="0.15">
      <c r="B27" s="104"/>
      <c r="C27" s="43"/>
      <c r="D27" s="25" t="s">
        <v>65</v>
      </c>
      <c r="E27" s="45"/>
      <c r="F27" s="23">
        <f>SUM(H27,J27,L27,N27,P27,U27,W27,Y27,AA27,AC27,AE27,AG27,'124-2'!F27,'124-2'!H27,'124-2'!J27,'124-2'!L27,'124-2'!N27,'124-2'!P27,'124-2'!R27,'124-2'!U27,'124-2'!W27,'124-2'!Y27,'124-2'!AA27,'124-2'!AC27,'124-2'!AE27,'124-2'!AG27)</f>
        <v>72</v>
      </c>
      <c r="G27" s="23">
        <f>SUM(I27,K27,M27,O27,Q27,V27,X27,Z27,AB27,AD27,AF27,AH27,'124-2'!G27,'124-2'!I27,'124-2'!K27,'124-2'!M27,'124-2'!O27,'124-2'!Q27,'124-2'!S27,'124-2'!V27,'124-2'!X27,'124-2'!Z27,'124-2'!AB27,'124-2'!AD27,'124-2'!AF27,'124-2'!AH27)</f>
        <v>171</v>
      </c>
      <c r="H27" s="38">
        <v>28</v>
      </c>
      <c r="I27" s="38">
        <v>62</v>
      </c>
      <c r="J27" s="38">
        <v>10</v>
      </c>
      <c r="K27" s="38">
        <v>20</v>
      </c>
      <c r="L27" s="38">
        <v>10</v>
      </c>
      <c r="M27" s="38">
        <v>26</v>
      </c>
      <c r="N27" s="38">
        <v>3</v>
      </c>
      <c r="O27" s="38">
        <v>5</v>
      </c>
      <c r="P27" s="38">
        <v>0</v>
      </c>
      <c r="Q27" s="39">
        <v>0</v>
      </c>
      <c r="R27" s="87"/>
      <c r="S27" s="87"/>
      <c r="T27" s="40"/>
      <c r="U27" s="41">
        <v>0</v>
      </c>
      <c r="V27" s="38">
        <v>0</v>
      </c>
      <c r="W27" s="38">
        <v>1</v>
      </c>
      <c r="X27" s="38">
        <v>3</v>
      </c>
      <c r="Y27" s="38">
        <v>1</v>
      </c>
      <c r="Z27" s="38">
        <v>2</v>
      </c>
      <c r="AA27" s="38">
        <v>0</v>
      </c>
      <c r="AB27" s="38">
        <v>1</v>
      </c>
      <c r="AC27" s="38">
        <v>0</v>
      </c>
      <c r="AD27" s="38">
        <v>0</v>
      </c>
      <c r="AE27" s="38">
        <v>2</v>
      </c>
      <c r="AF27" s="38">
        <v>7</v>
      </c>
      <c r="AG27" s="38">
        <v>0</v>
      </c>
      <c r="AH27" s="38">
        <v>3</v>
      </c>
      <c r="AI27" s="36"/>
      <c r="AJ27" s="25" t="s">
        <v>75</v>
      </c>
      <c r="AK27" s="25"/>
      <c r="AL27" s="104"/>
      <c r="AN27" s="27">
        <f>SUM(H27,J27,L27,N27,P27,U27,W27,Y27,AA27,AC27,AE27,AG27,'124-2'!F27,'124-2'!H27,'124-2'!J27,'124-2'!L27,'124-2'!N27,'124-2'!P27,'124-2'!R27,'124-2'!U27,'124-2'!W27,'124-2'!Y27,'124-2'!AA27,'124-2'!AC27,'124-2'!AE27,'124-2'!AG27)-'124-1'!F27</f>
        <v>0</v>
      </c>
      <c r="AO27" s="27">
        <f>SUM(I27,K27,M27,O27,Q27,V27,X27,Z27,AB27,AD27,AF27,AH27,'124-2'!G27,'124-2'!I27,'124-2'!K27,'124-2'!M27,'124-2'!O27,'124-2'!Q27,'124-2'!S27,'124-2'!V27,'124-2'!X27,'124-2'!Z27,'124-2'!AB27,'124-2'!AD27,'124-2'!AF27,'124-2'!AH27)-'124-1'!G27</f>
        <v>0</v>
      </c>
    </row>
    <row r="28" spans="2:41" s="42" customFormat="1" x14ac:dyDescent="0.15">
      <c r="B28" s="104"/>
      <c r="C28" s="16"/>
      <c r="D28" s="25" t="s">
        <v>66</v>
      </c>
      <c r="E28" s="45"/>
      <c r="F28" s="23">
        <f>SUM(H28,J28,L28,N28,P28,U28,W28,Y28,AA28,AC28,AE28,AG28,'124-2'!F28,'124-2'!H28,'124-2'!J28,'124-2'!L28,'124-2'!N28,'124-2'!P28,'124-2'!R28,'124-2'!U28,'124-2'!W28,'124-2'!Y28,'124-2'!AA28,'124-2'!AC28,'124-2'!AE28,'124-2'!AG28)</f>
        <v>31</v>
      </c>
      <c r="G28" s="23">
        <f>SUM(I28,K28,M28,O28,Q28,V28,X28,Z28,AB28,AD28,AF28,AH28,'124-2'!G28,'124-2'!I28,'124-2'!K28,'124-2'!M28,'124-2'!O28,'124-2'!Q28,'124-2'!S28,'124-2'!V28,'124-2'!X28,'124-2'!Z28,'124-2'!AB28,'124-2'!AD28,'124-2'!AF28,'124-2'!AH28)</f>
        <v>40</v>
      </c>
      <c r="H28" s="38">
        <v>15</v>
      </c>
      <c r="I28" s="38">
        <v>17</v>
      </c>
      <c r="J28" s="38">
        <v>3</v>
      </c>
      <c r="K28" s="38">
        <v>6</v>
      </c>
      <c r="L28" s="38">
        <v>3</v>
      </c>
      <c r="M28" s="38">
        <v>1</v>
      </c>
      <c r="N28" s="38">
        <v>0</v>
      </c>
      <c r="O28" s="38">
        <v>0</v>
      </c>
      <c r="P28" s="38">
        <v>0</v>
      </c>
      <c r="Q28" s="39">
        <v>0</v>
      </c>
      <c r="R28" s="87"/>
      <c r="S28" s="87"/>
      <c r="T28" s="40"/>
      <c r="U28" s="41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0</v>
      </c>
      <c r="AH28" s="38">
        <v>0</v>
      </c>
      <c r="AI28" s="36"/>
      <c r="AJ28" s="25" t="s">
        <v>76</v>
      </c>
      <c r="AK28" s="25"/>
      <c r="AL28" s="104"/>
      <c r="AN28" s="27">
        <f>SUM(H28,J28,L28,N28,P28,U28,W28,Y28,AA28,AC28,AE28,AG28,'124-2'!F28,'124-2'!H28,'124-2'!J28,'124-2'!L28,'124-2'!N28,'124-2'!P28,'124-2'!R28,'124-2'!U28,'124-2'!W28,'124-2'!Y28,'124-2'!AA28,'124-2'!AC28,'124-2'!AE28,'124-2'!AG28)-'124-1'!F28</f>
        <v>0</v>
      </c>
      <c r="AO28" s="27">
        <f>SUM(I28,K28,M28,O28,Q28,V28,X28,Z28,AB28,AD28,AF28,AH28,'124-2'!G28,'124-2'!I28,'124-2'!K28,'124-2'!M28,'124-2'!O28,'124-2'!Q28,'124-2'!S28,'124-2'!V28,'124-2'!X28,'124-2'!Z28,'124-2'!AB28,'124-2'!AD28,'124-2'!AF28,'124-2'!AH28)-'124-1'!G28</f>
        <v>0</v>
      </c>
    </row>
    <row r="29" spans="2:41" s="42" customFormat="1" x14ac:dyDescent="0.15">
      <c r="B29" s="104"/>
      <c r="C29" s="16"/>
      <c r="D29" s="25" t="s">
        <v>50</v>
      </c>
      <c r="E29" s="18"/>
      <c r="F29" s="23">
        <f>SUM(H29,J29,L29,N29,P29,U29,W29,Y29,AA29,AC29,AE29,AG29,'124-2'!F29,'124-2'!H29,'124-2'!J29,'124-2'!L29,'124-2'!N29,'124-2'!P29,'124-2'!R29,'124-2'!U29,'124-2'!W29,'124-2'!Y29,'124-2'!AA29,'124-2'!AC29,'124-2'!AE29,'124-2'!AG29)</f>
        <v>384</v>
      </c>
      <c r="G29" s="23">
        <f>SUM(I29,K29,M29,O29,Q29,V29,X29,Z29,AB29,AD29,AF29,AH29,'124-2'!G29,'124-2'!I29,'124-2'!K29,'124-2'!M29,'124-2'!O29,'124-2'!Q29,'124-2'!S29,'124-2'!V29,'124-2'!X29,'124-2'!Z29,'124-2'!AB29,'124-2'!AD29,'124-2'!AF29,'124-2'!AH29)</f>
        <v>238</v>
      </c>
      <c r="H29" s="38">
        <v>126</v>
      </c>
      <c r="I29" s="38">
        <v>81</v>
      </c>
      <c r="J29" s="38">
        <v>54</v>
      </c>
      <c r="K29" s="38">
        <v>29</v>
      </c>
      <c r="L29" s="38">
        <v>69</v>
      </c>
      <c r="M29" s="38">
        <v>34</v>
      </c>
      <c r="N29" s="38">
        <v>8</v>
      </c>
      <c r="O29" s="38">
        <v>5</v>
      </c>
      <c r="P29" s="38">
        <v>3</v>
      </c>
      <c r="Q29" s="39">
        <v>4</v>
      </c>
      <c r="R29" s="87"/>
      <c r="S29" s="87"/>
      <c r="T29" s="40"/>
      <c r="U29" s="41">
        <v>1</v>
      </c>
      <c r="V29" s="38">
        <v>0</v>
      </c>
      <c r="W29" s="38">
        <v>1</v>
      </c>
      <c r="X29" s="38">
        <v>1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3</v>
      </c>
      <c r="AF29" s="38">
        <v>1</v>
      </c>
      <c r="AG29" s="38">
        <v>0</v>
      </c>
      <c r="AH29" s="38">
        <v>0</v>
      </c>
      <c r="AI29" s="36"/>
      <c r="AJ29" s="25" t="s">
        <v>50</v>
      </c>
      <c r="AK29" s="25"/>
      <c r="AL29" s="104"/>
      <c r="AN29" s="27">
        <f>SUM(H29,J29,L29,N29,P29,U29,W29,Y29,AA29,AC29,AE29,AG29,'124-2'!F29,'124-2'!H29,'124-2'!J29,'124-2'!L29,'124-2'!N29,'124-2'!P29,'124-2'!R29,'124-2'!U29,'124-2'!W29,'124-2'!Y29,'124-2'!AA29,'124-2'!AC29,'124-2'!AE29,'124-2'!AG29)-'124-1'!F29</f>
        <v>0</v>
      </c>
      <c r="AO29" s="27">
        <f>SUM(I29,K29,M29,O29,Q29,V29,X29,Z29,AB29,AD29,AF29,AH29,'124-2'!G29,'124-2'!I29,'124-2'!K29,'124-2'!M29,'124-2'!O29,'124-2'!Q29,'124-2'!S29,'124-2'!V29,'124-2'!X29,'124-2'!Z29,'124-2'!AB29,'124-2'!AD29,'124-2'!AF29,'124-2'!AH29)-'124-1'!G29</f>
        <v>0</v>
      </c>
    </row>
    <row r="30" spans="2:41" s="42" customFormat="1" x14ac:dyDescent="0.15">
      <c r="B30" s="104"/>
      <c r="C30" s="16"/>
      <c r="D30" s="25" t="s">
        <v>61</v>
      </c>
      <c r="E30" s="18"/>
      <c r="F30" s="23">
        <f>SUM(H30,J30,L30,N30,P30,U30,W30,Y30,AA30,AC30,AE30,AG30,'124-2'!F30,'124-2'!H30,'124-2'!J30,'124-2'!L30,'124-2'!N30,'124-2'!P30,'124-2'!R30,'124-2'!U30,'124-2'!W30,'124-2'!Y30,'124-2'!AA30,'124-2'!AC30,'124-2'!AE30,'124-2'!AG30)</f>
        <v>11</v>
      </c>
      <c r="G30" s="23">
        <f>SUM(I30,K30,M30,O30,Q30,V30,X30,Z30,AB30,AD30,AF30,AH30,'124-2'!G30,'124-2'!I30,'124-2'!K30,'124-2'!M30,'124-2'!O30,'124-2'!Q30,'124-2'!S30,'124-2'!V30,'124-2'!X30,'124-2'!Z30,'124-2'!AB30,'124-2'!AD30,'124-2'!AF30,'124-2'!AH30)</f>
        <v>20</v>
      </c>
      <c r="H30" s="38">
        <v>3</v>
      </c>
      <c r="I30" s="38">
        <v>3</v>
      </c>
      <c r="J30" s="38">
        <v>1</v>
      </c>
      <c r="K30" s="38">
        <v>1</v>
      </c>
      <c r="L30" s="38">
        <v>1</v>
      </c>
      <c r="M30" s="38">
        <v>4</v>
      </c>
      <c r="N30" s="38">
        <v>1</v>
      </c>
      <c r="O30" s="38">
        <v>1</v>
      </c>
      <c r="P30" s="38">
        <v>0</v>
      </c>
      <c r="Q30" s="39">
        <v>0</v>
      </c>
      <c r="R30" s="87"/>
      <c r="S30" s="87"/>
      <c r="T30" s="40"/>
      <c r="U30" s="41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6"/>
      <c r="AJ30" s="25" t="s">
        <v>81</v>
      </c>
      <c r="AK30" s="25"/>
      <c r="AL30" s="104"/>
      <c r="AN30" s="27">
        <f>SUM(H30,J30,L30,N30,P30,U30,W30,Y30,AA30,AC30,AE30,AG30,'124-2'!F30,'124-2'!H30,'124-2'!J30,'124-2'!L30,'124-2'!N30,'124-2'!P30,'124-2'!R30,'124-2'!U30,'124-2'!W30,'124-2'!Y30,'124-2'!AA30,'124-2'!AC30,'124-2'!AE30,'124-2'!AG30)-'124-1'!F30</f>
        <v>0</v>
      </c>
      <c r="AO30" s="27">
        <f>SUM(I30,K30,M30,O30,Q30,V30,X30,Z30,AB30,AD30,AF30,AH30,'124-2'!G30,'124-2'!I30,'124-2'!K30,'124-2'!M30,'124-2'!O30,'124-2'!Q30,'124-2'!S30,'124-2'!V30,'124-2'!X30,'124-2'!Z30,'124-2'!AB30,'124-2'!AD30,'124-2'!AF30,'124-2'!AH30)-'124-1'!G30</f>
        <v>0</v>
      </c>
    </row>
    <row r="31" spans="2:41" s="42" customFormat="1" x14ac:dyDescent="0.15">
      <c r="B31" s="104"/>
      <c r="C31" s="16"/>
      <c r="D31" s="25" t="s">
        <v>51</v>
      </c>
      <c r="E31" s="18"/>
      <c r="F31" s="23">
        <f>SUM(H31,J31,L31,N31,P31,U31,W31,Y31,AA31,AC31,AE31,AG31,'124-2'!F31,'124-2'!H31,'124-2'!J31,'124-2'!L31,'124-2'!N31,'124-2'!P31,'124-2'!R31,'124-2'!U31,'124-2'!W31,'124-2'!Y31,'124-2'!AA31,'124-2'!AC31,'124-2'!AE31,'124-2'!AG31)</f>
        <v>882</v>
      </c>
      <c r="G31" s="23">
        <f>SUM(I31,K31,M31,O31,Q31,V31,X31,Z31,AB31,AD31,AF31,AH31,'124-2'!G31,'124-2'!I31,'124-2'!K31,'124-2'!M31,'124-2'!O31,'124-2'!Q31,'124-2'!S31,'124-2'!V31,'124-2'!X31,'124-2'!Z31,'124-2'!AB31,'124-2'!AD31,'124-2'!AF31,'124-2'!AH31)</f>
        <v>431</v>
      </c>
      <c r="H31" s="46">
        <f>SUM(H8-H9-H10-H11-H12-H13-H14-H15-H16-H17-H18-H19-H20-H21-H22-H23-H24-H25-H26-H27-H28-H29-H30)</f>
        <v>300</v>
      </c>
      <c r="I31" s="46">
        <f t="shared" ref="I31:Q31" si="1">SUM(I8-I9-I10-I11-I12-I13-I14-I15-I16-I17-I18-I19-I20-I21-I22-I23-I24-I25-I26-I27-I28-I29-I30)</f>
        <v>158</v>
      </c>
      <c r="J31" s="46">
        <f t="shared" si="1"/>
        <v>168</v>
      </c>
      <c r="K31" s="46">
        <f t="shared" si="1"/>
        <v>48</v>
      </c>
      <c r="L31" s="46">
        <f t="shared" si="1"/>
        <v>149</v>
      </c>
      <c r="M31" s="46">
        <f t="shared" si="1"/>
        <v>67</v>
      </c>
      <c r="N31" s="46">
        <f t="shared" si="1"/>
        <v>19</v>
      </c>
      <c r="O31" s="46">
        <f t="shared" si="1"/>
        <v>7</v>
      </c>
      <c r="P31" s="46">
        <f t="shared" si="1"/>
        <v>3</v>
      </c>
      <c r="Q31" s="47">
        <f t="shared" si="1"/>
        <v>8</v>
      </c>
      <c r="R31" s="83"/>
      <c r="S31" s="83"/>
      <c r="T31" s="40"/>
      <c r="U31" s="48">
        <f t="shared" ref="U31:AH31" si="2">SUM(U8-U9-U10-U11-U12-U13-U14-U15-U16-U17-U18-U19-U20-U21-U22-U23-U24-U25-U26-U27-U28-U29-U30)</f>
        <v>6</v>
      </c>
      <c r="V31" s="46">
        <f t="shared" si="2"/>
        <v>2</v>
      </c>
      <c r="W31" s="46">
        <f t="shared" si="2"/>
        <v>1</v>
      </c>
      <c r="X31" s="46">
        <f t="shared" si="2"/>
        <v>1</v>
      </c>
      <c r="Y31" s="46">
        <f t="shared" si="2"/>
        <v>1</v>
      </c>
      <c r="Z31" s="46">
        <f t="shared" si="2"/>
        <v>1</v>
      </c>
      <c r="AA31" s="46">
        <f t="shared" si="2"/>
        <v>1</v>
      </c>
      <c r="AB31" s="46">
        <f t="shared" si="2"/>
        <v>1</v>
      </c>
      <c r="AC31" s="46">
        <f t="shared" si="2"/>
        <v>0</v>
      </c>
      <c r="AD31" s="46">
        <f t="shared" si="2"/>
        <v>0</v>
      </c>
      <c r="AE31" s="46">
        <f t="shared" si="2"/>
        <v>23</v>
      </c>
      <c r="AF31" s="46">
        <f t="shared" si="2"/>
        <v>8</v>
      </c>
      <c r="AG31" s="46">
        <f t="shared" si="2"/>
        <v>0</v>
      </c>
      <c r="AH31" s="47">
        <f t="shared" si="2"/>
        <v>8</v>
      </c>
      <c r="AI31" s="24"/>
      <c r="AJ31" s="25" t="s">
        <v>51</v>
      </c>
      <c r="AK31" s="25"/>
      <c r="AL31" s="104"/>
      <c r="AN31" s="27">
        <f>SUM(H31,J31,L31,N31,P31,U31,W31,Y31,AA31,AC31,AE31,AG31,'124-2'!F31,'124-2'!H31,'124-2'!J31,'124-2'!L31,'124-2'!N31,'124-2'!P31,'124-2'!R31,'124-2'!U31,'124-2'!W31,'124-2'!Y31,'124-2'!AA31,'124-2'!AC31,'124-2'!AE31,'124-2'!AG31)-'124-1'!F31</f>
        <v>0</v>
      </c>
      <c r="AO31" s="27">
        <f>SUM(I31,K31,M31,O31,Q31,V31,X31,Z31,AB31,AD31,AF31,AH31,'124-2'!G31,'124-2'!I31,'124-2'!K31,'124-2'!M31,'124-2'!O31,'124-2'!Q31,'124-2'!S31,'124-2'!V31,'124-2'!X31,'124-2'!Z31,'124-2'!AB31,'124-2'!AD31,'124-2'!AF31,'124-2'!AH31)-'124-1'!G31</f>
        <v>0</v>
      </c>
    </row>
    <row r="32" spans="2:41" s="42" customFormat="1" x14ac:dyDescent="0.15">
      <c r="B32" s="16"/>
      <c r="C32" s="16"/>
      <c r="D32" s="49"/>
      <c r="E32" s="50"/>
      <c r="F32" s="23"/>
      <c r="G32" s="23"/>
      <c r="H32" s="28"/>
      <c r="I32" s="28"/>
      <c r="J32" s="28"/>
      <c r="K32" s="28"/>
      <c r="L32" s="28"/>
      <c r="M32" s="28"/>
      <c r="N32" s="28"/>
      <c r="O32" s="28"/>
      <c r="P32" s="28"/>
      <c r="Q32" s="29"/>
      <c r="R32" s="30"/>
      <c r="S32" s="30"/>
      <c r="T32" s="40"/>
      <c r="U32" s="31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4"/>
      <c r="AJ32" s="49"/>
      <c r="AK32" s="49"/>
      <c r="AL32" s="51"/>
      <c r="AN32" s="27">
        <f>SUM(H32,J32,L32,N32,P32,U32,W32,Y32,AA32,AC32,AE32,AG32,'124-2'!F32,'124-2'!H32,'124-2'!J32,'124-2'!L32,'124-2'!N32,'124-2'!P32,'124-2'!R32,'124-2'!U32,'124-2'!W32,'124-2'!Y32,'124-2'!AA32,'124-2'!AC32,'124-2'!AE32,'124-2'!AG32)-'124-1'!F32</f>
        <v>0</v>
      </c>
      <c r="AO32" s="27">
        <f>SUM(I32,K32,M32,O32,Q32,V32,X32,Z32,AB32,AD32,AF32,AH32,'124-2'!G32,'124-2'!I32,'124-2'!K32,'124-2'!M32,'124-2'!O32,'124-2'!Q32,'124-2'!S32,'124-2'!V32,'124-2'!X32,'124-2'!Z32,'124-2'!AB32,'124-2'!AD32,'124-2'!AF32,'124-2'!AH32)-'124-1'!G32</f>
        <v>0</v>
      </c>
    </row>
    <row r="33" spans="2:41" s="42" customFormat="1" x14ac:dyDescent="0.15">
      <c r="B33" s="105" t="s">
        <v>86</v>
      </c>
      <c r="C33" s="26"/>
      <c r="D33" s="25" t="s">
        <v>6</v>
      </c>
      <c r="E33" s="18"/>
      <c r="F33" s="23">
        <f>SUM(H33,J33,L33,N33,P33,U33,W33,Y33,AA33,AC33,AE33,AG33,'124-2'!F33,'124-2'!H33,'124-2'!J33,'124-2'!L33,'124-2'!N33,'124-2'!P33,'124-2'!R33,'124-2'!U33,'124-2'!W33,'124-2'!Y33,'124-2'!AA33,'124-2'!AC33,'124-2'!AE33,'124-2'!AG33)</f>
        <v>8121</v>
      </c>
      <c r="G33" s="23">
        <f>SUM(I33,K33,M33,O33,Q33,V33,X33,Z33,AB33,AD33,AF33,AH33,'124-2'!G33,'124-2'!I33,'124-2'!K33,'124-2'!M33,'124-2'!O33,'124-2'!Q33,'124-2'!S33,'124-2'!V33,'124-2'!X33,'124-2'!Z33,'124-2'!AB33,'124-2'!AD33,'124-2'!AF33,'124-2'!AH33)</f>
        <v>5836</v>
      </c>
      <c r="H33" s="32">
        <v>2608</v>
      </c>
      <c r="I33" s="32">
        <v>1953</v>
      </c>
      <c r="J33" s="32">
        <v>1111</v>
      </c>
      <c r="K33" s="32">
        <v>778</v>
      </c>
      <c r="L33" s="32">
        <v>1543</v>
      </c>
      <c r="M33" s="32">
        <v>1049</v>
      </c>
      <c r="N33" s="32">
        <v>278</v>
      </c>
      <c r="O33" s="32">
        <v>200</v>
      </c>
      <c r="P33" s="32">
        <v>27</v>
      </c>
      <c r="Q33" s="33">
        <v>20</v>
      </c>
      <c r="R33" s="80"/>
      <c r="S33" s="80"/>
      <c r="T33" s="34"/>
      <c r="U33" s="35">
        <v>57</v>
      </c>
      <c r="V33" s="32">
        <v>29</v>
      </c>
      <c r="W33" s="32">
        <v>37</v>
      </c>
      <c r="X33" s="32">
        <v>31</v>
      </c>
      <c r="Y33" s="32">
        <v>23</v>
      </c>
      <c r="Z33" s="32">
        <v>20</v>
      </c>
      <c r="AA33" s="32">
        <v>14</v>
      </c>
      <c r="AB33" s="32">
        <v>10</v>
      </c>
      <c r="AC33" s="32">
        <v>14</v>
      </c>
      <c r="AD33" s="32">
        <v>4</v>
      </c>
      <c r="AE33" s="32">
        <v>313</v>
      </c>
      <c r="AF33" s="32">
        <v>223</v>
      </c>
      <c r="AG33" s="32">
        <v>15</v>
      </c>
      <c r="AH33" s="32">
        <v>10</v>
      </c>
      <c r="AI33" s="36"/>
      <c r="AJ33" s="25" t="s">
        <v>6</v>
      </c>
      <c r="AK33" s="25"/>
      <c r="AL33" s="105" t="s">
        <v>86</v>
      </c>
      <c r="AN33" s="27">
        <f>SUM(H33,J33,L33,N33,P33,U33,W33,Y33,AA33,AC33,AE33,AG33,'124-2'!F33,'124-2'!H33,'124-2'!J33,'124-2'!L33,'124-2'!N33,'124-2'!P33,'124-2'!R33,'124-2'!U33,'124-2'!W33,'124-2'!Y33,'124-2'!AA33,'124-2'!AC33,'124-2'!AE33,'124-2'!AG33)-'124-1'!F33</f>
        <v>0</v>
      </c>
      <c r="AO33" s="27">
        <f>SUM(I33,K33,M33,O33,Q33,V33,X33,Z33,AB33,AD33,AF33,AH33,'124-2'!G33,'124-2'!I33,'124-2'!K33,'124-2'!M33,'124-2'!O33,'124-2'!Q33,'124-2'!S33,'124-2'!V33,'124-2'!X33,'124-2'!Z33,'124-2'!AB33,'124-2'!AD33,'124-2'!AF33,'124-2'!AH33)-'124-1'!G33</f>
        <v>0</v>
      </c>
    </row>
    <row r="34" spans="2:41" s="42" customFormat="1" x14ac:dyDescent="0.15">
      <c r="B34" s="106"/>
      <c r="C34" s="26"/>
      <c r="D34" s="25" t="s">
        <v>8</v>
      </c>
      <c r="E34" s="18"/>
      <c r="F34" s="23">
        <f>SUM(H34,J34,L34,N34,P34,U34,W34,Y34,AA34,AC34,AE34,AG34,'124-2'!F34,'124-2'!H34,'124-2'!J34,'124-2'!L34,'124-2'!N34,'124-2'!P34,'124-2'!R34,'124-2'!U34,'124-2'!W34,'124-2'!Y34,'124-2'!AA34,'124-2'!AC34,'124-2'!AE34,'124-2'!AG34)</f>
        <v>35</v>
      </c>
      <c r="G34" s="23">
        <f>SUM(I34,K34,M34,O34,Q34,V34,X34,Z34,AB34,AD34,AF34,AH34,'124-2'!G34,'124-2'!I34,'124-2'!K34,'124-2'!M34,'124-2'!O34,'124-2'!Q34,'124-2'!S34,'124-2'!V34,'124-2'!X34,'124-2'!Z34,'124-2'!AB34,'124-2'!AD34,'124-2'!AF34,'124-2'!AH34)</f>
        <v>40</v>
      </c>
      <c r="H34" s="38">
        <v>14</v>
      </c>
      <c r="I34" s="38">
        <v>23</v>
      </c>
      <c r="J34" s="38">
        <v>6</v>
      </c>
      <c r="K34" s="38">
        <v>4</v>
      </c>
      <c r="L34" s="38">
        <v>12</v>
      </c>
      <c r="M34" s="38">
        <v>10</v>
      </c>
      <c r="N34" s="38">
        <v>0</v>
      </c>
      <c r="O34" s="38">
        <v>0</v>
      </c>
      <c r="P34" s="38">
        <v>0</v>
      </c>
      <c r="Q34" s="39">
        <v>0</v>
      </c>
      <c r="R34" s="87"/>
      <c r="S34" s="87"/>
      <c r="T34" s="40"/>
      <c r="U34" s="41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6"/>
      <c r="AJ34" s="25" t="s">
        <v>8</v>
      </c>
      <c r="AK34" s="25"/>
      <c r="AL34" s="106"/>
      <c r="AN34" s="27">
        <f>SUM(H34,J34,L34,N34,P34,U34,W34,Y34,AA34,AC34,AE34,AG34,'124-2'!F34,'124-2'!H34,'124-2'!J34,'124-2'!L34,'124-2'!N34,'124-2'!P34,'124-2'!R34,'124-2'!U34,'124-2'!W34,'124-2'!Y34,'124-2'!AA34,'124-2'!AC34,'124-2'!AE34,'124-2'!AG34)-'124-1'!F34</f>
        <v>0</v>
      </c>
      <c r="AO34" s="27">
        <f>SUM(I34,K34,M34,O34,Q34,V34,X34,Z34,AB34,AD34,AF34,AH34,'124-2'!G34,'124-2'!I34,'124-2'!K34,'124-2'!M34,'124-2'!O34,'124-2'!Q34,'124-2'!S34,'124-2'!V34,'124-2'!X34,'124-2'!Z34,'124-2'!AB34,'124-2'!AD34,'124-2'!AF34,'124-2'!AH34)-'124-1'!G34</f>
        <v>0</v>
      </c>
    </row>
    <row r="35" spans="2:41" s="37" customFormat="1" x14ac:dyDescent="0.15">
      <c r="B35" s="106"/>
      <c r="C35" s="26"/>
      <c r="D35" s="25" t="s">
        <v>9</v>
      </c>
      <c r="E35" s="18"/>
      <c r="F35" s="23">
        <f>SUM(H35,J35,L35,N35,P35,U35,W35,Y35,AA35,AC35,AE35,AG35,'124-2'!F35,'124-2'!H35,'124-2'!J35,'124-2'!L35,'124-2'!N35,'124-2'!P35,'124-2'!R35,'124-2'!U35,'124-2'!W35,'124-2'!Y35,'124-2'!AA35,'124-2'!AC35,'124-2'!AE35,'124-2'!AG35)</f>
        <v>113</v>
      </c>
      <c r="G35" s="23">
        <f>SUM(I35,K35,M35,O35,Q35,V35,X35,Z35,AB35,AD35,AF35,AH35,'124-2'!G35,'124-2'!I35,'124-2'!K35,'124-2'!M35,'124-2'!O35,'124-2'!Q35,'124-2'!S35,'124-2'!V35,'124-2'!X35,'124-2'!Z35,'124-2'!AB35,'124-2'!AD35,'124-2'!AF35,'124-2'!AH35)</f>
        <v>104</v>
      </c>
      <c r="H35" s="38">
        <v>47</v>
      </c>
      <c r="I35" s="38">
        <v>48</v>
      </c>
      <c r="J35" s="38">
        <v>6</v>
      </c>
      <c r="K35" s="38">
        <v>6</v>
      </c>
      <c r="L35" s="38">
        <v>14</v>
      </c>
      <c r="M35" s="38">
        <v>12</v>
      </c>
      <c r="N35" s="38">
        <v>4</v>
      </c>
      <c r="O35" s="38">
        <v>1</v>
      </c>
      <c r="P35" s="38">
        <v>1</v>
      </c>
      <c r="Q35" s="39">
        <v>1</v>
      </c>
      <c r="R35" s="87"/>
      <c r="S35" s="87"/>
      <c r="T35" s="40"/>
      <c r="U35" s="41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1</v>
      </c>
      <c r="AD35" s="38">
        <v>1</v>
      </c>
      <c r="AE35" s="38">
        <v>4</v>
      </c>
      <c r="AF35" s="38">
        <v>3</v>
      </c>
      <c r="AG35" s="38">
        <v>1</v>
      </c>
      <c r="AH35" s="38">
        <v>1</v>
      </c>
      <c r="AI35" s="36"/>
      <c r="AJ35" s="25" t="s">
        <v>9</v>
      </c>
      <c r="AK35" s="25"/>
      <c r="AL35" s="106"/>
      <c r="AN35" s="27">
        <f>SUM(H35,J35,L35,N35,P35,U35,W35,Y35,AA35,AC35,AE35,AG35,'124-2'!F35,'124-2'!H35,'124-2'!J35,'124-2'!L35,'124-2'!N35,'124-2'!P35,'124-2'!R35,'124-2'!U35,'124-2'!W35,'124-2'!Y35,'124-2'!AA35,'124-2'!AC35,'124-2'!AE35,'124-2'!AG35)-'124-1'!F35</f>
        <v>0</v>
      </c>
      <c r="AO35" s="27">
        <f>SUM(I35,K35,M35,O35,Q35,V35,X35,Z35,AB35,AD35,AF35,AH35,'124-2'!G35,'124-2'!I35,'124-2'!K35,'124-2'!M35,'124-2'!O35,'124-2'!Q35,'124-2'!S35,'124-2'!V35,'124-2'!X35,'124-2'!Z35,'124-2'!AB35,'124-2'!AD35,'124-2'!AF35,'124-2'!AH35)-'124-1'!G35</f>
        <v>0</v>
      </c>
    </row>
    <row r="36" spans="2:41" s="42" customFormat="1" x14ac:dyDescent="0.15">
      <c r="B36" s="106"/>
      <c r="C36" s="53"/>
      <c r="D36" s="25" t="s">
        <v>10</v>
      </c>
      <c r="E36" s="18"/>
      <c r="F36" s="23">
        <f>SUM(H36,J36,L36,N36,P36,U36,W36,Y36,AA36,AC36,AE36,AG36,'124-2'!F36,'124-2'!H36,'124-2'!J36,'124-2'!L36,'124-2'!N36,'124-2'!P36,'124-2'!R36,'124-2'!U36,'124-2'!W36,'124-2'!Y36,'124-2'!AA36,'124-2'!AC36,'124-2'!AE36,'124-2'!AG36)</f>
        <v>2</v>
      </c>
      <c r="G36" s="23">
        <f>SUM(I36,K36,M36,O36,Q36,V36,X36,Z36,AB36,AD36,AF36,AH36,'124-2'!G36,'124-2'!I36,'124-2'!K36,'124-2'!M36,'124-2'!O36,'124-2'!Q36,'124-2'!S36,'124-2'!V36,'124-2'!X36,'124-2'!Z36,'124-2'!AB36,'124-2'!AD36,'124-2'!AF36,'124-2'!AH36)</f>
        <v>2</v>
      </c>
      <c r="H36" s="38">
        <v>1</v>
      </c>
      <c r="I36" s="38">
        <v>1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9">
        <v>0</v>
      </c>
      <c r="R36" s="87"/>
      <c r="S36" s="87"/>
      <c r="T36" s="40"/>
      <c r="U36" s="41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6"/>
      <c r="AJ36" s="25" t="s">
        <v>10</v>
      </c>
      <c r="AK36" s="25"/>
      <c r="AL36" s="106"/>
      <c r="AN36" s="27">
        <f>SUM(H36,J36,L36,N36,P36,U36,W36,Y36,AA36,AC36,AE36,AG36,'124-2'!F36,'124-2'!H36,'124-2'!J36,'124-2'!L36,'124-2'!N36,'124-2'!P36,'124-2'!R36,'124-2'!U36,'124-2'!W36,'124-2'!Y36,'124-2'!AA36,'124-2'!AC36,'124-2'!AE36,'124-2'!AG36)-'124-1'!F36</f>
        <v>0</v>
      </c>
      <c r="AO36" s="27">
        <f>SUM(I36,K36,M36,O36,Q36,V36,X36,Z36,AB36,AD36,AF36,AH36,'124-2'!G36,'124-2'!I36,'124-2'!K36,'124-2'!M36,'124-2'!O36,'124-2'!Q36,'124-2'!S36,'124-2'!V36,'124-2'!X36,'124-2'!Z36,'124-2'!AB36,'124-2'!AD36,'124-2'!AF36,'124-2'!AH36)-'124-1'!G36</f>
        <v>0</v>
      </c>
    </row>
    <row r="37" spans="2:41" s="42" customFormat="1" x14ac:dyDescent="0.15">
      <c r="B37" s="106"/>
      <c r="C37" s="26"/>
      <c r="D37" s="25" t="s">
        <v>11</v>
      </c>
      <c r="E37" s="18"/>
      <c r="F37" s="23">
        <f>SUM(H37,J37,L37,N37,P37,U37,W37,Y37,AA37,AC37,AE37,AG37,'124-2'!F37,'124-2'!H37,'124-2'!J37,'124-2'!L37,'124-2'!N37,'124-2'!P37,'124-2'!R37,'124-2'!U37,'124-2'!W37,'124-2'!Y37,'124-2'!AA37,'124-2'!AC37,'124-2'!AE37,'124-2'!AG37)</f>
        <v>181</v>
      </c>
      <c r="G37" s="23">
        <f>SUM(I37,K37,M37,O37,Q37,V37,X37,Z37,AB37,AD37,AF37,AH37,'124-2'!G37,'124-2'!I37,'124-2'!K37,'124-2'!M37,'124-2'!O37,'124-2'!Q37,'124-2'!S37,'124-2'!V37,'124-2'!X37,'124-2'!Z37,'124-2'!AB37,'124-2'!AD37,'124-2'!AF37,'124-2'!AH37)</f>
        <v>187</v>
      </c>
      <c r="H37" s="38">
        <v>76</v>
      </c>
      <c r="I37" s="38">
        <v>83</v>
      </c>
      <c r="J37" s="38">
        <v>12</v>
      </c>
      <c r="K37" s="38">
        <v>10</v>
      </c>
      <c r="L37" s="38">
        <v>45</v>
      </c>
      <c r="M37" s="38">
        <v>45</v>
      </c>
      <c r="N37" s="38">
        <v>10</v>
      </c>
      <c r="O37" s="38">
        <v>11</v>
      </c>
      <c r="P37" s="38">
        <v>1</v>
      </c>
      <c r="Q37" s="39">
        <v>1</v>
      </c>
      <c r="R37" s="87"/>
      <c r="S37" s="87"/>
      <c r="T37" s="40"/>
      <c r="U37" s="41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1</v>
      </c>
      <c r="AB37" s="38">
        <v>1</v>
      </c>
      <c r="AC37" s="38">
        <v>0</v>
      </c>
      <c r="AD37" s="38">
        <v>0</v>
      </c>
      <c r="AE37" s="38">
        <v>6</v>
      </c>
      <c r="AF37" s="38">
        <v>5</v>
      </c>
      <c r="AG37" s="38">
        <v>0</v>
      </c>
      <c r="AH37" s="38">
        <v>0</v>
      </c>
      <c r="AI37" s="36"/>
      <c r="AJ37" s="25" t="s">
        <v>11</v>
      </c>
      <c r="AK37" s="25"/>
      <c r="AL37" s="106"/>
      <c r="AN37" s="27">
        <f>SUM(H37,J37,L37,N37,P37,U37,W37,Y37,AA37,AC37,AE37,AG37,'124-2'!F37,'124-2'!H37,'124-2'!J37,'124-2'!L37,'124-2'!N37,'124-2'!P37,'124-2'!R37,'124-2'!U37,'124-2'!W37,'124-2'!Y37,'124-2'!AA37,'124-2'!AC37,'124-2'!AE37,'124-2'!AG37)-'124-1'!F37</f>
        <v>0</v>
      </c>
      <c r="AO37" s="27">
        <f>SUM(I37,K37,M37,O37,Q37,V37,X37,Z37,AB37,AD37,AF37,AH37,'124-2'!G37,'124-2'!I37,'124-2'!K37,'124-2'!M37,'124-2'!O37,'124-2'!Q37,'124-2'!S37,'124-2'!V37,'124-2'!X37,'124-2'!Z37,'124-2'!AB37,'124-2'!AD37,'124-2'!AF37,'124-2'!AH37)-'124-1'!G37</f>
        <v>0</v>
      </c>
    </row>
    <row r="38" spans="2:41" s="42" customFormat="1" x14ac:dyDescent="0.15">
      <c r="B38" s="106"/>
      <c r="C38" s="53"/>
      <c r="D38" s="25" t="s">
        <v>67</v>
      </c>
      <c r="E38" s="45"/>
      <c r="F38" s="23">
        <f>SUM(H38,J38,L38,N38,P38,U38,W38,Y38,AA38,AC38,AE38,AG38,'124-2'!F38,'124-2'!H38,'124-2'!J38,'124-2'!L38,'124-2'!N38,'124-2'!P38,'124-2'!R38,'124-2'!U38,'124-2'!W38,'124-2'!Y38,'124-2'!AA38,'124-2'!AC38,'124-2'!AE38,'124-2'!AG38)</f>
        <v>7</v>
      </c>
      <c r="G38" s="23">
        <f>SUM(I38,K38,M38,O38,Q38,V38,X38,Z38,AB38,AD38,AF38,AH38,'124-2'!G38,'124-2'!I38,'124-2'!K38,'124-2'!M38,'124-2'!O38,'124-2'!Q38,'124-2'!S38,'124-2'!V38,'124-2'!X38,'124-2'!Z38,'124-2'!AB38,'124-2'!AD38,'124-2'!AF38,'124-2'!AH38)</f>
        <v>5</v>
      </c>
      <c r="H38" s="38">
        <v>4</v>
      </c>
      <c r="I38" s="38">
        <v>3</v>
      </c>
      <c r="J38" s="38">
        <v>1</v>
      </c>
      <c r="K38" s="38">
        <v>1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9">
        <v>0</v>
      </c>
      <c r="R38" s="87"/>
      <c r="S38" s="87"/>
      <c r="T38" s="40"/>
      <c r="U38" s="41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6"/>
      <c r="AJ38" s="25" t="s">
        <v>77</v>
      </c>
      <c r="AK38" s="25"/>
      <c r="AL38" s="106"/>
      <c r="AN38" s="27">
        <f>SUM(H38,J38,L38,N38,P38,U38,W38,Y38,AA38,AC38,AE38,AG38,'124-2'!F38,'124-2'!H38,'124-2'!J38,'124-2'!L38,'124-2'!N38,'124-2'!P38,'124-2'!R38,'124-2'!U38,'124-2'!W38,'124-2'!Y38,'124-2'!AA38,'124-2'!AC38,'124-2'!AE38,'124-2'!AG38)-'124-1'!F38</f>
        <v>0</v>
      </c>
      <c r="AO38" s="27">
        <f>SUM(I38,K38,M38,O38,Q38,V38,X38,Z38,AB38,AD38,AF38,AH38,'124-2'!G38,'124-2'!I38,'124-2'!K38,'124-2'!M38,'124-2'!O38,'124-2'!Q38,'124-2'!S38,'124-2'!V38,'124-2'!X38,'124-2'!Z38,'124-2'!AB38,'124-2'!AD38,'124-2'!AF38,'124-2'!AH38)-'124-1'!G38</f>
        <v>0</v>
      </c>
    </row>
    <row r="39" spans="2:41" s="42" customFormat="1" x14ac:dyDescent="0.15">
      <c r="B39" s="106"/>
      <c r="C39" s="53"/>
      <c r="D39" s="25" t="s">
        <v>96</v>
      </c>
      <c r="E39" s="45"/>
      <c r="F39" s="23">
        <f>SUM(H39,J39,L39,N39,P39,U39,W39,Y39,AA39,AC39,AE39,AG39,'124-2'!F39,'124-2'!H39,'124-2'!J39,'124-2'!L39,'124-2'!N39,'124-2'!P39,'124-2'!R39,'124-2'!U39,'124-2'!W39,'124-2'!Y39,'124-2'!AA39,'124-2'!AC39,'124-2'!AE39,'124-2'!AG39)</f>
        <v>23</v>
      </c>
      <c r="G39" s="23">
        <f>SUM(I39,K39,M39,O39,Q39,V39,X39,Z39,AB39,AD39,AF39,AH39,'124-2'!G39,'124-2'!I39,'124-2'!K39,'124-2'!M39,'124-2'!O39,'124-2'!Q39,'124-2'!S39,'124-2'!V39,'124-2'!X39,'124-2'!Z39,'124-2'!AB39,'124-2'!AD39,'124-2'!AF39,'124-2'!AH39)</f>
        <v>45</v>
      </c>
      <c r="H39" s="38">
        <v>9</v>
      </c>
      <c r="I39" s="38">
        <v>17</v>
      </c>
      <c r="J39" s="38">
        <v>2</v>
      </c>
      <c r="K39" s="38">
        <v>10</v>
      </c>
      <c r="L39" s="38">
        <v>7</v>
      </c>
      <c r="M39" s="38">
        <v>12</v>
      </c>
      <c r="N39" s="38">
        <v>0</v>
      </c>
      <c r="O39" s="38">
        <v>0</v>
      </c>
      <c r="P39" s="38">
        <v>0</v>
      </c>
      <c r="Q39" s="39">
        <v>0</v>
      </c>
      <c r="R39" s="87"/>
      <c r="S39" s="87"/>
      <c r="T39" s="40"/>
      <c r="U39" s="41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6"/>
      <c r="AJ39" s="25" t="s">
        <v>96</v>
      </c>
      <c r="AK39" s="25"/>
      <c r="AL39" s="106"/>
      <c r="AN39" s="27">
        <f>SUM(H39,J39,L39,N39,P39,U39,W39,Y39,AA39,AC39,AE39,AG39,'124-2'!F39,'124-2'!H39,'124-2'!J39,'124-2'!L39,'124-2'!N39,'124-2'!P39,'124-2'!R39,'124-2'!U39,'124-2'!W39,'124-2'!Y39,'124-2'!AA39,'124-2'!AC39,'124-2'!AE39,'124-2'!AG39)-'124-1'!F39</f>
        <v>0</v>
      </c>
      <c r="AO39" s="27">
        <f>SUM(I39,K39,M39,O39,Q39,V39,X39,Z39,AB39,AD39,AF39,AH39,'124-2'!G39,'124-2'!I39,'124-2'!K39,'124-2'!M39,'124-2'!O39,'124-2'!Q39,'124-2'!S39,'124-2'!V39,'124-2'!X39,'124-2'!Z39,'124-2'!AB39,'124-2'!AD39,'124-2'!AF39,'124-2'!AH39)-'124-1'!G39</f>
        <v>0</v>
      </c>
    </row>
    <row r="40" spans="2:41" s="42" customFormat="1" x14ac:dyDescent="0.15">
      <c r="B40" s="106"/>
      <c r="C40" s="26"/>
      <c r="D40" s="25" t="s">
        <v>12</v>
      </c>
      <c r="E40" s="18"/>
      <c r="F40" s="23">
        <f>SUM(H40,J40,L40,N40,P40,U40,W40,Y40,AA40,AC40,AE40,AG40,'124-2'!F40,'124-2'!H40,'124-2'!J40,'124-2'!L40,'124-2'!N40,'124-2'!P40,'124-2'!R40,'124-2'!U40,'124-2'!W40,'124-2'!Y40,'124-2'!AA40,'124-2'!AC40,'124-2'!AE40,'124-2'!AG40)</f>
        <v>1</v>
      </c>
      <c r="G40" s="23">
        <f>SUM(I40,K40,M40,O40,Q40,V40,X40,Z40,AB40,AD40,AF40,AH40,'124-2'!G40,'124-2'!I40,'124-2'!K40,'124-2'!M40,'124-2'!O40,'124-2'!Q40,'124-2'!S40,'124-2'!V40,'124-2'!X40,'124-2'!Z40,'124-2'!AB40,'124-2'!AD40,'124-2'!AF40,'124-2'!AH40)</f>
        <v>1</v>
      </c>
      <c r="H40" s="38">
        <v>0</v>
      </c>
      <c r="I40" s="38">
        <v>0</v>
      </c>
      <c r="J40" s="38">
        <v>0</v>
      </c>
      <c r="K40" s="38">
        <v>0</v>
      </c>
      <c r="L40" s="38">
        <v>1</v>
      </c>
      <c r="M40" s="38">
        <v>1</v>
      </c>
      <c r="N40" s="38">
        <v>0</v>
      </c>
      <c r="O40" s="38">
        <v>0</v>
      </c>
      <c r="P40" s="38">
        <v>0</v>
      </c>
      <c r="Q40" s="39">
        <v>0</v>
      </c>
      <c r="R40" s="87"/>
      <c r="S40" s="87"/>
      <c r="T40" s="40"/>
      <c r="U40" s="41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6"/>
      <c r="AJ40" s="25" t="s">
        <v>12</v>
      </c>
      <c r="AK40" s="25"/>
      <c r="AL40" s="106"/>
      <c r="AN40" s="27">
        <f>SUM(H40,J40,L40,N40,P40,U40,W40,Y40,AA40,AC40,AE40,AG40,'124-2'!F40,'124-2'!H40,'124-2'!J40,'124-2'!L40,'124-2'!N40,'124-2'!P40,'124-2'!R40,'124-2'!U40,'124-2'!W40,'124-2'!Y40,'124-2'!AA40,'124-2'!AC40,'124-2'!AE40,'124-2'!AG40)-'124-1'!F40</f>
        <v>0</v>
      </c>
      <c r="AO40" s="27">
        <f>SUM(I40,K40,M40,O40,Q40,V40,X40,Z40,AB40,AD40,AF40,AH40,'124-2'!G40,'124-2'!I40,'124-2'!K40,'124-2'!M40,'124-2'!O40,'124-2'!Q40,'124-2'!S40,'124-2'!V40,'124-2'!X40,'124-2'!Z40,'124-2'!AB40,'124-2'!AD40,'124-2'!AF40,'124-2'!AH40)-'124-1'!G40</f>
        <v>0</v>
      </c>
    </row>
    <row r="41" spans="2:41" s="42" customFormat="1" x14ac:dyDescent="0.15">
      <c r="B41" s="106"/>
      <c r="C41" s="53"/>
      <c r="D41" s="25" t="s">
        <v>13</v>
      </c>
      <c r="E41" s="18"/>
      <c r="F41" s="23">
        <f>SUM(H41,J41,L41,N41,P41,U41,W41,Y41,AA41,AC41,AE41,AG41,'124-2'!F41,'124-2'!H41,'124-2'!J41,'124-2'!L41,'124-2'!N41,'124-2'!P41,'124-2'!R41,'124-2'!U41,'124-2'!W41,'124-2'!Y41,'124-2'!AA41,'124-2'!AC41,'124-2'!AE41,'124-2'!AG41)</f>
        <v>1</v>
      </c>
      <c r="G41" s="23">
        <f>SUM(I41,K41,M41,O41,Q41,V41,X41,Z41,AB41,AD41,AF41,AH41,'124-2'!G41,'124-2'!I41,'124-2'!K41,'124-2'!M41,'124-2'!O41,'124-2'!Q41,'124-2'!S41,'124-2'!V41,'124-2'!X41,'124-2'!Z41,'124-2'!AB41,'124-2'!AD41,'124-2'!AF41,'124-2'!AH41)</f>
        <v>0</v>
      </c>
      <c r="H41" s="38">
        <v>0</v>
      </c>
      <c r="I41" s="38">
        <v>0</v>
      </c>
      <c r="J41" s="38">
        <v>0</v>
      </c>
      <c r="K41" s="38">
        <v>0</v>
      </c>
      <c r="L41" s="38">
        <v>1</v>
      </c>
      <c r="M41" s="38">
        <v>0</v>
      </c>
      <c r="N41" s="38">
        <v>0</v>
      </c>
      <c r="O41" s="38">
        <v>0</v>
      </c>
      <c r="P41" s="38">
        <v>0</v>
      </c>
      <c r="Q41" s="39">
        <v>0</v>
      </c>
      <c r="R41" s="87"/>
      <c r="S41" s="87"/>
      <c r="T41" s="40"/>
      <c r="U41" s="41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6"/>
      <c r="AJ41" s="25" t="s">
        <v>13</v>
      </c>
      <c r="AK41" s="25"/>
      <c r="AL41" s="106"/>
      <c r="AN41" s="27">
        <f>SUM(H41,J41,L41,N41,P41,U41,W41,Y41,AA41,AC41,AE41,AG41,'124-2'!F41,'124-2'!H41,'124-2'!J41,'124-2'!L41,'124-2'!N41,'124-2'!P41,'124-2'!R41,'124-2'!U41,'124-2'!W41,'124-2'!Y41,'124-2'!AA41,'124-2'!AC41,'124-2'!AE41,'124-2'!AG41)-'124-1'!F41</f>
        <v>0</v>
      </c>
      <c r="AO41" s="27">
        <f>SUM(I41,K41,M41,O41,Q41,V41,X41,Z41,AB41,AD41,AF41,AH41,'124-2'!G41,'124-2'!I41,'124-2'!K41,'124-2'!M41,'124-2'!O41,'124-2'!Q41,'124-2'!S41,'124-2'!V41,'124-2'!X41,'124-2'!Z41,'124-2'!AB41,'124-2'!AD41,'124-2'!AF41,'124-2'!AH41)-'124-1'!G41</f>
        <v>0</v>
      </c>
    </row>
    <row r="42" spans="2:41" s="42" customFormat="1" x14ac:dyDescent="0.15">
      <c r="B42" s="106"/>
      <c r="C42" s="26"/>
      <c r="D42" s="25" t="s">
        <v>70</v>
      </c>
      <c r="E42" s="18"/>
      <c r="F42" s="23">
        <f>SUM(H42,J42,L42,N42,P42,U42,W42,Y42,AA42,AC42,AE42,AG42,'124-2'!F42,'124-2'!H42,'124-2'!J42,'124-2'!L42,'124-2'!N42,'124-2'!P42,'124-2'!R42,'124-2'!U42,'124-2'!W42,'124-2'!Y42,'124-2'!AA42,'124-2'!AC42,'124-2'!AE42,'124-2'!AG42)</f>
        <v>3</v>
      </c>
      <c r="G42" s="23">
        <f>SUM(I42,K42,M42,O42,Q42,V42,X42,Z42,AB42,AD42,AF42,AH42,'124-2'!G42,'124-2'!I42,'124-2'!K42,'124-2'!M42,'124-2'!O42,'124-2'!Q42,'124-2'!S42,'124-2'!V42,'124-2'!X42,'124-2'!Z42,'124-2'!AB42,'124-2'!AD42,'124-2'!AF42,'124-2'!AH42)</f>
        <v>3</v>
      </c>
      <c r="H42" s="38">
        <v>0</v>
      </c>
      <c r="I42" s="38">
        <v>0</v>
      </c>
      <c r="J42" s="38">
        <v>1</v>
      </c>
      <c r="K42" s="38">
        <v>1</v>
      </c>
      <c r="L42" s="38">
        <v>1</v>
      </c>
      <c r="M42" s="38">
        <v>0</v>
      </c>
      <c r="N42" s="38">
        <v>0</v>
      </c>
      <c r="O42" s="38">
        <v>0</v>
      </c>
      <c r="P42" s="38">
        <v>0</v>
      </c>
      <c r="Q42" s="39">
        <v>0</v>
      </c>
      <c r="R42" s="87"/>
      <c r="S42" s="87"/>
      <c r="T42" s="40"/>
      <c r="U42" s="41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6"/>
      <c r="AJ42" s="25" t="s">
        <v>80</v>
      </c>
      <c r="AK42" s="25"/>
      <c r="AL42" s="106"/>
      <c r="AN42" s="27">
        <f>SUM(H42,J42,L42,N42,P42,U42,W42,Y42,AA42,AC42,AE42,AG42,'124-2'!F42,'124-2'!H42,'124-2'!J42,'124-2'!L42,'124-2'!N42,'124-2'!P42,'124-2'!R42,'124-2'!U42,'124-2'!W42,'124-2'!Y42,'124-2'!AA42,'124-2'!AC42,'124-2'!AE42,'124-2'!AG42)-'124-1'!F42</f>
        <v>0</v>
      </c>
      <c r="AO42" s="27">
        <f>SUM(I42,K42,M42,O42,Q42,V42,X42,Z42,AB42,AD42,AF42,AH42,'124-2'!G42,'124-2'!I42,'124-2'!K42,'124-2'!M42,'124-2'!O42,'124-2'!Q42,'124-2'!S42,'124-2'!V42,'124-2'!X42,'124-2'!Z42,'124-2'!AB42,'124-2'!AD42,'124-2'!AF42,'124-2'!AH42)-'124-1'!G42</f>
        <v>0</v>
      </c>
    </row>
    <row r="43" spans="2:41" s="42" customFormat="1" x14ac:dyDescent="0.15">
      <c r="B43" s="106"/>
      <c r="C43" s="53"/>
      <c r="D43" s="25" t="s">
        <v>52</v>
      </c>
      <c r="E43" s="18"/>
      <c r="F43" s="23">
        <f>SUM(H43,J43,L43,N43,P43,U43,W43,Y43,AA43,AC43,AE43,AG43,'124-2'!F43,'124-2'!H43,'124-2'!J43,'124-2'!L43,'124-2'!N43,'124-2'!P43,'124-2'!R43,'124-2'!U43,'124-2'!W43,'124-2'!Y43,'124-2'!AA43,'124-2'!AC43,'124-2'!AE43,'124-2'!AG43)</f>
        <v>0</v>
      </c>
      <c r="G43" s="23">
        <f>SUM(I43,K43,M43,O43,Q43,V43,X43,Z43,AB43,AD43,AF43,AH43,'124-2'!G43,'124-2'!I43,'124-2'!K43,'124-2'!M43,'124-2'!O43,'124-2'!Q43,'124-2'!S43,'124-2'!V43,'124-2'!X43,'124-2'!Z43,'124-2'!AB43,'124-2'!AD43,'124-2'!AF43,'124-2'!AH43)</f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9">
        <v>0</v>
      </c>
      <c r="R43" s="87"/>
      <c r="S43" s="87"/>
      <c r="T43" s="40"/>
      <c r="U43" s="41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6"/>
      <c r="AJ43" s="25" t="s">
        <v>52</v>
      </c>
      <c r="AK43" s="25"/>
      <c r="AL43" s="106"/>
      <c r="AN43" s="27">
        <f>SUM(H43,J43,L43,N43,P43,U43,W43,Y43,AA43,AC43,AE43,AG43,'124-2'!F43,'124-2'!H43,'124-2'!J43,'124-2'!L43,'124-2'!N43,'124-2'!P43,'124-2'!R43,'124-2'!U43,'124-2'!W43,'124-2'!Y43,'124-2'!AA43,'124-2'!AC43,'124-2'!AE43,'124-2'!AG43)-'124-1'!F43</f>
        <v>0</v>
      </c>
      <c r="AO43" s="27">
        <f>SUM(I43,K43,M43,O43,Q43,V43,X43,Z43,AB43,AD43,AF43,AH43,'124-2'!G43,'124-2'!I43,'124-2'!K43,'124-2'!M43,'124-2'!O43,'124-2'!Q43,'124-2'!S43,'124-2'!V43,'124-2'!X43,'124-2'!Z43,'124-2'!AB43,'124-2'!AD43,'124-2'!AF43,'124-2'!AH43)-'124-1'!G43</f>
        <v>0</v>
      </c>
    </row>
    <row r="44" spans="2:41" s="42" customFormat="1" x14ac:dyDescent="0.15">
      <c r="B44" s="106"/>
      <c r="C44" s="26"/>
      <c r="D44" s="25" t="s">
        <v>14</v>
      </c>
      <c r="E44" s="18"/>
      <c r="F44" s="23">
        <f>SUM(H44,J44,L44,N44,P44,U44,W44,Y44,AA44,AC44,AE44,AG44,'124-2'!F44,'124-2'!H44,'124-2'!J44,'124-2'!L44,'124-2'!N44,'124-2'!P44,'124-2'!R44,'124-2'!U44,'124-2'!W44,'124-2'!Y44,'124-2'!AA44,'124-2'!AC44,'124-2'!AE44,'124-2'!AG44)</f>
        <v>129</v>
      </c>
      <c r="G44" s="23">
        <f>SUM(I44,K44,M44,O44,Q44,V44,X44,Z44,AB44,AD44,AF44,AH44,'124-2'!G44,'124-2'!I44,'124-2'!K44,'124-2'!M44,'124-2'!O44,'124-2'!Q44,'124-2'!S44,'124-2'!V44,'124-2'!X44,'124-2'!Z44,'124-2'!AB44,'124-2'!AD44,'124-2'!AF44,'124-2'!AH44)</f>
        <v>141</v>
      </c>
      <c r="H44" s="38">
        <v>54</v>
      </c>
      <c r="I44" s="38">
        <v>60</v>
      </c>
      <c r="J44" s="38">
        <v>14</v>
      </c>
      <c r="K44" s="38">
        <v>19</v>
      </c>
      <c r="L44" s="38">
        <v>28</v>
      </c>
      <c r="M44" s="38">
        <v>32</v>
      </c>
      <c r="N44" s="38">
        <v>0</v>
      </c>
      <c r="O44" s="38">
        <v>0</v>
      </c>
      <c r="P44" s="38">
        <v>0</v>
      </c>
      <c r="Q44" s="39">
        <v>0</v>
      </c>
      <c r="R44" s="87"/>
      <c r="S44" s="87"/>
      <c r="T44" s="40"/>
      <c r="U44" s="41">
        <v>0</v>
      </c>
      <c r="V44" s="38">
        <v>0</v>
      </c>
      <c r="W44" s="38">
        <v>2</v>
      </c>
      <c r="X44" s="38">
        <v>1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16</v>
      </c>
      <c r="AF44" s="38">
        <v>13</v>
      </c>
      <c r="AG44" s="38">
        <v>0</v>
      </c>
      <c r="AH44" s="38">
        <v>0</v>
      </c>
      <c r="AI44" s="36"/>
      <c r="AJ44" s="25" t="s">
        <v>14</v>
      </c>
      <c r="AK44" s="25"/>
      <c r="AL44" s="106"/>
      <c r="AN44" s="27">
        <f>SUM(H44,J44,L44,N44,P44,U44,W44,Y44,AA44,AC44,AE44,AG44,'124-2'!F44,'124-2'!H44,'124-2'!J44,'124-2'!L44,'124-2'!N44,'124-2'!P44,'124-2'!R44,'124-2'!U44,'124-2'!W44,'124-2'!Y44,'124-2'!AA44,'124-2'!AC44,'124-2'!AE44,'124-2'!AG44)-'124-1'!F44</f>
        <v>0</v>
      </c>
      <c r="AO44" s="27">
        <f>SUM(I44,K44,M44,O44,Q44,V44,X44,Z44,AB44,AD44,AF44,AH44,'124-2'!G44,'124-2'!I44,'124-2'!K44,'124-2'!M44,'124-2'!O44,'124-2'!Q44,'124-2'!S44,'124-2'!V44,'124-2'!X44,'124-2'!Z44,'124-2'!AB44,'124-2'!AD44,'124-2'!AF44,'124-2'!AH44)-'124-1'!G44</f>
        <v>0</v>
      </c>
    </row>
    <row r="45" spans="2:41" s="42" customFormat="1" x14ac:dyDescent="0.15">
      <c r="B45" s="106"/>
      <c r="C45" s="26"/>
      <c r="D45" s="25" t="s">
        <v>15</v>
      </c>
      <c r="E45" s="18"/>
      <c r="F45" s="23">
        <f>SUM(H45,J45,L45,N45,P45,U45,W45,Y45,AA45,AC45,AE45,AG45,'124-2'!F45,'124-2'!H45,'124-2'!J45,'124-2'!L45,'124-2'!N45,'124-2'!P45,'124-2'!R45,'124-2'!U45,'124-2'!W45,'124-2'!Y45,'124-2'!AA45,'124-2'!AC45,'124-2'!AE45,'124-2'!AG45)</f>
        <v>18</v>
      </c>
      <c r="G45" s="23">
        <f>SUM(I45,K45,M45,O45,Q45,V45,X45,Z45,AB45,AD45,AF45,AH45,'124-2'!G45,'124-2'!I45,'124-2'!K45,'124-2'!M45,'124-2'!O45,'124-2'!Q45,'124-2'!S45,'124-2'!V45,'124-2'!X45,'124-2'!Z45,'124-2'!AB45,'124-2'!AD45,'124-2'!AF45,'124-2'!AH45)</f>
        <v>15</v>
      </c>
      <c r="H45" s="38">
        <v>9</v>
      </c>
      <c r="I45" s="38">
        <v>9</v>
      </c>
      <c r="J45" s="38">
        <v>0</v>
      </c>
      <c r="K45" s="38">
        <v>0</v>
      </c>
      <c r="L45" s="38">
        <v>3</v>
      </c>
      <c r="M45" s="38">
        <v>2</v>
      </c>
      <c r="N45" s="38">
        <v>0</v>
      </c>
      <c r="O45" s="38">
        <v>0</v>
      </c>
      <c r="P45" s="38">
        <v>0</v>
      </c>
      <c r="Q45" s="39">
        <v>0</v>
      </c>
      <c r="R45" s="87"/>
      <c r="S45" s="87"/>
      <c r="T45" s="40"/>
      <c r="U45" s="41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1</v>
      </c>
      <c r="AF45" s="38">
        <v>1</v>
      </c>
      <c r="AG45" s="38">
        <v>0</v>
      </c>
      <c r="AH45" s="38">
        <v>0</v>
      </c>
      <c r="AI45" s="36"/>
      <c r="AJ45" s="25" t="s">
        <v>15</v>
      </c>
      <c r="AK45" s="25"/>
      <c r="AL45" s="106"/>
      <c r="AN45" s="27">
        <f>SUM(H45,J45,L45,N45,P45,U45,W45,Y45,AA45,AC45,AE45,AG45,'124-2'!F45,'124-2'!H45,'124-2'!J45,'124-2'!L45,'124-2'!N45,'124-2'!P45,'124-2'!R45,'124-2'!U45,'124-2'!W45,'124-2'!Y45,'124-2'!AA45,'124-2'!AC45,'124-2'!AE45,'124-2'!AG45)-'124-1'!F45</f>
        <v>0</v>
      </c>
      <c r="AO45" s="27">
        <f>SUM(I45,K45,M45,O45,Q45,V45,X45,Z45,AB45,AD45,AF45,AH45,'124-2'!G45,'124-2'!I45,'124-2'!K45,'124-2'!M45,'124-2'!O45,'124-2'!Q45,'124-2'!S45,'124-2'!V45,'124-2'!X45,'124-2'!Z45,'124-2'!AB45,'124-2'!AD45,'124-2'!AF45,'124-2'!AH45)-'124-1'!G45</f>
        <v>0</v>
      </c>
    </row>
    <row r="46" spans="2:41" s="42" customFormat="1" x14ac:dyDescent="0.15">
      <c r="B46" s="106"/>
      <c r="C46" s="26"/>
      <c r="D46" s="25" t="s">
        <v>16</v>
      </c>
      <c r="E46" s="18"/>
      <c r="F46" s="23">
        <f>SUM(H46,J46,L46,N46,P46,U46,W46,Y46,AA46,AC46,AE46,AG46,'124-2'!F46,'124-2'!H46,'124-2'!J46,'124-2'!L46,'124-2'!N46,'124-2'!P46,'124-2'!R46,'124-2'!U46,'124-2'!W46,'124-2'!Y46,'124-2'!AA46,'124-2'!AC46,'124-2'!AE46,'124-2'!AG46)</f>
        <v>15</v>
      </c>
      <c r="G46" s="23">
        <f>SUM(I46,K46,M46,O46,Q46,V46,X46,Z46,AB46,AD46,AF46,AH46,'124-2'!G46,'124-2'!I46,'124-2'!K46,'124-2'!M46,'124-2'!O46,'124-2'!Q46,'124-2'!S46,'124-2'!V46,'124-2'!X46,'124-2'!Z46,'124-2'!AB46,'124-2'!AD46,'124-2'!AF46,'124-2'!AH46)</f>
        <v>18</v>
      </c>
      <c r="H46" s="38">
        <v>9</v>
      </c>
      <c r="I46" s="38">
        <v>18</v>
      </c>
      <c r="J46" s="38">
        <v>1</v>
      </c>
      <c r="K46" s="38">
        <v>0</v>
      </c>
      <c r="L46" s="38">
        <v>1</v>
      </c>
      <c r="M46" s="38">
        <v>0</v>
      </c>
      <c r="N46" s="38">
        <v>0</v>
      </c>
      <c r="O46" s="38">
        <v>0</v>
      </c>
      <c r="P46" s="38">
        <v>3</v>
      </c>
      <c r="Q46" s="39">
        <v>0</v>
      </c>
      <c r="R46" s="87"/>
      <c r="S46" s="87"/>
      <c r="T46" s="40"/>
      <c r="U46" s="41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6"/>
      <c r="AJ46" s="25" t="s">
        <v>16</v>
      </c>
      <c r="AK46" s="25"/>
      <c r="AL46" s="106"/>
      <c r="AN46" s="27">
        <f>SUM(H46,J46,L46,N46,P46,U46,W46,Y46,AA46,AC46,AE46,AG46,'124-2'!F46,'124-2'!H46,'124-2'!J46,'124-2'!L46,'124-2'!N46,'124-2'!P46,'124-2'!R46,'124-2'!U46,'124-2'!W46,'124-2'!Y46,'124-2'!AA46,'124-2'!AC46,'124-2'!AE46,'124-2'!AG46)-'124-1'!F46</f>
        <v>0</v>
      </c>
      <c r="AO46" s="27">
        <f>SUM(I46,K46,M46,O46,Q46,V46,X46,Z46,AB46,AD46,AF46,AH46,'124-2'!G46,'124-2'!I46,'124-2'!K46,'124-2'!M46,'124-2'!O46,'124-2'!Q46,'124-2'!S46,'124-2'!V46,'124-2'!X46,'124-2'!Z46,'124-2'!AB46,'124-2'!AD46,'124-2'!AF46,'124-2'!AH46)-'124-1'!G46</f>
        <v>0</v>
      </c>
    </row>
    <row r="47" spans="2:41" s="42" customFormat="1" x14ac:dyDescent="0.15">
      <c r="B47" s="106"/>
      <c r="C47" s="26"/>
      <c r="D47" s="25" t="s">
        <v>17</v>
      </c>
      <c r="E47" s="18"/>
      <c r="F47" s="23">
        <f>SUM(H47,J47,L47,N47,P47,U47,W47,Y47,AA47,AC47,AE47,AG47,'124-2'!F47,'124-2'!H47,'124-2'!J47,'124-2'!L47,'124-2'!N47,'124-2'!P47,'124-2'!R47,'124-2'!U47,'124-2'!W47,'124-2'!Y47,'124-2'!AA47,'124-2'!AC47,'124-2'!AE47,'124-2'!AG47)</f>
        <v>25</v>
      </c>
      <c r="G47" s="23">
        <f>SUM(I47,K47,M47,O47,Q47,V47,X47,Z47,AB47,AD47,AF47,AH47,'124-2'!G47,'124-2'!I47,'124-2'!K47,'124-2'!M47,'124-2'!O47,'124-2'!Q47,'124-2'!S47,'124-2'!V47,'124-2'!X47,'124-2'!Z47,'124-2'!AB47,'124-2'!AD47,'124-2'!AF47,'124-2'!AH47)</f>
        <v>19</v>
      </c>
      <c r="H47" s="38">
        <v>9</v>
      </c>
      <c r="I47" s="38">
        <v>6</v>
      </c>
      <c r="J47" s="38">
        <v>6</v>
      </c>
      <c r="K47" s="38">
        <v>5</v>
      </c>
      <c r="L47" s="38">
        <v>2</v>
      </c>
      <c r="M47" s="38">
        <v>1</v>
      </c>
      <c r="N47" s="38">
        <v>1</v>
      </c>
      <c r="O47" s="38">
        <v>0</v>
      </c>
      <c r="P47" s="38">
        <v>0</v>
      </c>
      <c r="Q47" s="39">
        <v>0</v>
      </c>
      <c r="R47" s="87"/>
      <c r="S47" s="87"/>
      <c r="T47" s="40"/>
      <c r="U47" s="41">
        <v>0</v>
      </c>
      <c r="V47" s="38">
        <v>0</v>
      </c>
      <c r="W47" s="38">
        <v>0</v>
      </c>
      <c r="X47" s="38">
        <v>1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2</v>
      </c>
      <c r="AF47" s="38">
        <v>1</v>
      </c>
      <c r="AG47" s="38">
        <v>0</v>
      </c>
      <c r="AH47" s="38">
        <v>0</v>
      </c>
      <c r="AI47" s="36"/>
      <c r="AJ47" s="25" t="s">
        <v>17</v>
      </c>
      <c r="AK47" s="25"/>
      <c r="AL47" s="106"/>
      <c r="AN47" s="27">
        <f>SUM(H47,J47,L47,N47,P47,U47,W47,Y47,AA47,AC47,AE47,AG47,'124-2'!F47,'124-2'!H47,'124-2'!J47,'124-2'!L47,'124-2'!N47,'124-2'!P47,'124-2'!R47,'124-2'!U47,'124-2'!W47,'124-2'!Y47,'124-2'!AA47,'124-2'!AC47,'124-2'!AE47,'124-2'!AG47)-'124-1'!F47</f>
        <v>0</v>
      </c>
      <c r="AO47" s="27">
        <f>SUM(I47,K47,M47,O47,Q47,V47,X47,Z47,AB47,AD47,AF47,AH47,'124-2'!G47,'124-2'!I47,'124-2'!K47,'124-2'!M47,'124-2'!O47,'124-2'!Q47,'124-2'!S47,'124-2'!V47,'124-2'!X47,'124-2'!Z47,'124-2'!AB47,'124-2'!AD47,'124-2'!AF47,'124-2'!AH47)-'124-1'!G47</f>
        <v>0</v>
      </c>
    </row>
    <row r="48" spans="2:41" s="42" customFormat="1" x14ac:dyDescent="0.15">
      <c r="B48" s="106"/>
      <c r="C48" s="26"/>
      <c r="D48" s="25" t="s">
        <v>18</v>
      </c>
      <c r="E48" s="18"/>
      <c r="F48" s="23">
        <f>SUM(H48,J48,L48,N48,P48,U48,W48,Y48,AA48,AC48,AE48,AG48,'124-2'!F48,'124-2'!H48,'124-2'!J48,'124-2'!L48,'124-2'!N48,'124-2'!P48,'124-2'!R48,'124-2'!U48,'124-2'!W48,'124-2'!Y48,'124-2'!AA48,'124-2'!AC48,'124-2'!AE48,'124-2'!AG48)</f>
        <v>28</v>
      </c>
      <c r="G48" s="23">
        <f>SUM(I48,K48,M48,O48,Q48,V48,X48,Z48,AB48,AD48,AF48,AH48,'124-2'!G48,'124-2'!I48,'124-2'!K48,'124-2'!M48,'124-2'!O48,'124-2'!Q48,'124-2'!S48,'124-2'!V48,'124-2'!X48,'124-2'!Z48,'124-2'!AB48,'124-2'!AD48,'124-2'!AF48,'124-2'!AH48)</f>
        <v>33</v>
      </c>
      <c r="H48" s="38">
        <v>10</v>
      </c>
      <c r="I48" s="38">
        <v>18</v>
      </c>
      <c r="J48" s="38">
        <v>3</v>
      </c>
      <c r="K48" s="38">
        <v>1</v>
      </c>
      <c r="L48" s="38">
        <v>1</v>
      </c>
      <c r="M48" s="38">
        <v>1</v>
      </c>
      <c r="N48" s="38">
        <v>4</v>
      </c>
      <c r="O48" s="38">
        <v>6</v>
      </c>
      <c r="P48" s="38">
        <v>0</v>
      </c>
      <c r="Q48" s="39">
        <v>0</v>
      </c>
      <c r="R48" s="87"/>
      <c r="S48" s="87"/>
      <c r="T48" s="40"/>
      <c r="U48" s="41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1</v>
      </c>
      <c r="AG48" s="38">
        <v>0</v>
      </c>
      <c r="AH48" s="38">
        <v>1</v>
      </c>
      <c r="AI48" s="36"/>
      <c r="AJ48" s="25" t="s">
        <v>18</v>
      </c>
      <c r="AK48" s="25"/>
      <c r="AL48" s="106"/>
      <c r="AN48" s="27">
        <f>SUM(H48,J48,L48,N48,P48,U48,W48,Y48,AA48,AC48,AE48,AG48,'124-2'!F48,'124-2'!H48,'124-2'!J48,'124-2'!L48,'124-2'!N48,'124-2'!P48,'124-2'!R48,'124-2'!U48,'124-2'!W48,'124-2'!Y48,'124-2'!AA48,'124-2'!AC48,'124-2'!AE48,'124-2'!AG48)-'124-1'!F48</f>
        <v>0</v>
      </c>
      <c r="AO48" s="27">
        <f>SUM(I48,K48,M48,O48,Q48,V48,X48,Z48,AB48,AD48,AF48,AH48,'124-2'!G48,'124-2'!I48,'124-2'!K48,'124-2'!M48,'124-2'!O48,'124-2'!Q48,'124-2'!S48,'124-2'!V48,'124-2'!X48,'124-2'!Z48,'124-2'!AB48,'124-2'!AD48,'124-2'!AF48,'124-2'!AH48)-'124-1'!G48</f>
        <v>0</v>
      </c>
    </row>
    <row r="49" spans="2:41" s="42" customFormat="1" x14ac:dyDescent="0.15">
      <c r="B49" s="106"/>
      <c r="C49" s="26"/>
      <c r="D49" s="25" t="s">
        <v>68</v>
      </c>
      <c r="E49" s="45"/>
      <c r="F49" s="23">
        <f>SUM(H49,J49,L49,N49,P49,U49,W49,Y49,AA49,AC49,AE49,AG49,'124-2'!F49,'124-2'!H49,'124-2'!J49,'124-2'!L49,'124-2'!N49,'124-2'!P49,'124-2'!R49,'124-2'!U49,'124-2'!W49,'124-2'!Y49,'124-2'!AA49,'124-2'!AC49,'124-2'!AE49,'124-2'!AG49)</f>
        <v>37</v>
      </c>
      <c r="G49" s="23">
        <f>SUM(I49,K49,M49,O49,Q49,V49,X49,Z49,AB49,AD49,AF49,AH49,'124-2'!G49,'124-2'!I49,'124-2'!K49,'124-2'!M49,'124-2'!O49,'124-2'!Q49,'124-2'!S49,'124-2'!V49,'124-2'!X49,'124-2'!Z49,'124-2'!AB49,'124-2'!AD49,'124-2'!AF49,'124-2'!AH49)</f>
        <v>31</v>
      </c>
      <c r="H49" s="38">
        <v>11</v>
      </c>
      <c r="I49" s="38">
        <v>8</v>
      </c>
      <c r="J49" s="38">
        <v>4</v>
      </c>
      <c r="K49" s="38">
        <v>4</v>
      </c>
      <c r="L49" s="38">
        <v>3</v>
      </c>
      <c r="M49" s="38">
        <v>2</v>
      </c>
      <c r="N49" s="38">
        <v>1</v>
      </c>
      <c r="O49" s="38">
        <v>1</v>
      </c>
      <c r="P49" s="38">
        <v>2</v>
      </c>
      <c r="Q49" s="39">
        <v>2</v>
      </c>
      <c r="R49" s="87"/>
      <c r="S49" s="87"/>
      <c r="T49" s="40"/>
      <c r="U49" s="41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3</v>
      </c>
      <c r="AB49" s="38">
        <v>2</v>
      </c>
      <c r="AC49" s="38">
        <v>0</v>
      </c>
      <c r="AD49" s="38">
        <v>0</v>
      </c>
      <c r="AE49" s="38">
        <v>4</v>
      </c>
      <c r="AF49" s="38">
        <v>2</v>
      </c>
      <c r="AG49" s="38">
        <v>0</v>
      </c>
      <c r="AH49" s="38">
        <v>0</v>
      </c>
      <c r="AI49" s="36"/>
      <c r="AJ49" s="25" t="s">
        <v>78</v>
      </c>
      <c r="AK49" s="25"/>
      <c r="AL49" s="106"/>
      <c r="AN49" s="27">
        <f>SUM(H49,J49,L49,N49,P49,U49,W49,Y49,AA49,AC49,AE49,AG49,'124-2'!F49,'124-2'!H49,'124-2'!J49,'124-2'!L49,'124-2'!N49,'124-2'!P49,'124-2'!R49,'124-2'!U49,'124-2'!W49,'124-2'!Y49,'124-2'!AA49,'124-2'!AC49,'124-2'!AE49,'124-2'!AG49)-'124-1'!F49</f>
        <v>0</v>
      </c>
      <c r="AO49" s="27">
        <f>SUM(I49,K49,M49,O49,Q49,V49,X49,Z49,AB49,AD49,AF49,AH49,'124-2'!G49,'124-2'!I49,'124-2'!K49,'124-2'!M49,'124-2'!O49,'124-2'!Q49,'124-2'!S49,'124-2'!V49,'124-2'!X49,'124-2'!Z49,'124-2'!AB49,'124-2'!AD49,'124-2'!AF49,'124-2'!AH49)-'124-1'!G49</f>
        <v>0</v>
      </c>
    </row>
    <row r="50" spans="2:41" s="42" customFormat="1" x14ac:dyDescent="0.15">
      <c r="B50" s="106"/>
      <c r="C50" s="26"/>
      <c r="D50" s="25" t="s">
        <v>69</v>
      </c>
      <c r="E50" s="45"/>
      <c r="F50" s="23">
        <f>SUM(H50,J50,L50,N50,P50,U50,W50,Y50,AA50,AC50,AE50,AG50,'124-2'!F50,'124-2'!H50,'124-2'!J50,'124-2'!L50,'124-2'!N50,'124-2'!P50,'124-2'!R50,'124-2'!U50,'124-2'!W50,'124-2'!Y50,'124-2'!AA50,'124-2'!AC50,'124-2'!AE50,'124-2'!AG50)</f>
        <v>4</v>
      </c>
      <c r="G50" s="23">
        <f>SUM(I50,K50,M50,O50,Q50,V50,X50,Z50,AB50,AD50,AF50,AH50,'124-2'!G50,'124-2'!I50,'124-2'!K50,'124-2'!M50,'124-2'!O50,'124-2'!Q50,'124-2'!S50,'124-2'!V50,'124-2'!X50,'124-2'!Z50,'124-2'!AB50,'124-2'!AD50,'124-2'!AF50,'124-2'!AH50)</f>
        <v>8</v>
      </c>
      <c r="H50" s="38">
        <v>1</v>
      </c>
      <c r="I50" s="38">
        <v>1</v>
      </c>
      <c r="J50" s="38">
        <v>0</v>
      </c>
      <c r="K50" s="38">
        <v>0</v>
      </c>
      <c r="L50" s="38">
        <v>1</v>
      </c>
      <c r="M50" s="38">
        <v>6</v>
      </c>
      <c r="N50" s="38">
        <v>0</v>
      </c>
      <c r="O50" s="38">
        <v>0</v>
      </c>
      <c r="P50" s="38">
        <v>1</v>
      </c>
      <c r="Q50" s="39">
        <v>0</v>
      </c>
      <c r="R50" s="87"/>
      <c r="S50" s="87"/>
      <c r="T50" s="40"/>
      <c r="U50" s="41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1</v>
      </c>
      <c r="AF50" s="38">
        <v>1</v>
      </c>
      <c r="AG50" s="38">
        <v>0</v>
      </c>
      <c r="AH50" s="38">
        <v>0</v>
      </c>
      <c r="AI50" s="36"/>
      <c r="AJ50" s="25" t="s">
        <v>79</v>
      </c>
      <c r="AK50" s="25"/>
      <c r="AL50" s="106"/>
      <c r="AN50" s="27">
        <f>SUM(H50,J50,L50,N50,P50,U50,W50,Y50,AA50,AC50,AE50,AG50,'124-2'!F50,'124-2'!H50,'124-2'!J50,'124-2'!L50,'124-2'!N50,'124-2'!P50,'124-2'!R50,'124-2'!U50,'124-2'!W50,'124-2'!Y50,'124-2'!AA50,'124-2'!AC50,'124-2'!AE50,'124-2'!AG50)-'124-1'!F50</f>
        <v>0</v>
      </c>
      <c r="AO50" s="27">
        <f>SUM(I50,K50,M50,O50,Q50,V50,X50,Z50,AB50,AD50,AF50,AH50,'124-2'!G50,'124-2'!I50,'124-2'!K50,'124-2'!M50,'124-2'!O50,'124-2'!Q50,'124-2'!S50,'124-2'!V50,'124-2'!X50,'124-2'!Z50,'124-2'!AB50,'124-2'!AD50,'124-2'!AF50,'124-2'!AH50)-'124-1'!G50</f>
        <v>0</v>
      </c>
    </row>
    <row r="51" spans="2:41" s="42" customFormat="1" x14ac:dyDescent="0.15">
      <c r="B51" s="106"/>
      <c r="C51" s="26"/>
      <c r="D51" s="25" t="s">
        <v>19</v>
      </c>
      <c r="E51" s="18"/>
      <c r="F51" s="23">
        <f>SUM(H51,J51,L51,N51,P51,U51,W51,Y51,AA51,AC51,AE51,AG51,'124-2'!F51,'124-2'!H51,'124-2'!J51,'124-2'!L51,'124-2'!N51,'124-2'!P51,'124-2'!R51,'124-2'!U51,'124-2'!W51,'124-2'!Y51,'124-2'!AA51,'124-2'!AC51,'124-2'!AE51,'124-2'!AG51)</f>
        <v>4</v>
      </c>
      <c r="G51" s="23">
        <f>SUM(I51,K51,M51,O51,Q51,V51,X51,Z51,AB51,AD51,AF51,AH51,'124-2'!G51,'124-2'!I51,'124-2'!K51,'124-2'!M51,'124-2'!O51,'124-2'!Q51,'124-2'!S51,'124-2'!V51,'124-2'!X51,'124-2'!Z51,'124-2'!AB51,'124-2'!AD51,'124-2'!AF51,'124-2'!AH51)</f>
        <v>5</v>
      </c>
      <c r="H51" s="38">
        <v>1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1</v>
      </c>
      <c r="O51" s="38">
        <v>0</v>
      </c>
      <c r="P51" s="38">
        <v>0</v>
      </c>
      <c r="Q51" s="39">
        <v>0</v>
      </c>
      <c r="R51" s="87"/>
      <c r="S51" s="87"/>
      <c r="T51" s="40"/>
      <c r="U51" s="41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1</v>
      </c>
      <c r="AF51" s="38">
        <v>2</v>
      </c>
      <c r="AG51" s="38">
        <v>0</v>
      </c>
      <c r="AH51" s="38">
        <v>0</v>
      </c>
      <c r="AI51" s="36"/>
      <c r="AJ51" s="25" t="s">
        <v>19</v>
      </c>
      <c r="AK51" s="25"/>
      <c r="AL51" s="106"/>
      <c r="AN51" s="27">
        <f>SUM(H51,J51,L51,N51,P51,U51,W51,Y51,AA51,AC51,AE51,AG51,'124-2'!F51,'124-2'!H51,'124-2'!J51,'124-2'!L51,'124-2'!N51,'124-2'!P51,'124-2'!R51,'124-2'!U51,'124-2'!W51,'124-2'!Y51,'124-2'!AA51,'124-2'!AC51,'124-2'!AE51,'124-2'!AG51)-'124-1'!F51</f>
        <v>0</v>
      </c>
      <c r="AO51" s="27">
        <f>SUM(I51,K51,M51,O51,Q51,V51,X51,Z51,AB51,AD51,AF51,AH51,'124-2'!G51,'124-2'!I51,'124-2'!K51,'124-2'!M51,'124-2'!O51,'124-2'!Q51,'124-2'!S51,'124-2'!V51,'124-2'!X51,'124-2'!Z51,'124-2'!AB51,'124-2'!AD51,'124-2'!AF51,'124-2'!AH51)-'124-1'!G51</f>
        <v>0</v>
      </c>
    </row>
    <row r="52" spans="2:41" s="42" customFormat="1" x14ac:dyDescent="0.15">
      <c r="B52" s="106"/>
      <c r="C52" s="26"/>
      <c r="D52" s="25" t="s">
        <v>20</v>
      </c>
      <c r="E52" s="18"/>
      <c r="F52" s="23">
        <f>SUM(H52,J52,L52,N52,P52,U52,W52,Y52,AA52,AC52,AE52,AG52,'124-2'!F52,'124-2'!H52,'124-2'!J52,'124-2'!L52,'124-2'!N52,'124-2'!P52,'124-2'!R52,'124-2'!U52,'124-2'!W52,'124-2'!Y52,'124-2'!AA52,'124-2'!AC52,'124-2'!AE52,'124-2'!AG52)</f>
        <v>164</v>
      </c>
      <c r="G52" s="23">
        <f>SUM(I52,K52,M52,O52,Q52,V52,X52,Z52,AB52,AD52,AF52,AH52,'124-2'!G52,'124-2'!I52,'124-2'!K52,'124-2'!M52,'124-2'!O52,'124-2'!Q52,'124-2'!S52,'124-2'!V52,'124-2'!X52,'124-2'!Z52,'124-2'!AB52,'124-2'!AD52,'124-2'!AF52,'124-2'!AH52)</f>
        <v>137</v>
      </c>
      <c r="H52" s="38">
        <v>57</v>
      </c>
      <c r="I52" s="38">
        <v>37</v>
      </c>
      <c r="J52" s="38">
        <v>18</v>
      </c>
      <c r="K52" s="38">
        <v>21</v>
      </c>
      <c r="L52" s="38">
        <v>29</v>
      </c>
      <c r="M52" s="38">
        <v>22</v>
      </c>
      <c r="N52" s="38">
        <v>0</v>
      </c>
      <c r="O52" s="38">
        <v>0</v>
      </c>
      <c r="P52" s="38">
        <v>1</v>
      </c>
      <c r="Q52" s="39">
        <v>1</v>
      </c>
      <c r="R52" s="87"/>
      <c r="S52" s="87"/>
      <c r="T52" s="40"/>
      <c r="U52" s="41">
        <v>1</v>
      </c>
      <c r="V52" s="38">
        <v>0</v>
      </c>
      <c r="W52" s="38">
        <v>1</v>
      </c>
      <c r="X52" s="38">
        <v>0</v>
      </c>
      <c r="Y52" s="38">
        <v>0</v>
      </c>
      <c r="Z52" s="38">
        <v>0</v>
      </c>
      <c r="AA52" s="38">
        <v>1</v>
      </c>
      <c r="AB52" s="38">
        <v>2</v>
      </c>
      <c r="AC52" s="38">
        <v>0</v>
      </c>
      <c r="AD52" s="38">
        <v>0</v>
      </c>
      <c r="AE52" s="38">
        <v>6</v>
      </c>
      <c r="AF52" s="38">
        <v>6</v>
      </c>
      <c r="AG52" s="38">
        <v>0</v>
      </c>
      <c r="AH52" s="38">
        <v>0</v>
      </c>
      <c r="AI52" s="36"/>
      <c r="AJ52" s="25" t="s">
        <v>20</v>
      </c>
      <c r="AK52" s="25"/>
      <c r="AL52" s="106"/>
      <c r="AN52" s="27">
        <f>SUM(H52,J52,L52,N52,P52,U52,W52,Y52,AA52,AC52,AE52,AG52,'124-2'!F52,'124-2'!H52,'124-2'!J52,'124-2'!L52,'124-2'!N52,'124-2'!P52,'124-2'!R52,'124-2'!U52,'124-2'!W52,'124-2'!Y52,'124-2'!AA52,'124-2'!AC52,'124-2'!AE52,'124-2'!AG52)-'124-1'!F52</f>
        <v>0</v>
      </c>
      <c r="AO52" s="27">
        <f>SUM(I52,K52,M52,O52,Q52,V52,X52,Z52,AB52,AD52,AF52,AH52,'124-2'!G52,'124-2'!I52,'124-2'!K52,'124-2'!M52,'124-2'!O52,'124-2'!Q52,'124-2'!S52,'124-2'!V52,'124-2'!X52,'124-2'!Z52,'124-2'!AB52,'124-2'!AD52,'124-2'!AF52,'124-2'!AH52)-'124-1'!G52</f>
        <v>0</v>
      </c>
    </row>
    <row r="53" spans="2:41" s="42" customFormat="1" x14ac:dyDescent="0.15">
      <c r="B53" s="106"/>
      <c r="C53" s="26"/>
      <c r="D53" s="25" t="s">
        <v>21</v>
      </c>
      <c r="E53" s="18"/>
      <c r="F53" s="23">
        <f>SUM(H53,J53,L53,N53,P53,U53,W53,Y53,AA53,AC53,AE53,AG53,'124-2'!F53,'124-2'!H53,'124-2'!J53,'124-2'!L53,'124-2'!N53,'124-2'!P53,'124-2'!R53,'124-2'!U53,'124-2'!W53,'124-2'!Y53,'124-2'!AA53,'124-2'!AC53,'124-2'!AE53,'124-2'!AG53)</f>
        <v>7</v>
      </c>
      <c r="G53" s="23">
        <f>SUM(I53,K53,M53,O53,Q53,V53,X53,Z53,AB53,AD53,AF53,AH53,'124-2'!G53,'124-2'!I53,'124-2'!K53,'124-2'!M53,'124-2'!O53,'124-2'!Q53,'124-2'!S53,'124-2'!V53,'124-2'!X53,'124-2'!Z53,'124-2'!AB53,'124-2'!AD53,'124-2'!AF53,'124-2'!AH53)</f>
        <v>2</v>
      </c>
      <c r="H53" s="38">
        <v>2</v>
      </c>
      <c r="I53" s="38">
        <v>0</v>
      </c>
      <c r="J53" s="38">
        <v>0</v>
      </c>
      <c r="K53" s="38">
        <v>0</v>
      </c>
      <c r="L53" s="38">
        <v>1</v>
      </c>
      <c r="M53" s="38">
        <v>0</v>
      </c>
      <c r="N53" s="38">
        <v>0</v>
      </c>
      <c r="O53" s="38">
        <v>0</v>
      </c>
      <c r="P53" s="38">
        <v>0</v>
      </c>
      <c r="Q53" s="39">
        <v>0</v>
      </c>
      <c r="R53" s="87"/>
      <c r="S53" s="87"/>
      <c r="T53" s="40"/>
      <c r="U53" s="41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1</v>
      </c>
      <c r="AF53" s="38">
        <v>1</v>
      </c>
      <c r="AG53" s="38">
        <v>0</v>
      </c>
      <c r="AH53" s="38">
        <v>0</v>
      </c>
      <c r="AI53" s="36"/>
      <c r="AJ53" s="25" t="s">
        <v>21</v>
      </c>
      <c r="AK53" s="25"/>
      <c r="AL53" s="106"/>
      <c r="AN53" s="27">
        <f>SUM(H53,J53,L53,N53,P53,U53,W53,Y53,AA53,AC53,AE53,AG53,'124-2'!F53,'124-2'!H53,'124-2'!J53,'124-2'!L53,'124-2'!N53,'124-2'!P53,'124-2'!R53,'124-2'!U53,'124-2'!W53,'124-2'!Y53,'124-2'!AA53,'124-2'!AC53,'124-2'!AE53,'124-2'!AG53)-'124-1'!F53</f>
        <v>0</v>
      </c>
      <c r="AO53" s="27">
        <f>SUM(I53,K53,M53,O53,Q53,V53,X53,Z53,AB53,AD53,AF53,AH53,'124-2'!G53,'124-2'!I53,'124-2'!K53,'124-2'!M53,'124-2'!O53,'124-2'!Q53,'124-2'!S53,'124-2'!V53,'124-2'!X53,'124-2'!Z53,'124-2'!AB53,'124-2'!AD53,'124-2'!AF53,'124-2'!AH53)-'124-1'!G53</f>
        <v>0</v>
      </c>
    </row>
    <row r="54" spans="2:41" s="42" customFormat="1" ht="9.75" customHeight="1" x14ac:dyDescent="0.15">
      <c r="B54" s="106"/>
      <c r="C54" s="26"/>
      <c r="D54" s="96" t="s">
        <v>22</v>
      </c>
      <c r="E54" s="18"/>
      <c r="F54" s="97">
        <f>SUM(H54,J54,L54,N54,P54,U54,W54,Y54,AA54,AC54,AE54,AG54,'124-2'!F54,'124-2'!H54,'124-2'!J54,'124-2'!L54,'124-2'!N54,'124-2'!P54,'124-2'!R54,'124-2'!U54,'124-2'!W54,'124-2'!Y54,'124-2'!AA54,'124-2'!AC54,'124-2'!AE54,'124-2'!AG54)</f>
        <v>182</v>
      </c>
      <c r="G54" s="23">
        <f>SUM(I54,K54,M54,O54,Q54,V54,X54,Z54,AB54,AD54,AF54,AH54,'124-2'!G54,'124-2'!I54,'124-2'!K54,'124-2'!M54,'124-2'!O54,'124-2'!Q54,'124-2'!S54,'124-2'!V54,'124-2'!X54,'124-2'!Z54,'124-2'!AB54,'124-2'!AD54,'124-2'!AF54,'124-2'!AH54)</f>
        <v>56</v>
      </c>
      <c r="H54" s="38">
        <v>40</v>
      </c>
      <c r="I54" s="38">
        <v>15</v>
      </c>
      <c r="J54" s="38">
        <v>30</v>
      </c>
      <c r="K54" s="38">
        <v>9</v>
      </c>
      <c r="L54" s="38">
        <v>66</v>
      </c>
      <c r="M54" s="38">
        <v>22</v>
      </c>
      <c r="N54" s="38">
        <v>0</v>
      </c>
      <c r="O54" s="38">
        <v>0</v>
      </c>
      <c r="P54" s="38">
        <v>0</v>
      </c>
      <c r="Q54" s="39">
        <v>0</v>
      </c>
      <c r="R54" s="87"/>
      <c r="S54" s="87"/>
      <c r="T54" s="40"/>
      <c r="U54" s="41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5</v>
      </c>
      <c r="AD54" s="38">
        <v>0</v>
      </c>
      <c r="AE54" s="38">
        <v>3</v>
      </c>
      <c r="AF54" s="38">
        <v>1</v>
      </c>
      <c r="AG54" s="38">
        <v>0</v>
      </c>
      <c r="AH54" s="38">
        <v>0</v>
      </c>
      <c r="AI54" s="36"/>
      <c r="AJ54" s="96" t="s">
        <v>22</v>
      </c>
      <c r="AK54" s="25"/>
      <c r="AL54" s="106"/>
      <c r="AN54" s="27">
        <f>SUM(H54,J54,L54,N54,P54,U54,W54,Y54,AA54,AC54,AE54,AG54,'124-2'!F54,'124-2'!H54,'124-2'!J54,'124-2'!L54,'124-2'!N54,'124-2'!P54,'124-2'!R54,'124-2'!U54,'124-2'!W54,'124-2'!Y54,'124-2'!AA54,'124-2'!AC54,'124-2'!AE54,'124-2'!AG54)-'124-1'!F54</f>
        <v>0</v>
      </c>
      <c r="AO54" s="27">
        <f>SUM(I54,K54,M54,O54,Q54,V54,X54,Z54,AB54,AD54,AF54,AH54,'124-2'!G54,'124-2'!I54,'124-2'!K54,'124-2'!M54,'124-2'!O54,'124-2'!Q54,'124-2'!S54,'124-2'!V54,'124-2'!X54,'124-2'!Z54,'124-2'!AB54,'124-2'!AD54,'124-2'!AF54,'124-2'!AH54)-'124-1'!G54</f>
        <v>0</v>
      </c>
    </row>
    <row r="55" spans="2:41" s="42" customFormat="1" ht="9.75" customHeight="1" x14ac:dyDescent="0.15">
      <c r="B55" s="106"/>
      <c r="C55" s="26"/>
      <c r="D55" s="96"/>
      <c r="E55" s="18"/>
      <c r="F55" s="97">
        <f>SUM(H55,J55,L55,N55,P55,U55,W55,Y55,AA55,AC55,AE55,AG55,'124-2'!F55,'124-2'!H55,'124-2'!J55,'124-2'!L55,'124-2'!N55,'124-2'!P55,'124-2'!R55,'124-2'!U55,'124-2'!W55,'124-2'!Y55,'124-2'!AA55,'124-2'!AC55,'124-2'!AE55,'124-2'!AG55)</f>
        <v>0</v>
      </c>
      <c r="G55" s="54">
        <f>SUM(I55,K55,M55,O55,Q55,V55,X55,Z55,AB55,AD55,AF55,AH55,'124-2'!G55,'124-2'!I55,'124-2'!K55,'124-2'!M55,'124-2'!O55,'124-2'!Q55,'124-2'!S55,'124-2'!V55,'124-2'!X55,'124-2'!Z55,'124-2'!AB55,'124-2'!AD55,'124-2'!AF55,'124-2'!AH55)</f>
        <v>8</v>
      </c>
      <c r="H55" s="55"/>
      <c r="I55" s="55">
        <v>2</v>
      </c>
      <c r="J55" s="55"/>
      <c r="K55" s="55">
        <v>1</v>
      </c>
      <c r="L55" s="55"/>
      <c r="M55" s="55">
        <v>4</v>
      </c>
      <c r="N55" s="55"/>
      <c r="O55" s="56"/>
      <c r="P55" s="55"/>
      <c r="Q55" s="57"/>
      <c r="R55" s="88"/>
      <c r="S55" s="89"/>
      <c r="T55" s="40"/>
      <c r="U55" s="58"/>
      <c r="V55" s="58"/>
      <c r="W55" s="58"/>
      <c r="X55" s="59"/>
      <c r="Y55" s="58"/>
      <c r="Z55" s="59"/>
      <c r="AA55" s="58"/>
      <c r="AB55" s="59"/>
      <c r="AC55" s="58"/>
      <c r="AD55" s="59"/>
      <c r="AE55" s="58"/>
      <c r="AF55" s="59">
        <v>1</v>
      </c>
      <c r="AG55" s="58"/>
      <c r="AH55" s="59"/>
      <c r="AI55" s="36"/>
      <c r="AJ55" s="96"/>
      <c r="AK55" s="25"/>
      <c r="AL55" s="106"/>
      <c r="AN55" s="27">
        <f>SUM(H55,J55,L55,N55,P55,U55,W55,Y55,AA55,AC55,AE55,AG55,'124-2'!F55,'124-2'!H55,'124-2'!J55,'124-2'!L55,'124-2'!N55,'124-2'!P55,'124-2'!R55,'124-2'!U55,'124-2'!W55,'124-2'!Y55,'124-2'!AA55,'124-2'!AC55,'124-2'!AE55,'124-2'!AG55)-'124-1'!F55</f>
        <v>0</v>
      </c>
      <c r="AO55" s="27">
        <f>SUM(I55,K55,M55,O55,Q55,V55,X55,Z55,AB55,AD55,AF55,AH55,'124-2'!G55,'124-2'!I55,'124-2'!K55,'124-2'!M55,'124-2'!O55,'124-2'!Q55,'124-2'!S55,'124-2'!V55,'124-2'!X55,'124-2'!Z55,'124-2'!AB55,'124-2'!AD55,'124-2'!AF55,'124-2'!AH55)-'124-1'!G55</f>
        <v>0</v>
      </c>
    </row>
    <row r="56" spans="2:41" s="42" customFormat="1" ht="9.75" customHeight="1" x14ac:dyDescent="0.15">
      <c r="B56" s="106"/>
      <c r="C56" s="26"/>
      <c r="D56" s="96" t="s">
        <v>23</v>
      </c>
      <c r="E56" s="18"/>
      <c r="F56" s="97">
        <f>SUM(H56,J56,L56,N56,P56,U56,W56,Y56,AA56,AC56,AE56,AG56,'124-2'!F56,'124-2'!H56,'124-2'!J56,'124-2'!L56,'124-2'!N56,'124-2'!P56,'124-2'!R56,'124-2'!U56,'124-2'!W56,'124-2'!Y56,'124-2'!AA56,'124-2'!AC56,'124-2'!AE56,'124-2'!AG56)</f>
        <v>0</v>
      </c>
      <c r="G56" s="23">
        <f>SUM(I56,K56,M56,O56,Q56,V56,X56,Z56,AB56,AD56,AF56,AH56,'124-2'!G56,'124-2'!I56,'124-2'!K56,'124-2'!M56,'124-2'!O56,'124-2'!Q56,'124-2'!S56,'124-2'!V56,'124-2'!X56,'124-2'!Z56,'124-2'!AB56,'124-2'!AD56,'124-2'!AF56,'124-2'!AH56)</f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9">
        <v>0</v>
      </c>
      <c r="R56" s="87"/>
      <c r="S56" s="87"/>
      <c r="T56" s="40"/>
      <c r="U56" s="41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6"/>
      <c r="AJ56" s="96" t="s">
        <v>23</v>
      </c>
      <c r="AK56" s="25"/>
      <c r="AL56" s="106"/>
      <c r="AN56" s="27">
        <f>SUM(H56,J56,L56,N56,P56,U56,W56,Y56,AA56,AC56,AE56,AG56,'124-2'!F56,'124-2'!H56,'124-2'!J56,'124-2'!L56,'124-2'!N56,'124-2'!P56,'124-2'!R56,'124-2'!U56,'124-2'!W56,'124-2'!Y56,'124-2'!AA56,'124-2'!AC56,'124-2'!AE56,'124-2'!AG56)-'124-1'!F56</f>
        <v>0</v>
      </c>
      <c r="AO56" s="27">
        <f>SUM(I56,K56,M56,O56,Q56,V56,X56,Z56,AB56,AD56,AF56,AH56,'124-2'!G56,'124-2'!I56,'124-2'!K56,'124-2'!M56,'124-2'!O56,'124-2'!Q56,'124-2'!S56,'124-2'!V56,'124-2'!X56,'124-2'!Z56,'124-2'!AB56,'124-2'!AD56,'124-2'!AF56,'124-2'!AH56)-'124-1'!G56</f>
        <v>0</v>
      </c>
    </row>
    <row r="57" spans="2:41" s="42" customFormat="1" ht="9.75" customHeight="1" x14ac:dyDescent="0.15">
      <c r="B57" s="106"/>
      <c r="C57" s="26"/>
      <c r="D57" s="96"/>
      <c r="E57" s="18"/>
      <c r="F57" s="97">
        <f>SUM(H57,J57,L57,N57,P57,U57,W57,Y57,AA57,AC57,AE57,AG57,'124-2'!F57,'124-2'!H57,'124-2'!J57,'124-2'!L57,'124-2'!N57,'124-2'!P57,'124-2'!R57,'124-2'!U57,'124-2'!W57,'124-2'!Y57,'124-2'!AA57,'124-2'!AC57,'124-2'!AE57,'124-2'!AG57)</f>
        <v>0</v>
      </c>
      <c r="G57" s="54"/>
      <c r="H57" s="55"/>
      <c r="I57" s="56"/>
      <c r="J57" s="38"/>
      <c r="K57" s="56"/>
      <c r="L57" s="38"/>
      <c r="M57" s="56"/>
      <c r="N57" s="38"/>
      <c r="O57" s="56"/>
      <c r="P57" s="38"/>
      <c r="Q57" s="57"/>
      <c r="R57" s="87"/>
      <c r="S57" s="89"/>
      <c r="T57" s="40"/>
      <c r="U57" s="58"/>
      <c r="V57" s="59"/>
      <c r="W57" s="58"/>
      <c r="X57" s="59"/>
      <c r="Y57" s="58"/>
      <c r="Z57" s="59"/>
      <c r="AA57" s="58"/>
      <c r="AB57" s="59"/>
      <c r="AC57" s="58"/>
      <c r="AD57" s="59"/>
      <c r="AE57" s="58"/>
      <c r="AF57" s="59"/>
      <c r="AG57" s="58"/>
      <c r="AH57" s="59"/>
      <c r="AI57" s="36"/>
      <c r="AJ57" s="96"/>
      <c r="AK57" s="25"/>
      <c r="AL57" s="106"/>
      <c r="AN57" s="27">
        <f>SUM(H57,J57,L57,N57,P57,U57,W57,Y57,AA57,AC57,AE57,AG57,'124-2'!F57,'124-2'!H57,'124-2'!J57,'124-2'!L57,'124-2'!N57,'124-2'!P57,'124-2'!R57,'124-2'!U57,'124-2'!W57,'124-2'!Y57,'124-2'!AA57,'124-2'!AC57,'124-2'!AE57,'124-2'!AG57)-'124-1'!F57</f>
        <v>0</v>
      </c>
      <c r="AO57" s="27">
        <f>SUM(I57,K57,M57,O57,Q57,V57,X57,Z57,AB57,AD57,AF57,AH57,'124-2'!G57,'124-2'!I57,'124-2'!K57,'124-2'!M57,'124-2'!O57,'124-2'!Q57,'124-2'!S57,'124-2'!V57,'124-2'!X57,'124-2'!Z57,'124-2'!AB57,'124-2'!AD57,'124-2'!AF57,'124-2'!AH57)-'124-1'!G57</f>
        <v>0</v>
      </c>
    </row>
    <row r="58" spans="2:41" s="42" customFormat="1" ht="9.75" customHeight="1" x14ac:dyDescent="0.15">
      <c r="B58" s="106"/>
      <c r="C58" s="26"/>
      <c r="D58" s="96" t="s">
        <v>24</v>
      </c>
      <c r="E58" s="18"/>
      <c r="F58" s="97">
        <f>SUM(H58,J58,L58,N58,P58,U58,W58,Y58,AA58,AC58,AE58,AG58,'124-2'!F58,'124-2'!H58,'124-2'!J58,'124-2'!L58,'124-2'!N58,'124-2'!P58,'124-2'!R58,'124-2'!U58,'124-2'!W58,'124-2'!Y58,'124-2'!AA58,'124-2'!AC58,'124-2'!AE58,'124-2'!AG58)</f>
        <v>1129</v>
      </c>
      <c r="G58" s="23">
        <f>SUM(I58,K58,M58,O58,Q58,V58,X58,Z58,AB58,AD58,AF58,AH58,'124-2'!G58,'124-2'!I58,'124-2'!K58,'124-2'!M58,'124-2'!O58,'124-2'!Q58,'124-2'!S58,'124-2'!V58,'124-2'!X58,'124-2'!Z58,'124-2'!AB58,'124-2'!AD58,'124-2'!AF58,'124-2'!AH58)</f>
        <v>762</v>
      </c>
      <c r="H58" s="38">
        <v>302</v>
      </c>
      <c r="I58" s="38">
        <v>211</v>
      </c>
      <c r="J58" s="38">
        <v>182</v>
      </c>
      <c r="K58" s="38">
        <v>117</v>
      </c>
      <c r="L58" s="38">
        <v>255</v>
      </c>
      <c r="M58" s="38">
        <v>165</v>
      </c>
      <c r="N58" s="38">
        <v>34</v>
      </c>
      <c r="O58" s="38">
        <v>27</v>
      </c>
      <c r="P58" s="38">
        <v>0</v>
      </c>
      <c r="Q58" s="39">
        <v>0</v>
      </c>
      <c r="R58" s="87"/>
      <c r="S58" s="87"/>
      <c r="T58" s="40"/>
      <c r="U58" s="41">
        <v>3</v>
      </c>
      <c r="V58" s="38">
        <v>2</v>
      </c>
      <c r="W58" s="38">
        <v>5</v>
      </c>
      <c r="X58" s="38">
        <v>1</v>
      </c>
      <c r="Y58" s="38">
        <v>0</v>
      </c>
      <c r="Z58" s="38">
        <v>0</v>
      </c>
      <c r="AA58" s="38">
        <v>1</v>
      </c>
      <c r="AB58" s="38">
        <v>0</v>
      </c>
      <c r="AC58" s="38">
        <v>2</v>
      </c>
      <c r="AD58" s="38">
        <v>0</v>
      </c>
      <c r="AE58" s="38">
        <v>63</v>
      </c>
      <c r="AF58" s="38">
        <v>50</v>
      </c>
      <c r="AG58" s="38">
        <v>2</v>
      </c>
      <c r="AH58" s="38">
        <v>0</v>
      </c>
      <c r="AI58" s="36"/>
      <c r="AJ58" s="96" t="s">
        <v>24</v>
      </c>
      <c r="AK58" s="25"/>
      <c r="AL58" s="106"/>
      <c r="AN58" s="27">
        <f>SUM(H58,J58,L58,N58,P58,U58,W58,Y58,AA58,AC58,AE58,AG58,'124-2'!F58,'124-2'!H58,'124-2'!J58,'124-2'!L58,'124-2'!N58,'124-2'!P58,'124-2'!R58,'124-2'!U58,'124-2'!W58,'124-2'!Y58,'124-2'!AA58,'124-2'!AC58,'124-2'!AE58,'124-2'!AG58)-'124-1'!F58</f>
        <v>0</v>
      </c>
      <c r="AO58" s="27">
        <f>SUM(I58,K58,M58,O58,Q58,V58,X58,Z58,AB58,AD58,AF58,AH58,'124-2'!G58,'124-2'!I58,'124-2'!K58,'124-2'!M58,'124-2'!O58,'124-2'!Q58,'124-2'!S58,'124-2'!V58,'124-2'!X58,'124-2'!Z58,'124-2'!AB58,'124-2'!AD58,'124-2'!AF58,'124-2'!AH58)-'124-1'!G58</f>
        <v>0</v>
      </c>
    </row>
    <row r="59" spans="2:41" s="42" customFormat="1" ht="9.75" customHeight="1" x14ac:dyDescent="0.15">
      <c r="B59" s="106"/>
      <c r="C59" s="26"/>
      <c r="D59" s="96"/>
      <c r="E59" s="18"/>
      <c r="F59" s="97">
        <f>SUM(H59,J59,L59,N59,P59,U59,W59,Y59,AA59,AC59,AE59,AG59,'124-2'!F59,'124-2'!H59,'124-2'!J59,'124-2'!L59,'124-2'!N59,'124-2'!P59,'124-2'!R59,'124-2'!U59,'124-2'!W59,'124-2'!Y59,'124-2'!AA59,'124-2'!AC59,'124-2'!AE59,'124-2'!AG59)</f>
        <v>0</v>
      </c>
      <c r="G59" s="54">
        <f>SUM(I59,K59,M59,O59,Q59,V59,X59,Z59,AB59,AD59,AF59,AH59,'124-2'!G59,'124-2'!I59,'124-2'!K59,'124-2'!M59,'124-2'!O59,'124-2'!Q59,'124-2'!S59,'124-2'!V59,'124-2'!X59,'124-2'!Z59,'124-2'!AB59,'124-2'!AD59,'124-2'!AF59,'124-2'!AH59)</f>
        <v>101</v>
      </c>
      <c r="H59" s="55"/>
      <c r="I59" s="56">
        <v>24</v>
      </c>
      <c r="J59" s="38"/>
      <c r="K59" s="56">
        <v>13</v>
      </c>
      <c r="L59" s="38"/>
      <c r="M59" s="56">
        <v>21</v>
      </c>
      <c r="N59" s="38"/>
      <c r="O59" s="56">
        <v>3</v>
      </c>
      <c r="P59" s="38"/>
      <c r="Q59" s="57"/>
      <c r="R59" s="87"/>
      <c r="S59" s="89"/>
      <c r="T59" s="40"/>
      <c r="U59" s="58"/>
      <c r="V59" s="58"/>
      <c r="W59" s="58"/>
      <c r="X59" s="59">
        <v>1</v>
      </c>
      <c r="Y59" s="58"/>
      <c r="Z59" s="59"/>
      <c r="AA59" s="58"/>
      <c r="AB59" s="59"/>
      <c r="AC59" s="58"/>
      <c r="AD59" s="59"/>
      <c r="AE59" s="58"/>
      <c r="AF59" s="58">
        <v>10</v>
      </c>
      <c r="AG59" s="58"/>
      <c r="AH59" s="59"/>
      <c r="AI59" s="36"/>
      <c r="AJ59" s="96"/>
      <c r="AK59" s="25"/>
      <c r="AL59" s="106"/>
      <c r="AN59" s="27">
        <f>SUM(H59,J59,L59,N59,P59,U59,W59,Y59,AA59,AC59,AE59,AG59,'124-2'!F59,'124-2'!H59,'124-2'!J59,'124-2'!L59,'124-2'!N59,'124-2'!P59,'124-2'!R59,'124-2'!U59,'124-2'!W59,'124-2'!Y59,'124-2'!AA59,'124-2'!AC59,'124-2'!AE59,'124-2'!AG59)-'124-1'!F59</f>
        <v>0</v>
      </c>
      <c r="AO59" s="27">
        <f>SUM(I59,K59,M59,O59,Q59,V59,X59,Z59,AB59,AD59,AF59,AH59,'124-2'!G59,'124-2'!I59,'124-2'!K59,'124-2'!M59,'124-2'!O59,'124-2'!Q59,'124-2'!S59,'124-2'!V59,'124-2'!X59,'124-2'!Z59,'124-2'!AB59,'124-2'!AD59,'124-2'!AF59,'124-2'!AH59)-'124-1'!G59</f>
        <v>0</v>
      </c>
    </row>
    <row r="60" spans="2:41" s="42" customFormat="1" ht="9.75" customHeight="1" x14ac:dyDescent="0.15">
      <c r="B60" s="106"/>
      <c r="C60" s="26"/>
      <c r="D60" s="96" t="s">
        <v>113</v>
      </c>
      <c r="E60" s="18"/>
      <c r="F60" s="97">
        <f>SUM(H60,J60,L60,N60,P60,U60,W60,Y60,AA60,AC60,AE60,AG60,'124-2'!F60,'124-2'!H60,'124-2'!J60,'124-2'!L60,'124-2'!N60,'124-2'!P60,'124-2'!R60,'124-2'!U60,'124-2'!W60,'124-2'!Y60,'124-2'!AA60,'124-2'!AC60,'124-2'!AE60,'124-2'!AG60)</f>
        <v>5274</v>
      </c>
      <c r="G60" s="23">
        <f>SUM(I60,K60,M60,O60,Q60,V60,X60,Z60,AB60,AD60,AF60,AH60,'124-2'!G60,'124-2'!I60,'124-2'!K60,'124-2'!M60,'124-2'!O60,'124-2'!Q60,'124-2'!S60,'124-2'!V60,'124-2'!X60,'124-2'!Z60,'124-2'!AB60,'124-2'!AD60,'124-2'!AF60,'124-2'!AH60)</f>
        <v>3593</v>
      </c>
      <c r="H60" s="38">
        <v>1659</v>
      </c>
      <c r="I60" s="38">
        <v>1133</v>
      </c>
      <c r="J60" s="38">
        <v>745</v>
      </c>
      <c r="K60" s="38">
        <v>505</v>
      </c>
      <c r="L60" s="38">
        <v>952</v>
      </c>
      <c r="M60" s="38">
        <v>634</v>
      </c>
      <c r="N60" s="38">
        <v>195</v>
      </c>
      <c r="O60" s="38">
        <v>127</v>
      </c>
      <c r="P60" s="38">
        <v>14</v>
      </c>
      <c r="Q60" s="39">
        <v>11</v>
      </c>
      <c r="R60" s="87"/>
      <c r="S60" s="87"/>
      <c r="T60" s="40"/>
      <c r="U60" s="41">
        <v>42</v>
      </c>
      <c r="V60" s="38">
        <v>18</v>
      </c>
      <c r="W60" s="38">
        <v>26</v>
      </c>
      <c r="X60" s="38">
        <v>26</v>
      </c>
      <c r="Y60" s="38">
        <v>18</v>
      </c>
      <c r="Z60" s="38">
        <v>15</v>
      </c>
      <c r="AA60" s="38">
        <v>7</v>
      </c>
      <c r="AB60" s="38">
        <v>5</v>
      </c>
      <c r="AC60" s="38">
        <v>5</v>
      </c>
      <c r="AD60" s="38">
        <v>2</v>
      </c>
      <c r="AE60" s="38">
        <v>176</v>
      </c>
      <c r="AF60" s="38">
        <v>119</v>
      </c>
      <c r="AG60" s="38">
        <v>9</v>
      </c>
      <c r="AH60" s="38">
        <v>3</v>
      </c>
      <c r="AI60" s="36"/>
      <c r="AJ60" s="96" t="s">
        <v>113</v>
      </c>
      <c r="AK60" s="25"/>
      <c r="AL60" s="106"/>
      <c r="AN60" s="27">
        <f>SUM(H60,J60,L60,N60,P60,U60,W60,Y60,AA60,AC60,AE60,AG60,'124-2'!F60,'124-2'!H60,'124-2'!J60,'124-2'!L60,'124-2'!N60,'124-2'!P60,'124-2'!R60,'124-2'!U60,'124-2'!W60,'124-2'!Y60,'124-2'!AA60,'124-2'!AC60,'124-2'!AE60,'124-2'!AG60)-'124-1'!F60</f>
        <v>0</v>
      </c>
      <c r="AO60" s="27">
        <f>SUM(I60,K60,M60,O60,Q60,V60,X60,Z60,AB60,AD60,AF60,AH60,'124-2'!G60,'124-2'!I60,'124-2'!K60,'124-2'!M60,'124-2'!O60,'124-2'!Q60,'124-2'!S60,'124-2'!V60,'124-2'!X60,'124-2'!Z60,'124-2'!AB60,'124-2'!AD60,'124-2'!AF60,'124-2'!AH60)-'124-1'!G60</f>
        <v>0</v>
      </c>
    </row>
    <row r="61" spans="2:41" s="42" customFormat="1" ht="9.75" customHeight="1" x14ac:dyDescent="0.15">
      <c r="B61" s="106"/>
      <c r="C61" s="26"/>
      <c r="D61" s="96"/>
      <c r="E61" s="18"/>
      <c r="F61" s="97">
        <f>SUM(H61,J61,L61,N61,P61,U61,W61,Y61,AA61,AC61,AE61,AG61,'124-2'!F61,'124-2'!H61,'124-2'!J61,'124-2'!L61,'124-2'!N61,'124-2'!P61,'124-2'!R61,'124-2'!U61,'124-2'!W61,'124-2'!Y61,'124-2'!AA61,'124-2'!AC61,'124-2'!AE61,'124-2'!AG61)</f>
        <v>0</v>
      </c>
      <c r="G61" s="54">
        <f>SUM(I61,K61,M61,O61,Q61,V61,X61,Z61,AB61,AD61,AF61,AH61,'124-2'!G61,'124-2'!I61,'124-2'!K61,'124-2'!M61,'124-2'!O61,'124-2'!Q61,'124-2'!S61,'124-2'!V61,'124-2'!X61,'124-2'!Z61,'124-2'!AB61,'124-2'!AD61,'124-2'!AF61,'124-2'!AH61)</f>
        <v>399</v>
      </c>
      <c r="H61" s="55"/>
      <c r="I61" s="56">
        <v>131</v>
      </c>
      <c r="J61" s="38"/>
      <c r="K61" s="56">
        <v>39</v>
      </c>
      <c r="L61" s="38"/>
      <c r="M61" s="56">
        <v>60</v>
      </c>
      <c r="N61" s="38"/>
      <c r="O61" s="56">
        <v>7</v>
      </c>
      <c r="P61" s="38"/>
      <c r="Q61" s="57">
        <v>1</v>
      </c>
      <c r="R61" s="87"/>
      <c r="S61" s="89"/>
      <c r="T61" s="40"/>
      <c r="U61" s="58"/>
      <c r="V61" s="58">
        <v>6</v>
      </c>
      <c r="W61" s="58"/>
      <c r="X61" s="58"/>
      <c r="Y61" s="58"/>
      <c r="Z61" s="58"/>
      <c r="AA61" s="58"/>
      <c r="AB61" s="58"/>
      <c r="AC61" s="58"/>
      <c r="AD61" s="58">
        <v>1</v>
      </c>
      <c r="AE61" s="58"/>
      <c r="AF61" s="58">
        <v>13</v>
      </c>
      <c r="AG61" s="58"/>
      <c r="AH61" s="58">
        <v>3</v>
      </c>
      <c r="AI61" s="36"/>
      <c r="AJ61" s="96"/>
      <c r="AK61" s="25"/>
      <c r="AL61" s="106"/>
      <c r="AN61" s="27">
        <f>SUM(H61,J61,L61,N61,P61,U61,W61,Y61,AA61,AC61,AE61,AG61,'124-2'!F61,'124-2'!H61,'124-2'!J61,'124-2'!L61,'124-2'!N61,'124-2'!P61,'124-2'!R61,'124-2'!U61,'124-2'!W61,'124-2'!Y61,'124-2'!AA61,'124-2'!AC61,'124-2'!AE61,'124-2'!AG61)-'124-1'!F61</f>
        <v>0</v>
      </c>
      <c r="AO61" s="27">
        <f>SUM(I61,K61,M61,O61,Q61,V61,X61,Z61,AB61,AD61,AF61,AH61,'124-2'!G61,'124-2'!I61,'124-2'!K61,'124-2'!M61,'124-2'!O61,'124-2'!Q61,'124-2'!S61,'124-2'!V61,'124-2'!X61,'124-2'!Z61,'124-2'!AB61,'124-2'!AD61,'124-2'!AF61,'124-2'!AH61)-'124-1'!G61</f>
        <v>0</v>
      </c>
    </row>
    <row r="62" spans="2:41" s="42" customFormat="1" x14ac:dyDescent="0.15">
      <c r="B62" s="106"/>
      <c r="C62" s="26"/>
      <c r="D62" s="25" t="s">
        <v>25</v>
      </c>
      <c r="E62" s="18"/>
      <c r="F62" s="23">
        <f>SUM(H62,J62,L62,N62,P62,U62,W62,Y62,AA62,AC62,AE62,AG62,'124-2'!F62,'124-2'!H62,'124-2'!J62,'124-2'!L62,'124-2'!N62,'124-2'!P62,'124-2'!R62,'124-2'!U62,'124-2'!W62,'124-2'!Y62,'124-2'!AA62,'124-2'!AC62,'124-2'!AE62,'124-2'!AG62)</f>
        <v>41</v>
      </c>
      <c r="G62" s="23">
        <f>SUM(I62,K62,M62,O62,Q62,V62,X62,Z62,AB62,AD62,AF62,AH62,'124-2'!G62,'124-2'!I62,'124-2'!K62,'124-2'!M62,'124-2'!O62,'124-2'!Q62,'124-2'!S62,'124-2'!V62,'124-2'!X62,'124-2'!Z62,'124-2'!AB62,'124-2'!AD62,'124-2'!AF62,'124-2'!AH62)</f>
        <v>32</v>
      </c>
      <c r="H62" s="38">
        <v>19</v>
      </c>
      <c r="I62" s="38">
        <v>14</v>
      </c>
      <c r="J62" s="38">
        <v>3</v>
      </c>
      <c r="K62" s="38">
        <v>3</v>
      </c>
      <c r="L62" s="38">
        <v>7</v>
      </c>
      <c r="M62" s="38">
        <v>4</v>
      </c>
      <c r="N62" s="38">
        <v>0</v>
      </c>
      <c r="O62" s="38">
        <v>0</v>
      </c>
      <c r="P62" s="38">
        <v>0</v>
      </c>
      <c r="Q62" s="39">
        <v>0</v>
      </c>
      <c r="R62" s="87"/>
      <c r="S62" s="87"/>
      <c r="T62" s="40"/>
      <c r="U62" s="41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1</v>
      </c>
      <c r="AF62" s="38">
        <v>1</v>
      </c>
      <c r="AG62" s="38">
        <v>0</v>
      </c>
      <c r="AH62" s="38">
        <v>0</v>
      </c>
      <c r="AI62" s="36"/>
      <c r="AJ62" s="25" t="s">
        <v>25</v>
      </c>
      <c r="AK62" s="25"/>
      <c r="AL62" s="106"/>
      <c r="AN62" s="27">
        <f>SUM(H62,J62,L62,N62,P62,U62,W62,Y62,AA62,AC62,AE62,AG62,'124-2'!F62,'124-2'!H62,'124-2'!J62,'124-2'!L62,'124-2'!N62,'124-2'!P62,'124-2'!R62,'124-2'!U62,'124-2'!W62,'124-2'!Y62,'124-2'!AA62,'124-2'!AC62,'124-2'!AE62,'124-2'!AG62)-'124-1'!F62</f>
        <v>0</v>
      </c>
      <c r="AO62" s="27">
        <f>SUM(I62,K62,M62,O62,Q62,V62,X62,Z62,AB62,AD62,AF62,AH62,'124-2'!G62,'124-2'!I62,'124-2'!K62,'124-2'!M62,'124-2'!O62,'124-2'!Q62,'124-2'!S62,'124-2'!V62,'124-2'!X62,'124-2'!Z62,'124-2'!AB62,'124-2'!AD62,'124-2'!AF62,'124-2'!AH62)-'124-1'!G62</f>
        <v>0</v>
      </c>
    </row>
    <row r="63" spans="2:41" s="42" customFormat="1" x14ac:dyDescent="0.15">
      <c r="B63" s="106"/>
      <c r="C63" s="26"/>
      <c r="D63" s="25" t="s">
        <v>26</v>
      </c>
      <c r="E63" s="18"/>
      <c r="F63" s="23">
        <f>SUM(H63,J63,L63,N63,P63,U63,W63,Y63,AA63,AC63,AE63,AG63,'124-2'!F63,'124-2'!H63,'124-2'!J63,'124-2'!L63,'124-2'!N63,'124-2'!P63,'124-2'!R63,'124-2'!U63,'124-2'!W63,'124-2'!Y63,'124-2'!AA63,'124-2'!AC63,'124-2'!AE63,'124-2'!AG63)</f>
        <v>56</v>
      </c>
      <c r="G63" s="23">
        <f>SUM(I63,K63,M63,O63,Q63,V63,X63,Z63,AB63,AD63,AF63,AH63,'124-2'!G63,'124-2'!I63,'124-2'!K63,'124-2'!M63,'124-2'!O63,'124-2'!Q63,'124-2'!S63,'124-2'!V63,'124-2'!X63,'124-2'!Z63,'124-2'!AB63,'124-2'!AD63,'124-2'!AF63,'124-2'!AH63)</f>
        <v>57</v>
      </c>
      <c r="H63" s="38">
        <v>23</v>
      </c>
      <c r="I63" s="38">
        <v>21</v>
      </c>
      <c r="J63" s="38">
        <v>10</v>
      </c>
      <c r="K63" s="38">
        <v>6</v>
      </c>
      <c r="L63" s="38">
        <v>6</v>
      </c>
      <c r="M63" s="38">
        <v>8</v>
      </c>
      <c r="N63" s="38">
        <v>0</v>
      </c>
      <c r="O63" s="38">
        <v>0</v>
      </c>
      <c r="P63" s="38">
        <v>0</v>
      </c>
      <c r="Q63" s="39">
        <v>0</v>
      </c>
      <c r="R63" s="87"/>
      <c r="S63" s="87"/>
      <c r="T63" s="40"/>
      <c r="U63" s="41">
        <v>1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2</v>
      </c>
      <c r="AF63" s="38">
        <v>3</v>
      </c>
      <c r="AG63" s="38">
        <v>0</v>
      </c>
      <c r="AH63" s="38">
        <v>0</v>
      </c>
      <c r="AI63" s="36"/>
      <c r="AJ63" s="25" t="s">
        <v>26</v>
      </c>
      <c r="AK63" s="25"/>
      <c r="AL63" s="106"/>
      <c r="AN63" s="27">
        <f>SUM(H63,J63,L63,N63,P63,U63,W63,Y63,AA63,AC63,AE63,AG63,'124-2'!F63,'124-2'!H63,'124-2'!J63,'124-2'!L63,'124-2'!N63,'124-2'!P63,'124-2'!R63,'124-2'!U63,'124-2'!W63,'124-2'!Y63,'124-2'!AA63,'124-2'!AC63,'124-2'!AE63,'124-2'!AG63)-'124-1'!F63</f>
        <v>0</v>
      </c>
      <c r="AO63" s="27">
        <f>SUM(I63,K63,M63,O63,Q63,V63,X63,Z63,AB63,AD63,AF63,AH63,'124-2'!G63,'124-2'!I63,'124-2'!K63,'124-2'!M63,'124-2'!O63,'124-2'!Q63,'124-2'!S63,'124-2'!V63,'124-2'!X63,'124-2'!Z63,'124-2'!AB63,'124-2'!AD63,'124-2'!AF63,'124-2'!AH63)-'124-1'!G63</f>
        <v>0</v>
      </c>
    </row>
    <row r="64" spans="2:41" s="42" customFormat="1" x14ac:dyDescent="0.15">
      <c r="B64" s="106"/>
      <c r="C64" s="26"/>
      <c r="D64" s="25" t="s">
        <v>27</v>
      </c>
      <c r="E64" s="18"/>
      <c r="F64" s="23">
        <f>SUM(H64,J64,L64,N64,P64,U64,W64,Y64,AA64,AC64,AE64,AG64,'124-2'!F64,'124-2'!H64,'124-2'!J64,'124-2'!L64,'124-2'!N64,'124-2'!P64,'124-2'!R64,'124-2'!U64,'124-2'!W64,'124-2'!Y64,'124-2'!AA64,'124-2'!AC64,'124-2'!AE64,'124-2'!AG64)</f>
        <v>3</v>
      </c>
      <c r="G64" s="23">
        <f>SUM(I64,K64,M64,O64,Q64,V64,X64,Z64,AB64,AD64,AF64,AH64,'124-2'!G64,'124-2'!I64,'124-2'!K64,'124-2'!M64,'124-2'!O64,'124-2'!Q64,'124-2'!S64,'124-2'!V64,'124-2'!X64,'124-2'!Z64,'124-2'!AB64,'124-2'!AD64,'124-2'!AF64,'124-2'!AH64)</f>
        <v>3</v>
      </c>
      <c r="H64" s="38">
        <v>3</v>
      </c>
      <c r="I64" s="38">
        <v>2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9">
        <v>0</v>
      </c>
      <c r="R64" s="87"/>
      <c r="S64" s="87"/>
      <c r="T64" s="40"/>
      <c r="U64" s="41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6"/>
      <c r="AJ64" s="25" t="s">
        <v>27</v>
      </c>
      <c r="AK64" s="25"/>
      <c r="AL64" s="106"/>
      <c r="AN64" s="27">
        <f>SUM(H64,J64,L64,N64,P64,U64,W64,Y64,AA64,AC64,AE64,AG64,'124-2'!F64,'124-2'!H64,'124-2'!J64,'124-2'!L64,'124-2'!N64,'124-2'!P64,'124-2'!R64,'124-2'!U64,'124-2'!W64,'124-2'!Y64,'124-2'!AA64,'124-2'!AC64,'124-2'!AE64,'124-2'!AG64)-'124-1'!F64</f>
        <v>0</v>
      </c>
      <c r="AO64" s="27">
        <f>SUM(I64,K64,M64,O64,Q64,V64,X64,Z64,AB64,AD64,AF64,AH64,'124-2'!G64,'124-2'!I64,'124-2'!K64,'124-2'!M64,'124-2'!O64,'124-2'!Q64,'124-2'!S64,'124-2'!V64,'124-2'!X64,'124-2'!Z64,'124-2'!AB64,'124-2'!AD64,'124-2'!AF64,'124-2'!AH64)-'124-1'!G64</f>
        <v>0</v>
      </c>
    </row>
    <row r="65" spans="2:41" s="42" customFormat="1" x14ac:dyDescent="0.15">
      <c r="B65" s="106"/>
      <c r="C65" s="26"/>
      <c r="D65" s="25" t="s">
        <v>28</v>
      </c>
      <c r="E65" s="18"/>
      <c r="F65" s="23">
        <f>SUM(H65,J65,L65,N65,P65,U65,W65,Y65,AA65,AC65,AE65,AG65,'124-2'!F65,'124-2'!H65,'124-2'!J65,'124-2'!L65,'124-2'!N65,'124-2'!P65,'124-2'!R65,'124-2'!U65,'124-2'!W65,'124-2'!Y65,'124-2'!AA65,'124-2'!AC65,'124-2'!AE65,'124-2'!AG65)</f>
        <v>16</v>
      </c>
      <c r="G65" s="23">
        <f>SUM(I65,K65,M65,O65,Q65,V65,X65,Z65,AB65,AD65,AF65,AH65,'124-2'!G65,'124-2'!I65,'124-2'!K65,'124-2'!M65,'124-2'!O65,'124-2'!Q65,'124-2'!S65,'124-2'!V65,'124-2'!X65,'124-2'!Z65,'124-2'!AB65,'124-2'!AD65,'124-2'!AF65,'124-2'!AH65)</f>
        <v>26</v>
      </c>
      <c r="H65" s="38">
        <v>7</v>
      </c>
      <c r="I65" s="38">
        <v>11</v>
      </c>
      <c r="J65" s="38">
        <v>0</v>
      </c>
      <c r="K65" s="38">
        <v>0</v>
      </c>
      <c r="L65" s="38">
        <v>1</v>
      </c>
      <c r="M65" s="38">
        <v>1</v>
      </c>
      <c r="N65" s="38">
        <v>0</v>
      </c>
      <c r="O65" s="38">
        <v>0</v>
      </c>
      <c r="P65" s="38">
        <v>0</v>
      </c>
      <c r="Q65" s="39">
        <v>0</v>
      </c>
      <c r="R65" s="87"/>
      <c r="S65" s="87"/>
      <c r="T65" s="40"/>
      <c r="U65" s="41">
        <v>3</v>
      </c>
      <c r="V65" s="38">
        <v>3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1</v>
      </c>
      <c r="AF65" s="38">
        <v>1</v>
      </c>
      <c r="AG65" s="38">
        <v>0</v>
      </c>
      <c r="AH65" s="38">
        <v>0</v>
      </c>
      <c r="AI65" s="36"/>
      <c r="AJ65" s="25" t="s">
        <v>28</v>
      </c>
      <c r="AK65" s="25"/>
      <c r="AL65" s="106"/>
      <c r="AN65" s="27">
        <f>SUM(H65,J65,L65,N65,P65,U65,W65,Y65,AA65,AC65,AE65,AG65,'124-2'!F65,'124-2'!H65,'124-2'!J65,'124-2'!L65,'124-2'!N65,'124-2'!P65,'124-2'!R65,'124-2'!U65,'124-2'!W65,'124-2'!Y65,'124-2'!AA65,'124-2'!AC65,'124-2'!AE65,'124-2'!AG65)-'124-1'!F65</f>
        <v>0</v>
      </c>
      <c r="AO65" s="27">
        <f>SUM(I65,K65,M65,O65,Q65,V65,X65,Z65,AB65,AD65,AF65,AH65,'124-2'!G65,'124-2'!I65,'124-2'!K65,'124-2'!M65,'124-2'!O65,'124-2'!Q65,'124-2'!S65,'124-2'!V65,'124-2'!X65,'124-2'!Z65,'124-2'!AB65,'124-2'!AD65,'124-2'!AF65,'124-2'!AH65)-'124-1'!G65</f>
        <v>0</v>
      </c>
    </row>
    <row r="66" spans="2:41" s="42" customFormat="1" x14ac:dyDescent="0.15">
      <c r="B66" s="106"/>
      <c r="C66" s="26"/>
      <c r="D66" s="25" t="s">
        <v>29</v>
      </c>
      <c r="E66" s="18"/>
      <c r="F66" s="23">
        <f>SUM(H66,J66,L66,N66,P66,U66,W66,Y66,AA66,AC66,AE66,AG66,'124-2'!F66,'124-2'!H66,'124-2'!J66,'124-2'!L66,'124-2'!N66,'124-2'!P66,'124-2'!R66,'124-2'!U66,'124-2'!W66,'124-2'!Y66,'124-2'!AA66,'124-2'!AC66,'124-2'!AE66,'124-2'!AG66)</f>
        <v>1</v>
      </c>
      <c r="G66" s="23">
        <f>SUM(I66,K66,M66,O66,Q66,V66,X66,Z66,AB66,AD66,AF66,AH66,'124-2'!G66,'124-2'!I66,'124-2'!K66,'124-2'!M66,'124-2'!O66,'124-2'!Q66,'124-2'!S66,'124-2'!V66,'124-2'!X66,'124-2'!Z66,'124-2'!AB66,'124-2'!AD66,'124-2'!AF66,'124-2'!AH66)</f>
        <v>0</v>
      </c>
      <c r="H66" s="38">
        <v>1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9">
        <v>0</v>
      </c>
      <c r="R66" s="87"/>
      <c r="S66" s="87"/>
      <c r="T66" s="40"/>
      <c r="U66" s="41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6"/>
      <c r="AJ66" s="25" t="s">
        <v>29</v>
      </c>
      <c r="AK66" s="25"/>
      <c r="AL66" s="106"/>
      <c r="AN66" s="27">
        <f>SUM(H66,J66,L66,N66,P66,U66,W66,Y66,AA66,AC66,AE66,AG66,'124-2'!F66,'124-2'!H66,'124-2'!J66,'124-2'!L66,'124-2'!N66,'124-2'!P66,'124-2'!R66,'124-2'!U66,'124-2'!W66,'124-2'!Y66,'124-2'!AA66,'124-2'!AC66,'124-2'!AE66,'124-2'!AG66)-'124-1'!F66</f>
        <v>0</v>
      </c>
      <c r="AO66" s="27">
        <f>SUM(I66,K66,M66,O66,Q66,V66,X66,Z66,AB66,AD66,AF66,AH66,'124-2'!G66,'124-2'!I66,'124-2'!K66,'124-2'!M66,'124-2'!O66,'124-2'!Q66,'124-2'!S66,'124-2'!V66,'124-2'!X66,'124-2'!Z66,'124-2'!AB66,'124-2'!AD66,'124-2'!AF66,'124-2'!AH66)-'124-1'!G66</f>
        <v>0</v>
      </c>
    </row>
    <row r="67" spans="2:41" s="42" customFormat="1" x14ac:dyDescent="0.15">
      <c r="B67" s="106"/>
      <c r="C67" s="26"/>
      <c r="D67" s="25" t="s">
        <v>30</v>
      </c>
      <c r="E67" s="18"/>
      <c r="F67" s="23">
        <f>SUM(H67,J67,L67,N67,P67,U67,W67,Y67,AA67,AC67,AE67,AG67,'124-2'!F67,'124-2'!H67,'124-2'!J67,'124-2'!L67,'124-2'!N67,'124-2'!P67,'124-2'!R67,'124-2'!U67,'124-2'!W67,'124-2'!Y67,'124-2'!AA67,'124-2'!AC67,'124-2'!AE67,'124-2'!AG67)</f>
        <v>15</v>
      </c>
      <c r="G67" s="23">
        <f>SUM(I67,K67,M67,O67,Q67,V67,X67,Z67,AB67,AD67,AF67,AH67,'124-2'!G67,'124-2'!I67,'124-2'!K67,'124-2'!M67,'124-2'!O67,'124-2'!Q67,'124-2'!S67,'124-2'!V67,'124-2'!X67,'124-2'!Z67,'124-2'!AB67,'124-2'!AD67,'124-2'!AF67,'124-2'!AH67)</f>
        <v>23</v>
      </c>
      <c r="H67" s="38">
        <v>9</v>
      </c>
      <c r="I67" s="38">
        <v>15</v>
      </c>
      <c r="J67" s="38">
        <v>1</v>
      </c>
      <c r="K67" s="38">
        <v>3</v>
      </c>
      <c r="L67" s="38">
        <v>3</v>
      </c>
      <c r="M67" s="38">
        <v>1</v>
      </c>
      <c r="N67" s="38">
        <v>0</v>
      </c>
      <c r="O67" s="38">
        <v>0</v>
      </c>
      <c r="P67" s="38">
        <v>0</v>
      </c>
      <c r="Q67" s="39">
        <v>0</v>
      </c>
      <c r="R67" s="87"/>
      <c r="S67" s="87"/>
      <c r="T67" s="40"/>
      <c r="U67" s="41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1</v>
      </c>
      <c r="AH67" s="38">
        <v>4</v>
      </c>
      <c r="AI67" s="36"/>
      <c r="AJ67" s="25" t="s">
        <v>30</v>
      </c>
      <c r="AK67" s="25"/>
      <c r="AL67" s="106"/>
      <c r="AN67" s="27">
        <f>SUM(H67,J67,L67,N67,P67,U67,W67,Y67,AA67,AC67,AE67,AG67,'124-2'!F67,'124-2'!H67,'124-2'!J67,'124-2'!L67,'124-2'!N67,'124-2'!P67,'124-2'!R67,'124-2'!U67,'124-2'!W67,'124-2'!Y67,'124-2'!AA67,'124-2'!AC67,'124-2'!AE67,'124-2'!AG67)-'124-1'!F67</f>
        <v>0</v>
      </c>
      <c r="AO67" s="27">
        <f>SUM(I67,K67,M67,O67,Q67,V67,X67,Z67,AB67,AD67,AF67,AH67,'124-2'!G67,'124-2'!I67,'124-2'!K67,'124-2'!M67,'124-2'!O67,'124-2'!Q67,'124-2'!S67,'124-2'!V67,'124-2'!X67,'124-2'!Z67,'124-2'!AB67,'124-2'!AD67,'124-2'!AF67,'124-2'!AH67)-'124-1'!G67</f>
        <v>0</v>
      </c>
    </row>
    <row r="68" spans="2:41" s="42" customFormat="1" x14ac:dyDescent="0.15">
      <c r="B68" s="106"/>
      <c r="C68" s="26"/>
      <c r="D68" s="25" t="s">
        <v>31</v>
      </c>
      <c r="E68" s="18"/>
      <c r="F68" s="23">
        <f>SUM(H68,J68,L68,N68,P68,U68,W68,Y68,AA68,AC68,AE68,AG68,'124-2'!F68,'124-2'!H68,'124-2'!J68,'124-2'!L68,'124-2'!N68,'124-2'!P68,'124-2'!R68,'124-2'!U68,'124-2'!W68,'124-2'!Y68,'124-2'!AA68,'124-2'!AC68,'124-2'!AE68,'124-2'!AG68)</f>
        <v>3</v>
      </c>
      <c r="G68" s="23">
        <f>SUM(I68,K68,M68,O68,Q68,V68,X68,Z68,AB68,AD68,AF68,AH68,'124-2'!G68,'124-2'!I68,'124-2'!K68,'124-2'!M68,'124-2'!O68,'124-2'!Q68,'124-2'!S68,'124-2'!V68,'124-2'!X68,'124-2'!Z68,'124-2'!AB68,'124-2'!AD68,'124-2'!AF68,'124-2'!AH68)</f>
        <v>2</v>
      </c>
      <c r="H68" s="38">
        <v>0</v>
      </c>
      <c r="I68" s="38">
        <v>0</v>
      </c>
      <c r="J68" s="38">
        <v>1</v>
      </c>
      <c r="K68" s="38">
        <v>1</v>
      </c>
      <c r="L68" s="38">
        <v>1</v>
      </c>
      <c r="M68" s="38">
        <v>0</v>
      </c>
      <c r="N68" s="38">
        <v>0</v>
      </c>
      <c r="O68" s="38">
        <v>0</v>
      </c>
      <c r="P68" s="38">
        <v>0</v>
      </c>
      <c r="Q68" s="39">
        <v>0</v>
      </c>
      <c r="R68" s="87"/>
      <c r="S68" s="87"/>
      <c r="T68" s="40"/>
      <c r="U68" s="41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6"/>
      <c r="AJ68" s="25" t="s">
        <v>31</v>
      </c>
      <c r="AK68" s="25"/>
      <c r="AL68" s="106"/>
      <c r="AN68" s="27">
        <f>SUM(H68,J68,L68,N68,P68,U68,W68,Y68,AA68,AC68,AE68,AG68,'124-2'!F68,'124-2'!H68,'124-2'!J68,'124-2'!L68,'124-2'!N68,'124-2'!P68,'124-2'!R68,'124-2'!U68,'124-2'!W68,'124-2'!Y68,'124-2'!AA68,'124-2'!AC68,'124-2'!AE68,'124-2'!AG68)-'124-1'!F68</f>
        <v>0</v>
      </c>
      <c r="AO68" s="27">
        <f>SUM(I68,K68,M68,O68,Q68,V68,X68,Z68,AB68,AD68,AF68,AH68,'124-2'!G68,'124-2'!I68,'124-2'!K68,'124-2'!M68,'124-2'!O68,'124-2'!Q68,'124-2'!S68,'124-2'!V68,'124-2'!X68,'124-2'!Z68,'124-2'!AB68,'124-2'!AD68,'124-2'!AF68,'124-2'!AH68)-'124-1'!G68</f>
        <v>0</v>
      </c>
    </row>
    <row r="69" spans="2:41" s="42" customFormat="1" ht="11.4" thickBot="1" x14ac:dyDescent="0.2">
      <c r="B69" s="107"/>
      <c r="C69" s="5"/>
      <c r="D69" s="60" t="s">
        <v>51</v>
      </c>
      <c r="E69" s="61"/>
      <c r="F69" s="62">
        <f>SUM(H69,J69,L69,N69,P69,U69,W69,Y69,AA69,AC69,AE69,AG69,'124-2'!F69,'124-2'!H69,'124-2'!J69,'124-2'!L69,'124-2'!N69,'124-2'!P69,'124-2'!R69,'124-2'!U69,'124-2'!W69,'124-2'!Y69,'124-2'!AA69,'124-2'!AC69,'124-2'!AE69,'124-2'!AG69)</f>
        <v>604</v>
      </c>
      <c r="G69" s="62">
        <f>SUM(I69,K69,M69,O69,Q69,V69,X69,Z69,AB69,AD69,AF69,AH69,'124-2'!G69,'124-2'!I69,'124-2'!K69,'124-2'!M69,'124-2'!O69,'124-2'!Q69,'124-2'!S69,'124-2'!V69,'124-2'!X69,'124-2'!Z69,'124-2'!AB69,'124-2'!AD69,'124-2'!AF69,'124-2'!AH69)</f>
        <v>486</v>
      </c>
      <c r="H69" s="63">
        <v>231</v>
      </c>
      <c r="I69" s="63">
        <v>199</v>
      </c>
      <c r="J69" s="63">
        <v>65</v>
      </c>
      <c r="K69" s="63">
        <v>52</v>
      </c>
      <c r="L69" s="63">
        <v>102</v>
      </c>
      <c r="M69" s="63">
        <v>68</v>
      </c>
      <c r="N69" s="63">
        <v>28</v>
      </c>
      <c r="O69" s="63">
        <v>27</v>
      </c>
      <c r="P69" s="63">
        <v>4</v>
      </c>
      <c r="Q69" s="64">
        <v>4</v>
      </c>
      <c r="R69" s="65"/>
      <c r="S69" s="65"/>
      <c r="T69" s="65"/>
      <c r="U69" s="66">
        <v>7</v>
      </c>
      <c r="V69" s="63">
        <v>6</v>
      </c>
      <c r="W69" s="63">
        <v>3</v>
      </c>
      <c r="X69" s="63">
        <v>2</v>
      </c>
      <c r="Y69" s="63">
        <v>5</v>
      </c>
      <c r="Z69" s="63">
        <v>5</v>
      </c>
      <c r="AA69" s="63">
        <v>1</v>
      </c>
      <c r="AB69" s="63">
        <v>0</v>
      </c>
      <c r="AC69" s="63">
        <v>1</v>
      </c>
      <c r="AD69" s="63">
        <v>1</v>
      </c>
      <c r="AE69" s="63">
        <v>25</v>
      </c>
      <c r="AF69" s="63">
        <v>12</v>
      </c>
      <c r="AG69" s="63">
        <v>2</v>
      </c>
      <c r="AH69" s="63">
        <v>1</v>
      </c>
      <c r="AI69" s="67"/>
      <c r="AJ69" s="60" t="s">
        <v>51</v>
      </c>
      <c r="AK69" s="60"/>
      <c r="AL69" s="107"/>
      <c r="AN69" s="27">
        <f>SUM(H69,J69,L69,N69,P69,U69,W69,Y69,AA69,AC69,AE69,AG69,'124-2'!F69,'124-2'!H69,'124-2'!J69,'124-2'!L69,'124-2'!N69,'124-2'!P69,'124-2'!R69,'124-2'!U69,'124-2'!W69,'124-2'!Y69,'124-2'!AA69,'124-2'!AC69,'124-2'!AE69,'124-2'!AG69)-'124-1'!F69</f>
        <v>0</v>
      </c>
      <c r="AO69" s="27">
        <f>SUM(I69,K69,M69,O69,Q69,V69,X69,Z69,AB69,AD69,AF69,AH69,'124-2'!G69,'124-2'!I69,'124-2'!K69,'124-2'!M69,'124-2'!O69,'124-2'!Q69,'124-2'!S69,'124-2'!V69,'124-2'!X69,'124-2'!Z69,'124-2'!AB69,'124-2'!AD69,'124-2'!AF69,'124-2'!AH69)-'124-1'!G69</f>
        <v>0</v>
      </c>
    </row>
    <row r="70" spans="2:41" s="42" customFormat="1" x14ac:dyDescent="0.15">
      <c r="B70" s="43" t="s">
        <v>83</v>
      </c>
      <c r="C70" s="43"/>
      <c r="D70" s="43"/>
      <c r="E70" s="53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40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68"/>
      <c r="AJ70" s="25"/>
      <c r="AK70" s="25"/>
      <c r="AL70" s="52"/>
    </row>
    <row r="71" spans="2:41" x14ac:dyDescent="0.15">
      <c r="B71" s="43" t="s">
        <v>84</v>
      </c>
      <c r="C71" s="43"/>
      <c r="D71" s="43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</row>
    <row r="72" spans="2:41" ht="11.25" customHeight="1" x14ac:dyDescent="0.15">
      <c r="B72" s="16" t="s">
        <v>94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</row>
    <row r="73" spans="2:41" x14ac:dyDescent="0.15">
      <c r="F73" s="71"/>
      <c r="G73" s="71"/>
    </row>
    <row r="74" spans="2:41" x14ac:dyDescent="0.15">
      <c r="D74" s="1" t="s">
        <v>88</v>
      </c>
      <c r="F74" s="71">
        <f>SUM(F8,F33)-F6</f>
        <v>0</v>
      </c>
      <c r="G74" s="71">
        <f t="shared" ref="G74:Q74" si="3">SUM(G8,G33)-G6</f>
        <v>0</v>
      </c>
      <c r="H74" s="71">
        <f t="shared" si="3"/>
        <v>0</v>
      </c>
      <c r="I74" s="71">
        <f t="shared" si="3"/>
        <v>0</v>
      </c>
      <c r="J74" s="71">
        <f t="shared" si="3"/>
        <v>0</v>
      </c>
      <c r="K74" s="71">
        <f t="shared" si="3"/>
        <v>0</v>
      </c>
      <c r="L74" s="71">
        <f t="shared" si="3"/>
        <v>0</v>
      </c>
      <c r="M74" s="71">
        <f t="shared" si="3"/>
        <v>0</v>
      </c>
      <c r="N74" s="71">
        <f t="shared" si="3"/>
        <v>0</v>
      </c>
      <c r="O74" s="71">
        <f t="shared" si="3"/>
        <v>0</v>
      </c>
      <c r="P74" s="71">
        <f t="shared" si="3"/>
        <v>0</v>
      </c>
      <c r="Q74" s="71">
        <f t="shared" si="3"/>
        <v>0</v>
      </c>
      <c r="R74" s="71"/>
      <c r="S74" s="71"/>
      <c r="U74" s="71">
        <f>SUM(U8,U33)-U6</f>
        <v>0</v>
      </c>
      <c r="V74" s="71">
        <f t="shared" ref="V74:AH74" si="4">SUM(V8,V33)-V6</f>
        <v>0</v>
      </c>
      <c r="W74" s="71">
        <f t="shared" si="4"/>
        <v>0</v>
      </c>
      <c r="X74" s="71">
        <f t="shared" si="4"/>
        <v>0</v>
      </c>
      <c r="Y74" s="71">
        <f t="shared" si="4"/>
        <v>0</v>
      </c>
      <c r="Z74" s="71">
        <f t="shared" si="4"/>
        <v>0</v>
      </c>
      <c r="AA74" s="71">
        <f t="shared" si="4"/>
        <v>0</v>
      </c>
      <c r="AB74" s="71">
        <f t="shared" si="4"/>
        <v>0</v>
      </c>
      <c r="AC74" s="71">
        <f t="shared" si="4"/>
        <v>0</v>
      </c>
      <c r="AD74" s="71">
        <f t="shared" si="4"/>
        <v>0</v>
      </c>
      <c r="AE74" s="71">
        <f t="shared" si="4"/>
        <v>0</v>
      </c>
      <c r="AF74" s="71">
        <f t="shared" si="4"/>
        <v>0</v>
      </c>
      <c r="AG74" s="71">
        <f t="shared" si="4"/>
        <v>0</v>
      </c>
      <c r="AH74" s="71">
        <f t="shared" si="4"/>
        <v>0</v>
      </c>
    </row>
    <row r="75" spans="2:41" x14ac:dyDescent="0.15">
      <c r="D75" s="1" t="s">
        <v>89</v>
      </c>
      <c r="F75" s="71">
        <f>SUM(F9:F31)-F8</f>
        <v>0</v>
      </c>
      <c r="G75" s="71">
        <f t="shared" ref="G75:Q75" si="5">SUM(G9:G31)-G8</f>
        <v>0</v>
      </c>
      <c r="H75" s="71">
        <f t="shared" si="5"/>
        <v>0</v>
      </c>
      <c r="I75" s="71">
        <f t="shared" si="5"/>
        <v>0</v>
      </c>
      <c r="J75" s="71">
        <f t="shared" si="5"/>
        <v>0</v>
      </c>
      <c r="K75" s="71">
        <f t="shared" si="5"/>
        <v>0</v>
      </c>
      <c r="L75" s="71">
        <f t="shared" si="5"/>
        <v>0</v>
      </c>
      <c r="M75" s="71">
        <f t="shared" si="5"/>
        <v>0</v>
      </c>
      <c r="N75" s="71">
        <f t="shared" si="5"/>
        <v>0</v>
      </c>
      <c r="O75" s="71">
        <f t="shared" si="5"/>
        <v>0</v>
      </c>
      <c r="P75" s="71">
        <f t="shared" si="5"/>
        <v>0</v>
      </c>
      <c r="Q75" s="71">
        <f t="shared" si="5"/>
        <v>0</v>
      </c>
      <c r="R75" s="71"/>
      <c r="S75" s="71"/>
      <c r="U75" s="71">
        <f>SUM(U9:U31)-U8</f>
        <v>0</v>
      </c>
      <c r="V75" s="71">
        <f t="shared" ref="V75:AH75" si="6">SUM(V9:V31)-V8</f>
        <v>0</v>
      </c>
      <c r="W75" s="71">
        <f t="shared" si="6"/>
        <v>0</v>
      </c>
      <c r="X75" s="71">
        <f t="shared" si="6"/>
        <v>0</v>
      </c>
      <c r="Y75" s="71">
        <f t="shared" si="6"/>
        <v>0</v>
      </c>
      <c r="Z75" s="71">
        <f t="shared" si="6"/>
        <v>0</v>
      </c>
      <c r="AA75" s="71">
        <f t="shared" si="6"/>
        <v>0</v>
      </c>
      <c r="AB75" s="71">
        <f t="shared" si="6"/>
        <v>0</v>
      </c>
      <c r="AC75" s="71">
        <f t="shared" si="6"/>
        <v>0</v>
      </c>
      <c r="AD75" s="71">
        <f t="shared" si="6"/>
        <v>0</v>
      </c>
      <c r="AE75" s="71">
        <f t="shared" si="6"/>
        <v>0</v>
      </c>
      <c r="AF75" s="71">
        <f t="shared" si="6"/>
        <v>0</v>
      </c>
      <c r="AG75" s="71">
        <f t="shared" si="6"/>
        <v>0</v>
      </c>
      <c r="AH75" s="71">
        <f t="shared" si="6"/>
        <v>0</v>
      </c>
    </row>
    <row r="76" spans="2:41" x14ac:dyDescent="0.15">
      <c r="D76" s="1" t="s">
        <v>90</v>
      </c>
      <c r="F76" s="71">
        <f>SUM(F34:F69)-F33</f>
        <v>0</v>
      </c>
      <c r="G76" s="71">
        <f>SUM(G34:G69)-G33-G55-G57-G59-G61</f>
        <v>0</v>
      </c>
      <c r="H76" s="71">
        <f t="shared" ref="H76:Q76" si="7">SUM(H34:H69)-H33-H55-H57-H59-H61</f>
        <v>0</v>
      </c>
      <c r="I76" s="71">
        <f t="shared" si="7"/>
        <v>0</v>
      </c>
      <c r="J76" s="71">
        <f t="shared" si="7"/>
        <v>0</v>
      </c>
      <c r="K76" s="71">
        <f t="shared" si="7"/>
        <v>0</v>
      </c>
      <c r="L76" s="71">
        <f t="shared" si="7"/>
        <v>0</v>
      </c>
      <c r="M76" s="71">
        <f t="shared" si="7"/>
        <v>0</v>
      </c>
      <c r="N76" s="71">
        <f t="shared" si="7"/>
        <v>0</v>
      </c>
      <c r="O76" s="71">
        <f t="shared" si="7"/>
        <v>0</v>
      </c>
      <c r="P76" s="71">
        <f t="shared" si="7"/>
        <v>0</v>
      </c>
      <c r="Q76" s="71">
        <f t="shared" si="7"/>
        <v>0</v>
      </c>
      <c r="R76" s="71"/>
      <c r="S76" s="71"/>
      <c r="U76" s="71">
        <f>SUM(U34:U69)-U33</f>
        <v>0</v>
      </c>
      <c r="V76" s="71">
        <f>SUM(V34:V69)-V33-V55-V57-V59-V61</f>
        <v>0</v>
      </c>
      <c r="W76" s="71">
        <f t="shared" ref="W76:AH76" si="8">SUM(W34:W69)-W33-W55-W57-W59-W61</f>
        <v>0</v>
      </c>
      <c r="X76" s="71">
        <f t="shared" si="8"/>
        <v>0</v>
      </c>
      <c r="Y76" s="71">
        <f t="shared" si="8"/>
        <v>0</v>
      </c>
      <c r="Z76" s="71">
        <f t="shared" si="8"/>
        <v>0</v>
      </c>
      <c r="AA76" s="71">
        <f t="shared" si="8"/>
        <v>0</v>
      </c>
      <c r="AB76" s="71">
        <f t="shared" si="8"/>
        <v>0</v>
      </c>
      <c r="AC76" s="71">
        <f t="shared" si="8"/>
        <v>0</v>
      </c>
      <c r="AD76" s="71">
        <f t="shared" si="8"/>
        <v>0</v>
      </c>
      <c r="AE76" s="71">
        <f t="shared" si="8"/>
        <v>0</v>
      </c>
      <c r="AF76" s="71">
        <f t="shared" si="8"/>
        <v>0</v>
      </c>
      <c r="AG76" s="71">
        <f t="shared" si="8"/>
        <v>0</v>
      </c>
      <c r="AH76" s="71">
        <f t="shared" si="8"/>
        <v>0</v>
      </c>
    </row>
  </sheetData>
  <mergeCells count="34">
    <mergeCell ref="AJ60:AJ61"/>
    <mergeCell ref="AI4:AL5"/>
    <mergeCell ref="AL8:AL31"/>
    <mergeCell ref="AL33:AL69"/>
    <mergeCell ref="AC4:AD4"/>
    <mergeCell ref="AG4:AH4"/>
    <mergeCell ref="AJ54:AJ55"/>
    <mergeCell ref="AJ56:AJ57"/>
    <mergeCell ref="AJ58:AJ59"/>
    <mergeCell ref="AE4:AF4"/>
    <mergeCell ref="V2:AH2"/>
    <mergeCell ref="L4:M4"/>
    <mergeCell ref="N4:O4"/>
    <mergeCell ref="P4:Q4"/>
    <mergeCell ref="F54:F55"/>
    <mergeCell ref="H4:I4"/>
    <mergeCell ref="J4:K4"/>
    <mergeCell ref="R4:S4"/>
    <mergeCell ref="F2:Q2"/>
    <mergeCell ref="U4:V4"/>
    <mergeCell ref="W4:X4"/>
    <mergeCell ref="Y4:Z4"/>
    <mergeCell ref="AA4:AB4"/>
    <mergeCell ref="D60:D61"/>
    <mergeCell ref="F56:F57"/>
    <mergeCell ref="F58:F59"/>
    <mergeCell ref="F60:F61"/>
    <mergeCell ref="B4:E5"/>
    <mergeCell ref="B8:B31"/>
    <mergeCell ref="B33:B69"/>
    <mergeCell ref="F4:G4"/>
    <mergeCell ref="D54:D55"/>
    <mergeCell ref="D56:D57"/>
    <mergeCell ref="D58:D5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L76"/>
  <sheetViews>
    <sheetView view="pageBreakPreview" zoomScaleNormal="100" workbookViewId="0">
      <pane xSplit="5" ySplit="5" topLeftCell="F6" activePane="bottomRight" state="frozen"/>
      <selection activeCell="D2" sqref="D2"/>
      <selection pane="topRight" activeCell="D2" sqref="D2"/>
      <selection pane="bottomLeft" activeCell="D2" sqref="D2"/>
      <selection pane="bottomRight" activeCell="F8" sqref="F8"/>
    </sheetView>
  </sheetViews>
  <sheetFormatPr defaultColWidth="9.375" defaultRowHeight="10.8" x14ac:dyDescent="0.15"/>
  <cols>
    <col min="1" max="2" width="2.875" style="1" customWidth="1"/>
    <col min="3" max="3" width="1.875" style="1" customWidth="1"/>
    <col min="4" max="4" width="26" style="1" bestFit="1" customWidth="1"/>
    <col min="5" max="5" width="1" style="1" customWidth="1"/>
    <col min="6" max="19" width="6.375" style="1" customWidth="1"/>
    <col min="20" max="20" width="5.375" style="1" customWidth="1"/>
    <col min="21" max="22" width="6.625" style="1" customWidth="1"/>
    <col min="23" max="28" width="6" style="1" customWidth="1"/>
    <col min="29" max="30" width="6.875" style="1" customWidth="1"/>
    <col min="31" max="32" width="6.625" style="1" customWidth="1"/>
    <col min="33" max="34" width="6.375" style="1" customWidth="1"/>
    <col min="35" max="35" width="1" style="1" customWidth="1"/>
    <col min="36" max="36" width="26" style="1" bestFit="1" customWidth="1"/>
    <col min="37" max="37" width="1.875" style="1" customWidth="1"/>
    <col min="38" max="38" width="2.875" style="1" customWidth="1"/>
    <col min="39" max="16384" width="9.375" style="1"/>
  </cols>
  <sheetData>
    <row r="1" spans="2:38" x14ac:dyDescent="0.15">
      <c r="B1" s="1" t="s">
        <v>99</v>
      </c>
      <c r="U1" s="1" t="s">
        <v>100</v>
      </c>
    </row>
    <row r="2" spans="2:38" s="3" customFormat="1" ht="14.4" x14ac:dyDescent="0.15">
      <c r="D2" s="4"/>
      <c r="E2" s="4"/>
      <c r="F2" s="109" t="s">
        <v>102</v>
      </c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4"/>
      <c r="V2" s="109" t="s">
        <v>60</v>
      </c>
      <c r="W2" s="109"/>
      <c r="X2" s="109"/>
      <c r="Y2" s="128"/>
      <c r="Z2" s="128"/>
      <c r="AA2" s="128"/>
      <c r="AB2" s="128"/>
      <c r="AC2" s="128"/>
      <c r="AD2" s="128"/>
      <c r="AE2" s="128"/>
      <c r="AF2" s="128"/>
      <c r="AG2" s="4"/>
      <c r="AH2" s="4"/>
      <c r="AI2" s="4"/>
      <c r="AJ2" s="4"/>
      <c r="AK2" s="4"/>
      <c r="AL2" s="4"/>
    </row>
    <row r="3" spans="2:38" s="16" customFormat="1" ht="11.4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6"/>
      <c r="Q3" s="26"/>
      <c r="R3" s="26"/>
      <c r="S3" s="26"/>
      <c r="T3" s="26"/>
      <c r="U3" s="26"/>
      <c r="V3" s="26"/>
      <c r="W3" s="26"/>
      <c r="X3" s="26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38" s="16" customFormat="1" ht="33.9" customHeight="1" x14ac:dyDescent="0.15">
      <c r="B4" s="98" t="s">
        <v>103</v>
      </c>
      <c r="C4" s="99"/>
      <c r="D4" s="99"/>
      <c r="E4" s="100"/>
      <c r="F4" s="122" t="s">
        <v>59</v>
      </c>
      <c r="G4" s="123"/>
      <c r="H4" s="126" t="s">
        <v>87</v>
      </c>
      <c r="I4" s="129"/>
      <c r="J4" s="126" t="s">
        <v>57</v>
      </c>
      <c r="K4" s="129"/>
      <c r="L4" s="126" t="s">
        <v>56</v>
      </c>
      <c r="M4" s="129"/>
      <c r="N4" s="130" t="s">
        <v>58</v>
      </c>
      <c r="O4" s="127"/>
      <c r="P4" s="126" t="s">
        <v>93</v>
      </c>
      <c r="Q4" s="127"/>
      <c r="R4" s="126" t="s">
        <v>106</v>
      </c>
      <c r="S4" s="127"/>
      <c r="T4" s="26"/>
      <c r="U4" s="127" t="s">
        <v>107</v>
      </c>
      <c r="V4" s="129"/>
      <c r="W4" s="124" t="s">
        <v>108</v>
      </c>
      <c r="X4" s="123"/>
      <c r="Y4" s="126" t="s">
        <v>109</v>
      </c>
      <c r="Z4" s="129"/>
      <c r="AA4" s="122" t="s">
        <v>110</v>
      </c>
      <c r="AB4" s="123"/>
      <c r="AC4" s="124" t="s">
        <v>111</v>
      </c>
      <c r="AD4" s="123"/>
      <c r="AE4" s="124" t="s">
        <v>112</v>
      </c>
      <c r="AF4" s="123"/>
      <c r="AG4" s="125" t="s">
        <v>71</v>
      </c>
      <c r="AH4" s="123"/>
      <c r="AI4" s="117" t="s">
        <v>104</v>
      </c>
      <c r="AJ4" s="118"/>
      <c r="AK4" s="118"/>
      <c r="AL4" s="118"/>
    </row>
    <row r="5" spans="2:38" s="16" customFormat="1" x14ac:dyDescent="0.15">
      <c r="B5" s="101"/>
      <c r="C5" s="101"/>
      <c r="D5" s="101"/>
      <c r="E5" s="102"/>
      <c r="F5" s="72" t="s">
        <v>37</v>
      </c>
      <c r="G5" s="72" t="s">
        <v>38</v>
      </c>
      <c r="H5" s="72" t="s">
        <v>37</v>
      </c>
      <c r="I5" s="72" t="s">
        <v>38</v>
      </c>
      <c r="J5" s="72" t="s">
        <v>37</v>
      </c>
      <c r="K5" s="72" t="s">
        <v>38</v>
      </c>
      <c r="L5" s="72" t="s">
        <v>37</v>
      </c>
      <c r="M5" s="72" t="s">
        <v>38</v>
      </c>
      <c r="N5" s="72" t="s">
        <v>37</v>
      </c>
      <c r="O5" s="73" t="s">
        <v>38</v>
      </c>
      <c r="P5" s="92" t="s">
        <v>37</v>
      </c>
      <c r="Q5" s="93" t="s">
        <v>38</v>
      </c>
      <c r="R5" s="92" t="s">
        <v>37</v>
      </c>
      <c r="S5" s="93" t="s">
        <v>38</v>
      </c>
      <c r="T5" s="74"/>
      <c r="U5" s="74" t="s">
        <v>37</v>
      </c>
      <c r="V5" s="75" t="s">
        <v>38</v>
      </c>
      <c r="W5" s="74" t="s">
        <v>37</v>
      </c>
      <c r="X5" s="75" t="s">
        <v>38</v>
      </c>
      <c r="Y5" s="76" t="s">
        <v>37</v>
      </c>
      <c r="Z5" s="73" t="s">
        <v>38</v>
      </c>
      <c r="AA5" s="73" t="s">
        <v>37</v>
      </c>
      <c r="AB5" s="73" t="s">
        <v>38</v>
      </c>
      <c r="AC5" s="73" t="s">
        <v>37</v>
      </c>
      <c r="AD5" s="73" t="s">
        <v>38</v>
      </c>
      <c r="AE5" s="73" t="s">
        <v>37</v>
      </c>
      <c r="AF5" s="73" t="s">
        <v>38</v>
      </c>
      <c r="AG5" s="73" t="s">
        <v>37</v>
      </c>
      <c r="AH5" s="72" t="s">
        <v>38</v>
      </c>
      <c r="AI5" s="119"/>
      <c r="AJ5" s="120"/>
      <c r="AK5" s="120"/>
      <c r="AL5" s="120"/>
    </row>
    <row r="6" spans="2:38" s="16" customFormat="1" ht="12" customHeight="1" x14ac:dyDescent="0.15">
      <c r="D6" s="17" t="s">
        <v>32</v>
      </c>
      <c r="E6" s="18"/>
      <c r="F6" s="19">
        <f t="shared" ref="F6:AH6" si="0">F8+F33</f>
        <v>117</v>
      </c>
      <c r="G6" s="19">
        <f t="shared" si="0"/>
        <v>89</v>
      </c>
      <c r="H6" s="19">
        <f t="shared" si="0"/>
        <v>52</v>
      </c>
      <c r="I6" s="19">
        <f t="shared" si="0"/>
        <v>35</v>
      </c>
      <c r="J6" s="19">
        <f t="shared" si="0"/>
        <v>115</v>
      </c>
      <c r="K6" s="19">
        <f t="shared" si="0"/>
        <v>85</v>
      </c>
      <c r="L6" s="19">
        <f t="shared" si="0"/>
        <v>50</v>
      </c>
      <c r="M6" s="19">
        <f t="shared" si="0"/>
        <v>23</v>
      </c>
      <c r="N6" s="19">
        <f>N8+N33</f>
        <v>760</v>
      </c>
      <c r="O6" s="20">
        <f t="shared" si="0"/>
        <v>235</v>
      </c>
      <c r="P6" s="20">
        <f t="shared" si="0"/>
        <v>187</v>
      </c>
      <c r="Q6" s="20">
        <f t="shared" si="0"/>
        <v>145</v>
      </c>
      <c r="R6" s="19">
        <f>R8+R33</f>
        <v>692</v>
      </c>
      <c r="S6" s="94">
        <f>S8+S33</f>
        <v>386</v>
      </c>
      <c r="T6" s="77"/>
      <c r="U6" s="22">
        <f t="shared" si="0"/>
        <v>230</v>
      </c>
      <c r="V6" s="22">
        <f t="shared" si="0"/>
        <v>90</v>
      </c>
      <c r="W6" s="22">
        <f t="shared" si="0"/>
        <v>84</v>
      </c>
      <c r="X6" s="22">
        <f t="shared" si="0"/>
        <v>17</v>
      </c>
      <c r="Y6" s="22">
        <f t="shared" si="0"/>
        <v>140</v>
      </c>
      <c r="Z6" s="19">
        <f t="shared" si="0"/>
        <v>100</v>
      </c>
      <c r="AA6" s="19">
        <f t="shared" si="0"/>
        <v>115</v>
      </c>
      <c r="AB6" s="19">
        <f t="shared" si="0"/>
        <v>81</v>
      </c>
      <c r="AC6" s="19">
        <f t="shared" si="0"/>
        <v>2630</v>
      </c>
      <c r="AD6" s="19">
        <f t="shared" si="0"/>
        <v>1642</v>
      </c>
      <c r="AE6" s="19">
        <f t="shared" si="0"/>
        <v>955</v>
      </c>
      <c r="AF6" s="19">
        <f t="shared" si="0"/>
        <v>393</v>
      </c>
      <c r="AG6" s="19">
        <f t="shared" si="0"/>
        <v>266</v>
      </c>
      <c r="AH6" s="19">
        <f t="shared" si="0"/>
        <v>343</v>
      </c>
      <c r="AI6" s="24"/>
      <c r="AJ6" s="25" t="s">
        <v>32</v>
      </c>
      <c r="AK6" s="25"/>
      <c r="AL6" s="26"/>
    </row>
    <row r="7" spans="2:38" s="16" customFormat="1" ht="12" customHeight="1" x14ac:dyDescent="0.15">
      <c r="D7" s="17"/>
      <c r="E7" s="18"/>
      <c r="F7" s="23"/>
      <c r="G7" s="23"/>
      <c r="H7" s="23"/>
      <c r="I7" s="23"/>
      <c r="J7" s="23"/>
      <c r="K7" s="23"/>
      <c r="L7" s="23"/>
      <c r="M7" s="23"/>
      <c r="N7" s="23"/>
      <c r="O7" s="78"/>
      <c r="P7" s="78"/>
      <c r="Q7" s="78"/>
      <c r="R7" s="78"/>
      <c r="S7" s="78"/>
      <c r="T7" s="77"/>
      <c r="U7" s="21"/>
      <c r="V7" s="23"/>
      <c r="W7" s="79"/>
      <c r="X7" s="79"/>
      <c r="Y7" s="79"/>
      <c r="Z7" s="23"/>
      <c r="AA7" s="23"/>
      <c r="AB7" s="23"/>
      <c r="AC7" s="23"/>
      <c r="AD7" s="23"/>
      <c r="AE7" s="23"/>
      <c r="AF7" s="23"/>
      <c r="AG7" s="23"/>
      <c r="AH7" s="23"/>
      <c r="AI7" s="24"/>
      <c r="AJ7" s="25"/>
      <c r="AK7" s="25"/>
      <c r="AL7" s="26"/>
    </row>
    <row r="8" spans="2:38" s="16" customFormat="1" ht="12" customHeight="1" x14ac:dyDescent="0.15">
      <c r="B8" s="103" t="s">
        <v>85</v>
      </c>
      <c r="D8" s="17" t="s">
        <v>6</v>
      </c>
      <c r="E8" s="18"/>
      <c r="F8" s="32">
        <v>53</v>
      </c>
      <c r="G8" s="32">
        <v>44</v>
      </c>
      <c r="H8" s="32">
        <v>20</v>
      </c>
      <c r="I8" s="32">
        <v>15</v>
      </c>
      <c r="J8" s="32">
        <v>26</v>
      </c>
      <c r="K8" s="32">
        <v>23</v>
      </c>
      <c r="L8" s="32">
        <v>39</v>
      </c>
      <c r="M8" s="32">
        <v>17</v>
      </c>
      <c r="N8" s="32">
        <v>638</v>
      </c>
      <c r="O8" s="33">
        <v>144</v>
      </c>
      <c r="P8" s="33">
        <v>84</v>
      </c>
      <c r="Q8" s="33">
        <v>62</v>
      </c>
      <c r="R8" s="32">
        <v>478</v>
      </c>
      <c r="S8" s="33">
        <v>232</v>
      </c>
      <c r="T8" s="68"/>
      <c r="U8" s="35">
        <v>169</v>
      </c>
      <c r="V8" s="32">
        <v>47</v>
      </c>
      <c r="W8" s="32">
        <v>76</v>
      </c>
      <c r="X8" s="32">
        <v>6</v>
      </c>
      <c r="Y8" s="32">
        <v>75</v>
      </c>
      <c r="Z8" s="32">
        <v>56</v>
      </c>
      <c r="AA8" s="32">
        <v>63</v>
      </c>
      <c r="AB8" s="32">
        <v>42</v>
      </c>
      <c r="AC8" s="32">
        <v>1696</v>
      </c>
      <c r="AD8" s="32">
        <v>1011</v>
      </c>
      <c r="AE8" s="32">
        <v>740</v>
      </c>
      <c r="AF8" s="32">
        <v>251</v>
      </c>
      <c r="AG8" s="32">
        <v>155</v>
      </c>
      <c r="AH8" s="32">
        <v>205</v>
      </c>
      <c r="AI8" s="36"/>
      <c r="AJ8" s="25" t="s">
        <v>6</v>
      </c>
      <c r="AK8" s="25"/>
      <c r="AL8" s="103" t="s">
        <v>85</v>
      </c>
    </row>
    <row r="9" spans="2:38" s="16" customFormat="1" ht="12" customHeight="1" x14ac:dyDescent="0.15">
      <c r="B9" s="104"/>
      <c r="D9" s="25" t="s">
        <v>53</v>
      </c>
      <c r="E9" s="18"/>
      <c r="F9" s="81">
        <v>1</v>
      </c>
      <c r="G9" s="81">
        <v>1</v>
      </c>
      <c r="H9" s="81">
        <v>0</v>
      </c>
      <c r="I9" s="81">
        <v>0</v>
      </c>
      <c r="J9" s="81">
        <v>0</v>
      </c>
      <c r="K9" s="81">
        <v>0</v>
      </c>
      <c r="L9" s="81">
        <v>1</v>
      </c>
      <c r="M9" s="81">
        <v>1</v>
      </c>
      <c r="N9" s="81">
        <v>0</v>
      </c>
      <c r="O9" s="44">
        <v>1</v>
      </c>
      <c r="P9" s="44">
        <v>1</v>
      </c>
      <c r="Q9" s="44">
        <v>1</v>
      </c>
      <c r="R9" s="81">
        <v>3</v>
      </c>
      <c r="S9" s="44">
        <v>2</v>
      </c>
      <c r="T9" s="68"/>
      <c r="U9" s="82">
        <v>0</v>
      </c>
      <c r="V9" s="81">
        <v>0</v>
      </c>
      <c r="W9" s="81">
        <v>0</v>
      </c>
      <c r="X9" s="81">
        <v>0</v>
      </c>
      <c r="Y9" s="81">
        <v>0</v>
      </c>
      <c r="Z9" s="81">
        <v>1</v>
      </c>
      <c r="AA9" s="81">
        <v>0</v>
      </c>
      <c r="AB9" s="81">
        <v>0</v>
      </c>
      <c r="AC9" s="81">
        <v>7</v>
      </c>
      <c r="AD9" s="81">
        <v>5</v>
      </c>
      <c r="AE9" s="81">
        <v>2</v>
      </c>
      <c r="AF9" s="81">
        <v>2</v>
      </c>
      <c r="AG9" s="81">
        <v>0</v>
      </c>
      <c r="AH9" s="81">
        <v>1</v>
      </c>
      <c r="AI9" s="36"/>
      <c r="AJ9" s="25" t="s">
        <v>53</v>
      </c>
      <c r="AK9" s="25"/>
      <c r="AL9" s="104"/>
    </row>
    <row r="10" spans="2:38" s="16" customFormat="1" ht="12" customHeight="1" x14ac:dyDescent="0.15">
      <c r="B10" s="104"/>
      <c r="D10" s="25" t="s">
        <v>54</v>
      </c>
      <c r="E10" s="18"/>
      <c r="F10" s="81">
        <v>0</v>
      </c>
      <c r="G10" s="81">
        <v>0</v>
      </c>
      <c r="H10" s="81">
        <v>0</v>
      </c>
      <c r="I10" s="81">
        <v>0</v>
      </c>
      <c r="J10" s="81">
        <v>1</v>
      </c>
      <c r="K10" s="81">
        <v>1</v>
      </c>
      <c r="L10" s="81">
        <v>0</v>
      </c>
      <c r="M10" s="81">
        <v>0</v>
      </c>
      <c r="N10" s="81">
        <v>1</v>
      </c>
      <c r="O10" s="44">
        <v>2</v>
      </c>
      <c r="P10" s="44">
        <v>2</v>
      </c>
      <c r="Q10" s="44">
        <v>6</v>
      </c>
      <c r="R10" s="81">
        <v>0</v>
      </c>
      <c r="S10" s="44">
        <v>5</v>
      </c>
      <c r="T10" s="68"/>
      <c r="U10" s="82">
        <v>0</v>
      </c>
      <c r="V10" s="81">
        <v>0</v>
      </c>
      <c r="W10" s="81">
        <v>0</v>
      </c>
      <c r="X10" s="81">
        <v>0</v>
      </c>
      <c r="Y10" s="81">
        <v>1</v>
      </c>
      <c r="Z10" s="81">
        <v>1</v>
      </c>
      <c r="AA10" s="81">
        <v>1</v>
      </c>
      <c r="AB10" s="81">
        <v>1</v>
      </c>
      <c r="AC10" s="81">
        <v>15</v>
      </c>
      <c r="AD10" s="81">
        <v>30</v>
      </c>
      <c r="AE10" s="81">
        <v>4</v>
      </c>
      <c r="AF10" s="81">
        <v>4</v>
      </c>
      <c r="AG10" s="81">
        <v>1</v>
      </c>
      <c r="AH10" s="81">
        <v>2</v>
      </c>
      <c r="AI10" s="36"/>
      <c r="AJ10" s="25" t="s">
        <v>54</v>
      </c>
      <c r="AK10" s="25"/>
      <c r="AL10" s="104"/>
    </row>
    <row r="11" spans="2:38" s="16" customFormat="1" ht="12" customHeight="1" x14ac:dyDescent="0.15">
      <c r="B11" s="104"/>
      <c r="C11" s="43"/>
      <c r="D11" s="25" t="s">
        <v>39</v>
      </c>
      <c r="E11" s="18"/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44">
        <v>0</v>
      </c>
      <c r="P11" s="44">
        <v>0</v>
      </c>
      <c r="Q11" s="44">
        <v>0</v>
      </c>
      <c r="R11" s="81">
        <v>0</v>
      </c>
      <c r="S11" s="44">
        <v>3</v>
      </c>
      <c r="T11" s="68"/>
      <c r="U11" s="82">
        <v>1</v>
      </c>
      <c r="V11" s="81">
        <v>1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2</v>
      </c>
      <c r="AD11" s="81">
        <v>2</v>
      </c>
      <c r="AE11" s="81">
        <v>0</v>
      </c>
      <c r="AF11" s="81">
        <v>0</v>
      </c>
      <c r="AG11" s="81">
        <v>0</v>
      </c>
      <c r="AH11" s="81">
        <v>0</v>
      </c>
      <c r="AI11" s="36"/>
      <c r="AJ11" s="25" t="s">
        <v>39</v>
      </c>
      <c r="AK11" s="25"/>
      <c r="AL11" s="104"/>
    </row>
    <row r="12" spans="2:38" s="16" customFormat="1" ht="12" customHeight="1" x14ac:dyDescent="0.15">
      <c r="B12" s="104"/>
      <c r="D12" s="25" t="s">
        <v>105</v>
      </c>
      <c r="E12" s="18"/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44">
        <v>0</v>
      </c>
      <c r="P12" s="44">
        <v>0</v>
      </c>
      <c r="Q12" s="44">
        <v>0</v>
      </c>
      <c r="R12" s="81">
        <v>2</v>
      </c>
      <c r="S12" s="44">
        <v>2</v>
      </c>
      <c r="T12" s="68"/>
      <c r="U12" s="82">
        <v>1</v>
      </c>
      <c r="V12" s="81">
        <v>0</v>
      </c>
      <c r="W12" s="81">
        <v>0</v>
      </c>
      <c r="X12" s="81">
        <v>0</v>
      </c>
      <c r="Y12" s="81">
        <v>1</v>
      </c>
      <c r="Z12" s="81">
        <v>1</v>
      </c>
      <c r="AA12" s="81">
        <v>0</v>
      </c>
      <c r="AB12" s="81">
        <v>0</v>
      </c>
      <c r="AC12" s="81">
        <v>4</v>
      </c>
      <c r="AD12" s="81">
        <v>4</v>
      </c>
      <c r="AE12" s="81">
        <v>0</v>
      </c>
      <c r="AF12" s="81">
        <v>2</v>
      </c>
      <c r="AG12" s="81">
        <v>1</v>
      </c>
      <c r="AH12" s="81">
        <v>1</v>
      </c>
      <c r="AI12" s="36"/>
      <c r="AJ12" s="25" t="s">
        <v>105</v>
      </c>
      <c r="AK12" s="25"/>
      <c r="AL12" s="104"/>
    </row>
    <row r="13" spans="2:38" s="16" customFormat="1" ht="12" customHeight="1" x14ac:dyDescent="0.15">
      <c r="B13" s="104"/>
      <c r="D13" s="25" t="s">
        <v>40</v>
      </c>
      <c r="E13" s="18"/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44">
        <v>0</v>
      </c>
      <c r="P13" s="44">
        <v>0</v>
      </c>
      <c r="Q13" s="44">
        <v>0</v>
      </c>
      <c r="R13" s="81">
        <v>0</v>
      </c>
      <c r="S13" s="44">
        <v>0</v>
      </c>
      <c r="T13" s="68"/>
      <c r="U13" s="82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1</v>
      </c>
      <c r="AF13" s="81">
        <v>1</v>
      </c>
      <c r="AG13" s="81">
        <v>0</v>
      </c>
      <c r="AH13" s="81">
        <v>0</v>
      </c>
      <c r="AI13" s="36"/>
      <c r="AJ13" s="25" t="s">
        <v>40</v>
      </c>
      <c r="AK13" s="25"/>
      <c r="AL13" s="104"/>
    </row>
    <row r="14" spans="2:38" s="16" customFormat="1" ht="12" customHeight="1" x14ac:dyDescent="0.15">
      <c r="B14" s="104"/>
      <c r="D14" s="25" t="s">
        <v>41</v>
      </c>
      <c r="E14" s="18"/>
      <c r="F14" s="81">
        <v>5</v>
      </c>
      <c r="G14" s="81">
        <v>5</v>
      </c>
      <c r="H14" s="81">
        <v>1</v>
      </c>
      <c r="I14" s="81">
        <v>0</v>
      </c>
      <c r="J14" s="81">
        <v>2</v>
      </c>
      <c r="K14" s="81">
        <v>2</v>
      </c>
      <c r="L14" s="81">
        <v>3</v>
      </c>
      <c r="M14" s="81">
        <v>2</v>
      </c>
      <c r="N14" s="81">
        <v>19</v>
      </c>
      <c r="O14" s="44">
        <v>23</v>
      </c>
      <c r="P14" s="44">
        <v>5</v>
      </c>
      <c r="Q14" s="44">
        <v>9</v>
      </c>
      <c r="R14" s="81">
        <v>27</v>
      </c>
      <c r="S14" s="44">
        <v>22</v>
      </c>
      <c r="T14" s="68"/>
      <c r="U14" s="82">
        <v>6</v>
      </c>
      <c r="V14" s="81">
        <v>6</v>
      </c>
      <c r="W14" s="81">
        <v>0</v>
      </c>
      <c r="X14" s="81">
        <v>0</v>
      </c>
      <c r="Y14" s="81">
        <v>4</v>
      </c>
      <c r="Z14" s="81">
        <v>5</v>
      </c>
      <c r="AA14" s="81">
        <v>7</v>
      </c>
      <c r="AB14" s="81">
        <v>8</v>
      </c>
      <c r="AC14" s="81">
        <v>97</v>
      </c>
      <c r="AD14" s="81">
        <v>100</v>
      </c>
      <c r="AE14" s="81">
        <v>30</v>
      </c>
      <c r="AF14" s="81">
        <v>32</v>
      </c>
      <c r="AG14" s="81">
        <v>10</v>
      </c>
      <c r="AH14" s="81">
        <v>23</v>
      </c>
      <c r="AI14" s="36"/>
      <c r="AJ14" s="25" t="s">
        <v>41</v>
      </c>
      <c r="AK14" s="25"/>
      <c r="AL14" s="104"/>
    </row>
    <row r="15" spans="2:38" s="16" customFormat="1" ht="12" customHeight="1" x14ac:dyDescent="0.15">
      <c r="B15" s="104"/>
      <c r="D15" s="25" t="s">
        <v>42</v>
      </c>
      <c r="E15" s="18"/>
      <c r="F15" s="81">
        <v>9</v>
      </c>
      <c r="G15" s="81">
        <v>13</v>
      </c>
      <c r="H15" s="81">
        <v>5</v>
      </c>
      <c r="I15" s="81">
        <v>5</v>
      </c>
      <c r="J15" s="81">
        <v>1</v>
      </c>
      <c r="K15" s="81">
        <v>2</v>
      </c>
      <c r="L15" s="81">
        <v>2</v>
      </c>
      <c r="M15" s="81">
        <v>4</v>
      </c>
      <c r="N15" s="81">
        <v>32</v>
      </c>
      <c r="O15" s="44">
        <v>32</v>
      </c>
      <c r="P15" s="44">
        <v>13</v>
      </c>
      <c r="Q15" s="44">
        <v>11</v>
      </c>
      <c r="R15" s="81">
        <v>58</v>
      </c>
      <c r="S15" s="44">
        <v>63</v>
      </c>
      <c r="T15" s="68"/>
      <c r="U15" s="82">
        <v>3</v>
      </c>
      <c r="V15" s="81">
        <v>4</v>
      </c>
      <c r="W15" s="81">
        <v>1</v>
      </c>
      <c r="X15" s="81">
        <v>1</v>
      </c>
      <c r="Y15" s="81">
        <v>10</v>
      </c>
      <c r="Z15" s="81">
        <v>13</v>
      </c>
      <c r="AA15" s="81">
        <v>5</v>
      </c>
      <c r="AB15" s="81">
        <v>6</v>
      </c>
      <c r="AC15" s="81">
        <v>159</v>
      </c>
      <c r="AD15" s="81">
        <v>192</v>
      </c>
      <c r="AE15" s="81">
        <v>44</v>
      </c>
      <c r="AF15" s="81">
        <v>49</v>
      </c>
      <c r="AG15" s="81">
        <v>30</v>
      </c>
      <c r="AH15" s="81">
        <v>42</v>
      </c>
      <c r="AI15" s="36"/>
      <c r="AJ15" s="25" t="s">
        <v>42</v>
      </c>
      <c r="AK15" s="25"/>
      <c r="AL15" s="104"/>
    </row>
    <row r="16" spans="2:38" s="16" customFormat="1" ht="12" customHeight="1" x14ac:dyDescent="0.15">
      <c r="B16" s="104"/>
      <c r="D16" s="25" t="s">
        <v>43</v>
      </c>
      <c r="E16" s="18"/>
      <c r="F16" s="81">
        <v>5</v>
      </c>
      <c r="G16" s="81">
        <v>3</v>
      </c>
      <c r="H16" s="81">
        <v>2</v>
      </c>
      <c r="I16" s="81">
        <v>1</v>
      </c>
      <c r="J16" s="81">
        <v>2</v>
      </c>
      <c r="K16" s="81">
        <v>1</v>
      </c>
      <c r="L16" s="81">
        <v>2</v>
      </c>
      <c r="M16" s="81">
        <v>3</v>
      </c>
      <c r="N16" s="81">
        <v>9</v>
      </c>
      <c r="O16" s="44">
        <v>8</v>
      </c>
      <c r="P16" s="44">
        <v>2</v>
      </c>
      <c r="Q16" s="44">
        <v>2</v>
      </c>
      <c r="R16" s="81">
        <v>11</v>
      </c>
      <c r="S16" s="44">
        <v>11</v>
      </c>
      <c r="T16" s="68"/>
      <c r="U16" s="82">
        <v>3</v>
      </c>
      <c r="V16" s="81">
        <v>2</v>
      </c>
      <c r="W16" s="81">
        <v>0</v>
      </c>
      <c r="X16" s="81">
        <v>0</v>
      </c>
      <c r="Y16" s="81">
        <v>3</v>
      </c>
      <c r="Z16" s="81">
        <v>4</v>
      </c>
      <c r="AA16" s="81">
        <v>1</v>
      </c>
      <c r="AB16" s="81">
        <v>1</v>
      </c>
      <c r="AC16" s="81">
        <v>68</v>
      </c>
      <c r="AD16" s="81">
        <v>67</v>
      </c>
      <c r="AE16" s="81">
        <v>7</v>
      </c>
      <c r="AF16" s="81">
        <v>4</v>
      </c>
      <c r="AG16" s="81">
        <v>8</v>
      </c>
      <c r="AH16" s="81">
        <v>14</v>
      </c>
      <c r="AI16" s="36"/>
      <c r="AJ16" s="25" t="s">
        <v>43</v>
      </c>
      <c r="AK16" s="25"/>
      <c r="AL16" s="104"/>
    </row>
    <row r="17" spans="2:38" s="16" customFormat="1" ht="12" customHeight="1" x14ac:dyDescent="0.15">
      <c r="B17" s="104"/>
      <c r="D17" s="25" t="s">
        <v>44</v>
      </c>
      <c r="E17" s="18"/>
      <c r="F17" s="81">
        <v>1</v>
      </c>
      <c r="G17" s="81">
        <v>1</v>
      </c>
      <c r="H17" s="81">
        <v>2</v>
      </c>
      <c r="I17" s="81">
        <v>2</v>
      </c>
      <c r="J17" s="81">
        <v>1</v>
      </c>
      <c r="K17" s="81">
        <v>1</v>
      </c>
      <c r="L17" s="81">
        <v>0</v>
      </c>
      <c r="M17" s="81">
        <v>0</v>
      </c>
      <c r="N17" s="81">
        <v>6</v>
      </c>
      <c r="O17" s="44">
        <v>7</v>
      </c>
      <c r="P17" s="44">
        <v>2</v>
      </c>
      <c r="Q17" s="44">
        <v>1</v>
      </c>
      <c r="R17" s="81">
        <v>7</v>
      </c>
      <c r="S17" s="44">
        <v>9</v>
      </c>
      <c r="T17" s="68"/>
      <c r="U17" s="82">
        <v>3</v>
      </c>
      <c r="V17" s="81">
        <v>4</v>
      </c>
      <c r="W17" s="81">
        <v>1</v>
      </c>
      <c r="X17" s="81">
        <v>1</v>
      </c>
      <c r="Y17" s="81">
        <v>3</v>
      </c>
      <c r="Z17" s="81">
        <v>2</v>
      </c>
      <c r="AA17" s="81">
        <v>6</v>
      </c>
      <c r="AB17" s="81">
        <v>3</v>
      </c>
      <c r="AC17" s="81">
        <v>64</v>
      </c>
      <c r="AD17" s="81">
        <v>99</v>
      </c>
      <c r="AE17" s="81">
        <v>13</v>
      </c>
      <c r="AF17" s="81">
        <v>16</v>
      </c>
      <c r="AG17" s="81">
        <v>10</v>
      </c>
      <c r="AH17" s="81">
        <v>13</v>
      </c>
      <c r="AI17" s="36"/>
      <c r="AJ17" s="25" t="s">
        <v>44</v>
      </c>
      <c r="AK17" s="25"/>
      <c r="AL17" s="104"/>
    </row>
    <row r="18" spans="2:38" s="16" customFormat="1" ht="12" customHeight="1" x14ac:dyDescent="0.15">
      <c r="B18" s="104"/>
      <c r="C18" s="43"/>
      <c r="D18" s="25" t="s">
        <v>45</v>
      </c>
      <c r="E18" s="18"/>
      <c r="F18" s="81">
        <v>20</v>
      </c>
      <c r="G18" s="81">
        <v>12</v>
      </c>
      <c r="H18" s="81">
        <v>2</v>
      </c>
      <c r="I18" s="81">
        <v>2</v>
      </c>
      <c r="J18" s="81">
        <v>8</v>
      </c>
      <c r="K18" s="81">
        <v>5</v>
      </c>
      <c r="L18" s="81">
        <v>13</v>
      </c>
      <c r="M18" s="81">
        <v>2</v>
      </c>
      <c r="N18" s="81">
        <v>494</v>
      </c>
      <c r="O18" s="44">
        <v>28</v>
      </c>
      <c r="P18" s="44">
        <v>42</v>
      </c>
      <c r="Q18" s="44">
        <v>17</v>
      </c>
      <c r="R18" s="81">
        <v>265</v>
      </c>
      <c r="S18" s="44">
        <v>53</v>
      </c>
      <c r="T18" s="68"/>
      <c r="U18" s="82">
        <v>132</v>
      </c>
      <c r="V18" s="81">
        <v>11</v>
      </c>
      <c r="W18" s="81">
        <v>60</v>
      </c>
      <c r="X18" s="81">
        <v>4</v>
      </c>
      <c r="Y18" s="81">
        <v>27</v>
      </c>
      <c r="Z18" s="81">
        <v>9</v>
      </c>
      <c r="AA18" s="81">
        <v>32</v>
      </c>
      <c r="AB18" s="81">
        <v>6</v>
      </c>
      <c r="AC18" s="81">
        <v>762</v>
      </c>
      <c r="AD18" s="81">
        <v>152</v>
      </c>
      <c r="AE18" s="81">
        <v>556</v>
      </c>
      <c r="AF18" s="81">
        <v>57</v>
      </c>
      <c r="AG18" s="81">
        <v>40</v>
      </c>
      <c r="AH18" s="81">
        <v>34</v>
      </c>
      <c r="AI18" s="44"/>
      <c r="AJ18" s="25" t="s">
        <v>45</v>
      </c>
      <c r="AK18" s="25"/>
      <c r="AL18" s="104"/>
    </row>
    <row r="19" spans="2:38" s="16" customFormat="1" ht="12" customHeight="1" x14ac:dyDescent="0.15">
      <c r="B19" s="104"/>
      <c r="D19" s="25" t="s">
        <v>46</v>
      </c>
      <c r="E19" s="18"/>
      <c r="F19" s="81">
        <v>5</v>
      </c>
      <c r="G19" s="81">
        <v>4</v>
      </c>
      <c r="H19" s="81">
        <v>2</v>
      </c>
      <c r="I19" s="81">
        <v>1</v>
      </c>
      <c r="J19" s="81">
        <v>4</v>
      </c>
      <c r="K19" s="81">
        <v>7</v>
      </c>
      <c r="L19" s="81">
        <v>12</v>
      </c>
      <c r="M19" s="81">
        <v>1</v>
      </c>
      <c r="N19" s="81">
        <v>45</v>
      </c>
      <c r="O19" s="44">
        <v>23</v>
      </c>
      <c r="P19" s="44">
        <v>3</v>
      </c>
      <c r="Q19" s="44">
        <v>2</v>
      </c>
      <c r="R19" s="81">
        <v>53</v>
      </c>
      <c r="S19" s="44">
        <v>29</v>
      </c>
      <c r="T19" s="68"/>
      <c r="U19" s="82">
        <v>5</v>
      </c>
      <c r="V19" s="81">
        <v>7</v>
      </c>
      <c r="W19" s="81">
        <v>0</v>
      </c>
      <c r="X19" s="81">
        <v>0</v>
      </c>
      <c r="Y19" s="81">
        <v>8</v>
      </c>
      <c r="Z19" s="81">
        <v>11</v>
      </c>
      <c r="AA19" s="81">
        <v>6</v>
      </c>
      <c r="AB19" s="81">
        <v>11</v>
      </c>
      <c r="AC19" s="81">
        <v>237</v>
      </c>
      <c r="AD19" s="81">
        <v>151</v>
      </c>
      <c r="AE19" s="81">
        <v>28</v>
      </c>
      <c r="AF19" s="81">
        <v>26</v>
      </c>
      <c r="AG19" s="81">
        <v>27</v>
      </c>
      <c r="AH19" s="81">
        <v>38</v>
      </c>
      <c r="AI19" s="36"/>
      <c r="AJ19" s="25" t="s">
        <v>46</v>
      </c>
      <c r="AK19" s="25"/>
      <c r="AL19" s="104"/>
    </row>
    <row r="20" spans="2:38" s="16" customFormat="1" ht="12" customHeight="1" x14ac:dyDescent="0.15">
      <c r="B20" s="104"/>
      <c r="D20" s="25" t="s">
        <v>62</v>
      </c>
      <c r="E20" s="45"/>
      <c r="F20" s="81">
        <v>1</v>
      </c>
      <c r="G20" s="81">
        <v>1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1</v>
      </c>
      <c r="O20" s="44">
        <v>1</v>
      </c>
      <c r="P20" s="44">
        <v>0</v>
      </c>
      <c r="Q20" s="44">
        <v>0</v>
      </c>
      <c r="R20" s="81">
        <v>2</v>
      </c>
      <c r="S20" s="44">
        <v>3</v>
      </c>
      <c r="T20" s="68"/>
      <c r="U20" s="82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2</v>
      </c>
      <c r="AD20" s="81">
        <v>4</v>
      </c>
      <c r="AE20" s="81">
        <v>1</v>
      </c>
      <c r="AF20" s="81">
        <v>1</v>
      </c>
      <c r="AG20" s="81">
        <v>0</v>
      </c>
      <c r="AH20" s="81">
        <v>0</v>
      </c>
      <c r="AI20" s="36"/>
      <c r="AJ20" s="25" t="s">
        <v>72</v>
      </c>
      <c r="AK20" s="25"/>
      <c r="AL20" s="104"/>
    </row>
    <row r="21" spans="2:38" s="16" customFormat="1" ht="12" customHeight="1" x14ac:dyDescent="0.15">
      <c r="B21" s="104"/>
      <c r="D21" s="25" t="s">
        <v>7</v>
      </c>
      <c r="E21" s="18"/>
      <c r="F21" s="81">
        <v>2</v>
      </c>
      <c r="G21" s="81">
        <v>1</v>
      </c>
      <c r="H21" s="81">
        <v>0</v>
      </c>
      <c r="I21" s="81">
        <v>0</v>
      </c>
      <c r="J21" s="81">
        <v>1</v>
      </c>
      <c r="K21" s="81">
        <v>1</v>
      </c>
      <c r="L21" s="81">
        <v>0</v>
      </c>
      <c r="M21" s="81">
        <v>0</v>
      </c>
      <c r="N21" s="81">
        <v>1</v>
      </c>
      <c r="O21" s="44">
        <v>0</v>
      </c>
      <c r="P21" s="44">
        <v>2</v>
      </c>
      <c r="Q21" s="44">
        <v>4</v>
      </c>
      <c r="R21" s="81">
        <v>0</v>
      </c>
      <c r="S21" s="44">
        <v>0</v>
      </c>
      <c r="T21" s="68"/>
      <c r="U21" s="82">
        <v>0</v>
      </c>
      <c r="V21" s="81">
        <v>0</v>
      </c>
      <c r="W21" s="81">
        <v>0</v>
      </c>
      <c r="X21" s="81">
        <v>0</v>
      </c>
      <c r="Y21" s="81">
        <v>1</v>
      </c>
      <c r="Z21" s="81">
        <v>1</v>
      </c>
      <c r="AA21" s="81">
        <v>1</v>
      </c>
      <c r="AB21" s="81">
        <v>1</v>
      </c>
      <c r="AC21" s="81">
        <v>78</v>
      </c>
      <c r="AD21" s="81">
        <v>20</v>
      </c>
      <c r="AE21" s="81">
        <v>1</v>
      </c>
      <c r="AF21" s="81">
        <v>1</v>
      </c>
      <c r="AG21" s="81">
        <v>3</v>
      </c>
      <c r="AH21" s="81">
        <v>3</v>
      </c>
      <c r="AI21" s="36"/>
      <c r="AJ21" s="25" t="s">
        <v>7</v>
      </c>
      <c r="AK21" s="25"/>
      <c r="AL21" s="104"/>
    </row>
    <row r="22" spans="2:38" s="16" customFormat="1" ht="12" customHeight="1" x14ac:dyDescent="0.15">
      <c r="B22" s="104"/>
      <c r="D22" s="25" t="s">
        <v>47</v>
      </c>
      <c r="E22" s="18"/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44">
        <v>0</v>
      </c>
      <c r="P22" s="44">
        <v>0</v>
      </c>
      <c r="Q22" s="44">
        <v>0</v>
      </c>
      <c r="R22" s="81">
        <v>0</v>
      </c>
      <c r="S22" s="44">
        <v>0</v>
      </c>
      <c r="T22" s="68"/>
      <c r="U22" s="82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8</v>
      </c>
      <c r="AD22" s="81">
        <v>33</v>
      </c>
      <c r="AE22" s="81">
        <v>0</v>
      </c>
      <c r="AF22" s="81">
        <v>0</v>
      </c>
      <c r="AG22" s="81">
        <v>0</v>
      </c>
      <c r="AH22" s="81">
        <v>5</v>
      </c>
      <c r="AI22" s="36"/>
      <c r="AJ22" s="25" t="s">
        <v>47</v>
      </c>
      <c r="AK22" s="25"/>
      <c r="AL22" s="104"/>
    </row>
    <row r="23" spans="2:38" s="16" customFormat="1" ht="12" customHeight="1" x14ac:dyDescent="0.15">
      <c r="B23" s="104"/>
      <c r="D23" s="25" t="s">
        <v>63</v>
      </c>
      <c r="E23" s="45"/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1</v>
      </c>
      <c r="M23" s="81">
        <v>0</v>
      </c>
      <c r="N23" s="81">
        <v>0</v>
      </c>
      <c r="O23" s="44">
        <v>0</v>
      </c>
      <c r="P23" s="44">
        <v>1</v>
      </c>
      <c r="Q23" s="44">
        <v>1</v>
      </c>
      <c r="R23" s="81">
        <v>0</v>
      </c>
      <c r="S23" s="44">
        <v>0</v>
      </c>
      <c r="T23" s="68"/>
      <c r="U23" s="82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3</v>
      </c>
      <c r="AD23" s="81">
        <v>6</v>
      </c>
      <c r="AE23" s="81">
        <v>0</v>
      </c>
      <c r="AF23" s="81">
        <v>0</v>
      </c>
      <c r="AG23" s="81">
        <v>0</v>
      </c>
      <c r="AH23" s="81">
        <v>0</v>
      </c>
      <c r="AI23" s="36"/>
      <c r="AJ23" s="25" t="s">
        <v>73</v>
      </c>
      <c r="AK23" s="25"/>
      <c r="AL23" s="104"/>
    </row>
    <row r="24" spans="2:38" s="16" customFormat="1" ht="12" customHeight="1" x14ac:dyDescent="0.15">
      <c r="B24" s="104"/>
      <c r="D24" s="25" t="s">
        <v>48</v>
      </c>
      <c r="E24" s="18"/>
      <c r="F24" s="81">
        <v>0</v>
      </c>
      <c r="G24" s="81">
        <v>0</v>
      </c>
      <c r="H24" s="81">
        <v>1</v>
      </c>
      <c r="I24" s="81">
        <v>1</v>
      </c>
      <c r="J24" s="81">
        <v>1</v>
      </c>
      <c r="K24" s="81">
        <v>1</v>
      </c>
      <c r="L24" s="81">
        <v>1</v>
      </c>
      <c r="M24" s="81">
        <v>1</v>
      </c>
      <c r="N24" s="81">
        <v>3</v>
      </c>
      <c r="O24" s="44">
        <v>3</v>
      </c>
      <c r="P24" s="44">
        <v>1</v>
      </c>
      <c r="Q24" s="44">
        <v>1</v>
      </c>
      <c r="R24" s="81">
        <v>9</v>
      </c>
      <c r="S24" s="44">
        <v>4</v>
      </c>
      <c r="T24" s="68"/>
      <c r="U24" s="82">
        <v>2</v>
      </c>
      <c r="V24" s="81">
        <v>1</v>
      </c>
      <c r="W24" s="81">
        <v>0</v>
      </c>
      <c r="X24" s="81">
        <v>0</v>
      </c>
      <c r="Y24" s="81">
        <v>1</v>
      </c>
      <c r="Z24" s="81">
        <v>0</v>
      </c>
      <c r="AA24" s="81">
        <v>0</v>
      </c>
      <c r="AB24" s="81">
        <v>1</v>
      </c>
      <c r="AC24" s="81">
        <v>27</v>
      </c>
      <c r="AD24" s="81">
        <v>20</v>
      </c>
      <c r="AE24" s="81">
        <v>6</v>
      </c>
      <c r="AF24" s="81">
        <v>4</v>
      </c>
      <c r="AG24" s="81">
        <v>4</v>
      </c>
      <c r="AH24" s="81">
        <v>5</v>
      </c>
      <c r="AI24" s="36"/>
      <c r="AJ24" s="25" t="s">
        <v>48</v>
      </c>
      <c r="AK24" s="25"/>
      <c r="AL24" s="104"/>
    </row>
    <row r="25" spans="2:38" s="16" customFormat="1" ht="12" customHeight="1" x14ac:dyDescent="0.15">
      <c r="B25" s="104"/>
      <c r="D25" s="25" t="s">
        <v>64</v>
      </c>
      <c r="E25" s="45"/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44">
        <v>0</v>
      </c>
      <c r="P25" s="44">
        <v>1</v>
      </c>
      <c r="Q25" s="44">
        <v>1</v>
      </c>
      <c r="R25" s="81">
        <v>0</v>
      </c>
      <c r="S25" s="44">
        <v>0</v>
      </c>
      <c r="T25" s="68"/>
      <c r="U25" s="82">
        <v>1</v>
      </c>
      <c r="V25" s="81">
        <v>1</v>
      </c>
      <c r="W25" s="81">
        <v>0</v>
      </c>
      <c r="X25" s="81">
        <v>0</v>
      </c>
      <c r="Y25" s="81">
        <v>2</v>
      </c>
      <c r="Z25" s="81">
        <v>2</v>
      </c>
      <c r="AA25" s="81">
        <v>0</v>
      </c>
      <c r="AB25" s="81">
        <v>0</v>
      </c>
      <c r="AC25" s="81">
        <v>5</v>
      </c>
      <c r="AD25" s="81">
        <v>5</v>
      </c>
      <c r="AE25" s="81">
        <v>0</v>
      </c>
      <c r="AF25" s="81">
        <v>0</v>
      </c>
      <c r="AG25" s="81">
        <v>0</v>
      </c>
      <c r="AH25" s="81">
        <v>0</v>
      </c>
      <c r="AI25" s="36"/>
      <c r="AJ25" s="25" t="s">
        <v>74</v>
      </c>
      <c r="AK25" s="25"/>
      <c r="AL25" s="104"/>
    </row>
    <row r="26" spans="2:38" s="16" customFormat="1" ht="12" customHeight="1" x14ac:dyDescent="0.15">
      <c r="B26" s="104"/>
      <c r="D26" s="25" t="s">
        <v>49</v>
      </c>
      <c r="E26" s="18"/>
      <c r="F26" s="81">
        <v>0</v>
      </c>
      <c r="G26" s="81">
        <v>0</v>
      </c>
      <c r="H26" s="81">
        <v>1</v>
      </c>
      <c r="I26" s="81">
        <v>1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44">
        <v>0</v>
      </c>
      <c r="P26" s="44">
        <v>0</v>
      </c>
      <c r="Q26" s="44">
        <v>0</v>
      </c>
      <c r="R26" s="81">
        <v>0</v>
      </c>
      <c r="S26" s="44">
        <v>0</v>
      </c>
      <c r="T26" s="68"/>
      <c r="U26" s="82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1</v>
      </c>
      <c r="AD26" s="81">
        <v>0</v>
      </c>
      <c r="AE26" s="81">
        <v>1</v>
      </c>
      <c r="AF26" s="81">
        <v>1</v>
      </c>
      <c r="AG26" s="81">
        <v>0</v>
      </c>
      <c r="AH26" s="81">
        <v>0</v>
      </c>
      <c r="AI26" s="36"/>
      <c r="AJ26" s="25" t="s">
        <v>49</v>
      </c>
      <c r="AK26" s="25"/>
      <c r="AL26" s="104"/>
    </row>
    <row r="27" spans="2:38" s="16" customFormat="1" ht="12" customHeight="1" x14ac:dyDescent="0.15">
      <c r="B27" s="104"/>
      <c r="C27" s="43"/>
      <c r="D27" s="25" t="s">
        <v>65</v>
      </c>
      <c r="E27" s="45"/>
      <c r="F27" s="81">
        <v>0</v>
      </c>
      <c r="G27" s="81">
        <v>0</v>
      </c>
      <c r="H27" s="81">
        <v>0</v>
      </c>
      <c r="I27" s="81">
        <v>0</v>
      </c>
      <c r="J27" s="81">
        <v>1</v>
      </c>
      <c r="K27" s="81">
        <v>1</v>
      </c>
      <c r="L27" s="81">
        <v>0</v>
      </c>
      <c r="M27" s="81">
        <v>0</v>
      </c>
      <c r="N27" s="81">
        <v>0</v>
      </c>
      <c r="O27" s="44">
        <v>0</v>
      </c>
      <c r="P27" s="44">
        <v>0</v>
      </c>
      <c r="Q27" s="44">
        <v>0</v>
      </c>
      <c r="R27" s="81">
        <v>0</v>
      </c>
      <c r="S27" s="44">
        <v>0</v>
      </c>
      <c r="T27" s="68"/>
      <c r="U27" s="82">
        <v>0</v>
      </c>
      <c r="V27" s="81">
        <v>0</v>
      </c>
      <c r="W27" s="81">
        <v>0</v>
      </c>
      <c r="X27" s="81">
        <v>0</v>
      </c>
      <c r="Y27" s="81">
        <v>1</v>
      </c>
      <c r="Z27" s="81">
        <v>1</v>
      </c>
      <c r="AA27" s="81">
        <v>0</v>
      </c>
      <c r="AB27" s="81">
        <v>0</v>
      </c>
      <c r="AC27" s="81">
        <v>13</v>
      </c>
      <c r="AD27" s="81">
        <v>26</v>
      </c>
      <c r="AE27" s="81">
        <v>2</v>
      </c>
      <c r="AF27" s="81">
        <v>13</v>
      </c>
      <c r="AG27" s="81">
        <v>0</v>
      </c>
      <c r="AH27" s="81">
        <v>1</v>
      </c>
      <c r="AI27" s="36"/>
      <c r="AJ27" s="25" t="s">
        <v>75</v>
      </c>
      <c r="AK27" s="25"/>
      <c r="AL27" s="104"/>
    </row>
    <row r="28" spans="2:38" s="16" customFormat="1" ht="12" customHeight="1" x14ac:dyDescent="0.15">
      <c r="B28" s="104"/>
      <c r="D28" s="25" t="s">
        <v>66</v>
      </c>
      <c r="E28" s="45"/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1</v>
      </c>
      <c r="O28" s="44">
        <v>1</v>
      </c>
      <c r="P28" s="44">
        <v>0</v>
      </c>
      <c r="Q28" s="44">
        <v>0</v>
      </c>
      <c r="R28" s="81">
        <v>2</v>
      </c>
      <c r="S28" s="44">
        <v>3</v>
      </c>
      <c r="T28" s="68"/>
      <c r="U28" s="82">
        <v>1</v>
      </c>
      <c r="V28" s="81">
        <v>4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5</v>
      </c>
      <c r="AD28" s="81">
        <v>3</v>
      </c>
      <c r="AE28" s="81">
        <v>1</v>
      </c>
      <c r="AF28" s="81">
        <v>1</v>
      </c>
      <c r="AG28" s="81">
        <v>0</v>
      </c>
      <c r="AH28" s="81">
        <v>4</v>
      </c>
      <c r="AI28" s="36"/>
      <c r="AJ28" s="25" t="s">
        <v>76</v>
      </c>
      <c r="AK28" s="25"/>
      <c r="AL28" s="104"/>
    </row>
    <row r="29" spans="2:38" s="16" customFormat="1" ht="12" customHeight="1" x14ac:dyDescent="0.15">
      <c r="B29" s="104"/>
      <c r="D29" s="25" t="s">
        <v>50</v>
      </c>
      <c r="E29" s="18"/>
      <c r="F29" s="81">
        <v>2</v>
      </c>
      <c r="G29" s="81">
        <v>1</v>
      </c>
      <c r="H29" s="81">
        <v>2</v>
      </c>
      <c r="I29" s="81">
        <v>2</v>
      </c>
      <c r="J29" s="81">
        <v>1</v>
      </c>
      <c r="K29" s="81">
        <v>0</v>
      </c>
      <c r="L29" s="81">
        <v>1</v>
      </c>
      <c r="M29" s="81">
        <v>1</v>
      </c>
      <c r="N29" s="81">
        <v>15</v>
      </c>
      <c r="O29" s="44">
        <v>9</v>
      </c>
      <c r="P29" s="44">
        <v>1</v>
      </c>
      <c r="Q29" s="44">
        <v>1</v>
      </c>
      <c r="R29" s="81">
        <v>11</v>
      </c>
      <c r="S29" s="44">
        <v>8</v>
      </c>
      <c r="T29" s="68"/>
      <c r="U29" s="82">
        <v>5</v>
      </c>
      <c r="V29" s="81">
        <v>3</v>
      </c>
      <c r="W29" s="81">
        <v>1</v>
      </c>
      <c r="X29" s="81">
        <v>0</v>
      </c>
      <c r="Y29" s="81">
        <v>2</v>
      </c>
      <c r="Z29" s="81">
        <v>2</v>
      </c>
      <c r="AA29" s="81">
        <v>1</v>
      </c>
      <c r="AB29" s="81">
        <v>2</v>
      </c>
      <c r="AC29" s="81">
        <v>54</v>
      </c>
      <c r="AD29" s="81">
        <v>35</v>
      </c>
      <c r="AE29" s="81">
        <v>20</v>
      </c>
      <c r="AF29" s="81">
        <v>10</v>
      </c>
      <c r="AG29" s="81">
        <v>3</v>
      </c>
      <c r="AH29" s="81">
        <v>9</v>
      </c>
      <c r="AI29" s="36"/>
      <c r="AJ29" s="25" t="s">
        <v>50</v>
      </c>
      <c r="AK29" s="25"/>
      <c r="AL29" s="104"/>
    </row>
    <row r="30" spans="2:38" s="16" customFormat="1" ht="12" customHeight="1" x14ac:dyDescent="0.15">
      <c r="B30" s="104"/>
      <c r="D30" s="25" t="s">
        <v>61</v>
      </c>
      <c r="E30" s="18"/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44">
        <v>0</v>
      </c>
      <c r="P30" s="44">
        <v>1</v>
      </c>
      <c r="Q30" s="44">
        <v>0</v>
      </c>
      <c r="R30" s="81">
        <v>0</v>
      </c>
      <c r="S30" s="44">
        <v>0</v>
      </c>
      <c r="T30" s="68"/>
      <c r="U30" s="82">
        <v>0</v>
      </c>
      <c r="V30" s="81">
        <v>0</v>
      </c>
      <c r="W30" s="81">
        <v>0</v>
      </c>
      <c r="X30" s="81">
        <v>0</v>
      </c>
      <c r="Y30" s="81">
        <v>0</v>
      </c>
      <c r="Z30" s="81">
        <v>0</v>
      </c>
      <c r="AA30" s="81">
        <v>0</v>
      </c>
      <c r="AB30" s="81">
        <v>0</v>
      </c>
      <c r="AC30" s="81">
        <v>3</v>
      </c>
      <c r="AD30" s="81">
        <v>5</v>
      </c>
      <c r="AE30" s="81">
        <v>0</v>
      </c>
      <c r="AF30" s="81">
        <v>6</v>
      </c>
      <c r="AG30" s="81">
        <v>1</v>
      </c>
      <c r="AH30" s="81">
        <v>0</v>
      </c>
      <c r="AI30" s="36"/>
      <c r="AJ30" s="25" t="s">
        <v>81</v>
      </c>
      <c r="AK30" s="25"/>
      <c r="AL30" s="104"/>
    </row>
    <row r="31" spans="2:38" s="16" customFormat="1" ht="12" customHeight="1" x14ac:dyDescent="0.15">
      <c r="B31" s="104"/>
      <c r="D31" s="25" t="s">
        <v>51</v>
      </c>
      <c r="E31" s="18"/>
      <c r="F31" s="46">
        <f t="shared" ref="F31:S31" si="1">SUM(F8-F9-F10-F11-F12-F13-F14-F15-F16-F17-F18-F19-F20-F21-F22-F23-F24-F25-F26-F27-F28-F29-F30)</f>
        <v>2</v>
      </c>
      <c r="G31" s="46">
        <f t="shared" si="1"/>
        <v>2</v>
      </c>
      <c r="H31" s="46">
        <f t="shared" si="1"/>
        <v>2</v>
      </c>
      <c r="I31" s="46">
        <f t="shared" si="1"/>
        <v>0</v>
      </c>
      <c r="J31" s="46">
        <f t="shared" si="1"/>
        <v>3</v>
      </c>
      <c r="K31" s="46">
        <f t="shared" si="1"/>
        <v>1</v>
      </c>
      <c r="L31" s="46">
        <f t="shared" si="1"/>
        <v>3</v>
      </c>
      <c r="M31" s="46">
        <f t="shared" si="1"/>
        <v>2</v>
      </c>
      <c r="N31" s="46">
        <f t="shared" si="1"/>
        <v>11</v>
      </c>
      <c r="O31" s="47">
        <f t="shared" si="1"/>
        <v>6</v>
      </c>
      <c r="P31" s="47">
        <f t="shared" si="1"/>
        <v>7</v>
      </c>
      <c r="Q31" s="47">
        <f t="shared" si="1"/>
        <v>5</v>
      </c>
      <c r="R31" s="46">
        <f t="shared" si="1"/>
        <v>28</v>
      </c>
      <c r="S31" s="83">
        <f t="shared" si="1"/>
        <v>15</v>
      </c>
      <c r="T31" s="68"/>
      <c r="U31" s="48">
        <f t="shared" ref="U31:AH31" si="2">SUM(U8-U9-U10-U11-U12-U13-U14-U15-U16-U17-U18-U19-U20-U21-U22-U23-U24-U25-U26-U27-U28-U29-U30)</f>
        <v>6</v>
      </c>
      <c r="V31" s="48">
        <f t="shared" si="2"/>
        <v>3</v>
      </c>
      <c r="W31" s="48">
        <f t="shared" si="2"/>
        <v>13</v>
      </c>
      <c r="X31" s="48">
        <f t="shared" si="2"/>
        <v>0</v>
      </c>
      <c r="Y31" s="48">
        <f t="shared" si="2"/>
        <v>11</v>
      </c>
      <c r="Z31" s="48">
        <f t="shared" si="2"/>
        <v>3</v>
      </c>
      <c r="AA31" s="48">
        <f t="shared" si="2"/>
        <v>3</v>
      </c>
      <c r="AB31" s="48">
        <f t="shared" si="2"/>
        <v>2</v>
      </c>
      <c r="AC31" s="48">
        <f t="shared" si="2"/>
        <v>82</v>
      </c>
      <c r="AD31" s="48">
        <f t="shared" si="2"/>
        <v>52</v>
      </c>
      <c r="AE31" s="48">
        <f t="shared" si="2"/>
        <v>23</v>
      </c>
      <c r="AF31" s="48">
        <f t="shared" si="2"/>
        <v>21</v>
      </c>
      <c r="AG31" s="48">
        <f t="shared" si="2"/>
        <v>17</v>
      </c>
      <c r="AH31" s="48">
        <f t="shared" si="2"/>
        <v>10</v>
      </c>
      <c r="AI31" s="36"/>
      <c r="AJ31" s="25" t="s">
        <v>51</v>
      </c>
      <c r="AK31" s="25"/>
      <c r="AL31" s="104"/>
    </row>
    <row r="32" spans="2:38" s="16" customFormat="1" ht="12" customHeight="1" x14ac:dyDescent="0.15">
      <c r="D32" s="49"/>
      <c r="E32" s="50"/>
      <c r="F32" s="84"/>
      <c r="G32" s="84"/>
      <c r="H32" s="84"/>
      <c r="I32" s="84"/>
      <c r="J32" s="84"/>
      <c r="K32" s="84"/>
      <c r="L32" s="84"/>
      <c r="M32" s="84"/>
      <c r="N32" s="84"/>
      <c r="O32" s="24"/>
      <c r="P32" s="24"/>
      <c r="Q32" s="24"/>
      <c r="R32" s="24"/>
      <c r="S32" s="24"/>
      <c r="T32" s="68"/>
      <c r="U32" s="77"/>
      <c r="V32" s="84"/>
      <c r="W32" s="85"/>
      <c r="X32" s="85"/>
      <c r="Y32" s="85"/>
      <c r="Z32" s="84"/>
      <c r="AA32" s="84"/>
      <c r="AB32" s="84"/>
      <c r="AC32" s="84"/>
      <c r="AD32" s="84"/>
      <c r="AE32" s="84"/>
      <c r="AF32" s="84"/>
      <c r="AG32" s="84"/>
      <c r="AH32" s="84"/>
      <c r="AI32" s="36"/>
      <c r="AJ32" s="49"/>
      <c r="AK32" s="49"/>
      <c r="AL32" s="51"/>
    </row>
    <row r="33" spans="2:38" s="16" customFormat="1" ht="12" customHeight="1" x14ac:dyDescent="0.15">
      <c r="B33" s="105" t="s">
        <v>86</v>
      </c>
      <c r="C33" s="26"/>
      <c r="D33" s="25" t="s">
        <v>6</v>
      </c>
      <c r="E33" s="18"/>
      <c r="F33" s="32">
        <v>64</v>
      </c>
      <c r="G33" s="32">
        <v>45</v>
      </c>
      <c r="H33" s="32">
        <v>32</v>
      </c>
      <c r="I33" s="32">
        <v>20</v>
      </c>
      <c r="J33" s="32">
        <v>89</v>
      </c>
      <c r="K33" s="32">
        <v>62</v>
      </c>
      <c r="L33" s="32">
        <v>11</v>
      </c>
      <c r="M33" s="32">
        <v>6</v>
      </c>
      <c r="N33" s="32">
        <v>122</v>
      </c>
      <c r="O33" s="33">
        <v>91</v>
      </c>
      <c r="P33" s="33">
        <v>103</v>
      </c>
      <c r="Q33" s="33">
        <v>83</v>
      </c>
      <c r="R33" s="33">
        <v>214</v>
      </c>
      <c r="S33" s="33">
        <v>154</v>
      </c>
      <c r="T33" s="86"/>
      <c r="U33" s="80">
        <v>61</v>
      </c>
      <c r="V33" s="32">
        <v>43</v>
      </c>
      <c r="W33" s="35">
        <v>8</v>
      </c>
      <c r="X33" s="35">
        <v>11</v>
      </c>
      <c r="Y33" s="35">
        <v>65</v>
      </c>
      <c r="Z33" s="32">
        <v>44</v>
      </c>
      <c r="AA33" s="35">
        <v>52</v>
      </c>
      <c r="AB33" s="32">
        <v>39</v>
      </c>
      <c r="AC33" s="35">
        <v>934</v>
      </c>
      <c r="AD33" s="32">
        <v>631</v>
      </c>
      <c r="AE33" s="35">
        <v>215</v>
      </c>
      <c r="AF33" s="32">
        <v>142</v>
      </c>
      <c r="AG33" s="35">
        <v>111</v>
      </c>
      <c r="AH33" s="32">
        <v>138</v>
      </c>
      <c r="AI33" s="36"/>
      <c r="AJ33" s="25" t="s">
        <v>6</v>
      </c>
      <c r="AK33" s="25"/>
      <c r="AL33" s="105" t="s">
        <v>86</v>
      </c>
    </row>
    <row r="34" spans="2:38" s="16" customFormat="1" ht="12" customHeight="1" x14ac:dyDescent="0.15">
      <c r="B34" s="106"/>
      <c r="C34" s="26"/>
      <c r="D34" s="25" t="s">
        <v>8</v>
      </c>
      <c r="E34" s="18"/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9">
        <v>0</v>
      </c>
      <c r="P34" s="39">
        <v>1</v>
      </c>
      <c r="Q34" s="39">
        <v>0</v>
      </c>
      <c r="R34" s="39">
        <v>0</v>
      </c>
      <c r="S34" s="39">
        <v>0</v>
      </c>
      <c r="T34" s="68"/>
      <c r="U34" s="87">
        <v>0</v>
      </c>
      <c r="V34" s="38">
        <v>0</v>
      </c>
      <c r="W34" s="41">
        <v>0</v>
      </c>
      <c r="X34" s="41">
        <v>0</v>
      </c>
      <c r="Y34" s="41">
        <v>1</v>
      </c>
      <c r="Z34" s="38">
        <v>1</v>
      </c>
      <c r="AA34" s="41">
        <v>0</v>
      </c>
      <c r="AB34" s="38">
        <v>0</v>
      </c>
      <c r="AC34" s="41">
        <v>1</v>
      </c>
      <c r="AD34" s="38">
        <v>2</v>
      </c>
      <c r="AE34" s="41">
        <v>0</v>
      </c>
      <c r="AF34" s="38">
        <v>0</v>
      </c>
      <c r="AG34" s="41">
        <v>0</v>
      </c>
      <c r="AH34" s="38">
        <v>0</v>
      </c>
      <c r="AI34" s="36"/>
      <c r="AJ34" s="25" t="s">
        <v>8</v>
      </c>
      <c r="AK34" s="25"/>
      <c r="AL34" s="106"/>
    </row>
    <row r="35" spans="2:38" s="16" customFormat="1" ht="12" customHeight="1" x14ac:dyDescent="0.15">
      <c r="B35" s="106"/>
      <c r="C35" s="26"/>
      <c r="D35" s="25" t="s">
        <v>9</v>
      </c>
      <c r="E35" s="18"/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3</v>
      </c>
      <c r="O35" s="39">
        <v>3</v>
      </c>
      <c r="P35" s="39">
        <v>1</v>
      </c>
      <c r="Q35" s="39">
        <v>0</v>
      </c>
      <c r="R35" s="39">
        <v>0</v>
      </c>
      <c r="S35" s="39">
        <v>0</v>
      </c>
      <c r="T35" s="68"/>
      <c r="U35" s="87">
        <v>0</v>
      </c>
      <c r="V35" s="38">
        <v>0</v>
      </c>
      <c r="W35" s="41">
        <v>0</v>
      </c>
      <c r="X35" s="41">
        <v>0</v>
      </c>
      <c r="Y35" s="41">
        <v>0</v>
      </c>
      <c r="Z35" s="38">
        <v>0</v>
      </c>
      <c r="AA35" s="41">
        <v>1</v>
      </c>
      <c r="AB35" s="38">
        <v>1</v>
      </c>
      <c r="AC35" s="41">
        <v>26</v>
      </c>
      <c r="AD35" s="38">
        <v>24</v>
      </c>
      <c r="AE35" s="41">
        <v>3</v>
      </c>
      <c r="AF35" s="38">
        <v>3</v>
      </c>
      <c r="AG35" s="41">
        <v>1</v>
      </c>
      <c r="AH35" s="38">
        <v>0</v>
      </c>
      <c r="AI35" s="36"/>
      <c r="AJ35" s="25" t="s">
        <v>9</v>
      </c>
      <c r="AK35" s="25"/>
      <c r="AL35" s="106"/>
    </row>
    <row r="36" spans="2:38" s="16" customFormat="1" ht="12" customHeight="1" x14ac:dyDescent="0.15">
      <c r="B36" s="106"/>
      <c r="C36" s="53"/>
      <c r="D36" s="25" t="s">
        <v>10</v>
      </c>
      <c r="E36" s="18"/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68"/>
      <c r="U36" s="87">
        <v>0</v>
      </c>
      <c r="V36" s="38">
        <v>0</v>
      </c>
      <c r="W36" s="41">
        <v>0</v>
      </c>
      <c r="X36" s="41">
        <v>0</v>
      </c>
      <c r="Y36" s="41">
        <v>0</v>
      </c>
      <c r="Z36" s="38">
        <v>0</v>
      </c>
      <c r="AA36" s="41">
        <v>0</v>
      </c>
      <c r="AB36" s="38">
        <v>0</v>
      </c>
      <c r="AC36" s="41">
        <v>1</v>
      </c>
      <c r="AD36" s="38">
        <v>1</v>
      </c>
      <c r="AE36" s="41">
        <v>0</v>
      </c>
      <c r="AF36" s="38">
        <v>0</v>
      </c>
      <c r="AG36" s="41">
        <v>0</v>
      </c>
      <c r="AH36" s="38">
        <v>0</v>
      </c>
      <c r="AI36" s="36"/>
      <c r="AJ36" s="25" t="s">
        <v>10</v>
      </c>
      <c r="AK36" s="25"/>
      <c r="AL36" s="106"/>
    </row>
    <row r="37" spans="2:38" s="16" customFormat="1" ht="12" customHeight="1" x14ac:dyDescent="0.15">
      <c r="B37" s="106"/>
      <c r="C37" s="26"/>
      <c r="D37" s="25" t="s">
        <v>11</v>
      </c>
      <c r="E37" s="18"/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3</v>
      </c>
      <c r="O37" s="39">
        <v>3</v>
      </c>
      <c r="P37" s="39">
        <v>0</v>
      </c>
      <c r="Q37" s="39">
        <v>1</v>
      </c>
      <c r="R37" s="39">
        <v>3</v>
      </c>
      <c r="S37" s="39">
        <v>3</v>
      </c>
      <c r="T37" s="68"/>
      <c r="U37" s="87">
        <v>2</v>
      </c>
      <c r="V37" s="38">
        <v>1</v>
      </c>
      <c r="W37" s="41">
        <v>1</v>
      </c>
      <c r="X37" s="41">
        <v>1</v>
      </c>
      <c r="Y37" s="41">
        <v>0</v>
      </c>
      <c r="Z37" s="38">
        <v>0</v>
      </c>
      <c r="AA37" s="41">
        <v>0</v>
      </c>
      <c r="AB37" s="38">
        <v>0</v>
      </c>
      <c r="AC37" s="41">
        <v>13</v>
      </c>
      <c r="AD37" s="38">
        <v>11</v>
      </c>
      <c r="AE37" s="41">
        <v>3</v>
      </c>
      <c r="AF37" s="38">
        <v>6</v>
      </c>
      <c r="AG37" s="41">
        <v>5</v>
      </c>
      <c r="AH37" s="38">
        <v>5</v>
      </c>
      <c r="AI37" s="36"/>
      <c r="AJ37" s="25" t="s">
        <v>11</v>
      </c>
      <c r="AK37" s="25"/>
      <c r="AL37" s="106"/>
    </row>
    <row r="38" spans="2:38" s="16" customFormat="1" ht="12" customHeight="1" x14ac:dyDescent="0.15">
      <c r="B38" s="106"/>
      <c r="C38" s="53"/>
      <c r="D38" s="25" t="s">
        <v>67</v>
      </c>
      <c r="E38" s="45"/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9">
        <v>0</v>
      </c>
      <c r="P38" s="39">
        <v>0</v>
      </c>
      <c r="Q38" s="39">
        <v>0</v>
      </c>
      <c r="R38" s="39">
        <v>2</v>
      </c>
      <c r="S38" s="39">
        <v>1</v>
      </c>
      <c r="T38" s="68"/>
      <c r="U38" s="87">
        <v>0</v>
      </c>
      <c r="V38" s="38">
        <v>0</v>
      </c>
      <c r="W38" s="41">
        <v>0</v>
      </c>
      <c r="X38" s="41">
        <v>0</v>
      </c>
      <c r="Y38" s="41">
        <v>0</v>
      </c>
      <c r="Z38" s="38">
        <v>0</v>
      </c>
      <c r="AA38" s="41">
        <v>0</v>
      </c>
      <c r="AB38" s="38">
        <v>0</v>
      </c>
      <c r="AC38" s="41">
        <v>0</v>
      </c>
      <c r="AD38" s="38">
        <v>0</v>
      </c>
      <c r="AE38" s="41">
        <v>0</v>
      </c>
      <c r="AF38" s="38">
        <v>0</v>
      </c>
      <c r="AG38" s="41">
        <v>0</v>
      </c>
      <c r="AH38" s="38">
        <v>0</v>
      </c>
      <c r="AI38" s="36"/>
      <c r="AJ38" s="25" t="s">
        <v>77</v>
      </c>
      <c r="AK38" s="25"/>
      <c r="AL38" s="106"/>
    </row>
    <row r="39" spans="2:38" s="16" customFormat="1" ht="12" customHeight="1" x14ac:dyDescent="0.15">
      <c r="B39" s="106"/>
      <c r="C39" s="53"/>
      <c r="D39" s="25" t="s">
        <v>96</v>
      </c>
      <c r="E39" s="45"/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68"/>
      <c r="U39" s="87">
        <v>1</v>
      </c>
      <c r="V39" s="38">
        <v>2</v>
      </c>
      <c r="W39" s="41">
        <v>0</v>
      </c>
      <c r="X39" s="41">
        <v>0</v>
      </c>
      <c r="Y39" s="41">
        <v>0</v>
      </c>
      <c r="Z39" s="38">
        <v>0</v>
      </c>
      <c r="AA39" s="41">
        <v>0</v>
      </c>
      <c r="AB39" s="38">
        <v>0</v>
      </c>
      <c r="AC39" s="41">
        <v>4</v>
      </c>
      <c r="AD39" s="38">
        <v>4</v>
      </c>
      <c r="AE39" s="41">
        <v>0</v>
      </c>
      <c r="AF39" s="38">
        <v>0</v>
      </c>
      <c r="AG39" s="41">
        <v>0</v>
      </c>
      <c r="AH39" s="38">
        <v>0</v>
      </c>
      <c r="AI39" s="36"/>
      <c r="AJ39" s="25" t="s">
        <v>96</v>
      </c>
      <c r="AK39" s="25"/>
      <c r="AL39" s="106"/>
    </row>
    <row r="40" spans="2:38" s="16" customFormat="1" ht="12" customHeight="1" x14ac:dyDescent="0.15">
      <c r="B40" s="106"/>
      <c r="C40" s="26"/>
      <c r="D40" s="25" t="s">
        <v>12</v>
      </c>
      <c r="E40" s="18"/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68"/>
      <c r="U40" s="87">
        <v>0</v>
      </c>
      <c r="V40" s="38">
        <v>0</v>
      </c>
      <c r="W40" s="41">
        <v>0</v>
      </c>
      <c r="X40" s="41">
        <v>0</v>
      </c>
      <c r="Y40" s="41">
        <v>0</v>
      </c>
      <c r="Z40" s="38">
        <v>0</v>
      </c>
      <c r="AA40" s="41">
        <v>0</v>
      </c>
      <c r="AB40" s="38">
        <v>0</v>
      </c>
      <c r="AC40" s="41">
        <v>0</v>
      </c>
      <c r="AD40" s="38">
        <v>0</v>
      </c>
      <c r="AE40" s="41">
        <v>0</v>
      </c>
      <c r="AF40" s="38">
        <v>0</v>
      </c>
      <c r="AG40" s="41">
        <v>0</v>
      </c>
      <c r="AH40" s="38">
        <v>0</v>
      </c>
      <c r="AI40" s="36"/>
      <c r="AJ40" s="25" t="s">
        <v>12</v>
      </c>
      <c r="AK40" s="25"/>
      <c r="AL40" s="106"/>
    </row>
    <row r="41" spans="2:38" s="16" customFormat="1" ht="12" customHeight="1" x14ac:dyDescent="0.15">
      <c r="B41" s="106"/>
      <c r="C41" s="53"/>
      <c r="D41" s="25" t="s">
        <v>13</v>
      </c>
      <c r="E41" s="18"/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68"/>
      <c r="U41" s="87">
        <v>0</v>
      </c>
      <c r="V41" s="38">
        <v>0</v>
      </c>
      <c r="W41" s="41">
        <v>0</v>
      </c>
      <c r="X41" s="41">
        <v>0</v>
      </c>
      <c r="Y41" s="41">
        <v>0</v>
      </c>
      <c r="Z41" s="38">
        <v>0</v>
      </c>
      <c r="AA41" s="41">
        <v>0</v>
      </c>
      <c r="AB41" s="38">
        <v>0</v>
      </c>
      <c r="AC41" s="41">
        <v>0</v>
      </c>
      <c r="AD41" s="38">
        <v>0</v>
      </c>
      <c r="AE41" s="41">
        <v>0</v>
      </c>
      <c r="AF41" s="38">
        <v>0</v>
      </c>
      <c r="AG41" s="41">
        <v>0</v>
      </c>
      <c r="AH41" s="38">
        <v>0</v>
      </c>
      <c r="AI41" s="36"/>
      <c r="AJ41" s="25" t="s">
        <v>13</v>
      </c>
      <c r="AK41" s="25"/>
      <c r="AL41" s="106"/>
    </row>
    <row r="42" spans="2:38" s="16" customFormat="1" ht="12" customHeight="1" x14ac:dyDescent="0.15">
      <c r="B42" s="106"/>
      <c r="C42" s="26"/>
      <c r="D42" s="25" t="s">
        <v>70</v>
      </c>
      <c r="E42" s="18"/>
      <c r="F42" s="38">
        <v>1</v>
      </c>
      <c r="G42" s="38">
        <v>2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68"/>
      <c r="U42" s="87">
        <v>0</v>
      </c>
      <c r="V42" s="38">
        <v>0</v>
      </c>
      <c r="W42" s="41">
        <v>0</v>
      </c>
      <c r="X42" s="41">
        <v>0</v>
      </c>
      <c r="Y42" s="41">
        <v>0</v>
      </c>
      <c r="Z42" s="38">
        <v>0</v>
      </c>
      <c r="AA42" s="41">
        <v>0</v>
      </c>
      <c r="AB42" s="38">
        <v>0</v>
      </c>
      <c r="AC42" s="41">
        <v>0</v>
      </c>
      <c r="AD42" s="38">
        <v>0</v>
      </c>
      <c r="AE42" s="41">
        <v>0</v>
      </c>
      <c r="AF42" s="38">
        <v>0</v>
      </c>
      <c r="AG42" s="41">
        <v>0</v>
      </c>
      <c r="AH42" s="38">
        <v>0</v>
      </c>
      <c r="AI42" s="36"/>
      <c r="AJ42" s="25" t="s">
        <v>80</v>
      </c>
      <c r="AK42" s="25"/>
      <c r="AL42" s="106"/>
    </row>
    <row r="43" spans="2:38" s="16" customFormat="1" ht="12" customHeight="1" x14ac:dyDescent="0.15">
      <c r="B43" s="106"/>
      <c r="C43" s="53"/>
      <c r="D43" s="25" t="s">
        <v>52</v>
      </c>
      <c r="E43" s="18"/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68"/>
      <c r="U43" s="87">
        <v>0</v>
      </c>
      <c r="V43" s="38">
        <v>0</v>
      </c>
      <c r="W43" s="41">
        <v>0</v>
      </c>
      <c r="X43" s="41">
        <v>0</v>
      </c>
      <c r="Y43" s="41">
        <v>0</v>
      </c>
      <c r="Z43" s="38">
        <v>0</v>
      </c>
      <c r="AA43" s="41">
        <v>0</v>
      </c>
      <c r="AB43" s="38">
        <v>0</v>
      </c>
      <c r="AC43" s="41">
        <v>0</v>
      </c>
      <c r="AD43" s="38">
        <v>0</v>
      </c>
      <c r="AE43" s="41">
        <v>0</v>
      </c>
      <c r="AF43" s="38">
        <v>0</v>
      </c>
      <c r="AG43" s="41">
        <v>0</v>
      </c>
      <c r="AH43" s="38">
        <v>0</v>
      </c>
      <c r="AI43" s="36"/>
      <c r="AJ43" s="25" t="s">
        <v>52</v>
      </c>
      <c r="AK43" s="25"/>
      <c r="AL43" s="106"/>
    </row>
    <row r="44" spans="2:38" s="16" customFormat="1" ht="12" customHeight="1" x14ac:dyDescent="0.15">
      <c r="B44" s="106"/>
      <c r="C44" s="26"/>
      <c r="D44" s="25" t="s">
        <v>14</v>
      </c>
      <c r="E44" s="18"/>
      <c r="F44" s="38">
        <v>6</v>
      </c>
      <c r="G44" s="38">
        <v>8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1</v>
      </c>
      <c r="O44" s="39">
        <v>1</v>
      </c>
      <c r="P44" s="39">
        <v>0</v>
      </c>
      <c r="Q44" s="39">
        <v>0</v>
      </c>
      <c r="R44" s="39">
        <v>0</v>
      </c>
      <c r="S44" s="39">
        <v>0</v>
      </c>
      <c r="T44" s="68"/>
      <c r="U44" s="87">
        <v>0</v>
      </c>
      <c r="V44" s="38">
        <v>0</v>
      </c>
      <c r="W44" s="41">
        <v>0</v>
      </c>
      <c r="X44" s="41">
        <v>0</v>
      </c>
      <c r="Y44" s="41">
        <v>0</v>
      </c>
      <c r="Z44" s="38">
        <v>0</v>
      </c>
      <c r="AA44" s="41">
        <v>0</v>
      </c>
      <c r="AB44" s="38">
        <v>0</v>
      </c>
      <c r="AC44" s="41">
        <v>8</v>
      </c>
      <c r="AD44" s="38">
        <v>6</v>
      </c>
      <c r="AE44" s="41">
        <v>0</v>
      </c>
      <c r="AF44" s="38">
        <v>0</v>
      </c>
      <c r="AG44" s="41">
        <v>0</v>
      </c>
      <c r="AH44" s="38">
        <v>1</v>
      </c>
      <c r="AI44" s="36"/>
      <c r="AJ44" s="25" t="s">
        <v>14</v>
      </c>
      <c r="AK44" s="25"/>
      <c r="AL44" s="106"/>
    </row>
    <row r="45" spans="2:38" s="16" customFormat="1" ht="12" customHeight="1" x14ac:dyDescent="0.15">
      <c r="B45" s="106"/>
      <c r="C45" s="26"/>
      <c r="D45" s="25" t="s">
        <v>15</v>
      </c>
      <c r="E45" s="18"/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9">
        <v>0</v>
      </c>
      <c r="P45" s="39">
        <v>0</v>
      </c>
      <c r="Q45" s="39">
        <v>0</v>
      </c>
      <c r="R45" s="39">
        <v>1</v>
      </c>
      <c r="S45" s="39">
        <v>1</v>
      </c>
      <c r="T45" s="68"/>
      <c r="U45" s="87">
        <v>0</v>
      </c>
      <c r="V45" s="38">
        <v>0</v>
      </c>
      <c r="W45" s="41">
        <v>0</v>
      </c>
      <c r="X45" s="41">
        <v>0</v>
      </c>
      <c r="Y45" s="41">
        <v>0</v>
      </c>
      <c r="Z45" s="38">
        <v>0</v>
      </c>
      <c r="AA45" s="41">
        <v>0</v>
      </c>
      <c r="AB45" s="38">
        <v>0</v>
      </c>
      <c r="AC45" s="41">
        <v>4</v>
      </c>
      <c r="AD45" s="38">
        <v>2</v>
      </c>
      <c r="AE45" s="41">
        <v>0</v>
      </c>
      <c r="AF45" s="38">
        <v>0</v>
      </c>
      <c r="AG45" s="41">
        <v>0</v>
      </c>
      <c r="AH45" s="38">
        <v>0</v>
      </c>
      <c r="AI45" s="36"/>
      <c r="AJ45" s="25" t="s">
        <v>15</v>
      </c>
      <c r="AK45" s="25"/>
      <c r="AL45" s="106"/>
    </row>
    <row r="46" spans="2:38" s="16" customFormat="1" ht="12" customHeight="1" x14ac:dyDescent="0.15">
      <c r="B46" s="106"/>
      <c r="C46" s="26"/>
      <c r="D46" s="25" t="s">
        <v>16</v>
      </c>
      <c r="E46" s="18"/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68"/>
      <c r="U46" s="87">
        <v>0</v>
      </c>
      <c r="V46" s="38">
        <v>0</v>
      </c>
      <c r="W46" s="41">
        <v>0</v>
      </c>
      <c r="X46" s="41">
        <v>0</v>
      </c>
      <c r="Y46" s="41">
        <v>0</v>
      </c>
      <c r="Z46" s="38">
        <v>0</v>
      </c>
      <c r="AA46" s="41">
        <v>0</v>
      </c>
      <c r="AB46" s="38">
        <v>0</v>
      </c>
      <c r="AC46" s="41">
        <v>1</v>
      </c>
      <c r="AD46" s="38">
        <v>0</v>
      </c>
      <c r="AE46" s="41">
        <v>0</v>
      </c>
      <c r="AF46" s="38">
        <v>0</v>
      </c>
      <c r="AG46" s="41">
        <v>0</v>
      </c>
      <c r="AH46" s="38">
        <v>0</v>
      </c>
      <c r="AI46" s="36"/>
      <c r="AJ46" s="25" t="s">
        <v>16</v>
      </c>
      <c r="AK46" s="25"/>
      <c r="AL46" s="106"/>
    </row>
    <row r="47" spans="2:38" s="16" customFormat="1" ht="12" customHeight="1" x14ac:dyDescent="0.15">
      <c r="B47" s="106"/>
      <c r="C47" s="26"/>
      <c r="D47" s="25" t="s">
        <v>17</v>
      </c>
      <c r="E47" s="18"/>
      <c r="F47" s="38">
        <v>0</v>
      </c>
      <c r="G47" s="38">
        <v>0</v>
      </c>
      <c r="H47" s="38">
        <v>0</v>
      </c>
      <c r="I47" s="38">
        <v>0</v>
      </c>
      <c r="J47" s="38">
        <v>1</v>
      </c>
      <c r="K47" s="38">
        <v>1</v>
      </c>
      <c r="L47" s="38">
        <v>0</v>
      </c>
      <c r="M47" s="38">
        <v>0</v>
      </c>
      <c r="N47" s="38">
        <v>1</v>
      </c>
      <c r="O47" s="39">
        <v>1</v>
      </c>
      <c r="P47" s="39">
        <v>0</v>
      </c>
      <c r="Q47" s="39">
        <v>0</v>
      </c>
      <c r="R47" s="39">
        <v>0</v>
      </c>
      <c r="S47" s="39">
        <v>0</v>
      </c>
      <c r="T47" s="68"/>
      <c r="U47" s="87">
        <v>0</v>
      </c>
      <c r="V47" s="38">
        <v>0</v>
      </c>
      <c r="W47" s="41">
        <v>0</v>
      </c>
      <c r="X47" s="41">
        <v>0</v>
      </c>
      <c r="Y47" s="41">
        <v>0</v>
      </c>
      <c r="Z47" s="38">
        <v>0</v>
      </c>
      <c r="AA47" s="41">
        <v>0</v>
      </c>
      <c r="AB47" s="38">
        <v>0</v>
      </c>
      <c r="AC47" s="41">
        <v>2</v>
      </c>
      <c r="AD47" s="38">
        <v>3</v>
      </c>
      <c r="AE47" s="41">
        <v>1</v>
      </c>
      <c r="AF47" s="38">
        <v>0</v>
      </c>
      <c r="AG47" s="41">
        <v>0</v>
      </c>
      <c r="AH47" s="38">
        <v>0</v>
      </c>
      <c r="AI47" s="36"/>
      <c r="AJ47" s="25" t="s">
        <v>17</v>
      </c>
      <c r="AK47" s="25"/>
      <c r="AL47" s="106"/>
    </row>
    <row r="48" spans="2:38" s="16" customFormat="1" ht="12" customHeight="1" x14ac:dyDescent="0.15">
      <c r="B48" s="106"/>
      <c r="C48" s="26"/>
      <c r="D48" s="25" t="s">
        <v>18</v>
      </c>
      <c r="E48" s="18"/>
      <c r="F48" s="38">
        <v>0</v>
      </c>
      <c r="G48" s="38">
        <v>0</v>
      </c>
      <c r="H48" s="38">
        <v>0</v>
      </c>
      <c r="I48" s="38">
        <v>0</v>
      </c>
      <c r="J48" s="38">
        <v>1</v>
      </c>
      <c r="K48" s="38">
        <v>1</v>
      </c>
      <c r="L48" s="38">
        <v>0</v>
      </c>
      <c r="M48" s="38">
        <v>0</v>
      </c>
      <c r="N48" s="38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68"/>
      <c r="U48" s="87">
        <v>0</v>
      </c>
      <c r="V48" s="38">
        <v>0</v>
      </c>
      <c r="W48" s="41">
        <v>0</v>
      </c>
      <c r="X48" s="41">
        <v>0</v>
      </c>
      <c r="Y48" s="41">
        <v>0</v>
      </c>
      <c r="Z48" s="38">
        <v>0</v>
      </c>
      <c r="AA48" s="41">
        <v>3</v>
      </c>
      <c r="AB48" s="38">
        <v>3</v>
      </c>
      <c r="AC48" s="41">
        <v>5</v>
      </c>
      <c r="AD48" s="38">
        <v>1</v>
      </c>
      <c r="AE48" s="41">
        <v>1</v>
      </c>
      <c r="AF48" s="38">
        <v>0</v>
      </c>
      <c r="AG48" s="41">
        <v>0</v>
      </c>
      <c r="AH48" s="38">
        <v>0</v>
      </c>
      <c r="AI48" s="36"/>
      <c r="AJ48" s="25" t="s">
        <v>18</v>
      </c>
      <c r="AK48" s="25"/>
      <c r="AL48" s="106"/>
    </row>
    <row r="49" spans="2:38" s="16" customFormat="1" ht="12" customHeight="1" x14ac:dyDescent="0.15">
      <c r="B49" s="106"/>
      <c r="C49" s="26"/>
      <c r="D49" s="25" t="s">
        <v>68</v>
      </c>
      <c r="E49" s="45"/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68"/>
      <c r="U49" s="87">
        <v>0</v>
      </c>
      <c r="V49" s="38">
        <v>0</v>
      </c>
      <c r="W49" s="41">
        <v>0</v>
      </c>
      <c r="X49" s="41">
        <v>0</v>
      </c>
      <c r="Y49" s="41">
        <v>0</v>
      </c>
      <c r="Z49" s="38">
        <v>0</v>
      </c>
      <c r="AA49" s="41">
        <v>1</v>
      </c>
      <c r="AB49" s="38">
        <v>2</v>
      </c>
      <c r="AC49" s="41">
        <v>6</v>
      </c>
      <c r="AD49" s="38">
        <v>2</v>
      </c>
      <c r="AE49" s="41">
        <v>2</v>
      </c>
      <c r="AF49" s="38">
        <v>5</v>
      </c>
      <c r="AG49" s="41">
        <v>0</v>
      </c>
      <c r="AH49" s="38">
        <v>1</v>
      </c>
      <c r="AI49" s="36"/>
      <c r="AJ49" s="25" t="s">
        <v>78</v>
      </c>
      <c r="AK49" s="25"/>
      <c r="AL49" s="106"/>
    </row>
    <row r="50" spans="2:38" s="16" customFormat="1" ht="12" customHeight="1" x14ac:dyDescent="0.15">
      <c r="B50" s="106"/>
      <c r="C50" s="26"/>
      <c r="D50" s="25" t="s">
        <v>69</v>
      </c>
      <c r="E50" s="45"/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68"/>
      <c r="U50" s="87">
        <v>0</v>
      </c>
      <c r="V50" s="38">
        <v>0</v>
      </c>
      <c r="W50" s="41">
        <v>0</v>
      </c>
      <c r="X50" s="41">
        <v>0</v>
      </c>
      <c r="Y50" s="41">
        <v>0</v>
      </c>
      <c r="Z50" s="38">
        <v>0</v>
      </c>
      <c r="AA50" s="41">
        <v>0</v>
      </c>
      <c r="AB50" s="38">
        <v>0</v>
      </c>
      <c r="AC50" s="41">
        <v>0</v>
      </c>
      <c r="AD50" s="38">
        <v>0</v>
      </c>
      <c r="AE50" s="41">
        <v>0</v>
      </c>
      <c r="AF50" s="38">
        <v>0</v>
      </c>
      <c r="AG50" s="41">
        <v>0</v>
      </c>
      <c r="AH50" s="38">
        <v>0</v>
      </c>
      <c r="AI50" s="36"/>
      <c r="AJ50" s="25" t="s">
        <v>79</v>
      </c>
      <c r="AK50" s="25"/>
      <c r="AL50" s="106"/>
    </row>
    <row r="51" spans="2:38" s="16" customFormat="1" ht="12" customHeight="1" x14ac:dyDescent="0.15">
      <c r="B51" s="106"/>
      <c r="C51" s="26"/>
      <c r="D51" s="25" t="s">
        <v>19</v>
      </c>
      <c r="E51" s="18"/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68"/>
      <c r="U51" s="87">
        <v>0</v>
      </c>
      <c r="V51" s="38">
        <v>0</v>
      </c>
      <c r="W51" s="41">
        <v>0</v>
      </c>
      <c r="X51" s="41">
        <v>0</v>
      </c>
      <c r="Y51" s="41">
        <v>0</v>
      </c>
      <c r="Z51" s="38">
        <v>0</v>
      </c>
      <c r="AA51" s="41">
        <v>0</v>
      </c>
      <c r="AB51" s="38">
        <v>0</v>
      </c>
      <c r="AC51" s="41">
        <v>1</v>
      </c>
      <c r="AD51" s="38">
        <v>3</v>
      </c>
      <c r="AE51" s="41">
        <v>0</v>
      </c>
      <c r="AF51" s="38">
        <v>0</v>
      </c>
      <c r="AG51" s="41">
        <v>0</v>
      </c>
      <c r="AH51" s="38">
        <v>0</v>
      </c>
      <c r="AI51" s="36"/>
      <c r="AJ51" s="25" t="s">
        <v>19</v>
      </c>
      <c r="AK51" s="25"/>
      <c r="AL51" s="106"/>
    </row>
    <row r="52" spans="2:38" s="16" customFormat="1" ht="12" customHeight="1" x14ac:dyDescent="0.15">
      <c r="B52" s="106"/>
      <c r="C52" s="26"/>
      <c r="D52" s="25" t="s">
        <v>20</v>
      </c>
      <c r="E52" s="18"/>
      <c r="F52" s="38">
        <v>1</v>
      </c>
      <c r="G52" s="38">
        <v>1</v>
      </c>
      <c r="H52" s="38">
        <v>1</v>
      </c>
      <c r="I52" s="38">
        <v>1</v>
      </c>
      <c r="J52" s="38">
        <v>0</v>
      </c>
      <c r="K52" s="38">
        <v>0</v>
      </c>
      <c r="L52" s="38">
        <v>0</v>
      </c>
      <c r="M52" s="38">
        <v>0</v>
      </c>
      <c r="N52" s="38">
        <v>7</v>
      </c>
      <c r="O52" s="39">
        <v>10</v>
      </c>
      <c r="P52" s="39">
        <v>2</v>
      </c>
      <c r="Q52" s="39">
        <v>2</v>
      </c>
      <c r="R52" s="39">
        <v>3</v>
      </c>
      <c r="S52" s="39">
        <v>3</v>
      </c>
      <c r="T52" s="68"/>
      <c r="U52" s="87">
        <v>1</v>
      </c>
      <c r="V52" s="38">
        <v>1</v>
      </c>
      <c r="W52" s="41">
        <v>2</v>
      </c>
      <c r="X52" s="41">
        <v>5</v>
      </c>
      <c r="Y52" s="41">
        <v>1</v>
      </c>
      <c r="Z52" s="38">
        <v>1</v>
      </c>
      <c r="AA52" s="41">
        <v>3</v>
      </c>
      <c r="AB52" s="38">
        <v>2</v>
      </c>
      <c r="AC52" s="41">
        <v>20</v>
      </c>
      <c r="AD52" s="38">
        <v>16</v>
      </c>
      <c r="AE52" s="41">
        <v>5</v>
      </c>
      <c r="AF52" s="38">
        <v>2</v>
      </c>
      <c r="AG52" s="41">
        <v>4</v>
      </c>
      <c r="AH52" s="38">
        <v>4</v>
      </c>
      <c r="AI52" s="36"/>
      <c r="AJ52" s="25" t="s">
        <v>20</v>
      </c>
      <c r="AK52" s="25"/>
      <c r="AL52" s="106"/>
    </row>
    <row r="53" spans="2:38" s="16" customFormat="1" ht="12" customHeight="1" x14ac:dyDescent="0.15">
      <c r="B53" s="106"/>
      <c r="C53" s="26"/>
      <c r="D53" s="25" t="s">
        <v>21</v>
      </c>
      <c r="E53" s="18"/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68"/>
      <c r="U53" s="87">
        <v>0</v>
      </c>
      <c r="V53" s="38">
        <v>0</v>
      </c>
      <c r="W53" s="41">
        <v>1</v>
      </c>
      <c r="X53" s="41">
        <v>0</v>
      </c>
      <c r="Y53" s="41">
        <v>0</v>
      </c>
      <c r="Z53" s="38">
        <v>0</v>
      </c>
      <c r="AA53" s="41">
        <v>0</v>
      </c>
      <c r="AB53" s="38">
        <v>0</v>
      </c>
      <c r="AC53" s="41">
        <v>1</v>
      </c>
      <c r="AD53" s="38">
        <v>0</v>
      </c>
      <c r="AE53" s="41">
        <v>1</v>
      </c>
      <c r="AF53" s="38">
        <v>1</v>
      </c>
      <c r="AG53" s="41">
        <v>0</v>
      </c>
      <c r="AH53" s="38">
        <v>0</v>
      </c>
      <c r="AI53" s="36"/>
      <c r="AJ53" s="25" t="s">
        <v>21</v>
      </c>
      <c r="AK53" s="25"/>
      <c r="AL53" s="106"/>
    </row>
    <row r="54" spans="2:38" s="16" customFormat="1" ht="9.75" customHeight="1" x14ac:dyDescent="0.15">
      <c r="B54" s="106"/>
      <c r="C54" s="26"/>
      <c r="D54" s="96" t="s">
        <v>22</v>
      </c>
      <c r="E54" s="18"/>
      <c r="F54" s="38">
        <v>2</v>
      </c>
      <c r="G54" s="38">
        <v>0</v>
      </c>
      <c r="H54" s="38">
        <v>0</v>
      </c>
      <c r="I54" s="38">
        <v>0</v>
      </c>
      <c r="J54" s="38">
        <v>1</v>
      </c>
      <c r="K54" s="38">
        <v>1</v>
      </c>
      <c r="L54" s="38">
        <v>0</v>
      </c>
      <c r="M54" s="38">
        <v>0</v>
      </c>
      <c r="N54" s="38">
        <v>3</v>
      </c>
      <c r="O54" s="39">
        <v>1</v>
      </c>
      <c r="P54" s="39">
        <v>0</v>
      </c>
      <c r="Q54" s="39">
        <v>0</v>
      </c>
      <c r="R54" s="39">
        <v>3</v>
      </c>
      <c r="S54" s="39">
        <v>1</v>
      </c>
      <c r="T54" s="68"/>
      <c r="U54" s="87">
        <v>0</v>
      </c>
      <c r="V54" s="38">
        <v>0</v>
      </c>
      <c r="W54" s="41">
        <v>0</v>
      </c>
      <c r="X54" s="41">
        <v>0</v>
      </c>
      <c r="Y54" s="41">
        <v>0</v>
      </c>
      <c r="Z54" s="38">
        <v>0</v>
      </c>
      <c r="AA54" s="38">
        <v>0</v>
      </c>
      <c r="AB54" s="38">
        <v>0</v>
      </c>
      <c r="AC54" s="38">
        <v>19</v>
      </c>
      <c r="AD54" s="38">
        <v>5</v>
      </c>
      <c r="AE54" s="38">
        <v>6</v>
      </c>
      <c r="AF54" s="38">
        <v>1</v>
      </c>
      <c r="AG54" s="38">
        <v>4</v>
      </c>
      <c r="AH54" s="38">
        <v>0</v>
      </c>
      <c r="AI54" s="36"/>
      <c r="AJ54" s="96" t="s">
        <v>22</v>
      </c>
      <c r="AK54" s="25"/>
      <c r="AL54" s="106"/>
    </row>
    <row r="55" spans="2:38" s="16" customFormat="1" ht="9.75" customHeight="1" x14ac:dyDescent="0.15">
      <c r="B55" s="106"/>
      <c r="C55" s="26"/>
      <c r="D55" s="96"/>
      <c r="E55" s="18"/>
      <c r="F55" s="55"/>
      <c r="G55" s="55"/>
      <c r="H55" s="55"/>
      <c r="I55" s="56"/>
      <c r="J55" s="55"/>
      <c r="K55" s="56"/>
      <c r="L55" s="55"/>
      <c r="M55" s="56"/>
      <c r="N55" s="55"/>
      <c r="O55" s="57"/>
      <c r="P55" s="57"/>
      <c r="Q55" s="57"/>
      <c r="R55" s="95"/>
      <c r="S55" s="95"/>
      <c r="T55" s="68"/>
      <c r="U55" s="88"/>
      <c r="V55" s="55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36"/>
      <c r="AJ55" s="96"/>
      <c r="AK55" s="25"/>
      <c r="AL55" s="106"/>
    </row>
    <row r="56" spans="2:38" s="16" customFormat="1" ht="9.75" customHeight="1" x14ac:dyDescent="0.15">
      <c r="B56" s="106"/>
      <c r="C56" s="26"/>
      <c r="D56" s="96" t="s">
        <v>23</v>
      </c>
      <c r="E56" s="18"/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68"/>
      <c r="U56" s="87">
        <v>0</v>
      </c>
      <c r="V56" s="38">
        <v>0</v>
      </c>
      <c r="W56" s="41">
        <v>0</v>
      </c>
      <c r="X56" s="41">
        <v>0</v>
      </c>
      <c r="Y56" s="41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6"/>
      <c r="AJ56" s="96" t="s">
        <v>23</v>
      </c>
      <c r="AK56" s="25"/>
      <c r="AL56" s="106"/>
    </row>
    <row r="57" spans="2:38" s="16" customFormat="1" ht="9.75" customHeight="1" x14ac:dyDescent="0.15">
      <c r="B57" s="106"/>
      <c r="C57" s="26"/>
      <c r="D57" s="96"/>
      <c r="E57" s="18"/>
      <c r="F57" s="55"/>
      <c r="G57" s="56"/>
      <c r="H57" s="55"/>
      <c r="I57" s="56"/>
      <c r="J57" s="55"/>
      <c r="K57" s="56"/>
      <c r="L57" s="55"/>
      <c r="M57" s="56"/>
      <c r="N57" s="55"/>
      <c r="O57" s="57"/>
      <c r="P57" s="57"/>
      <c r="Q57" s="57"/>
      <c r="R57" s="95"/>
      <c r="S57" s="95"/>
      <c r="T57" s="68"/>
      <c r="U57" s="88"/>
      <c r="V57" s="55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36"/>
      <c r="AJ57" s="96"/>
      <c r="AK57" s="25"/>
      <c r="AL57" s="106"/>
    </row>
    <row r="58" spans="2:38" s="16" customFormat="1" ht="9.75" customHeight="1" x14ac:dyDescent="0.15">
      <c r="B58" s="106"/>
      <c r="C58" s="26"/>
      <c r="D58" s="96" t="s">
        <v>24</v>
      </c>
      <c r="E58" s="18"/>
      <c r="F58" s="38">
        <v>17</v>
      </c>
      <c r="G58" s="38">
        <v>12</v>
      </c>
      <c r="H58" s="38">
        <v>4</v>
      </c>
      <c r="I58" s="38">
        <v>3</v>
      </c>
      <c r="J58" s="38">
        <v>15</v>
      </c>
      <c r="K58" s="38">
        <v>12</v>
      </c>
      <c r="L58" s="38">
        <v>1</v>
      </c>
      <c r="M58" s="38">
        <v>0</v>
      </c>
      <c r="N58" s="38">
        <v>21</v>
      </c>
      <c r="O58" s="39">
        <v>10</v>
      </c>
      <c r="P58" s="39">
        <v>10</v>
      </c>
      <c r="Q58" s="39">
        <v>8</v>
      </c>
      <c r="R58" s="39">
        <v>24</v>
      </c>
      <c r="S58" s="39">
        <v>21</v>
      </c>
      <c r="T58" s="68"/>
      <c r="U58" s="87">
        <v>9</v>
      </c>
      <c r="V58" s="38">
        <v>6</v>
      </c>
      <c r="W58" s="41">
        <v>0</v>
      </c>
      <c r="X58" s="41">
        <v>0</v>
      </c>
      <c r="Y58" s="41">
        <v>3</v>
      </c>
      <c r="Z58" s="38">
        <v>2</v>
      </c>
      <c r="AA58" s="38">
        <v>5</v>
      </c>
      <c r="AB58" s="38">
        <v>2</v>
      </c>
      <c r="AC58" s="38">
        <v>121</v>
      </c>
      <c r="AD58" s="38">
        <v>81</v>
      </c>
      <c r="AE58" s="38">
        <v>36</v>
      </c>
      <c r="AF58" s="38">
        <v>19</v>
      </c>
      <c r="AG58" s="38">
        <v>14</v>
      </c>
      <c r="AH58" s="38">
        <v>13</v>
      </c>
      <c r="AI58" s="36"/>
      <c r="AJ58" s="96" t="s">
        <v>24</v>
      </c>
      <c r="AK58" s="25"/>
      <c r="AL58" s="106"/>
    </row>
    <row r="59" spans="2:38" s="16" customFormat="1" ht="9.75" customHeight="1" x14ac:dyDescent="0.15">
      <c r="B59" s="106"/>
      <c r="C59" s="26"/>
      <c r="D59" s="96"/>
      <c r="E59" s="18"/>
      <c r="F59" s="55"/>
      <c r="G59" s="56"/>
      <c r="H59" s="55"/>
      <c r="I59" s="56"/>
      <c r="J59" s="55"/>
      <c r="K59" s="56"/>
      <c r="L59" s="55"/>
      <c r="M59" s="56"/>
      <c r="N59" s="55"/>
      <c r="O59" s="57">
        <v>1</v>
      </c>
      <c r="P59" s="57"/>
      <c r="Q59" s="57"/>
      <c r="R59" s="95"/>
      <c r="S59" s="95">
        <v>1</v>
      </c>
      <c r="T59" s="68"/>
      <c r="U59" s="88"/>
      <c r="V59" s="55"/>
      <c r="W59" s="58"/>
      <c r="X59" s="58"/>
      <c r="Y59" s="58"/>
      <c r="Z59" s="58"/>
      <c r="AA59" s="58"/>
      <c r="AB59" s="58">
        <v>1</v>
      </c>
      <c r="AC59" s="58"/>
      <c r="AD59" s="58">
        <v>15</v>
      </c>
      <c r="AE59" s="58"/>
      <c r="AF59" s="58">
        <v>9</v>
      </c>
      <c r="AG59" s="58"/>
      <c r="AH59" s="58">
        <v>2</v>
      </c>
      <c r="AI59" s="36"/>
      <c r="AJ59" s="96"/>
      <c r="AK59" s="25"/>
      <c r="AL59" s="106"/>
    </row>
    <row r="60" spans="2:38" s="16" customFormat="1" ht="9.75" customHeight="1" x14ac:dyDescent="0.15">
      <c r="B60" s="106"/>
      <c r="C60" s="26"/>
      <c r="D60" s="96" t="s">
        <v>113</v>
      </c>
      <c r="E60" s="18"/>
      <c r="F60" s="38">
        <v>35</v>
      </c>
      <c r="G60" s="38">
        <v>22</v>
      </c>
      <c r="H60" s="38">
        <v>26</v>
      </c>
      <c r="I60" s="38">
        <v>16</v>
      </c>
      <c r="J60" s="38">
        <v>65</v>
      </c>
      <c r="K60" s="38">
        <v>42</v>
      </c>
      <c r="L60" s="38">
        <v>9</v>
      </c>
      <c r="M60" s="38">
        <v>5</v>
      </c>
      <c r="N60" s="38">
        <v>72</v>
      </c>
      <c r="O60" s="39">
        <v>50</v>
      </c>
      <c r="P60" s="39">
        <v>85</v>
      </c>
      <c r="Q60" s="39">
        <v>69</v>
      </c>
      <c r="R60" s="39">
        <v>161</v>
      </c>
      <c r="S60" s="39">
        <v>106</v>
      </c>
      <c r="T60" s="68"/>
      <c r="U60" s="87">
        <v>48</v>
      </c>
      <c r="V60" s="38">
        <v>33</v>
      </c>
      <c r="W60" s="41">
        <v>3</v>
      </c>
      <c r="X60" s="41">
        <v>4</v>
      </c>
      <c r="Y60" s="41">
        <v>57</v>
      </c>
      <c r="Z60" s="38">
        <v>36</v>
      </c>
      <c r="AA60" s="38">
        <v>35</v>
      </c>
      <c r="AB60" s="38">
        <v>25</v>
      </c>
      <c r="AC60" s="38">
        <v>607</v>
      </c>
      <c r="AD60" s="38">
        <v>394</v>
      </c>
      <c r="AE60" s="38">
        <v>143</v>
      </c>
      <c r="AF60" s="38">
        <v>92</v>
      </c>
      <c r="AG60" s="38">
        <v>80</v>
      </c>
      <c r="AH60" s="38">
        <v>101</v>
      </c>
      <c r="AI60" s="36"/>
      <c r="AJ60" s="96" t="s">
        <v>113</v>
      </c>
      <c r="AK60" s="25"/>
      <c r="AL60" s="106"/>
    </row>
    <row r="61" spans="2:38" s="16" customFormat="1" ht="9.75" customHeight="1" x14ac:dyDescent="0.15">
      <c r="B61" s="106"/>
      <c r="C61" s="26"/>
      <c r="D61" s="96"/>
      <c r="E61" s="18"/>
      <c r="F61" s="55"/>
      <c r="G61" s="55">
        <v>3</v>
      </c>
      <c r="H61" s="55"/>
      <c r="I61" s="55">
        <v>1</v>
      </c>
      <c r="J61" s="55"/>
      <c r="K61" s="55">
        <v>5</v>
      </c>
      <c r="L61" s="55"/>
      <c r="M61" s="55">
        <v>1</v>
      </c>
      <c r="N61" s="55"/>
      <c r="O61" s="57">
        <v>5</v>
      </c>
      <c r="P61" s="57"/>
      <c r="Q61" s="57">
        <v>3</v>
      </c>
      <c r="R61" s="95"/>
      <c r="S61" s="95">
        <v>12</v>
      </c>
      <c r="T61" s="68"/>
      <c r="U61" s="88"/>
      <c r="V61" s="55">
        <v>11</v>
      </c>
      <c r="W61" s="58"/>
      <c r="X61" s="58"/>
      <c r="Y61" s="58"/>
      <c r="Z61" s="58">
        <v>2</v>
      </c>
      <c r="AA61" s="58"/>
      <c r="AB61" s="58">
        <v>3</v>
      </c>
      <c r="AC61" s="58"/>
      <c r="AD61" s="58">
        <v>70</v>
      </c>
      <c r="AE61" s="58"/>
      <c r="AF61" s="58">
        <v>14</v>
      </c>
      <c r="AG61" s="58"/>
      <c r="AH61" s="58">
        <v>8</v>
      </c>
      <c r="AI61" s="36"/>
      <c r="AJ61" s="96"/>
      <c r="AK61" s="25"/>
      <c r="AL61" s="106"/>
    </row>
    <row r="62" spans="2:38" s="16" customFormat="1" ht="12" customHeight="1" x14ac:dyDescent="0.15">
      <c r="B62" s="106"/>
      <c r="C62" s="26"/>
      <c r="D62" s="25" t="s">
        <v>25</v>
      </c>
      <c r="E62" s="18"/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1</v>
      </c>
      <c r="O62" s="39">
        <v>1</v>
      </c>
      <c r="P62" s="39">
        <v>0</v>
      </c>
      <c r="Q62" s="39">
        <v>0</v>
      </c>
      <c r="R62" s="39">
        <v>1</v>
      </c>
      <c r="S62" s="39">
        <v>1</v>
      </c>
      <c r="T62" s="68"/>
      <c r="U62" s="87">
        <v>0</v>
      </c>
      <c r="V62" s="38">
        <v>0</v>
      </c>
      <c r="W62" s="41">
        <v>0</v>
      </c>
      <c r="X62" s="41">
        <v>0</v>
      </c>
      <c r="Y62" s="41">
        <v>0</v>
      </c>
      <c r="Z62" s="38">
        <v>0</v>
      </c>
      <c r="AA62" s="41">
        <v>0</v>
      </c>
      <c r="AB62" s="38">
        <v>0</v>
      </c>
      <c r="AC62" s="41">
        <v>7</v>
      </c>
      <c r="AD62" s="38">
        <v>6</v>
      </c>
      <c r="AE62" s="41">
        <v>2</v>
      </c>
      <c r="AF62" s="38">
        <v>2</v>
      </c>
      <c r="AG62" s="41">
        <v>0</v>
      </c>
      <c r="AH62" s="38">
        <v>0</v>
      </c>
      <c r="AI62" s="36"/>
      <c r="AJ62" s="25" t="s">
        <v>25</v>
      </c>
      <c r="AK62" s="25"/>
      <c r="AL62" s="106"/>
    </row>
    <row r="63" spans="2:38" s="16" customFormat="1" ht="12" customHeight="1" x14ac:dyDescent="0.15">
      <c r="B63" s="106"/>
      <c r="C63" s="26"/>
      <c r="D63" s="25" t="s">
        <v>26</v>
      </c>
      <c r="E63" s="18"/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1</v>
      </c>
      <c r="O63" s="39">
        <v>2</v>
      </c>
      <c r="P63" s="39">
        <v>2</v>
      </c>
      <c r="Q63" s="39">
        <v>2</v>
      </c>
      <c r="R63" s="39">
        <v>1</v>
      </c>
      <c r="S63" s="39">
        <v>2</v>
      </c>
      <c r="T63" s="68"/>
      <c r="U63" s="87">
        <v>0</v>
      </c>
      <c r="V63" s="38">
        <v>0</v>
      </c>
      <c r="W63" s="41">
        <v>0</v>
      </c>
      <c r="X63" s="41">
        <v>0</v>
      </c>
      <c r="Y63" s="41">
        <v>0</v>
      </c>
      <c r="Z63" s="38">
        <v>0</v>
      </c>
      <c r="AA63" s="41">
        <v>0</v>
      </c>
      <c r="AB63" s="38">
        <v>0</v>
      </c>
      <c r="AC63" s="41">
        <v>8</v>
      </c>
      <c r="AD63" s="38">
        <v>10</v>
      </c>
      <c r="AE63" s="41">
        <v>2</v>
      </c>
      <c r="AF63" s="38">
        <v>2</v>
      </c>
      <c r="AG63" s="41">
        <v>0</v>
      </c>
      <c r="AH63" s="38">
        <v>1</v>
      </c>
      <c r="AI63" s="36"/>
      <c r="AJ63" s="25" t="s">
        <v>26</v>
      </c>
      <c r="AK63" s="25"/>
      <c r="AL63" s="106"/>
    </row>
    <row r="64" spans="2:38" s="16" customFormat="1" ht="12" customHeight="1" x14ac:dyDescent="0.15">
      <c r="B64" s="106"/>
      <c r="C64" s="26"/>
      <c r="D64" s="25" t="s">
        <v>27</v>
      </c>
      <c r="E64" s="18"/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68"/>
      <c r="U64" s="87">
        <v>0</v>
      </c>
      <c r="V64" s="38">
        <v>0</v>
      </c>
      <c r="W64" s="41">
        <v>0</v>
      </c>
      <c r="X64" s="41">
        <v>0</v>
      </c>
      <c r="Y64" s="41">
        <v>0</v>
      </c>
      <c r="Z64" s="38">
        <v>0</v>
      </c>
      <c r="AA64" s="41">
        <v>0</v>
      </c>
      <c r="AB64" s="38">
        <v>0</v>
      </c>
      <c r="AC64" s="41">
        <v>0</v>
      </c>
      <c r="AD64" s="38">
        <v>1</v>
      </c>
      <c r="AE64" s="41">
        <v>0</v>
      </c>
      <c r="AF64" s="38">
        <v>0</v>
      </c>
      <c r="AG64" s="41">
        <v>0</v>
      </c>
      <c r="AH64" s="38">
        <v>0</v>
      </c>
      <c r="AI64" s="36"/>
      <c r="AJ64" s="25" t="s">
        <v>27</v>
      </c>
      <c r="AK64" s="25"/>
      <c r="AL64" s="106"/>
    </row>
    <row r="65" spans="2:38" s="16" customFormat="1" ht="12" customHeight="1" x14ac:dyDescent="0.15">
      <c r="B65" s="106"/>
      <c r="C65" s="26"/>
      <c r="D65" s="25" t="s">
        <v>28</v>
      </c>
      <c r="E65" s="18"/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1</v>
      </c>
      <c r="O65" s="39">
        <v>6</v>
      </c>
      <c r="P65" s="39">
        <v>0</v>
      </c>
      <c r="Q65" s="39">
        <v>0</v>
      </c>
      <c r="R65" s="39">
        <v>0</v>
      </c>
      <c r="S65" s="39">
        <v>0</v>
      </c>
      <c r="T65" s="68"/>
      <c r="U65" s="87">
        <v>0</v>
      </c>
      <c r="V65" s="38">
        <v>0</v>
      </c>
      <c r="W65" s="41">
        <v>0</v>
      </c>
      <c r="X65" s="41">
        <v>0</v>
      </c>
      <c r="Y65" s="41">
        <v>0</v>
      </c>
      <c r="Z65" s="38">
        <v>0</v>
      </c>
      <c r="AA65" s="41">
        <v>0</v>
      </c>
      <c r="AB65" s="38">
        <v>0</v>
      </c>
      <c r="AC65" s="41">
        <v>3</v>
      </c>
      <c r="AD65" s="38">
        <v>4</v>
      </c>
      <c r="AE65" s="41">
        <v>0</v>
      </c>
      <c r="AF65" s="38">
        <v>0</v>
      </c>
      <c r="AG65" s="41">
        <v>0</v>
      </c>
      <c r="AH65" s="38">
        <v>0</v>
      </c>
      <c r="AI65" s="36"/>
      <c r="AJ65" s="25" t="s">
        <v>28</v>
      </c>
      <c r="AK65" s="25"/>
      <c r="AL65" s="106"/>
    </row>
    <row r="66" spans="2:38" s="16" customFormat="1" ht="12" customHeight="1" x14ac:dyDescent="0.15">
      <c r="B66" s="106"/>
      <c r="C66" s="26"/>
      <c r="D66" s="25" t="s">
        <v>29</v>
      </c>
      <c r="E66" s="18"/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68"/>
      <c r="U66" s="87">
        <v>0</v>
      </c>
      <c r="V66" s="38">
        <v>0</v>
      </c>
      <c r="W66" s="41">
        <v>0</v>
      </c>
      <c r="X66" s="41">
        <v>0</v>
      </c>
      <c r="Y66" s="41">
        <v>0</v>
      </c>
      <c r="Z66" s="38">
        <v>0</v>
      </c>
      <c r="AA66" s="41">
        <v>0</v>
      </c>
      <c r="AB66" s="38">
        <v>0</v>
      </c>
      <c r="AC66" s="41">
        <v>0</v>
      </c>
      <c r="AD66" s="38">
        <v>0</v>
      </c>
      <c r="AE66" s="41">
        <v>0</v>
      </c>
      <c r="AF66" s="38">
        <v>0</v>
      </c>
      <c r="AG66" s="41">
        <v>0</v>
      </c>
      <c r="AH66" s="38">
        <v>0</v>
      </c>
      <c r="AI66" s="36"/>
      <c r="AJ66" s="25" t="s">
        <v>29</v>
      </c>
      <c r="AK66" s="25"/>
      <c r="AL66" s="106"/>
    </row>
    <row r="67" spans="2:38" s="16" customFormat="1" ht="12" customHeight="1" x14ac:dyDescent="0.15">
      <c r="B67" s="106"/>
      <c r="C67" s="26"/>
      <c r="D67" s="25" t="s">
        <v>30</v>
      </c>
      <c r="E67" s="18"/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68"/>
      <c r="U67" s="87">
        <v>0</v>
      </c>
      <c r="V67" s="38">
        <v>0</v>
      </c>
      <c r="W67" s="41">
        <v>0</v>
      </c>
      <c r="X67" s="41">
        <v>0</v>
      </c>
      <c r="Y67" s="41">
        <v>0</v>
      </c>
      <c r="Z67" s="38">
        <v>0</v>
      </c>
      <c r="AA67" s="41">
        <v>0</v>
      </c>
      <c r="AB67" s="38">
        <v>0</v>
      </c>
      <c r="AC67" s="41">
        <v>1</v>
      </c>
      <c r="AD67" s="38">
        <v>0</v>
      </c>
      <c r="AE67" s="41">
        <v>0</v>
      </c>
      <c r="AF67" s="38">
        <v>0</v>
      </c>
      <c r="AG67" s="41">
        <v>0</v>
      </c>
      <c r="AH67" s="38">
        <v>0</v>
      </c>
      <c r="AI67" s="36"/>
      <c r="AJ67" s="25" t="s">
        <v>30</v>
      </c>
      <c r="AK67" s="25"/>
      <c r="AL67" s="106"/>
    </row>
    <row r="68" spans="2:38" s="16" customFormat="1" ht="12" customHeight="1" x14ac:dyDescent="0.15">
      <c r="B68" s="106"/>
      <c r="C68" s="26"/>
      <c r="D68" s="25" t="s">
        <v>31</v>
      </c>
      <c r="E68" s="18"/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68"/>
      <c r="U68" s="87">
        <v>0</v>
      </c>
      <c r="V68" s="38">
        <v>0</v>
      </c>
      <c r="W68" s="41">
        <v>0</v>
      </c>
      <c r="X68" s="41">
        <v>0</v>
      </c>
      <c r="Y68" s="41">
        <v>0</v>
      </c>
      <c r="Z68" s="38">
        <v>0</v>
      </c>
      <c r="AA68" s="41">
        <v>0</v>
      </c>
      <c r="AB68" s="38">
        <v>0</v>
      </c>
      <c r="AC68" s="41">
        <v>1</v>
      </c>
      <c r="AD68" s="38">
        <v>1</v>
      </c>
      <c r="AE68" s="41">
        <v>0</v>
      </c>
      <c r="AF68" s="38">
        <v>0</v>
      </c>
      <c r="AG68" s="41">
        <v>0</v>
      </c>
      <c r="AH68" s="38">
        <v>0</v>
      </c>
      <c r="AI68" s="36"/>
      <c r="AJ68" s="25" t="s">
        <v>31</v>
      </c>
      <c r="AK68" s="25"/>
      <c r="AL68" s="106"/>
    </row>
    <row r="69" spans="2:38" s="16" customFormat="1" ht="12" customHeight="1" thickBot="1" x14ac:dyDescent="0.2">
      <c r="B69" s="107"/>
      <c r="C69" s="5"/>
      <c r="D69" s="60" t="s">
        <v>51</v>
      </c>
      <c r="E69" s="61"/>
      <c r="F69" s="63">
        <v>2</v>
      </c>
      <c r="G69" s="63">
        <v>0</v>
      </c>
      <c r="H69" s="63">
        <v>1</v>
      </c>
      <c r="I69" s="63">
        <v>0</v>
      </c>
      <c r="J69" s="63">
        <v>6</v>
      </c>
      <c r="K69" s="63">
        <v>5</v>
      </c>
      <c r="L69" s="63">
        <v>1</v>
      </c>
      <c r="M69" s="63">
        <v>1</v>
      </c>
      <c r="N69" s="63">
        <v>8</v>
      </c>
      <c r="O69" s="64">
        <v>3</v>
      </c>
      <c r="P69" s="64">
        <v>2</v>
      </c>
      <c r="Q69" s="64">
        <v>1</v>
      </c>
      <c r="R69" s="64">
        <v>15</v>
      </c>
      <c r="S69" s="64">
        <v>15</v>
      </c>
      <c r="T69" s="65"/>
      <c r="U69" s="90">
        <v>0</v>
      </c>
      <c r="V69" s="63">
        <v>0</v>
      </c>
      <c r="W69" s="66">
        <v>1</v>
      </c>
      <c r="X69" s="66">
        <v>1</v>
      </c>
      <c r="Y69" s="66">
        <v>3</v>
      </c>
      <c r="Z69" s="63">
        <v>4</v>
      </c>
      <c r="AA69" s="63">
        <v>4</v>
      </c>
      <c r="AB69" s="63">
        <v>4</v>
      </c>
      <c r="AC69" s="63">
        <v>74</v>
      </c>
      <c r="AD69" s="63">
        <v>54</v>
      </c>
      <c r="AE69" s="63">
        <v>10</v>
      </c>
      <c r="AF69" s="63">
        <v>9</v>
      </c>
      <c r="AG69" s="63">
        <v>3</v>
      </c>
      <c r="AH69" s="63">
        <v>12</v>
      </c>
      <c r="AI69" s="64">
        <f>AI33-SUM(AI34:AI54)-AI56-AI58-AI60-AI62-AI63-AI64-AI65-AI66-AI67-AI68</f>
        <v>0</v>
      </c>
      <c r="AJ69" s="60" t="s">
        <v>51</v>
      </c>
      <c r="AK69" s="60"/>
      <c r="AL69" s="107"/>
    </row>
    <row r="70" spans="2:38" x14ac:dyDescent="0.1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2:38" x14ac:dyDescent="0.15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2:38" x14ac:dyDescent="0.15">
      <c r="B72" s="16"/>
    </row>
    <row r="74" spans="2:38" x14ac:dyDescent="0.15">
      <c r="D74" s="1" t="s">
        <v>88</v>
      </c>
      <c r="F74" s="71">
        <f>SUM(F8,F33)-F6</f>
        <v>0</v>
      </c>
      <c r="G74" s="71">
        <f t="shared" ref="G74:U74" si="3">SUM(G8,G33)-G6</f>
        <v>0</v>
      </c>
      <c r="H74" s="71">
        <f t="shared" si="3"/>
        <v>0</v>
      </c>
      <c r="I74" s="71">
        <f t="shared" si="3"/>
        <v>0</v>
      </c>
      <c r="J74" s="71">
        <f t="shared" si="3"/>
        <v>0</v>
      </c>
      <c r="K74" s="71">
        <f t="shared" si="3"/>
        <v>0</v>
      </c>
      <c r="L74" s="71">
        <f t="shared" si="3"/>
        <v>0</v>
      </c>
      <c r="M74" s="71">
        <f t="shared" si="3"/>
        <v>0</v>
      </c>
      <c r="N74" s="71">
        <f t="shared" si="3"/>
        <v>0</v>
      </c>
      <c r="O74" s="71">
        <f t="shared" si="3"/>
        <v>0</v>
      </c>
      <c r="P74" s="71">
        <f>SUM(P8,P33)-P6</f>
        <v>0</v>
      </c>
      <c r="Q74" s="71">
        <f>SUM(Q8,Q33)-Q6</f>
        <v>0</v>
      </c>
      <c r="R74" s="71">
        <f t="shared" si="3"/>
        <v>0</v>
      </c>
      <c r="S74" s="71">
        <f t="shared" si="3"/>
        <v>0</v>
      </c>
      <c r="T74" s="71"/>
      <c r="U74" s="71">
        <f t="shared" si="3"/>
        <v>0</v>
      </c>
      <c r="V74" s="71">
        <f t="shared" ref="V74:AH74" si="4">SUM(V8,V33)-V6</f>
        <v>0</v>
      </c>
      <c r="W74" s="71">
        <f t="shared" si="4"/>
        <v>0</v>
      </c>
      <c r="X74" s="71">
        <f t="shared" si="4"/>
        <v>0</v>
      </c>
      <c r="Y74" s="71">
        <f t="shared" si="4"/>
        <v>0</v>
      </c>
      <c r="Z74" s="71">
        <f t="shared" si="4"/>
        <v>0</v>
      </c>
      <c r="AA74" s="71">
        <f t="shared" si="4"/>
        <v>0</v>
      </c>
      <c r="AB74" s="71">
        <f t="shared" si="4"/>
        <v>0</v>
      </c>
      <c r="AC74" s="71">
        <f t="shared" si="4"/>
        <v>0</v>
      </c>
      <c r="AD74" s="71">
        <f t="shared" si="4"/>
        <v>0</v>
      </c>
      <c r="AE74" s="71">
        <f t="shared" si="4"/>
        <v>0</v>
      </c>
      <c r="AF74" s="71">
        <f t="shared" si="4"/>
        <v>0</v>
      </c>
      <c r="AG74" s="71">
        <f t="shared" si="4"/>
        <v>0</v>
      </c>
      <c r="AH74" s="71">
        <f t="shared" si="4"/>
        <v>0</v>
      </c>
    </row>
    <row r="75" spans="2:38" x14ac:dyDescent="0.15">
      <c r="D75" s="1" t="s">
        <v>89</v>
      </c>
      <c r="F75" s="71">
        <f>SUM(F9:F31)-F8</f>
        <v>0</v>
      </c>
      <c r="G75" s="71">
        <f t="shared" ref="G75:U75" si="5">SUM(G9:G31)-G8</f>
        <v>0</v>
      </c>
      <c r="H75" s="71">
        <f t="shared" si="5"/>
        <v>0</v>
      </c>
      <c r="I75" s="71">
        <f t="shared" si="5"/>
        <v>0</v>
      </c>
      <c r="J75" s="71">
        <f t="shared" si="5"/>
        <v>0</v>
      </c>
      <c r="K75" s="71">
        <f t="shared" si="5"/>
        <v>0</v>
      </c>
      <c r="L75" s="71">
        <f t="shared" si="5"/>
        <v>0</v>
      </c>
      <c r="M75" s="71">
        <f t="shared" si="5"/>
        <v>0</v>
      </c>
      <c r="N75" s="71">
        <f t="shared" si="5"/>
        <v>0</v>
      </c>
      <c r="O75" s="71">
        <f t="shared" si="5"/>
        <v>0</v>
      </c>
      <c r="P75" s="71">
        <f>SUM(P9:P31)-P8</f>
        <v>0</v>
      </c>
      <c r="Q75" s="71">
        <f>SUM(Q9:Q31)-Q8</f>
        <v>0</v>
      </c>
      <c r="R75" s="71">
        <f t="shared" si="5"/>
        <v>0</v>
      </c>
      <c r="S75" s="71">
        <f t="shared" si="5"/>
        <v>0</v>
      </c>
      <c r="T75" s="71"/>
      <c r="U75" s="71">
        <f t="shared" si="5"/>
        <v>0</v>
      </c>
      <c r="V75" s="71">
        <f t="shared" ref="V75:AG75" si="6">SUM(V9:V31)-V8</f>
        <v>0</v>
      </c>
      <c r="W75" s="71">
        <f t="shared" si="6"/>
        <v>0</v>
      </c>
      <c r="X75" s="71">
        <f t="shared" si="6"/>
        <v>0</v>
      </c>
      <c r="Y75" s="71">
        <f t="shared" si="6"/>
        <v>0</v>
      </c>
      <c r="Z75" s="71">
        <f t="shared" si="6"/>
        <v>0</v>
      </c>
      <c r="AA75" s="71">
        <f t="shared" si="6"/>
        <v>0</v>
      </c>
      <c r="AB75" s="71">
        <f t="shared" si="6"/>
        <v>0</v>
      </c>
      <c r="AC75" s="71">
        <f t="shared" si="6"/>
        <v>0</v>
      </c>
      <c r="AD75" s="71">
        <f t="shared" si="6"/>
        <v>0</v>
      </c>
      <c r="AE75" s="71">
        <f t="shared" si="6"/>
        <v>0</v>
      </c>
      <c r="AF75" s="71">
        <f t="shared" si="6"/>
        <v>0</v>
      </c>
      <c r="AG75" s="71">
        <f t="shared" si="6"/>
        <v>0</v>
      </c>
      <c r="AH75" s="71">
        <f>SUM(AH9:AH31)-AH8</f>
        <v>0</v>
      </c>
    </row>
    <row r="76" spans="2:38" x14ac:dyDescent="0.15">
      <c r="D76" s="1" t="s">
        <v>90</v>
      </c>
      <c r="F76" s="71">
        <f>SUM(F34:F69)-F33</f>
        <v>0</v>
      </c>
      <c r="G76" s="71">
        <f>SUM(G34:G69)-G33-G55-G57-G59-G61</f>
        <v>0</v>
      </c>
      <c r="H76" s="71">
        <f t="shared" ref="H76:S76" si="7">SUM(H34:H69)-H33-H55-H57-H59-H61</f>
        <v>0</v>
      </c>
      <c r="I76" s="71">
        <f t="shared" si="7"/>
        <v>0</v>
      </c>
      <c r="J76" s="71">
        <f t="shared" si="7"/>
        <v>0</v>
      </c>
      <c r="K76" s="71">
        <f t="shared" si="7"/>
        <v>0</v>
      </c>
      <c r="L76" s="71">
        <f t="shared" si="7"/>
        <v>0</v>
      </c>
      <c r="M76" s="71">
        <f t="shared" si="7"/>
        <v>0</v>
      </c>
      <c r="N76" s="71">
        <f t="shared" si="7"/>
        <v>0</v>
      </c>
      <c r="O76" s="71">
        <f t="shared" si="7"/>
        <v>0</v>
      </c>
      <c r="P76" s="71">
        <f>SUM(P34:P69)-P33-P55-P57-P59-P61</f>
        <v>0</v>
      </c>
      <c r="Q76" s="71">
        <f>SUM(Q34:Q69)-Q33-Q55-Q57-Q59-Q61</f>
        <v>0</v>
      </c>
      <c r="R76" s="71">
        <f t="shared" si="7"/>
        <v>0</v>
      </c>
      <c r="S76" s="71">
        <f t="shared" si="7"/>
        <v>0</v>
      </c>
      <c r="T76" s="71"/>
      <c r="U76" s="71">
        <f>SUM(U34:U69)-U33-U55-U57-U59-U61</f>
        <v>0</v>
      </c>
      <c r="V76" s="71">
        <f t="shared" ref="V76:AH76" si="8">SUM(V34:V69)-V33-V55-V57-V59-V61</f>
        <v>0</v>
      </c>
      <c r="W76" s="71">
        <f t="shared" si="8"/>
        <v>0</v>
      </c>
      <c r="X76" s="71">
        <f t="shared" si="8"/>
        <v>0</v>
      </c>
      <c r="Y76" s="71">
        <f t="shared" si="8"/>
        <v>0</v>
      </c>
      <c r="Z76" s="71">
        <f t="shared" si="8"/>
        <v>0</v>
      </c>
      <c r="AA76" s="71">
        <f t="shared" si="8"/>
        <v>0</v>
      </c>
      <c r="AB76" s="71">
        <f t="shared" si="8"/>
        <v>0</v>
      </c>
      <c r="AC76" s="71">
        <f t="shared" si="8"/>
        <v>0</v>
      </c>
      <c r="AD76" s="71">
        <f t="shared" si="8"/>
        <v>0</v>
      </c>
      <c r="AE76" s="71">
        <f t="shared" si="8"/>
        <v>0</v>
      </c>
      <c r="AF76" s="71">
        <f t="shared" si="8"/>
        <v>0</v>
      </c>
      <c r="AG76" s="71">
        <f t="shared" si="8"/>
        <v>0</v>
      </c>
      <c r="AH76" s="71">
        <f t="shared" si="8"/>
        <v>0</v>
      </c>
    </row>
  </sheetData>
  <mergeCells count="30">
    <mergeCell ref="B33:B69"/>
    <mergeCell ref="F4:G4"/>
    <mergeCell ref="H4:I4"/>
    <mergeCell ref="J4:K4"/>
    <mergeCell ref="F2:R2"/>
    <mergeCell ref="D54:D55"/>
    <mergeCell ref="D56:D57"/>
    <mergeCell ref="D58:D59"/>
    <mergeCell ref="D60:D61"/>
    <mergeCell ref="P4:Q4"/>
    <mergeCell ref="W4:X4"/>
    <mergeCell ref="V2:AF2"/>
    <mergeCell ref="B4:E5"/>
    <mergeCell ref="B8:B31"/>
    <mergeCell ref="L4:M4"/>
    <mergeCell ref="N4:O4"/>
    <mergeCell ref="R4:S4"/>
    <mergeCell ref="U4:V4"/>
    <mergeCell ref="Y4:Z4"/>
    <mergeCell ref="AL8:AL31"/>
    <mergeCell ref="AL33:AL69"/>
    <mergeCell ref="AI4:AL5"/>
    <mergeCell ref="AA4:AB4"/>
    <mergeCell ref="AC4:AD4"/>
    <mergeCell ref="AE4:AF4"/>
    <mergeCell ref="AG4:AH4"/>
    <mergeCell ref="AJ58:AJ59"/>
    <mergeCell ref="AJ60:AJ61"/>
    <mergeCell ref="AJ54:AJ55"/>
    <mergeCell ref="AJ56:AJ5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124-1</vt:lpstr>
      <vt:lpstr>124-2</vt:lpstr>
      <vt:lpstr>'124-1'!Print_Area</vt:lpstr>
      <vt:lpstr>'124-2'!Print_Area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2022-07-28T06:03:44Z</dcterms:created>
  <dcterms:modified xsi:type="dcterms:W3CDTF">2022-07-28T06:03:44Z</dcterms:modified>
</cp:coreProperties>
</file>