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0AE65D0-E1A1-495C-8450-E6ABD297D956}" xr6:coauthVersionLast="36" xr6:coauthVersionMax="36" xr10:uidLastSave="{00000000-0000-0000-0000-000000000000}"/>
  <bookViews>
    <workbookView xWindow="9612" yWindow="36" windowWidth="9612" windowHeight="11640" xr2:uid="{00000000-000D-0000-FFFF-FFFF00000000}"/>
  </bookViews>
  <sheets>
    <sheet name="01" sheetId="1" r:id="rId1"/>
  </sheets>
  <definedNames>
    <definedName name="_xlnm.Print_Area" localSheetId="0">'01'!$B$2:$Q$41,'01'!$S$2:$AG$41</definedName>
  </definedNames>
  <calcPr calcId="191029"/>
</workbook>
</file>

<file path=xl/calcChain.xml><?xml version="1.0" encoding="utf-8"?>
<calcChain xmlns="http://schemas.openxmlformats.org/spreadsheetml/2006/main">
  <c r="I53" i="1" l="1"/>
  <c r="H53" i="1"/>
  <c r="I52" i="1"/>
  <c r="H52" i="1"/>
  <c r="I49" i="1"/>
  <c r="H49" i="1"/>
  <c r="I48" i="1"/>
  <c r="H48" i="1"/>
  <c r="I47" i="1"/>
  <c r="H47" i="1"/>
  <c r="I46" i="1"/>
  <c r="H46" i="1"/>
  <c r="I45" i="1"/>
  <c r="H45" i="1"/>
  <c r="I44" i="1"/>
  <c r="H44" i="1"/>
  <c r="T49" i="1"/>
  <c r="T48" i="1"/>
  <c r="T47" i="1"/>
  <c r="T46" i="1"/>
  <c r="T45" i="1"/>
  <c r="P49" i="1"/>
  <c r="P48" i="1"/>
  <c r="P47" i="1"/>
  <c r="P46" i="1"/>
  <c r="P45" i="1"/>
  <c r="T5" i="1"/>
  <c r="T52" i="1" s="1"/>
  <c r="P5" i="1"/>
  <c r="P44" i="1" s="1"/>
  <c r="F5" i="1"/>
  <c r="F44" i="1"/>
  <c r="G5" i="1"/>
  <c r="G44" i="1" s="1"/>
  <c r="J5" i="1"/>
  <c r="J52" i="1" s="1"/>
  <c r="K5" i="1"/>
  <c r="K44" i="1" s="1"/>
  <c r="L5" i="1"/>
  <c r="L44" i="1" s="1"/>
  <c r="M5" i="1"/>
  <c r="M53" i="1" s="1"/>
  <c r="N5" i="1"/>
  <c r="N53" i="1" s="1"/>
  <c r="O5" i="1"/>
  <c r="O53" i="1" s="1"/>
  <c r="Q5" i="1"/>
  <c r="Q52" i="1" s="1"/>
  <c r="S5" i="1"/>
  <c r="S52" i="1" s="1"/>
  <c r="U5" i="1"/>
  <c r="U52" i="1" s="1"/>
  <c r="V5" i="1"/>
  <c r="V44" i="1" s="1"/>
  <c r="W5" i="1"/>
  <c r="W44" i="1" s="1"/>
  <c r="X5" i="1"/>
  <c r="X44" i="1" s="1"/>
  <c r="Y5" i="1"/>
  <c r="Y53" i="1" s="1"/>
  <c r="Z5" i="1"/>
  <c r="Z52" i="1" s="1"/>
  <c r="AA5" i="1"/>
  <c r="AA44" i="1" s="1"/>
  <c r="AB5" i="1"/>
  <c r="AB44" i="1" s="1"/>
  <c r="AC5" i="1"/>
  <c r="AC53" i="1" s="1"/>
  <c r="E39" i="1"/>
  <c r="AH39" i="1" s="1"/>
  <c r="E38" i="1"/>
  <c r="AH38" i="1" s="1"/>
  <c r="E37" i="1"/>
  <c r="AH37" i="1" s="1"/>
  <c r="E35" i="1"/>
  <c r="AH35" i="1" s="1"/>
  <c r="E34" i="1"/>
  <c r="AH34" i="1" s="1"/>
  <c r="E33" i="1"/>
  <c r="AH33" i="1" s="1"/>
  <c r="E32" i="1"/>
  <c r="AH32" i="1" s="1"/>
  <c r="E31" i="1"/>
  <c r="AH31" i="1" s="1"/>
  <c r="E30" i="1"/>
  <c r="AH30" i="1" s="1"/>
  <c r="E29" i="1"/>
  <c r="AH29" i="1" s="1"/>
  <c r="E28" i="1"/>
  <c r="AH28" i="1" s="1"/>
  <c r="E26" i="1"/>
  <c r="AH26" i="1" s="1"/>
  <c r="E27" i="1"/>
  <c r="E25" i="1" s="1"/>
  <c r="AH25" i="1" s="1"/>
  <c r="E24" i="1"/>
  <c r="AH24" i="1" s="1"/>
  <c r="E23" i="1"/>
  <c r="AH23" i="1" s="1"/>
  <c r="E22" i="1"/>
  <c r="AH22" i="1" s="1"/>
  <c r="E20" i="1"/>
  <c r="AH20" i="1" s="1"/>
  <c r="E19" i="1"/>
  <c r="AH19" i="1" s="1"/>
  <c r="E18" i="1"/>
  <c r="AH18" i="1" s="1"/>
  <c r="E16" i="1"/>
  <c r="AH16" i="1" s="1"/>
  <c r="E15" i="1"/>
  <c r="AH15" i="1" s="1"/>
  <c r="E14" i="1"/>
  <c r="AH14" i="1" s="1"/>
  <c r="E13" i="1"/>
  <c r="AH13" i="1" s="1"/>
  <c r="E12" i="1"/>
  <c r="AH12" i="1" s="1"/>
  <c r="E10" i="1"/>
  <c r="AH10" i="1" s="1"/>
  <c r="E9" i="1"/>
  <c r="AH9" i="1" s="1"/>
  <c r="E8" i="1"/>
  <c r="AH8" i="1" s="1"/>
  <c r="E7" i="1"/>
  <c r="AH7" i="1" s="1"/>
  <c r="AH36" i="1"/>
  <c r="AH40" i="1"/>
  <c r="F45" i="1"/>
  <c r="G45" i="1"/>
  <c r="J45" i="1"/>
  <c r="K45" i="1"/>
  <c r="L45" i="1"/>
  <c r="M45" i="1"/>
  <c r="N45" i="1"/>
  <c r="O45" i="1"/>
  <c r="Q45" i="1"/>
  <c r="S45" i="1"/>
  <c r="U45" i="1"/>
  <c r="V45" i="1"/>
  <c r="W45" i="1"/>
  <c r="X45" i="1"/>
  <c r="Y45" i="1"/>
  <c r="Z45" i="1"/>
  <c r="AA45" i="1"/>
  <c r="AB45" i="1"/>
  <c r="AC45" i="1"/>
  <c r="F46" i="1"/>
  <c r="G46" i="1"/>
  <c r="J46" i="1"/>
  <c r="K46" i="1"/>
  <c r="L46" i="1"/>
  <c r="M46" i="1"/>
  <c r="N46" i="1"/>
  <c r="O46" i="1"/>
  <c r="Q46" i="1"/>
  <c r="S46" i="1"/>
  <c r="U46" i="1"/>
  <c r="V46" i="1"/>
  <c r="W46" i="1"/>
  <c r="X46" i="1"/>
  <c r="Y46" i="1"/>
  <c r="Z46" i="1"/>
  <c r="AA46" i="1"/>
  <c r="AB46" i="1"/>
  <c r="AC46" i="1"/>
  <c r="F47" i="1"/>
  <c r="G47" i="1"/>
  <c r="J47" i="1"/>
  <c r="K47" i="1"/>
  <c r="L47" i="1"/>
  <c r="M47" i="1"/>
  <c r="N47" i="1"/>
  <c r="O47" i="1"/>
  <c r="Q47" i="1"/>
  <c r="S47" i="1"/>
  <c r="U47" i="1"/>
  <c r="V47" i="1"/>
  <c r="W47" i="1"/>
  <c r="X47" i="1"/>
  <c r="Y47" i="1"/>
  <c r="Z47" i="1"/>
  <c r="AA47" i="1"/>
  <c r="AB47" i="1"/>
  <c r="AC47" i="1"/>
  <c r="F48" i="1"/>
  <c r="G48" i="1"/>
  <c r="J48" i="1"/>
  <c r="K48" i="1"/>
  <c r="L48" i="1"/>
  <c r="M48" i="1"/>
  <c r="N48" i="1"/>
  <c r="O48" i="1"/>
  <c r="Q48" i="1"/>
  <c r="S48" i="1"/>
  <c r="U48" i="1"/>
  <c r="V48" i="1"/>
  <c r="W48" i="1"/>
  <c r="X48" i="1"/>
  <c r="Y48" i="1"/>
  <c r="Z48" i="1"/>
  <c r="AA48" i="1"/>
  <c r="AB48" i="1"/>
  <c r="AC48" i="1"/>
  <c r="F49" i="1"/>
  <c r="G49" i="1"/>
  <c r="J49" i="1"/>
  <c r="K49" i="1"/>
  <c r="L49" i="1"/>
  <c r="M49" i="1"/>
  <c r="N49" i="1"/>
  <c r="O49" i="1"/>
  <c r="Q49" i="1"/>
  <c r="S49" i="1"/>
  <c r="U49" i="1"/>
  <c r="V49" i="1"/>
  <c r="W49" i="1"/>
  <c r="X49" i="1"/>
  <c r="Y49" i="1"/>
  <c r="Z49" i="1"/>
  <c r="AA49" i="1"/>
  <c r="AB49" i="1"/>
  <c r="AC49" i="1"/>
  <c r="Y52" i="1"/>
  <c r="X53" i="1"/>
  <c r="M52" i="1"/>
  <c r="U53" i="1"/>
  <c r="U44" i="1"/>
  <c r="P53" i="1"/>
  <c r="AB52" i="1"/>
  <c r="X52" i="1"/>
  <c r="F53" i="1"/>
  <c r="AB53" i="1"/>
  <c r="F52" i="1"/>
  <c r="V52" i="1" l="1"/>
  <c r="T44" i="1"/>
  <c r="Y44" i="1"/>
  <c r="Z44" i="1"/>
  <c r="AC44" i="1"/>
  <c r="AC52" i="1"/>
  <c r="Z53" i="1"/>
  <c r="V53" i="1"/>
  <c r="AA52" i="1"/>
  <c r="AH27" i="1"/>
  <c r="N52" i="1"/>
  <c r="L52" i="1"/>
  <c r="L53" i="1"/>
  <c r="S53" i="1"/>
  <c r="E49" i="1"/>
  <c r="S44" i="1"/>
  <c r="T53" i="1"/>
  <c r="E11" i="1"/>
  <c r="E46" i="1" s="1"/>
  <c r="J53" i="1"/>
  <c r="N44" i="1"/>
  <c r="O44" i="1"/>
  <c r="G53" i="1"/>
  <c r="O52" i="1"/>
  <c r="J44" i="1"/>
  <c r="G52" i="1"/>
  <c r="E17" i="1"/>
  <c r="K52" i="1"/>
  <c r="Q44" i="1"/>
  <c r="E6" i="1"/>
  <c r="W52" i="1"/>
  <c r="K53" i="1"/>
  <c r="P52" i="1"/>
  <c r="M44" i="1"/>
  <c r="Q53" i="1"/>
  <c r="E21" i="1"/>
  <c r="AA53" i="1"/>
  <c r="W53" i="1"/>
  <c r="AH11" i="1" l="1"/>
  <c r="AH6" i="1"/>
  <c r="E45" i="1"/>
  <c r="E5" i="1"/>
  <c r="E48" i="1"/>
  <c r="AH21" i="1"/>
  <c r="E47" i="1"/>
  <c r="AH17" i="1"/>
  <c r="E52" i="1" l="1"/>
  <c r="E44" i="1"/>
  <c r="E53" i="1"/>
  <c r="AH5" i="1"/>
</calcChain>
</file>

<file path=xl/sharedStrings.xml><?xml version="1.0" encoding="utf-8"?>
<sst xmlns="http://schemas.openxmlformats.org/spreadsheetml/2006/main" count="114" uniqueCount="82">
  <si>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</si>
  <si>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</si>
  <si>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</si>
  <si>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</si>
  <si>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</si>
  <si>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</si>
  <si>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</si>
  <si>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</si>
  <si>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</si>
  <si>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</si>
  <si>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</si>
  <si>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</si>
  <si>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</si>
  <si>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</si>
  <si>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</si>
  <si>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</si>
  <si>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</si>
  <si>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</si>
  <si>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</si>
  <si>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</si>
  <si>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</si>
  <si>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</si>
  <si>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</si>
  <si>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</si>
  <si>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</si>
  <si>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</si>
  <si>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</si>
  <si>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</si>
  <si>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</si>
  <si>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</si>
  <si>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</si>
  <si>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</si>
  <si>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</si>
  <si>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</si>
  <si>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うち）占有離脱物横領</t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</si>
  <si>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</si>
  <si>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</si>
  <si>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</si>
  <si>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</si>
  <si>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</si>
  <si>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</si>
  <si>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</si>
  <si>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総数</t>
    <phoneticPr fontId="1"/>
  </si>
  <si>
    <t>生活
困窮</t>
    <rPh sb="0" eb="2">
      <t>セイカツ</t>
    </rPh>
    <rPh sb="3" eb="5">
      <t>コンキュウ</t>
    </rPh>
    <phoneticPr fontId="1"/>
  </si>
  <si>
    <t>保険金
目当て</t>
    <rPh sb="0" eb="3">
      <t>ホケンキン</t>
    </rPh>
    <rPh sb="4" eb="6">
      <t>メア</t>
    </rPh>
    <phoneticPr fontId="1"/>
  </si>
  <si>
    <t>遊興費
充当</t>
    <rPh sb="4" eb="6">
      <t>ジュウトウ</t>
    </rPh>
    <phoneticPr fontId="1"/>
  </si>
  <si>
    <t>債務
返済</t>
    <rPh sb="0" eb="2">
      <t>サイム</t>
    </rPh>
    <rPh sb="3" eb="5">
      <t>ヘンサイ</t>
    </rPh>
    <phoneticPr fontId="1"/>
  </si>
  <si>
    <t>職業的
犯罪</t>
    <rPh sb="4" eb="6">
      <t>ハンザイ</t>
    </rPh>
    <phoneticPr fontId="1"/>
  </si>
  <si>
    <t>一時的
盗用</t>
    <rPh sb="4" eb="6">
      <t>トウヨウ</t>
    </rPh>
    <phoneticPr fontId="1"/>
  </si>
  <si>
    <t>対象物
自体の
所有・
消費目的</t>
    <rPh sb="4" eb="5">
      <t>ジ</t>
    </rPh>
    <rPh sb="5" eb="6">
      <t>カラダ</t>
    </rPh>
    <rPh sb="8" eb="10">
      <t>ショユウ</t>
    </rPh>
    <rPh sb="12" eb="14">
      <t>ショウヒ</t>
    </rPh>
    <rPh sb="14" eb="16">
      <t>モクテキ</t>
    </rPh>
    <phoneticPr fontId="1"/>
  </si>
  <si>
    <t>その他
の利欲</t>
    <rPh sb="5" eb="7">
      <t>リヨク</t>
    </rPh>
    <phoneticPr fontId="1"/>
  </si>
  <si>
    <t>憤怒</t>
    <phoneticPr fontId="1"/>
  </si>
  <si>
    <t>性的
欲求</t>
    <rPh sb="3" eb="5">
      <t>ヨッキュウ</t>
    </rPh>
    <phoneticPr fontId="1"/>
  </si>
  <si>
    <t>服従
迎合</t>
    <rPh sb="3" eb="5">
      <t>ゲイゴウ</t>
    </rPh>
    <phoneticPr fontId="1"/>
  </si>
  <si>
    <t>遊び・
好奇心
・
スリル</t>
    <rPh sb="4" eb="7">
      <t>コウキシン</t>
    </rPh>
    <phoneticPr fontId="1"/>
  </si>
  <si>
    <t>自己
顕示</t>
    <rPh sb="3" eb="5">
      <t>ケンジ</t>
    </rPh>
    <phoneticPr fontId="1"/>
  </si>
  <si>
    <r>
      <t>薬物の
作用
(注</t>
    </r>
    <r>
      <rPr>
        <sz val="10"/>
        <rFont val="ＭＳ 明朝"/>
        <family val="1"/>
        <charset val="128"/>
      </rPr>
      <t>1)</t>
    </r>
    <rPh sb="4" eb="6">
      <t>サヨウ</t>
    </rPh>
    <rPh sb="8" eb="9">
      <t>チュウ</t>
    </rPh>
    <phoneticPr fontId="1"/>
  </si>
  <si>
    <t>異常めいてい・精神障害又はその疑い
(注2･3)</t>
    <rPh sb="7" eb="9">
      <t>セイシン</t>
    </rPh>
    <rPh sb="9" eb="11">
      <t>ショウガイ</t>
    </rPh>
    <rPh sb="11" eb="12">
      <t>マタ</t>
    </rPh>
    <rPh sb="15" eb="16">
      <t>ウタガ</t>
    </rPh>
    <rPh sb="19" eb="20">
      <t>チュウ</t>
    </rPh>
    <phoneticPr fontId="1"/>
  </si>
  <si>
    <t>動機
不明</t>
    <rPh sb="0" eb="2">
      <t>ドウキ</t>
    </rPh>
    <rPh sb="3" eb="5">
      <t>フメイ</t>
    </rPh>
    <phoneticPr fontId="1"/>
  </si>
  <si>
    <t xml:space="preserve"> </t>
    <phoneticPr fontId="1"/>
  </si>
  <si>
    <r>
      <t>　</t>
    </r>
    <r>
      <rPr>
        <sz val="10"/>
        <rFont val="ＭＳ 明朝"/>
        <family val="1"/>
        <charset val="128"/>
      </rPr>
      <t xml:space="preserve">   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　　動機・原因
罪種・年齢
児童・生徒</t>
    </r>
    <rPh sb="19" eb="20">
      <t>ザイ</t>
    </rPh>
    <rPh sb="20" eb="21">
      <t>シュ</t>
    </rPh>
    <rPh sb="22" eb="24">
      <t>ネンレイ</t>
    </rPh>
    <rPh sb="25" eb="27">
      <t>ジドウ</t>
    </rPh>
    <rPh sb="28" eb="30">
      <t>セイト</t>
    </rPh>
    <phoneticPr fontId="1"/>
  </si>
  <si>
    <t xml:space="preserve"> 動機・原因
　　　　　　　　　罪種・年齢
　　　　　　　　　児童・生徒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</si>
  <si>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</si>
  <si>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</si>
  <si>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</si>
  <si>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</si>
  <si>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</si>
  <si>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</si>
  <si>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</si>
  <si>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</si>
  <si>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怨恨</t>
  </si>
  <si>
    <t>痴情</t>
  </si>
  <si>
    <t>介護・看病疲れ</t>
    <rPh sb="0" eb="2">
      <t>カイゴ</t>
    </rPh>
    <rPh sb="3" eb="5">
      <t>カンビョウ</t>
    </rPh>
    <rPh sb="5" eb="6">
      <t>ツカ</t>
    </rPh>
    <phoneticPr fontId="1"/>
  </si>
  <si>
    <t>子育ての悩み</t>
    <rPh sb="0" eb="2">
      <t>コソダ</t>
    </rPh>
    <rPh sb="4" eb="5">
      <t>ナヤ</t>
    </rPh>
    <phoneticPr fontId="1"/>
  </si>
  <si>
    <t>動機・原因別　補導人員</t>
    <phoneticPr fontId="1"/>
  </si>
  <si>
    <t>ぱちんこ依存</t>
    <rPh sb="4" eb="6">
      <t>イゾン</t>
    </rPh>
    <phoneticPr fontId="1"/>
  </si>
  <si>
    <t>ギャンブル依存</t>
    <rPh sb="5" eb="7">
      <t>イゾン</t>
    </rPh>
    <phoneticPr fontId="1"/>
  </si>
  <si>
    <t>少年494</t>
    <rPh sb="0" eb="2">
      <t>ショウネン</t>
    </rPh>
    <phoneticPr fontId="1"/>
  </si>
  <si>
    <t>少年495</t>
    <rPh sb="0" eb="2">
      <t>ショウネン</t>
    </rPh>
    <phoneticPr fontId="1"/>
  </si>
  <si>
    <t>115　罪種別　年齢・児童・生徒別　非行の</t>
    <phoneticPr fontId="1"/>
  </si>
  <si>
    <r>
      <t xml:space="preserve"> 注１～３）105表</t>
    </r>
    <r>
      <rPr>
        <sz val="10"/>
        <rFont val="ＭＳ 明朝"/>
        <family val="1"/>
        <charset val="128"/>
      </rPr>
      <t>の脚注参照</t>
    </r>
    <rPh sb="9" eb="10">
      <t>ヒョウ</t>
    </rPh>
    <rPh sb="11" eb="13">
      <t>キャクチュウ</t>
    </rPh>
    <rPh sb="13" eb="15">
      <t>サンショウ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</si>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</sst>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98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Protection="1"/>
    <xf numFmtId="0" fontId="4" fillId="0" borderId="0" xfId="0" applyFont="1" applyFill="1" applyBorder="1" applyProtection="1"/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7" fillId="0" borderId="2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horizontal="right"/>
    </xf>
    <xf numFmtId="0" fontId="5" fillId="0" borderId="0" xfId="0" applyFont="1" applyFill="1"/>
    <xf numFmtId="176" fontId="5" fillId="0" borderId="5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 applyAlignment="1">
      <alignment horizontal="distributed" vertical="center"/>
    </xf>
    <xf numFmtId="176" fontId="5" fillId="0" borderId="7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distributed" vertical="center"/>
    </xf>
    <xf numFmtId="0" fontId="6" fillId="0" borderId="0" xfId="0" applyFont="1" applyFill="1"/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176" fontId="6" fillId="0" borderId="5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6" fillId="0" borderId="12" xfId="0" applyNumberFormat="1" applyFont="1" applyFill="1" applyBorder="1" applyAlignment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vertical="center"/>
      <protection locked="0"/>
    </xf>
    <xf numFmtId="176" fontId="6" fillId="0" borderId="11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9" xfId="0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/>
    </xf>
    <xf numFmtId="0" fontId="6" fillId="0" borderId="17" xfId="0" applyFont="1" applyFill="1" applyBorder="1" applyProtection="1"/>
    <xf numFmtId="0" fontId="6" fillId="0" borderId="0" xfId="0" applyFont="1" applyFill="1" applyProtection="1"/>
    <xf numFmtId="0" fontId="0" fillId="0" borderId="0" xfId="0" applyFill="1" applyProtection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176" fontId="5" fillId="0" borderId="5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distributed" textRotation="255" justifyLastLine="1"/>
    </xf>
    <xf numFmtId="0" fontId="0" fillId="0" borderId="17" xfId="0" applyFill="1" applyBorder="1" applyAlignment="1" applyProtection="1"/>
    <xf numFmtId="0" fontId="6" fillId="0" borderId="17" xfId="0" applyFont="1" applyFill="1" applyBorder="1" applyAlignment="1" applyProtection="1"/>
    <xf numFmtId="0" fontId="4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64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3" sqref="D3"/>
    </sheetView>
  </sheetViews>
  <sheetFormatPr defaultColWidth="9.109375" defaultRowHeight="12" x14ac:dyDescent="0.15"/>
  <cols>
    <col min="1" max="3" width="2.6640625" style="26" customWidth="1"/>
    <col min="4" max="4" width="23.109375" style="26" bestFit="1" customWidth="1"/>
    <col min="5" max="5" width="8.44140625" style="26" customWidth="1"/>
    <col min="6" max="13" width="6.6640625" style="26" customWidth="1"/>
    <col min="14" max="14" width="8.44140625" style="26" customWidth="1"/>
    <col min="15" max="17" width="6.6640625" style="26" customWidth="1"/>
    <col min="18" max="18" width="2.33203125" style="26" customWidth="1"/>
    <col min="19" max="23" width="6" style="26" customWidth="1"/>
    <col min="24" max="24" width="8.88671875" style="26" customWidth="1"/>
    <col min="25" max="25" width="6" style="26" customWidth="1"/>
    <col min="26" max="26" width="8.6640625" style="26" customWidth="1"/>
    <col min="27" max="27" width="9.88671875" style="26" customWidth="1"/>
    <col min="28" max="29" width="6" style="26" customWidth="1"/>
    <col min="30" max="31" width="2.6640625" style="26" customWidth="1"/>
    <col min="32" max="32" width="19.109375" style="26" customWidth="1"/>
    <col min="33" max="33" width="4.6640625" style="26" customWidth="1"/>
    <col min="34" max="16384" width="9.109375" style="26"/>
  </cols>
  <sheetData>
    <row r="1" spans="1:34" s="1" customFormat="1" ht="12" customHeight="1" x14ac:dyDescent="0.15">
      <c r="A1" s="1" t="s">
        <v>59</v>
      </c>
      <c r="B1" s="61" t="s">
        <v>77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8" t="s">
        <v>78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4" s="3" customFormat="1" ht="14.4" x14ac:dyDescent="0.2">
      <c r="B2" s="4"/>
      <c r="C2" s="4"/>
      <c r="D2" s="4"/>
      <c r="E2" s="66" t="s">
        <v>79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"/>
      <c r="Q2" s="4"/>
      <c r="R2" s="6"/>
      <c r="S2" s="4"/>
      <c r="T2" s="4"/>
      <c r="U2" s="66" t="s">
        <v>74</v>
      </c>
      <c r="V2" s="66"/>
      <c r="W2" s="66"/>
      <c r="X2" s="66"/>
      <c r="Y2" s="66"/>
      <c r="Z2" s="66"/>
      <c r="AA2" s="66"/>
      <c r="AB2" s="66"/>
      <c r="AC2" s="66"/>
      <c r="AD2" s="4"/>
      <c r="AE2" s="4"/>
      <c r="AF2" s="4"/>
      <c r="AG2" s="4"/>
    </row>
    <row r="3" spans="1:34" s="1" customFormat="1" ht="12.6" thickBot="1" x14ac:dyDescent="0.2"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7"/>
      <c r="AE3" s="2"/>
    </row>
    <row r="4" spans="1:34" s="1" customFormat="1" ht="48" x14ac:dyDescent="0.15">
      <c r="B4" s="87" t="s">
        <v>60</v>
      </c>
      <c r="C4" s="88"/>
      <c r="D4" s="89"/>
      <c r="E4" s="9" t="s">
        <v>42</v>
      </c>
      <c r="F4" s="10" t="s">
        <v>43</v>
      </c>
      <c r="G4" s="10" t="s">
        <v>44</v>
      </c>
      <c r="H4" s="65" t="s">
        <v>75</v>
      </c>
      <c r="I4" s="65" t="s">
        <v>76</v>
      </c>
      <c r="J4" s="10" t="s">
        <v>45</v>
      </c>
      <c r="K4" s="10" t="s">
        <v>46</v>
      </c>
      <c r="L4" s="10" t="s">
        <v>47</v>
      </c>
      <c r="M4" s="10" t="s">
        <v>48</v>
      </c>
      <c r="N4" s="11" t="s">
        <v>49</v>
      </c>
      <c r="O4" s="10" t="s">
        <v>50</v>
      </c>
      <c r="P4" s="12" t="s">
        <v>72</v>
      </c>
      <c r="Q4" s="13" t="s">
        <v>73</v>
      </c>
      <c r="R4" s="14"/>
      <c r="S4" s="15" t="s">
        <v>71</v>
      </c>
      <c r="T4" s="9" t="s">
        <v>70</v>
      </c>
      <c r="U4" s="9" t="s">
        <v>51</v>
      </c>
      <c r="V4" s="10" t="s">
        <v>52</v>
      </c>
      <c r="W4" s="10" t="s">
        <v>53</v>
      </c>
      <c r="X4" s="10" t="s">
        <v>54</v>
      </c>
      <c r="Y4" s="10" t="s">
        <v>55</v>
      </c>
      <c r="Z4" s="10" t="s">
        <v>56</v>
      </c>
      <c r="AA4" s="16" t="s">
        <v>57</v>
      </c>
      <c r="AB4" s="9" t="s">
        <v>18</v>
      </c>
      <c r="AC4" s="10" t="s">
        <v>58</v>
      </c>
      <c r="AD4" s="67" t="s">
        <v>61</v>
      </c>
      <c r="AE4" s="68"/>
      <c r="AF4" s="68"/>
      <c r="AG4" s="68"/>
      <c r="AH4" s="17" t="s">
        <v>62</v>
      </c>
    </row>
    <row r="5" spans="1:34" s="18" customFormat="1" ht="19.5" customHeight="1" x14ac:dyDescent="0.15">
      <c r="B5" s="93" t="s">
        <v>0</v>
      </c>
      <c r="C5" s="93"/>
      <c r="D5" s="94"/>
      <c r="E5" s="19">
        <f>E6+E11+E17+E21+E25+E28</f>
        <v>6162</v>
      </c>
      <c r="F5" s="19">
        <f t="shared" ref="F5:AC5" si="0">F6+F11+F17+F21+F25+F28</f>
        <v>11</v>
      </c>
      <c r="G5" s="19">
        <f t="shared" si="0"/>
        <v>0</v>
      </c>
      <c r="H5" s="19">
        <v>0</v>
      </c>
      <c r="I5" s="19">
        <v>0</v>
      </c>
      <c r="J5" s="19">
        <f t="shared" si="0"/>
        <v>186</v>
      </c>
      <c r="K5" s="19">
        <f t="shared" si="0"/>
        <v>2</v>
      </c>
      <c r="L5" s="19">
        <f t="shared" si="0"/>
        <v>0</v>
      </c>
      <c r="M5" s="19">
        <f t="shared" si="0"/>
        <v>87</v>
      </c>
      <c r="N5" s="19">
        <f t="shared" si="0"/>
        <v>3548</v>
      </c>
      <c r="O5" s="19">
        <f t="shared" si="0"/>
        <v>172</v>
      </c>
      <c r="P5" s="19">
        <f t="shared" si="0"/>
        <v>0</v>
      </c>
      <c r="Q5" s="19">
        <f t="shared" si="0"/>
        <v>0</v>
      </c>
      <c r="R5" s="20"/>
      <c r="S5" s="21">
        <f t="shared" si="0"/>
        <v>6</v>
      </c>
      <c r="T5" s="19">
        <f t="shared" si="0"/>
        <v>58</v>
      </c>
      <c r="U5" s="19">
        <f t="shared" si="0"/>
        <v>783</v>
      </c>
      <c r="V5" s="19">
        <f t="shared" si="0"/>
        <v>285</v>
      </c>
      <c r="W5" s="19">
        <f t="shared" si="0"/>
        <v>21</v>
      </c>
      <c r="X5" s="19">
        <f t="shared" si="0"/>
        <v>792</v>
      </c>
      <c r="Y5" s="19">
        <f t="shared" si="0"/>
        <v>18</v>
      </c>
      <c r="Z5" s="19">
        <f t="shared" si="0"/>
        <v>0</v>
      </c>
      <c r="AA5" s="19">
        <f t="shared" si="0"/>
        <v>0</v>
      </c>
      <c r="AB5" s="19">
        <f t="shared" si="0"/>
        <v>163</v>
      </c>
      <c r="AC5" s="19">
        <f t="shared" si="0"/>
        <v>30</v>
      </c>
      <c r="AD5" s="90" t="s">
        <v>0</v>
      </c>
      <c r="AE5" s="69"/>
      <c r="AF5" s="69"/>
      <c r="AG5" s="69"/>
      <c r="AH5" s="22">
        <f t="shared" ref="AH5:AH40" si="1">SUM(F5:Q5,S5:AC5)-E5</f>
        <v>0</v>
      </c>
    </row>
    <row r="6" spans="1:34" s="18" customFormat="1" ht="19.5" customHeight="1" x14ac:dyDescent="0.15">
      <c r="B6" s="23"/>
      <c r="C6" s="69" t="s">
        <v>1</v>
      </c>
      <c r="D6" s="91"/>
      <c r="E6" s="19">
        <f>SUM(E7:E10)</f>
        <v>72</v>
      </c>
      <c r="F6" s="19">
        <v>0</v>
      </c>
      <c r="G6" s="19">
        <v>0</v>
      </c>
      <c r="H6" s="19">
        <v>0</v>
      </c>
      <c r="I6" s="19">
        <v>0</v>
      </c>
      <c r="J6" s="19">
        <v>1</v>
      </c>
      <c r="K6" s="19">
        <v>2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20"/>
      <c r="S6" s="21">
        <v>0</v>
      </c>
      <c r="T6" s="24">
        <v>6</v>
      </c>
      <c r="U6" s="19">
        <v>1</v>
      </c>
      <c r="V6" s="19">
        <v>32</v>
      </c>
      <c r="W6" s="19">
        <v>2</v>
      </c>
      <c r="X6" s="19">
        <v>23</v>
      </c>
      <c r="Y6" s="19">
        <v>0</v>
      </c>
      <c r="Z6" s="19">
        <v>0</v>
      </c>
      <c r="AA6" s="19">
        <v>0</v>
      </c>
      <c r="AB6" s="19">
        <v>4</v>
      </c>
      <c r="AC6" s="19">
        <v>1</v>
      </c>
      <c r="AD6" s="25"/>
      <c r="AE6" s="69" t="s">
        <v>1</v>
      </c>
      <c r="AF6" s="69"/>
      <c r="AG6" s="69"/>
      <c r="AH6" s="22">
        <f t="shared" si="1"/>
        <v>0</v>
      </c>
    </row>
    <row r="7" spans="1:34" ht="19.5" customHeight="1" x14ac:dyDescent="0.15">
      <c r="B7" s="27"/>
      <c r="C7" s="27"/>
      <c r="D7" s="28" t="s">
        <v>2</v>
      </c>
      <c r="E7" s="19">
        <f>SUM(F7:Q7)+SUM(S7:AC7)</f>
        <v>4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30"/>
      <c r="S7" s="31">
        <v>0</v>
      </c>
      <c r="T7" s="32">
        <v>3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1</v>
      </c>
      <c r="AC7" s="29">
        <v>0</v>
      </c>
      <c r="AD7" s="33"/>
      <c r="AE7" s="34"/>
      <c r="AF7" s="70" t="s">
        <v>2</v>
      </c>
      <c r="AG7" s="70"/>
      <c r="AH7" s="22">
        <f t="shared" si="1"/>
        <v>0</v>
      </c>
    </row>
    <row r="8" spans="1:34" ht="19.5" customHeight="1" x14ac:dyDescent="0.15">
      <c r="B8" s="27"/>
      <c r="C8" s="27"/>
      <c r="D8" s="28" t="s">
        <v>3</v>
      </c>
      <c r="E8" s="19">
        <f>SUM(F8:Q8)+SUM(S8:AC8)</f>
        <v>3</v>
      </c>
      <c r="F8" s="29">
        <v>0</v>
      </c>
      <c r="G8" s="29">
        <v>0</v>
      </c>
      <c r="H8" s="29">
        <v>0</v>
      </c>
      <c r="I8" s="29">
        <v>0</v>
      </c>
      <c r="J8" s="29">
        <v>1</v>
      </c>
      <c r="K8" s="29">
        <v>2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30"/>
      <c r="S8" s="31">
        <v>0</v>
      </c>
      <c r="T8" s="32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33"/>
      <c r="AE8" s="34"/>
      <c r="AF8" s="70" t="s">
        <v>3</v>
      </c>
      <c r="AG8" s="70"/>
      <c r="AH8" s="22">
        <f t="shared" si="1"/>
        <v>0</v>
      </c>
    </row>
    <row r="9" spans="1:34" ht="19.5" customHeight="1" x14ac:dyDescent="0.15">
      <c r="B9" s="27"/>
      <c r="C9" s="27"/>
      <c r="D9" s="28" t="s">
        <v>4</v>
      </c>
      <c r="E9" s="19">
        <f>SUM(F9:Q9)+SUM(S9:AC9)</f>
        <v>29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30"/>
      <c r="S9" s="31">
        <v>0</v>
      </c>
      <c r="T9" s="32">
        <v>3</v>
      </c>
      <c r="U9" s="29">
        <v>1</v>
      </c>
      <c r="V9" s="29">
        <v>0</v>
      </c>
      <c r="W9" s="29">
        <v>0</v>
      </c>
      <c r="X9" s="29">
        <v>22</v>
      </c>
      <c r="Y9" s="29">
        <v>0</v>
      </c>
      <c r="Z9" s="29">
        <v>0</v>
      </c>
      <c r="AA9" s="29">
        <v>0</v>
      </c>
      <c r="AB9" s="29">
        <v>2</v>
      </c>
      <c r="AC9" s="29">
        <v>1</v>
      </c>
      <c r="AD9" s="33"/>
      <c r="AE9" s="34"/>
      <c r="AF9" s="70" t="s">
        <v>4</v>
      </c>
      <c r="AG9" s="70"/>
      <c r="AH9" s="22">
        <f t="shared" si="1"/>
        <v>0</v>
      </c>
    </row>
    <row r="10" spans="1:34" ht="19.5" customHeight="1" x14ac:dyDescent="0.15">
      <c r="B10" s="27"/>
      <c r="C10" s="27"/>
      <c r="D10" s="28" t="s">
        <v>81</v>
      </c>
      <c r="E10" s="19">
        <f>SUM(F10:Q10)+SUM(S10:AC10)</f>
        <v>36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30"/>
      <c r="S10" s="31">
        <v>0</v>
      </c>
      <c r="T10" s="32">
        <v>0</v>
      </c>
      <c r="U10" s="29">
        <v>0</v>
      </c>
      <c r="V10" s="29">
        <v>32</v>
      </c>
      <c r="W10" s="29">
        <v>2</v>
      </c>
      <c r="X10" s="29">
        <v>1</v>
      </c>
      <c r="Y10" s="29">
        <v>0</v>
      </c>
      <c r="Z10" s="29">
        <v>0</v>
      </c>
      <c r="AA10" s="29">
        <v>0</v>
      </c>
      <c r="AB10" s="29">
        <v>1</v>
      </c>
      <c r="AC10" s="29">
        <v>0</v>
      </c>
      <c r="AD10" s="33"/>
      <c r="AE10" s="34"/>
      <c r="AF10" s="70" t="s">
        <v>81</v>
      </c>
      <c r="AG10" s="70"/>
      <c r="AH10" s="22">
        <f t="shared" si="1"/>
        <v>0</v>
      </c>
    </row>
    <row r="11" spans="1:34" s="18" customFormat="1" ht="19.5" customHeight="1" x14ac:dyDescent="0.15">
      <c r="B11" s="23"/>
      <c r="C11" s="69" t="s">
        <v>5</v>
      </c>
      <c r="D11" s="91"/>
      <c r="E11" s="19">
        <f>SUM(E12:E16)</f>
        <v>1001</v>
      </c>
      <c r="F11" s="19">
        <v>0</v>
      </c>
      <c r="G11" s="19">
        <v>0</v>
      </c>
      <c r="H11" s="19">
        <v>0</v>
      </c>
      <c r="I11" s="19">
        <v>0</v>
      </c>
      <c r="J11" s="19">
        <v>19</v>
      </c>
      <c r="K11" s="19">
        <v>0</v>
      </c>
      <c r="L11" s="19">
        <v>0</v>
      </c>
      <c r="M11" s="19">
        <v>0</v>
      </c>
      <c r="N11" s="19">
        <v>7</v>
      </c>
      <c r="O11" s="19">
        <v>13</v>
      </c>
      <c r="P11" s="19">
        <v>0</v>
      </c>
      <c r="Q11" s="19">
        <v>0</v>
      </c>
      <c r="R11" s="20"/>
      <c r="S11" s="21">
        <v>3</v>
      </c>
      <c r="T11" s="24">
        <v>24</v>
      </c>
      <c r="U11" s="19">
        <v>721</v>
      </c>
      <c r="V11" s="19">
        <v>15</v>
      </c>
      <c r="W11" s="19">
        <v>4</v>
      </c>
      <c r="X11" s="19">
        <v>145</v>
      </c>
      <c r="Y11" s="19">
        <v>6</v>
      </c>
      <c r="Z11" s="19">
        <v>0</v>
      </c>
      <c r="AA11" s="19">
        <v>0</v>
      </c>
      <c r="AB11" s="19">
        <v>36</v>
      </c>
      <c r="AC11" s="19">
        <v>8</v>
      </c>
      <c r="AD11" s="25"/>
      <c r="AE11" s="69" t="s">
        <v>5</v>
      </c>
      <c r="AF11" s="69"/>
      <c r="AG11" s="69"/>
      <c r="AH11" s="22">
        <f t="shared" si="1"/>
        <v>0</v>
      </c>
    </row>
    <row r="12" spans="1:34" ht="19.5" customHeight="1" x14ac:dyDescent="0.15">
      <c r="B12" s="27"/>
      <c r="C12" s="27"/>
      <c r="D12" s="28" t="s">
        <v>6</v>
      </c>
      <c r="E12" s="19">
        <f>SUM(F12:Q12)+SUM(S12:AC12)</f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30"/>
      <c r="S12" s="31">
        <v>0</v>
      </c>
      <c r="T12" s="32">
        <v>0</v>
      </c>
      <c r="U12" s="29">
        <v>1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33"/>
      <c r="AE12" s="34"/>
      <c r="AF12" s="70" t="s">
        <v>6</v>
      </c>
      <c r="AG12" s="70"/>
      <c r="AH12" s="22">
        <f t="shared" si="1"/>
        <v>0</v>
      </c>
    </row>
    <row r="13" spans="1:34" ht="19.5" customHeight="1" x14ac:dyDescent="0.15">
      <c r="B13" s="27"/>
      <c r="C13" s="27"/>
      <c r="D13" s="28" t="s">
        <v>7</v>
      </c>
      <c r="E13" s="19">
        <f>SUM(F13:Q13)+SUM(S13:AC13)</f>
        <v>572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1</v>
      </c>
      <c r="O13" s="29">
        <v>2</v>
      </c>
      <c r="P13" s="29">
        <v>0</v>
      </c>
      <c r="Q13" s="29">
        <v>0</v>
      </c>
      <c r="R13" s="30"/>
      <c r="S13" s="31">
        <v>0</v>
      </c>
      <c r="T13" s="32">
        <v>6</v>
      </c>
      <c r="U13" s="29">
        <v>436</v>
      </c>
      <c r="V13" s="29">
        <v>12</v>
      </c>
      <c r="W13" s="29">
        <v>2</v>
      </c>
      <c r="X13" s="29">
        <v>90</v>
      </c>
      <c r="Y13" s="29">
        <v>4</v>
      </c>
      <c r="Z13" s="29">
        <v>0</v>
      </c>
      <c r="AA13" s="29">
        <v>0</v>
      </c>
      <c r="AB13" s="29">
        <v>14</v>
      </c>
      <c r="AC13" s="29">
        <v>5</v>
      </c>
      <c r="AD13" s="33"/>
      <c r="AE13" s="34"/>
      <c r="AF13" s="70" t="s">
        <v>7</v>
      </c>
      <c r="AG13" s="70"/>
      <c r="AH13" s="22">
        <f t="shared" si="1"/>
        <v>0</v>
      </c>
    </row>
    <row r="14" spans="1:34" ht="19.5" customHeight="1" x14ac:dyDescent="0.15">
      <c r="B14" s="27"/>
      <c r="C14" s="27"/>
      <c r="D14" s="28" t="s">
        <v>8</v>
      </c>
      <c r="E14" s="19">
        <f>SUM(F14:Q14)+SUM(S14:AC14)</f>
        <v>330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1</v>
      </c>
      <c r="O14" s="29">
        <v>1</v>
      </c>
      <c r="P14" s="29">
        <v>0</v>
      </c>
      <c r="Q14" s="29">
        <v>0</v>
      </c>
      <c r="R14" s="30"/>
      <c r="S14" s="31">
        <v>1</v>
      </c>
      <c r="T14" s="32">
        <v>12</v>
      </c>
      <c r="U14" s="29">
        <v>249</v>
      </c>
      <c r="V14" s="29">
        <v>0</v>
      </c>
      <c r="W14" s="29">
        <v>2</v>
      </c>
      <c r="X14" s="29">
        <v>43</v>
      </c>
      <c r="Y14" s="29">
        <v>1</v>
      </c>
      <c r="Z14" s="29">
        <v>0</v>
      </c>
      <c r="AA14" s="29">
        <v>0</v>
      </c>
      <c r="AB14" s="29">
        <v>17</v>
      </c>
      <c r="AC14" s="29">
        <v>3</v>
      </c>
      <c r="AD14" s="33"/>
      <c r="AE14" s="34"/>
      <c r="AF14" s="70" t="s">
        <v>8</v>
      </c>
      <c r="AG14" s="70"/>
      <c r="AH14" s="22">
        <f t="shared" si="1"/>
        <v>0</v>
      </c>
    </row>
    <row r="15" spans="1:34" ht="19.5" customHeight="1" x14ac:dyDescent="0.15">
      <c r="B15" s="27"/>
      <c r="C15" s="27"/>
      <c r="D15" s="28" t="s">
        <v>9</v>
      </c>
      <c r="E15" s="19">
        <f>SUM(F15:Q15)+SUM(S15:AC15)</f>
        <v>66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5</v>
      </c>
      <c r="P15" s="29">
        <v>0</v>
      </c>
      <c r="Q15" s="29">
        <v>0</v>
      </c>
      <c r="R15" s="30"/>
      <c r="S15" s="31">
        <v>2</v>
      </c>
      <c r="T15" s="32">
        <v>6</v>
      </c>
      <c r="U15" s="29">
        <v>34</v>
      </c>
      <c r="V15" s="29">
        <v>3</v>
      </c>
      <c r="W15" s="29">
        <v>0</v>
      </c>
      <c r="X15" s="29">
        <v>12</v>
      </c>
      <c r="Y15" s="29">
        <v>1</v>
      </c>
      <c r="Z15" s="29">
        <v>0</v>
      </c>
      <c r="AA15" s="29">
        <v>0</v>
      </c>
      <c r="AB15" s="29">
        <v>3</v>
      </c>
      <c r="AC15" s="29">
        <v>0</v>
      </c>
      <c r="AD15" s="33"/>
      <c r="AE15" s="34"/>
      <c r="AF15" s="70" t="s">
        <v>9</v>
      </c>
      <c r="AG15" s="70"/>
      <c r="AH15" s="22">
        <f t="shared" si="1"/>
        <v>0</v>
      </c>
    </row>
    <row r="16" spans="1:34" ht="19.5" customHeight="1" x14ac:dyDescent="0.15">
      <c r="B16" s="27"/>
      <c r="C16" s="27"/>
      <c r="D16" s="28" t="s">
        <v>10</v>
      </c>
      <c r="E16" s="19">
        <f>SUM(F16:Q16)+SUM(S16:AC16)</f>
        <v>32</v>
      </c>
      <c r="F16" s="29">
        <v>0</v>
      </c>
      <c r="G16" s="29">
        <v>0</v>
      </c>
      <c r="H16" s="29">
        <v>0</v>
      </c>
      <c r="I16" s="29">
        <v>0</v>
      </c>
      <c r="J16" s="29">
        <v>19</v>
      </c>
      <c r="K16" s="29">
        <v>0</v>
      </c>
      <c r="L16" s="29">
        <v>0</v>
      </c>
      <c r="M16" s="29">
        <v>0</v>
      </c>
      <c r="N16" s="29">
        <v>5</v>
      </c>
      <c r="O16" s="29">
        <v>5</v>
      </c>
      <c r="P16" s="29">
        <v>0</v>
      </c>
      <c r="Q16" s="29">
        <v>0</v>
      </c>
      <c r="R16" s="30"/>
      <c r="S16" s="31">
        <v>0</v>
      </c>
      <c r="T16" s="32">
        <v>0</v>
      </c>
      <c r="U16" s="29">
        <v>1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2</v>
      </c>
      <c r="AC16" s="29">
        <v>0</v>
      </c>
      <c r="AD16" s="33"/>
      <c r="AE16" s="34"/>
      <c r="AF16" s="70" t="s">
        <v>10</v>
      </c>
      <c r="AG16" s="70"/>
      <c r="AH16" s="22">
        <f t="shared" si="1"/>
        <v>0</v>
      </c>
    </row>
    <row r="17" spans="2:34" s="18" customFormat="1" ht="19.5" customHeight="1" x14ac:dyDescent="0.15">
      <c r="B17" s="23"/>
      <c r="C17" s="69" t="s">
        <v>11</v>
      </c>
      <c r="D17" s="91"/>
      <c r="E17" s="19">
        <f>SUM(E18:E20)</f>
        <v>3887</v>
      </c>
      <c r="F17" s="19">
        <v>11</v>
      </c>
      <c r="G17" s="19">
        <v>0</v>
      </c>
      <c r="H17" s="19">
        <v>0</v>
      </c>
      <c r="I17" s="19">
        <v>0</v>
      </c>
      <c r="J17" s="19">
        <v>126</v>
      </c>
      <c r="K17" s="19">
        <v>0</v>
      </c>
      <c r="L17" s="19">
        <v>0</v>
      </c>
      <c r="M17" s="19">
        <v>73</v>
      </c>
      <c r="N17" s="19">
        <v>3294</v>
      </c>
      <c r="O17" s="19">
        <v>121</v>
      </c>
      <c r="P17" s="19">
        <v>0</v>
      </c>
      <c r="Q17" s="19">
        <v>0</v>
      </c>
      <c r="R17" s="20"/>
      <c r="S17" s="21">
        <v>0</v>
      </c>
      <c r="T17" s="24">
        <v>7</v>
      </c>
      <c r="U17" s="19">
        <v>9</v>
      </c>
      <c r="V17" s="19">
        <v>62</v>
      </c>
      <c r="W17" s="19">
        <v>9</v>
      </c>
      <c r="X17" s="19">
        <v>141</v>
      </c>
      <c r="Y17" s="19">
        <v>7</v>
      </c>
      <c r="Z17" s="19">
        <v>0</v>
      </c>
      <c r="AA17" s="19">
        <v>0</v>
      </c>
      <c r="AB17" s="19">
        <v>18</v>
      </c>
      <c r="AC17" s="19">
        <v>9</v>
      </c>
      <c r="AD17" s="25"/>
      <c r="AE17" s="69" t="s">
        <v>11</v>
      </c>
      <c r="AF17" s="69"/>
      <c r="AG17" s="69"/>
      <c r="AH17" s="22">
        <f t="shared" si="1"/>
        <v>0</v>
      </c>
    </row>
    <row r="18" spans="2:34" ht="19.5" customHeight="1" x14ac:dyDescent="0.15">
      <c r="B18" s="27"/>
      <c r="C18" s="27"/>
      <c r="D18" s="28" t="s">
        <v>12</v>
      </c>
      <c r="E18" s="19">
        <f>SUM(F18:Q18)+SUM(S18:AC18)</f>
        <v>130</v>
      </c>
      <c r="F18" s="29">
        <v>1</v>
      </c>
      <c r="G18" s="29">
        <v>0</v>
      </c>
      <c r="H18" s="29">
        <v>0</v>
      </c>
      <c r="I18" s="29">
        <v>0</v>
      </c>
      <c r="J18" s="29">
        <v>33</v>
      </c>
      <c r="K18" s="29">
        <v>0</v>
      </c>
      <c r="L18" s="29">
        <v>0</v>
      </c>
      <c r="M18" s="29">
        <v>2</v>
      </c>
      <c r="N18" s="29">
        <v>62</v>
      </c>
      <c r="O18" s="29">
        <v>2</v>
      </c>
      <c r="P18" s="29">
        <v>0</v>
      </c>
      <c r="Q18" s="29">
        <v>0</v>
      </c>
      <c r="R18" s="30"/>
      <c r="S18" s="31">
        <v>0</v>
      </c>
      <c r="T18" s="32">
        <v>2</v>
      </c>
      <c r="U18" s="29">
        <v>0</v>
      </c>
      <c r="V18" s="29">
        <v>10</v>
      </c>
      <c r="W18" s="29">
        <v>0</v>
      </c>
      <c r="X18" s="29">
        <v>15</v>
      </c>
      <c r="Y18" s="29">
        <v>0</v>
      </c>
      <c r="Z18" s="29">
        <v>0</v>
      </c>
      <c r="AA18" s="29">
        <v>0</v>
      </c>
      <c r="AB18" s="29">
        <v>1</v>
      </c>
      <c r="AC18" s="29">
        <v>2</v>
      </c>
      <c r="AD18" s="33"/>
      <c r="AE18" s="34"/>
      <c r="AF18" s="70" t="s">
        <v>12</v>
      </c>
      <c r="AG18" s="70"/>
      <c r="AH18" s="22">
        <f t="shared" si="1"/>
        <v>0</v>
      </c>
    </row>
    <row r="19" spans="2:34" ht="19.5" customHeight="1" x14ac:dyDescent="0.15">
      <c r="B19" s="27"/>
      <c r="C19" s="27"/>
      <c r="D19" s="28" t="s">
        <v>13</v>
      </c>
      <c r="E19" s="19">
        <f>SUM(F19:Q19)+SUM(S19:AC19)</f>
        <v>451</v>
      </c>
      <c r="F19" s="29">
        <v>2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40</v>
      </c>
      <c r="N19" s="29">
        <v>377</v>
      </c>
      <c r="O19" s="29">
        <v>13</v>
      </c>
      <c r="P19" s="29">
        <v>0</v>
      </c>
      <c r="Q19" s="29">
        <v>0</v>
      </c>
      <c r="R19" s="30"/>
      <c r="S19" s="31">
        <v>0</v>
      </c>
      <c r="T19" s="32">
        <v>2</v>
      </c>
      <c r="U19" s="29">
        <v>0</v>
      </c>
      <c r="V19" s="29">
        <v>0</v>
      </c>
      <c r="W19" s="29">
        <v>1</v>
      </c>
      <c r="X19" s="29">
        <v>13</v>
      </c>
      <c r="Y19" s="29">
        <v>0</v>
      </c>
      <c r="Z19" s="29">
        <v>0</v>
      </c>
      <c r="AA19" s="29">
        <v>0</v>
      </c>
      <c r="AB19" s="29">
        <v>2</v>
      </c>
      <c r="AC19" s="29">
        <v>1</v>
      </c>
      <c r="AD19" s="33"/>
      <c r="AE19" s="34"/>
      <c r="AF19" s="70" t="s">
        <v>13</v>
      </c>
      <c r="AG19" s="70"/>
      <c r="AH19" s="22">
        <f t="shared" si="1"/>
        <v>0</v>
      </c>
    </row>
    <row r="20" spans="2:34" ht="19.5" customHeight="1" x14ac:dyDescent="0.15">
      <c r="B20" s="27"/>
      <c r="C20" s="27"/>
      <c r="D20" s="28" t="s">
        <v>14</v>
      </c>
      <c r="E20" s="19">
        <f>SUM(F20:Q20)+SUM(S20:AC20)</f>
        <v>3306</v>
      </c>
      <c r="F20" s="29">
        <v>8</v>
      </c>
      <c r="G20" s="29">
        <v>0</v>
      </c>
      <c r="H20" s="29">
        <v>0</v>
      </c>
      <c r="I20" s="29">
        <v>0</v>
      </c>
      <c r="J20" s="29">
        <v>93</v>
      </c>
      <c r="K20" s="29">
        <v>0</v>
      </c>
      <c r="L20" s="29">
        <v>0</v>
      </c>
      <c r="M20" s="29">
        <v>31</v>
      </c>
      <c r="N20" s="29">
        <v>2855</v>
      </c>
      <c r="O20" s="29">
        <v>106</v>
      </c>
      <c r="P20" s="29">
        <v>0</v>
      </c>
      <c r="Q20" s="29">
        <v>0</v>
      </c>
      <c r="R20" s="30"/>
      <c r="S20" s="31">
        <v>0</v>
      </c>
      <c r="T20" s="32">
        <v>3</v>
      </c>
      <c r="U20" s="29">
        <v>9</v>
      </c>
      <c r="V20" s="29">
        <v>52</v>
      </c>
      <c r="W20" s="29">
        <v>8</v>
      </c>
      <c r="X20" s="29">
        <v>113</v>
      </c>
      <c r="Y20" s="29">
        <v>7</v>
      </c>
      <c r="Z20" s="29">
        <v>0</v>
      </c>
      <c r="AA20" s="29">
        <v>0</v>
      </c>
      <c r="AB20" s="29">
        <v>15</v>
      </c>
      <c r="AC20" s="29">
        <v>6</v>
      </c>
      <c r="AD20" s="33"/>
      <c r="AE20" s="34"/>
      <c r="AF20" s="70" t="s">
        <v>14</v>
      </c>
      <c r="AG20" s="70"/>
      <c r="AH20" s="22">
        <f t="shared" si="1"/>
        <v>0</v>
      </c>
    </row>
    <row r="21" spans="2:34" s="18" customFormat="1" ht="19.5" customHeight="1" x14ac:dyDescent="0.15">
      <c r="B21" s="23"/>
      <c r="C21" s="69" t="s">
        <v>15</v>
      </c>
      <c r="D21" s="91"/>
      <c r="E21" s="19">
        <f>SUM(E22:E24)</f>
        <v>31</v>
      </c>
      <c r="F21" s="19">
        <v>0</v>
      </c>
      <c r="G21" s="19">
        <v>0</v>
      </c>
      <c r="H21" s="19">
        <v>0</v>
      </c>
      <c r="I21" s="19">
        <v>0</v>
      </c>
      <c r="J21" s="19">
        <v>14</v>
      </c>
      <c r="K21" s="19">
        <v>0</v>
      </c>
      <c r="L21" s="19">
        <v>0</v>
      </c>
      <c r="M21" s="19">
        <v>0</v>
      </c>
      <c r="N21" s="19">
        <v>12</v>
      </c>
      <c r="O21" s="19">
        <v>4</v>
      </c>
      <c r="P21" s="19">
        <v>0</v>
      </c>
      <c r="Q21" s="19">
        <v>0</v>
      </c>
      <c r="R21" s="20"/>
      <c r="S21" s="21">
        <v>0</v>
      </c>
      <c r="T21" s="24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1</v>
      </c>
      <c r="AC21" s="19">
        <v>0</v>
      </c>
      <c r="AD21" s="25"/>
      <c r="AE21" s="69" t="s">
        <v>15</v>
      </c>
      <c r="AF21" s="69"/>
      <c r="AG21" s="69"/>
      <c r="AH21" s="22">
        <f t="shared" si="1"/>
        <v>0</v>
      </c>
    </row>
    <row r="22" spans="2:34" ht="19.5" customHeight="1" x14ac:dyDescent="0.15">
      <c r="B22" s="27"/>
      <c r="C22" s="27"/>
      <c r="D22" s="28" t="s">
        <v>16</v>
      </c>
      <c r="E22" s="19">
        <f>SUM(F22:Q22)+SUM(S22:AC22)</f>
        <v>27</v>
      </c>
      <c r="F22" s="29">
        <v>0</v>
      </c>
      <c r="G22" s="29">
        <v>0</v>
      </c>
      <c r="H22" s="29">
        <v>0</v>
      </c>
      <c r="I22" s="29">
        <v>0</v>
      </c>
      <c r="J22" s="29">
        <v>13</v>
      </c>
      <c r="K22" s="29">
        <v>0</v>
      </c>
      <c r="L22" s="29">
        <v>0</v>
      </c>
      <c r="M22" s="29">
        <v>0</v>
      </c>
      <c r="N22" s="29">
        <v>10</v>
      </c>
      <c r="O22" s="29">
        <v>3</v>
      </c>
      <c r="P22" s="29">
        <v>0</v>
      </c>
      <c r="Q22" s="29">
        <v>0</v>
      </c>
      <c r="R22" s="30"/>
      <c r="S22" s="31">
        <v>0</v>
      </c>
      <c r="T22" s="32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1</v>
      </c>
      <c r="AC22" s="29">
        <v>0</v>
      </c>
      <c r="AD22" s="33"/>
      <c r="AE22" s="34"/>
      <c r="AF22" s="70" t="s">
        <v>16</v>
      </c>
      <c r="AG22" s="70"/>
      <c r="AH22" s="22">
        <f t="shared" si="1"/>
        <v>0</v>
      </c>
    </row>
    <row r="23" spans="2:34" ht="19.5" customHeight="1" x14ac:dyDescent="0.15">
      <c r="B23" s="27"/>
      <c r="C23" s="27"/>
      <c r="D23" s="28" t="s">
        <v>17</v>
      </c>
      <c r="E23" s="19">
        <f>SUM(F23:Q23)+SUM(S23:AC23)</f>
        <v>4</v>
      </c>
      <c r="F23" s="29">
        <v>0</v>
      </c>
      <c r="G23" s="29">
        <v>0</v>
      </c>
      <c r="H23" s="29">
        <v>0</v>
      </c>
      <c r="I23" s="29">
        <v>0</v>
      </c>
      <c r="J23" s="29">
        <v>1</v>
      </c>
      <c r="K23" s="29">
        <v>0</v>
      </c>
      <c r="L23" s="29">
        <v>0</v>
      </c>
      <c r="M23" s="29">
        <v>0</v>
      </c>
      <c r="N23" s="29">
        <v>2</v>
      </c>
      <c r="O23" s="29">
        <v>1</v>
      </c>
      <c r="P23" s="29">
        <v>0</v>
      </c>
      <c r="Q23" s="29">
        <v>0</v>
      </c>
      <c r="R23" s="30"/>
      <c r="S23" s="31">
        <v>0</v>
      </c>
      <c r="T23" s="32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33"/>
      <c r="AE23" s="34"/>
      <c r="AF23" s="70" t="s">
        <v>17</v>
      </c>
      <c r="AG23" s="70"/>
      <c r="AH23" s="22">
        <f t="shared" si="1"/>
        <v>0</v>
      </c>
    </row>
    <row r="24" spans="2:34" ht="19.5" customHeight="1" x14ac:dyDescent="0.15">
      <c r="B24" s="27"/>
      <c r="C24" s="27"/>
      <c r="D24" s="28" t="s">
        <v>18</v>
      </c>
      <c r="E24" s="19">
        <f>SUM(F24:Q24)+SUM(S24:AC24)</f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30"/>
      <c r="S24" s="31">
        <v>0</v>
      </c>
      <c r="T24" s="32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33"/>
      <c r="AE24" s="34"/>
      <c r="AF24" s="70" t="s">
        <v>18</v>
      </c>
      <c r="AG24" s="70"/>
      <c r="AH24" s="22">
        <f t="shared" si="1"/>
        <v>0</v>
      </c>
    </row>
    <row r="25" spans="2:34" s="18" customFormat="1" ht="19.5" customHeight="1" x14ac:dyDescent="0.15">
      <c r="B25" s="23"/>
      <c r="C25" s="69" t="s">
        <v>19</v>
      </c>
      <c r="D25" s="91"/>
      <c r="E25" s="19">
        <f>SUM(E26:E27)</f>
        <v>187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2</v>
      </c>
      <c r="P25" s="19">
        <v>0</v>
      </c>
      <c r="Q25" s="19">
        <v>0</v>
      </c>
      <c r="R25" s="20"/>
      <c r="S25" s="21">
        <v>3</v>
      </c>
      <c r="T25" s="24">
        <v>0</v>
      </c>
      <c r="U25" s="19">
        <v>0</v>
      </c>
      <c r="V25" s="19">
        <v>141</v>
      </c>
      <c r="W25" s="19">
        <v>2</v>
      </c>
      <c r="X25" s="19">
        <v>29</v>
      </c>
      <c r="Y25" s="19">
        <v>1</v>
      </c>
      <c r="Z25" s="19">
        <v>0</v>
      </c>
      <c r="AA25" s="19">
        <v>0</v>
      </c>
      <c r="AB25" s="19">
        <v>7</v>
      </c>
      <c r="AC25" s="19">
        <v>2</v>
      </c>
      <c r="AD25" s="25"/>
      <c r="AE25" s="69" t="s">
        <v>19</v>
      </c>
      <c r="AF25" s="69"/>
      <c r="AG25" s="69"/>
      <c r="AH25" s="22">
        <f t="shared" si="1"/>
        <v>0</v>
      </c>
    </row>
    <row r="26" spans="2:34" ht="19.5" customHeight="1" x14ac:dyDescent="0.15">
      <c r="B26" s="27"/>
      <c r="C26" s="27"/>
      <c r="D26" s="28" t="s">
        <v>20</v>
      </c>
      <c r="E26" s="19">
        <f t="shared" ref="E26:E35" si="2">SUM(F26:Q26)+SUM(S26:AC26)</f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30"/>
      <c r="S26" s="31">
        <v>0</v>
      </c>
      <c r="T26" s="32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33"/>
      <c r="AE26" s="34"/>
      <c r="AF26" s="70" t="s">
        <v>20</v>
      </c>
      <c r="AG26" s="70"/>
      <c r="AH26" s="22">
        <f t="shared" si="1"/>
        <v>0</v>
      </c>
    </row>
    <row r="27" spans="2:34" ht="19.5" customHeight="1" x14ac:dyDescent="0.15">
      <c r="B27" s="27"/>
      <c r="C27" s="27"/>
      <c r="D27" s="28" t="s">
        <v>21</v>
      </c>
      <c r="E27" s="19">
        <f t="shared" si="2"/>
        <v>187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2</v>
      </c>
      <c r="P27" s="29">
        <v>0</v>
      </c>
      <c r="Q27" s="29">
        <v>0</v>
      </c>
      <c r="R27" s="30"/>
      <c r="S27" s="31">
        <v>3</v>
      </c>
      <c r="T27" s="32">
        <v>0</v>
      </c>
      <c r="U27" s="29">
        <v>0</v>
      </c>
      <c r="V27" s="29">
        <v>141</v>
      </c>
      <c r="W27" s="29">
        <v>2</v>
      </c>
      <c r="X27" s="29">
        <v>29</v>
      </c>
      <c r="Y27" s="29">
        <v>1</v>
      </c>
      <c r="Z27" s="29">
        <v>0</v>
      </c>
      <c r="AA27" s="29">
        <v>0</v>
      </c>
      <c r="AB27" s="29">
        <v>7</v>
      </c>
      <c r="AC27" s="29">
        <v>2</v>
      </c>
      <c r="AD27" s="33"/>
      <c r="AE27" s="34"/>
      <c r="AF27" s="70" t="s">
        <v>21</v>
      </c>
      <c r="AG27" s="70"/>
      <c r="AH27" s="22">
        <f t="shared" si="1"/>
        <v>0</v>
      </c>
    </row>
    <row r="28" spans="2:34" ht="19.5" customHeight="1" x14ac:dyDescent="0.15">
      <c r="B28" s="23"/>
      <c r="C28" s="69" t="s">
        <v>22</v>
      </c>
      <c r="D28" s="91"/>
      <c r="E28" s="19">
        <f t="shared" si="2"/>
        <v>984</v>
      </c>
      <c r="F28" s="62">
        <v>0</v>
      </c>
      <c r="G28" s="62">
        <v>0</v>
      </c>
      <c r="H28" s="62">
        <v>0</v>
      </c>
      <c r="I28" s="62">
        <v>0</v>
      </c>
      <c r="J28" s="62">
        <v>26</v>
      </c>
      <c r="K28" s="62">
        <v>0</v>
      </c>
      <c r="L28" s="62">
        <v>0</v>
      </c>
      <c r="M28" s="62">
        <v>14</v>
      </c>
      <c r="N28" s="62">
        <v>235</v>
      </c>
      <c r="O28" s="62">
        <v>32</v>
      </c>
      <c r="P28" s="62">
        <v>0</v>
      </c>
      <c r="Q28" s="62">
        <v>0</v>
      </c>
      <c r="R28" s="20"/>
      <c r="S28" s="63">
        <v>0</v>
      </c>
      <c r="T28" s="64">
        <v>21</v>
      </c>
      <c r="U28" s="62">
        <v>52</v>
      </c>
      <c r="V28" s="62">
        <v>35</v>
      </c>
      <c r="W28" s="62">
        <v>4</v>
      </c>
      <c r="X28" s="62">
        <v>454</v>
      </c>
      <c r="Y28" s="62">
        <v>4</v>
      </c>
      <c r="Z28" s="62">
        <v>0</v>
      </c>
      <c r="AA28" s="62">
        <v>0</v>
      </c>
      <c r="AB28" s="62">
        <v>97</v>
      </c>
      <c r="AC28" s="62">
        <v>10</v>
      </c>
      <c r="AD28" s="25"/>
      <c r="AE28" s="69" t="s">
        <v>22</v>
      </c>
      <c r="AF28" s="69"/>
      <c r="AG28" s="69"/>
      <c r="AH28" s="22">
        <f t="shared" si="1"/>
        <v>0</v>
      </c>
    </row>
    <row r="29" spans="2:34" ht="19.5" customHeight="1" thickBot="1" x14ac:dyDescent="0.2">
      <c r="B29" s="36"/>
      <c r="C29" s="36"/>
      <c r="D29" s="37" t="s">
        <v>34</v>
      </c>
      <c r="E29" s="19">
        <f t="shared" si="2"/>
        <v>236</v>
      </c>
      <c r="F29" s="29">
        <v>0</v>
      </c>
      <c r="G29" s="29">
        <v>0</v>
      </c>
      <c r="H29" s="29">
        <v>0</v>
      </c>
      <c r="I29" s="29">
        <v>0</v>
      </c>
      <c r="J29" s="29">
        <v>13</v>
      </c>
      <c r="K29" s="29">
        <v>0</v>
      </c>
      <c r="L29" s="29">
        <v>0</v>
      </c>
      <c r="M29" s="29">
        <v>11</v>
      </c>
      <c r="N29" s="29">
        <v>198</v>
      </c>
      <c r="O29" s="29">
        <v>10</v>
      </c>
      <c r="P29" s="29">
        <v>0</v>
      </c>
      <c r="Q29" s="29">
        <v>0</v>
      </c>
      <c r="R29" s="30"/>
      <c r="S29" s="31">
        <v>0</v>
      </c>
      <c r="T29" s="32">
        <v>0</v>
      </c>
      <c r="U29" s="29">
        <v>0</v>
      </c>
      <c r="V29" s="29">
        <v>0</v>
      </c>
      <c r="W29" s="29">
        <v>0</v>
      </c>
      <c r="X29" s="29">
        <v>1</v>
      </c>
      <c r="Y29" s="29">
        <v>1</v>
      </c>
      <c r="Z29" s="29">
        <v>0</v>
      </c>
      <c r="AA29" s="29">
        <v>0</v>
      </c>
      <c r="AB29" s="29">
        <v>2</v>
      </c>
      <c r="AC29" s="29">
        <v>0</v>
      </c>
      <c r="AD29" s="33"/>
      <c r="AE29" s="34"/>
      <c r="AF29" s="82" t="s">
        <v>35</v>
      </c>
      <c r="AG29" s="82"/>
      <c r="AH29" s="22">
        <f t="shared" si="1"/>
        <v>0</v>
      </c>
    </row>
    <row r="30" spans="2:34" ht="18.899999999999999" customHeight="1" thickTop="1" x14ac:dyDescent="0.15">
      <c r="B30" s="95" t="s">
        <v>23</v>
      </c>
      <c r="C30" s="95"/>
      <c r="D30" s="38" t="s">
        <v>24</v>
      </c>
      <c r="E30" s="39">
        <f t="shared" si="2"/>
        <v>991</v>
      </c>
      <c r="F30" s="40">
        <v>0</v>
      </c>
      <c r="G30" s="40">
        <v>0</v>
      </c>
      <c r="H30" s="40">
        <v>0</v>
      </c>
      <c r="I30" s="40">
        <v>0</v>
      </c>
      <c r="J30" s="40">
        <v>9</v>
      </c>
      <c r="K30" s="40">
        <v>0</v>
      </c>
      <c r="L30" s="40">
        <v>0</v>
      </c>
      <c r="M30" s="40">
        <v>18</v>
      </c>
      <c r="N30" s="40">
        <v>688</v>
      </c>
      <c r="O30" s="40">
        <v>15</v>
      </c>
      <c r="P30" s="40">
        <v>0</v>
      </c>
      <c r="Q30" s="40">
        <v>0</v>
      </c>
      <c r="R30" s="30"/>
      <c r="S30" s="41">
        <v>0</v>
      </c>
      <c r="T30" s="42">
        <v>7</v>
      </c>
      <c r="U30" s="40">
        <v>38</v>
      </c>
      <c r="V30" s="40">
        <v>5</v>
      </c>
      <c r="W30" s="40">
        <v>6</v>
      </c>
      <c r="X30" s="40">
        <v>158</v>
      </c>
      <c r="Y30" s="40">
        <v>1</v>
      </c>
      <c r="Z30" s="40">
        <v>0</v>
      </c>
      <c r="AA30" s="40">
        <v>0</v>
      </c>
      <c r="AB30" s="40">
        <v>36</v>
      </c>
      <c r="AC30" s="40">
        <v>10</v>
      </c>
      <c r="AD30" s="71" t="s">
        <v>36</v>
      </c>
      <c r="AE30" s="72"/>
      <c r="AF30" s="72"/>
      <c r="AG30" s="73" t="s">
        <v>23</v>
      </c>
      <c r="AH30" s="22">
        <f t="shared" si="1"/>
        <v>0</v>
      </c>
    </row>
    <row r="31" spans="2:34" ht="18.899999999999999" customHeight="1" x14ac:dyDescent="0.15">
      <c r="B31" s="96"/>
      <c r="C31" s="96"/>
      <c r="D31" s="43" t="s">
        <v>25</v>
      </c>
      <c r="E31" s="24">
        <f t="shared" si="2"/>
        <v>525</v>
      </c>
      <c r="F31" s="29">
        <v>0</v>
      </c>
      <c r="G31" s="29">
        <v>0</v>
      </c>
      <c r="H31" s="29">
        <v>0</v>
      </c>
      <c r="I31" s="29">
        <v>0</v>
      </c>
      <c r="J31" s="29">
        <v>13</v>
      </c>
      <c r="K31" s="29">
        <v>0</v>
      </c>
      <c r="L31" s="29">
        <v>0</v>
      </c>
      <c r="M31" s="29">
        <v>4</v>
      </c>
      <c r="N31" s="29">
        <v>363</v>
      </c>
      <c r="O31" s="29">
        <v>10</v>
      </c>
      <c r="P31" s="29">
        <v>0</v>
      </c>
      <c r="Q31" s="29">
        <v>0</v>
      </c>
      <c r="R31" s="30"/>
      <c r="S31" s="31">
        <v>0</v>
      </c>
      <c r="T31" s="32">
        <v>1</v>
      </c>
      <c r="U31" s="29">
        <v>34</v>
      </c>
      <c r="V31" s="29">
        <v>0</v>
      </c>
      <c r="W31" s="29">
        <v>5</v>
      </c>
      <c r="X31" s="29">
        <v>76</v>
      </c>
      <c r="Y31" s="29">
        <v>3</v>
      </c>
      <c r="Z31" s="29">
        <v>0</v>
      </c>
      <c r="AA31" s="29">
        <v>0</v>
      </c>
      <c r="AB31" s="29">
        <v>16</v>
      </c>
      <c r="AC31" s="29">
        <v>0</v>
      </c>
      <c r="AD31" s="76" t="s">
        <v>37</v>
      </c>
      <c r="AE31" s="77"/>
      <c r="AF31" s="77"/>
      <c r="AG31" s="83"/>
      <c r="AH31" s="22">
        <f t="shared" si="1"/>
        <v>0</v>
      </c>
    </row>
    <row r="32" spans="2:34" ht="18.899999999999999" customHeight="1" x14ac:dyDescent="0.15">
      <c r="B32" s="96"/>
      <c r="C32" s="96"/>
      <c r="D32" s="43" t="s">
        <v>26</v>
      </c>
      <c r="E32" s="24">
        <f t="shared" si="2"/>
        <v>678</v>
      </c>
      <c r="F32" s="29">
        <v>0</v>
      </c>
      <c r="G32" s="29">
        <v>0</v>
      </c>
      <c r="H32" s="29">
        <v>0</v>
      </c>
      <c r="I32" s="29">
        <v>0</v>
      </c>
      <c r="J32" s="29">
        <v>21</v>
      </c>
      <c r="K32" s="29">
        <v>0</v>
      </c>
      <c r="L32" s="29">
        <v>0</v>
      </c>
      <c r="M32" s="29">
        <v>12</v>
      </c>
      <c r="N32" s="29">
        <v>427</v>
      </c>
      <c r="O32" s="29">
        <v>17</v>
      </c>
      <c r="P32" s="29">
        <v>0</v>
      </c>
      <c r="Q32" s="29">
        <v>0</v>
      </c>
      <c r="R32" s="30"/>
      <c r="S32" s="31">
        <v>0</v>
      </c>
      <c r="T32" s="32">
        <v>6</v>
      </c>
      <c r="U32" s="29">
        <v>73</v>
      </c>
      <c r="V32" s="29">
        <v>11</v>
      </c>
      <c r="W32" s="29">
        <v>1</v>
      </c>
      <c r="X32" s="29">
        <v>90</v>
      </c>
      <c r="Y32" s="29">
        <v>2</v>
      </c>
      <c r="Z32" s="29">
        <v>0</v>
      </c>
      <c r="AA32" s="29">
        <v>0</v>
      </c>
      <c r="AB32" s="29">
        <v>16</v>
      </c>
      <c r="AC32" s="29">
        <v>2</v>
      </c>
      <c r="AD32" s="76" t="s">
        <v>38</v>
      </c>
      <c r="AE32" s="77"/>
      <c r="AF32" s="77"/>
      <c r="AG32" s="83"/>
      <c r="AH32" s="22">
        <f t="shared" si="1"/>
        <v>0</v>
      </c>
    </row>
    <row r="33" spans="2:34" ht="18.899999999999999" customHeight="1" x14ac:dyDescent="0.15">
      <c r="B33" s="96"/>
      <c r="C33" s="96"/>
      <c r="D33" s="43" t="s">
        <v>27</v>
      </c>
      <c r="E33" s="24">
        <f t="shared" si="2"/>
        <v>829</v>
      </c>
      <c r="F33" s="29">
        <v>0</v>
      </c>
      <c r="G33" s="29">
        <v>0</v>
      </c>
      <c r="H33" s="29">
        <v>0</v>
      </c>
      <c r="I33" s="29">
        <v>0</v>
      </c>
      <c r="J33" s="29">
        <v>25</v>
      </c>
      <c r="K33" s="29">
        <v>0</v>
      </c>
      <c r="L33" s="29">
        <v>0</v>
      </c>
      <c r="M33" s="29">
        <v>9</v>
      </c>
      <c r="N33" s="29">
        <v>481</v>
      </c>
      <c r="O33" s="29">
        <v>21</v>
      </c>
      <c r="P33" s="29">
        <v>0</v>
      </c>
      <c r="Q33" s="29">
        <v>0</v>
      </c>
      <c r="R33" s="30"/>
      <c r="S33" s="31">
        <v>0</v>
      </c>
      <c r="T33" s="32">
        <v>4</v>
      </c>
      <c r="U33" s="29">
        <v>118</v>
      </c>
      <c r="V33" s="29">
        <v>29</v>
      </c>
      <c r="W33" s="29">
        <v>1</v>
      </c>
      <c r="X33" s="29">
        <v>116</v>
      </c>
      <c r="Y33" s="29">
        <v>3</v>
      </c>
      <c r="Z33" s="29">
        <v>0</v>
      </c>
      <c r="AA33" s="29">
        <v>0</v>
      </c>
      <c r="AB33" s="29">
        <v>19</v>
      </c>
      <c r="AC33" s="29">
        <v>3</v>
      </c>
      <c r="AD33" s="76" t="s">
        <v>39</v>
      </c>
      <c r="AE33" s="77"/>
      <c r="AF33" s="77"/>
      <c r="AG33" s="83"/>
      <c r="AH33" s="22">
        <f t="shared" si="1"/>
        <v>0</v>
      </c>
    </row>
    <row r="34" spans="2:34" ht="18.899999999999999" customHeight="1" x14ac:dyDescent="0.15">
      <c r="B34" s="96"/>
      <c r="C34" s="96"/>
      <c r="D34" s="43" t="s">
        <v>28</v>
      </c>
      <c r="E34" s="24">
        <f t="shared" si="2"/>
        <v>1146</v>
      </c>
      <c r="F34" s="29">
        <v>3</v>
      </c>
      <c r="G34" s="29">
        <v>0</v>
      </c>
      <c r="H34" s="29">
        <v>0</v>
      </c>
      <c r="I34" s="29">
        <v>0</v>
      </c>
      <c r="J34" s="29">
        <v>46</v>
      </c>
      <c r="K34" s="29">
        <v>1</v>
      </c>
      <c r="L34" s="29">
        <v>0</v>
      </c>
      <c r="M34" s="29">
        <v>10</v>
      </c>
      <c r="N34" s="29">
        <v>561</v>
      </c>
      <c r="O34" s="29">
        <v>30</v>
      </c>
      <c r="P34" s="29">
        <v>0</v>
      </c>
      <c r="Q34" s="29">
        <v>0</v>
      </c>
      <c r="R34" s="30"/>
      <c r="S34" s="31">
        <v>3</v>
      </c>
      <c r="T34" s="32">
        <v>12</v>
      </c>
      <c r="U34" s="29">
        <v>199</v>
      </c>
      <c r="V34" s="29">
        <v>87</v>
      </c>
      <c r="W34" s="29">
        <v>3</v>
      </c>
      <c r="X34" s="29">
        <v>149</v>
      </c>
      <c r="Y34" s="29">
        <v>3</v>
      </c>
      <c r="Z34" s="29">
        <v>0</v>
      </c>
      <c r="AA34" s="29">
        <v>0</v>
      </c>
      <c r="AB34" s="29">
        <v>31</v>
      </c>
      <c r="AC34" s="29">
        <v>8</v>
      </c>
      <c r="AD34" s="76" t="s">
        <v>40</v>
      </c>
      <c r="AE34" s="77"/>
      <c r="AF34" s="77"/>
      <c r="AG34" s="83"/>
      <c r="AH34" s="22">
        <f t="shared" si="1"/>
        <v>0</v>
      </c>
    </row>
    <row r="35" spans="2:34" ht="18.899999999999999" customHeight="1" thickBot="1" x14ac:dyDescent="0.2">
      <c r="B35" s="97"/>
      <c r="C35" s="97"/>
      <c r="D35" s="44" t="s">
        <v>29</v>
      </c>
      <c r="E35" s="45">
        <f t="shared" si="2"/>
        <v>1993</v>
      </c>
      <c r="F35" s="46">
        <v>8</v>
      </c>
      <c r="G35" s="46">
        <v>0</v>
      </c>
      <c r="H35" s="46">
        <v>0</v>
      </c>
      <c r="I35" s="46">
        <v>0</v>
      </c>
      <c r="J35" s="46">
        <v>72</v>
      </c>
      <c r="K35" s="46">
        <v>1</v>
      </c>
      <c r="L35" s="46">
        <v>0</v>
      </c>
      <c r="M35" s="46">
        <v>34</v>
      </c>
      <c r="N35" s="46">
        <v>1028</v>
      </c>
      <c r="O35" s="46">
        <v>79</v>
      </c>
      <c r="P35" s="46">
        <v>0</v>
      </c>
      <c r="Q35" s="46">
        <v>0</v>
      </c>
      <c r="R35" s="30"/>
      <c r="S35" s="47">
        <v>3</v>
      </c>
      <c r="T35" s="48">
        <v>28</v>
      </c>
      <c r="U35" s="46">
        <v>321</v>
      </c>
      <c r="V35" s="46">
        <v>153</v>
      </c>
      <c r="W35" s="46">
        <v>5</v>
      </c>
      <c r="X35" s="46">
        <v>203</v>
      </c>
      <c r="Y35" s="46">
        <v>6</v>
      </c>
      <c r="Z35" s="46">
        <v>0</v>
      </c>
      <c r="AA35" s="46">
        <v>0</v>
      </c>
      <c r="AB35" s="46">
        <v>45</v>
      </c>
      <c r="AC35" s="48">
        <v>7</v>
      </c>
      <c r="AD35" s="80" t="s">
        <v>41</v>
      </c>
      <c r="AE35" s="81"/>
      <c r="AF35" s="81"/>
      <c r="AG35" s="84"/>
      <c r="AH35" s="22">
        <f t="shared" si="1"/>
        <v>0</v>
      </c>
    </row>
    <row r="36" spans="2:34" ht="15" customHeight="1" thickTop="1" x14ac:dyDescent="0.15">
      <c r="B36" s="92" t="s">
        <v>30</v>
      </c>
      <c r="C36" s="92"/>
      <c r="D36" s="38"/>
      <c r="E36" s="1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35"/>
      <c r="S36" s="50"/>
      <c r="T36" s="51"/>
      <c r="U36" s="49"/>
      <c r="V36" s="49"/>
      <c r="W36" s="49"/>
      <c r="X36" s="49"/>
      <c r="Y36" s="49"/>
      <c r="Z36" s="49"/>
      <c r="AA36" s="49"/>
      <c r="AB36" s="49"/>
      <c r="AC36" s="49"/>
      <c r="AD36" s="71"/>
      <c r="AE36" s="72"/>
      <c r="AF36" s="72"/>
      <c r="AG36" s="73" t="s">
        <v>30</v>
      </c>
      <c r="AH36" s="22">
        <f t="shared" si="1"/>
        <v>0</v>
      </c>
    </row>
    <row r="37" spans="2:34" ht="19.5" customHeight="1" x14ac:dyDescent="0.15">
      <c r="B37" s="74"/>
      <c r="C37" s="74"/>
      <c r="D37" s="43" t="s">
        <v>31</v>
      </c>
      <c r="E37" s="19">
        <f>SUM(F37:Q37)+SUM(S37:AC37)</f>
        <v>10</v>
      </c>
      <c r="F37" s="29">
        <v>0</v>
      </c>
      <c r="G37" s="29">
        <v>0</v>
      </c>
      <c r="H37" s="29">
        <v>0</v>
      </c>
      <c r="I37" s="29">
        <v>0</v>
      </c>
      <c r="J37" s="29">
        <v>1</v>
      </c>
      <c r="K37" s="29">
        <v>0</v>
      </c>
      <c r="L37" s="29">
        <v>0</v>
      </c>
      <c r="M37" s="29">
        <v>0</v>
      </c>
      <c r="N37" s="29">
        <v>5</v>
      </c>
      <c r="O37" s="29">
        <v>0</v>
      </c>
      <c r="P37" s="29">
        <v>0</v>
      </c>
      <c r="Q37" s="29">
        <v>0</v>
      </c>
      <c r="R37" s="30"/>
      <c r="S37" s="31">
        <v>0</v>
      </c>
      <c r="T37" s="32">
        <v>0</v>
      </c>
      <c r="U37" s="29">
        <v>0</v>
      </c>
      <c r="V37" s="29">
        <v>0</v>
      </c>
      <c r="W37" s="29">
        <v>0</v>
      </c>
      <c r="X37" s="29">
        <v>2</v>
      </c>
      <c r="Y37" s="29">
        <v>0</v>
      </c>
      <c r="Z37" s="29">
        <v>0</v>
      </c>
      <c r="AA37" s="29">
        <v>0</v>
      </c>
      <c r="AB37" s="29">
        <v>2</v>
      </c>
      <c r="AC37" s="29">
        <v>0</v>
      </c>
      <c r="AD37" s="76" t="s">
        <v>31</v>
      </c>
      <c r="AE37" s="77"/>
      <c r="AF37" s="77"/>
      <c r="AG37" s="74"/>
      <c r="AH37" s="22">
        <f t="shared" si="1"/>
        <v>0</v>
      </c>
    </row>
    <row r="38" spans="2:34" ht="19.5" customHeight="1" x14ac:dyDescent="0.15">
      <c r="B38" s="74"/>
      <c r="C38" s="74"/>
      <c r="D38" s="43" t="s">
        <v>32</v>
      </c>
      <c r="E38" s="19">
        <f>SUM(F38:Q38)+SUM(S38:AC38)</f>
        <v>3490</v>
      </c>
      <c r="F38" s="32">
        <v>0</v>
      </c>
      <c r="G38" s="32">
        <v>0</v>
      </c>
      <c r="H38" s="32">
        <v>0</v>
      </c>
      <c r="I38" s="32">
        <v>0</v>
      </c>
      <c r="J38" s="32">
        <v>87</v>
      </c>
      <c r="K38" s="32">
        <v>0</v>
      </c>
      <c r="L38" s="32">
        <v>0</v>
      </c>
      <c r="M38" s="32">
        <v>45</v>
      </c>
      <c r="N38" s="32">
        <v>2177</v>
      </c>
      <c r="O38" s="32">
        <v>78</v>
      </c>
      <c r="P38" s="29">
        <v>0</v>
      </c>
      <c r="Q38" s="29">
        <v>0</v>
      </c>
      <c r="R38" s="30"/>
      <c r="S38" s="31">
        <v>2</v>
      </c>
      <c r="T38" s="32">
        <v>27</v>
      </c>
      <c r="U38" s="29">
        <v>344</v>
      </c>
      <c r="V38" s="29">
        <v>78</v>
      </c>
      <c r="W38" s="29">
        <v>16</v>
      </c>
      <c r="X38" s="29">
        <v>510</v>
      </c>
      <c r="Y38" s="29">
        <v>10</v>
      </c>
      <c r="Z38" s="29">
        <v>0</v>
      </c>
      <c r="AA38" s="29">
        <v>0</v>
      </c>
      <c r="AB38" s="29">
        <v>99</v>
      </c>
      <c r="AC38" s="29">
        <v>17</v>
      </c>
      <c r="AD38" s="76" t="s">
        <v>32</v>
      </c>
      <c r="AE38" s="77"/>
      <c r="AF38" s="77"/>
      <c r="AG38" s="74"/>
      <c r="AH38" s="22">
        <f t="shared" si="1"/>
        <v>0</v>
      </c>
    </row>
    <row r="39" spans="2:34" ht="19.5" customHeight="1" x14ac:dyDescent="0.15">
      <c r="B39" s="74"/>
      <c r="C39" s="74"/>
      <c r="D39" s="43" t="s">
        <v>33</v>
      </c>
      <c r="E39" s="19">
        <f>SUM(F39:Q39)+SUM(S39:AC39)</f>
        <v>2662</v>
      </c>
      <c r="F39" s="32">
        <v>11</v>
      </c>
      <c r="G39" s="32">
        <v>0</v>
      </c>
      <c r="H39" s="32">
        <v>0</v>
      </c>
      <c r="I39" s="32">
        <v>0</v>
      </c>
      <c r="J39" s="32">
        <v>98</v>
      </c>
      <c r="K39" s="32">
        <v>2</v>
      </c>
      <c r="L39" s="32">
        <v>0</v>
      </c>
      <c r="M39" s="32">
        <v>42</v>
      </c>
      <c r="N39" s="32">
        <v>1366</v>
      </c>
      <c r="O39" s="32">
        <v>94</v>
      </c>
      <c r="P39" s="29">
        <v>0</v>
      </c>
      <c r="Q39" s="29">
        <v>0</v>
      </c>
      <c r="R39" s="30"/>
      <c r="S39" s="31">
        <v>4</v>
      </c>
      <c r="T39" s="32">
        <v>31</v>
      </c>
      <c r="U39" s="32">
        <v>439</v>
      </c>
      <c r="V39" s="32">
        <v>207</v>
      </c>
      <c r="W39" s="32">
        <v>5</v>
      </c>
      <c r="X39" s="32">
        <v>280</v>
      </c>
      <c r="Y39" s="32">
        <v>8</v>
      </c>
      <c r="Z39" s="32">
        <v>0</v>
      </c>
      <c r="AA39" s="32">
        <v>0</v>
      </c>
      <c r="AB39" s="32">
        <v>62</v>
      </c>
      <c r="AC39" s="32">
        <v>13</v>
      </c>
      <c r="AD39" s="76" t="s">
        <v>33</v>
      </c>
      <c r="AE39" s="77"/>
      <c r="AF39" s="77"/>
      <c r="AG39" s="74"/>
      <c r="AH39" s="22">
        <f t="shared" si="1"/>
        <v>0</v>
      </c>
    </row>
    <row r="40" spans="2:34" ht="15" customHeight="1" thickBot="1" x14ac:dyDescent="0.2">
      <c r="B40" s="75"/>
      <c r="C40" s="75"/>
      <c r="D40" s="52"/>
      <c r="E40" s="19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49"/>
      <c r="Q40" s="49"/>
      <c r="R40" s="30"/>
      <c r="S40" s="53"/>
      <c r="T40" s="54"/>
      <c r="U40" s="51"/>
      <c r="V40" s="51"/>
      <c r="W40" s="51"/>
      <c r="X40" s="51"/>
      <c r="Y40" s="51"/>
      <c r="Z40" s="51"/>
      <c r="AA40" s="51"/>
      <c r="AB40" s="51"/>
      <c r="AC40" s="51"/>
      <c r="AD40" s="78"/>
      <c r="AE40" s="79"/>
      <c r="AF40" s="79"/>
      <c r="AG40" s="75"/>
      <c r="AH40" s="22">
        <f t="shared" si="1"/>
        <v>0</v>
      </c>
    </row>
    <row r="41" spans="2:34" ht="21" customHeight="1" x14ac:dyDescent="0.15">
      <c r="B41" s="85" t="s">
        <v>80</v>
      </c>
      <c r="C41" s="86"/>
      <c r="D41" s="86"/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</row>
    <row r="42" spans="2:34" x14ac:dyDescent="0.15"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2:34" x14ac:dyDescent="0.15">
      <c r="D43" s="17" t="s">
        <v>62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7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7"/>
      <c r="AE43" s="57"/>
    </row>
    <row r="44" spans="2:34" x14ac:dyDescent="0.15">
      <c r="D44" s="17" t="s">
        <v>63</v>
      </c>
      <c r="E44" s="60">
        <f>SUM(E6,E11,E17,E21,E25,E28)-E5</f>
        <v>0</v>
      </c>
      <c r="F44" s="60">
        <f t="shared" ref="F44:AC44" si="3">SUM(F6,F11,F17,F21,F25,F28)-F5</f>
        <v>0</v>
      </c>
      <c r="G44" s="60">
        <f t="shared" si="3"/>
        <v>0</v>
      </c>
      <c r="H44" s="60">
        <f>SUM(H6,H11,H17,H21,H25,H28)-H5</f>
        <v>0</v>
      </c>
      <c r="I44" s="60">
        <f>SUM(I6,I11,I17,I21,I25,I28)-I5</f>
        <v>0</v>
      </c>
      <c r="J44" s="60">
        <f t="shared" si="3"/>
        <v>0</v>
      </c>
      <c r="K44" s="60">
        <f t="shared" si="3"/>
        <v>0</v>
      </c>
      <c r="L44" s="60">
        <f t="shared" si="3"/>
        <v>0</v>
      </c>
      <c r="M44" s="60">
        <f t="shared" si="3"/>
        <v>0</v>
      </c>
      <c r="N44" s="60">
        <f t="shared" si="3"/>
        <v>0</v>
      </c>
      <c r="O44" s="60">
        <f t="shared" si="3"/>
        <v>0</v>
      </c>
      <c r="P44" s="60">
        <f>SUM(P6,P11,P17,P21,P25,P28)-P5</f>
        <v>0</v>
      </c>
      <c r="Q44" s="60">
        <f t="shared" si="3"/>
        <v>0</v>
      </c>
      <c r="R44" s="60"/>
      <c r="S44" s="60">
        <f t="shared" si="3"/>
        <v>0</v>
      </c>
      <c r="T44" s="60">
        <f>SUM(T6,T11,T17,T21,T25,T28)-T5</f>
        <v>0</v>
      </c>
      <c r="U44" s="60">
        <f t="shared" si="3"/>
        <v>0</v>
      </c>
      <c r="V44" s="60">
        <f t="shared" si="3"/>
        <v>0</v>
      </c>
      <c r="W44" s="60">
        <f t="shared" si="3"/>
        <v>0</v>
      </c>
      <c r="X44" s="60">
        <f t="shared" si="3"/>
        <v>0</v>
      </c>
      <c r="Y44" s="60">
        <f t="shared" si="3"/>
        <v>0</v>
      </c>
      <c r="Z44" s="60">
        <f t="shared" si="3"/>
        <v>0</v>
      </c>
      <c r="AA44" s="60">
        <f t="shared" si="3"/>
        <v>0</v>
      </c>
      <c r="AB44" s="60">
        <f t="shared" si="3"/>
        <v>0</v>
      </c>
      <c r="AC44" s="60">
        <f t="shared" si="3"/>
        <v>0</v>
      </c>
      <c r="AD44" s="57"/>
      <c r="AE44" s="57"/>
    </row>
    <row r="45" spans="2:34" x14ac:dyDescent="0.15">
      <c r="D45" s="17" t="s">
        <v>64</v>
      </c>
      <c r="E45" s="60">
        <f>SUM(E7:E10)-E6</f>
        <v>0</v>
      </c>
      <c r="F45" s="60">
        <f t="shared" ref="F45:AC45" si="4">SUM(F7:F10)-F6</f>
        <v>0</v>
      </c>
      <c r="G45" s="60">
        <f t="shared" si="4"/>
        <v>0</v>
      </c>
      <c r="H45" s="60">
        <f>SUM(H7:H10)-H6</f>
        <v>0</v>
      </c>
      <c r="I45" s="60">
        <f>SUM(I7:I10)-I6</f>
        <v>0</v>
      </c>
      <c r="J45" s="60">
        <f t="shared" si="4"/>
        <v>0</v>
      </c>
      <c r="K45" s="60">
        <f t="shared" si="4"/>
        <v>0</v>
      </c>
      <c r="L45" s="60">
        <f t="shared" si="4"/>
        <v>0</v>
      </c>
      <c r="M45" s="60">
        <f t="shared" si="4"/>
        <v>0</v>
      </c>
      <c r="N45" s="60">
        <f t="shared" si="4"/>
        <v>0</v>
      </c>
      <c r="O45" s="60">
        <f t="shared" si="4"/>
        <v>0</v>
      </c>
      <c r="P45" s="60">
        <f>SUM(P7:P10)-P6</f>
        <v>0</v>
      </c>
      <c r="Q45" s="60">
        <f t="shared" si="4"/>
        <v>0</v>
      </c>
      <c r="R45" s="60"/>
      <c r="S45" s="60">
        <f t="shared" si="4"/>
        <v>0</v>
      </c>
      <c r="T45" s="60">
        <f>SUM(T7:T10)-T6</f>
        <v>0</v>
      </c>
      <c r="U45" s="60">
        <f t="shared" si="4"/>
        <v>0</v>
      </c>
      <c r="V45" s="60">
        <f t="shared" si="4"/>
        <v>0</v>
      </c>
      <c r="W45" s="60">
        <f t="shared" si="4"/>
        <v>0</v>
      </c>
      <c r="X45" s="60">
        <f t="shared" si="4"/>
        <v>0</v>
      </c>
      <c r="Y45" s="60">
        <f t="shared" si="4"/>
        <v>0</v>
      </c>
      <c r="Z45" s="60">
        <f t="shared" si="4"/>
        <v>0</v>
      </c>
      <c r="AA45" s="60">
        <f t="shared" si="4"/>
        <v>0</v>
      </c>
      <c r="AB45" s="60">
        <f t="shared" si="4"/>
        <v>0</v>
      </c>
      <c r="AC45" s="60">
        <f t="shared" si="4"/>
        <v>0</v>
      </c>
      <c r="AD45" s="57"/>
      <c r="AE45" s="57"/>
    </row>
    <row r="46" spans="2:34" x14ac:dyDescent="0.15">
      <c r="D46" s="17" t="s">
        <v>65</v>
      </c>
      <c r="E46" s="60">
        <f>SUM(E12:E16)-E11</f>
        <v>0</v>
      </c>
      <c r="F46" s="60">
        <f t="shared" ref="F46:AC46" si="5">SUM(F12:F16)-F11</f>
        <v>0</v>
      </c>
      <c r="G46" s="60">
        <f t="shared" si="5"/>
        <v>0</v>
      </c>
      <c r="H46" s="60">
        <f>SUM(H12:H16)-H11</f>
        <v>0</v>
      </c>
      <c r="I46" s="60">
        <f>SUM(I12:I16)-I11</f>
        <v>0</v>
      </c>
      <c r="J46" s="60">
        <f t="shared" si="5"/>
        <v>0</v>
      </c>
      <c r="K46" s="60">
        <f t="shared" si="5"/>
        <v>0</v>
      </c>
      <c r="L46" s="60">
        <f t="shared" si="5"/>
        <v>0</v>
      </c>
      <c r="M46" s="60">
        <f t="shared" si="5"/>
        <v>0</v>
      </c>
      <c r="N46" s="60">
        <f t="shared" si="5"/>
        <v>0</v>
      </c>
      <c r="O46" s="60">
        <f t="shared" si="5"/>
        <v>0</v>
      </c>
      <c r="P46" s="60">
        <f>SUM(P12:P16)-P11</f>
        <v>0</v>
      </c>
      <c r="Q46" s="60">
        <f t="shared" si="5"/>
        <v>0</v>
      </c>
      <c r="R46" s="60"/>
      <c r="S46" s="60">
        <f t="shared" si="5"/>
        <v>0</v>
      </c>
      <c r="T46" s="60">
        <f>SUM(T12:T16)-T11</f>
        <v>0</v>
      </c>
      <c r="U46" s="60">
        <f t="shared" si="5"/>
        <v>0</v>
      </c>
      <c r="V46" s="60">
        <f t="shared" si="5"/>
        <v>0</v>
      </c>
      <c r="W46" s="60">
        <f t="shared" si="5"/>
        <v>0</v>
      </c>
      <c r="X46" s="60">
        <f t="shared" si="5"/>
        <v>0</v>
      </c>
      <c r="Y46" s="60">
        <f t="shared" si="5"/>
        <v>0</v>
      </c>
      <c r="Z46" s="60">
        <f t="shared" si="5"/>
        <v>0</v>
      </c>
      <c r="AA46" s="60">
        <f t="shared" si="5"/>
        <v>0</v>
      </c>
      <c r="AB46" s="60">
        <f t="shared" si="5"/>
        <v>0</v>
      </c>
      <c r="AC46" s="60">
        <f t="shared" si="5"/>
        <v>0</v>
      </c>
      <c r="AD46" s="57"/>
      <c r="AE46" s="57"/>
    </row>
    <row r="47" spans="2:34" x14ac:dyDescent="0.15">
      <c r="D47" s="17" t="s">
        <v>66</v>
      </c>
      <c r="E47" s="60">
        <f>SUM(E18:E20)-E17</f>
        <v>0</v>
      </c>
      <c r="F47" s="60">
        <f t="shared" ref="F47:AC47" si="6">SUM(F18:F20)-F17</f>
        <v>0</v>
      </c>
      <c r="G47" s="60">
        <f t="shared" si="6"/>
        <v>0</v>
      </c>
      <c r="H47" s="60">
        <f>SUM(H18:H20)-H17</f>
        <v>0</v>
      </c>
      <c r="I47" s="60">
        <f>SUM(I18:I20)-I17</f>
        <v>0</v>
      </c>
      <c r="J47" s="60">
        <f t="shared" si="6"/>
        <v>0</v>
      </c>
      <c r="K47" s="60">
        <f t="shared" si="6"/>
        <v>0</v>
      </c>
      <c r="L47" s="60">
        <f t="shared" si="6"/>
        <v>0</v>
      </c>
      <c r="M47" s="60">
        <f t="shared" si="6"/>
        <v>0</v>
      </c>
      <c r="N47" s="60">
        <f t="shared" si="6"/>
        <v>0</v>
      </c>
      <c r="O47" s="60">
        <f t="shared" si="6"/>
        <v>0</v>
      </c>
      <c r="P47" s="60">
        <f>SUM(P18:P20)-P17</f>
        <v>0</v>
      </c>
      <c r="Q47" s="60">
        <f t="shared" si="6"/>
        <v>0</v>
      </c>
      <c r="R47" s="60"/>
      <c r="S47" s="60">
        <f t="shared" si="6"/>
        <v>0</v>
      </c>
      <c r="T47" s="60">
        <f>SUM(T18:T20)-T17</f>
        <v>0</v>
      </c>
      <c r="U47" s="60">
        <f t="shared" si="6"/>
        <v>0</v>
      </c>
      <c r="V47" s="60">
        <f t="shared" si="6"/>
        <v>0</v>
      </c>
      <c r="W47" s="60">
        <f t="shared" si="6"/>
        <v>0</v>
      </c>
      <c r="X47" s="60">
        <f t="shared" si="6"/>
        <v>0</v>
      </c>
      <c r="Y47" s="60">
        <f t="shared" si="6"/>
        <v>0</v>
      </c>
      <c r="Z47" s="60">
        <f t="shared" si="6"/>
        <v>0</v>
      </c>
      <c r="AA47" s="60">
        <f t="shared" si="6"/>
        <v>0</v>
      </c>
      <c r="AB47" s="60">
        <f t="shared" si="6"/>
        <v>0</v>
      </c>
      <c r="AC47" s="60">
        <f t="shared" si="6"/>
        <v>0</v>
      </c>
      <c r="AD47" s="57"/>
      <c r="AE47" s="57"/>
    </row>
    <row r="48" spans="2:34" x14ac:dyDescent="0.15">
      <c r="D48" s="17" t="s">
        <v>67</v>
      </c>
      <c r="E48" s="60">
        <f>SUM(E22:E24)-E21</f>
        <v>0</v>
      </c>
      <c r="F48" s="60">
        <f t="shared" ref="F48:AC48" si="7">SUM(F22:F24)-F21</f>
        <v>0</v>
      </c>
      <c r="G48" s="60">
        <f t="shared" si="7"/>
        <v>0</v>
      </c>
      <c r="H48" s="60">
        <f>SUM(H22:H24)-H21</f>
        <v>0</v>
      </c>
      <c r="I48" s="60">
        <f>SUM(I22:I24)-I21</f>
        <v>0</v>
      </c>
      <c r="J48" s="60">
        <f t="shared" si="7"/>
        <v>0</v>
      </c>
      <c r="K48" s="60">
        <f t="shared" si="7"/>
        <v>0</v>
      </c>
      <c r="L48" s="60">
        <f t="shared" si="7"/>
        <v>0</v>
      </c>
      <c r="M48" s="60">
        <f t="shared" si="7"/>
        <v>0</v>
      </c>
      <c r="N48" s="60">
        <f t="shared" si="7"/>
        <v>0</v>
      </c>
      <c r="O48" s="60">
        <f t="shared" si="7"/>
        <v>0</v>
      </c>
      <c r="P48" s="60">
        <f>SUM(P22:P24)-P21</f>
        <v>0</v>
      </c>
      <c r="Q48" s="60">
        <f t="shared" si="7"/>
        <v>0</v>
      </c>
      <c r="R48" s="60"/>
      <c r="S48" s="60">
        <f t="shared" si="7"/>
        <v>0</v>
      </c>
      <c r="T48" s="60">
        <f>SUM(T22:T24)-T21</f>
        <v>0</v>
      </c>
      <c r="U48" s="60">
        <f t="shared" si="7"/>
        <v>0</v>
      </c>
      <c r="V48" s="60">
        <f t="shared" si="7"/>
        <v>0</v>
      </c>
      <c r="W48" s="60">
        <f t="shared" si="7"/>
        <v>0</v>
      </c>
      <c r="X48" s="60">
        <f t="shared" si="7"/>
        <v>0</v>
      </c>
      <c r="Y48" s="60">
        <f t="shared" si="7"/>
        <v>0</v>
      </c>
      <c r="Z48" s="60">
        <f t="shared" si="7"/>
        <v>0</v>
      </c>
      <c r="AA48" s="60">
        <f t="shared" si="7"/>
        <v>0</v>
      </c>
      <c r="AB48" s="60">
        <f t="shared" si="7"/>
        <v>0</v>
      </c>
      <c r="AC48" s="60">
        <f t="shared" si="7"/>
        <v>0</v>
      </c>
      <c r="AD48" s="57"/>
      <c r="AE48" s="57"/>
    </row>
    <row r="49" spans="4:31" x14ac:dyDescent="0.15">
      <c r="D49" s="17" t="s">
        <v>68</v>
      </c>
      <c r="E49" s="60">
        <f>SUM(E26:E27)-E25</f>
        <v>0</v>
      </c>
      <c r="F49" s="60">
        <f t="shared" ref="F49:AC49" si="8">SUM(F26:F27)-F25</f>
        <v>0</v>
      </c>
      <c r="G49" s="60">
        <f t="shared" si="8"/>
        <v>0</v>
      </c>
      <c r="H49" s="60">
        <f>SUM(H26:H27)-H25</f>
        <v>0</v>
      </c>
      <c r="I49" s="60">
        <f>SUM(I26:I27)-I25</f>
        <v>0</v>
      </c>
      <c r="J49" s="60">
        <f t="shared" si="8"/>
        <v>0</v>
      </c>
      <c r="K49" s="60">
        <f t="shared" si="8"/>
        <v>0</v>
      </c>
      <c r="L49" s="60">
        <f t="shared" si="8"/>
        <v>0</v>
      </c>
      <c r="M49" s="60">
        <f t="shared" si="8"/>
        <v>0</v>
      </c>
      <c r="N49" s="60">
        <f t="shared" si="8"/>
        <v>0</v>
      </c>
      <c r="O49" s="60">
        <f t="shared" si="8"/>
        <v>0</v>
      </c>
      <c r="P49" s="60">
        <f>SUM(P26:P27)-P25</f>
        <v>0</v>
      </c>
      <c r="Q49" s="60">
        <f t="shared" si="8"/>
        <v>0</v>
      </c>
      <c r="R49" s="60"/>
      <c r="S49" s="60">
        <f t="shared" si="8"/>
        <v>0</v>
      </c>
      <c r="T49" s="60">
        <f>SUM(T26:T27)-T25</f>
        <v>0</v>
      </c>
      <c r="U49" s="60">
        <f t="shared" si="8"/>
        <v>0</v>
      </c>
      <c r="V49" s="60">
        <f t="shared" si="8"/>
        <v>0</v>
      </c>
      <c r="W49" s="60">
        <f t="shared" si="8"/>
        <v>0</v>
      </c>
      <c r="X49" s="60">
        <f t="shared" si="8"/>
        <v>0</v>
      </c>
      <c r="Y49" s="60">
        <f t="shared" si="8"/>
        <v>0</v>
      </c>
      <c r="Z49" s="60">
        <f t="shared" si="8"/>
        <v>0</v>
      </c>
      <c r="AA49" s="60">
        <f t="shared" si="8"/>
        <v>0</v>
      </c>
      <c r="AB49" s="60">
        <f t="shared" si="8"/>
        <v>0</v>
      </c>
      <c r="AC49" s="60">
        <f t="shared" si="8"/>
        <v>0</v>
      </c>
      <c r="AD49" s="57"/>
      <c r="AE49" s="57"/>
    </row>
    <row r="50" spans="4:31" x14ac:dyDescent="0.15">
      <c r="D50" s="61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7"/>
      <c r="AE50" s="57"/>
    </row>
    <row r="51" spans="4:31" x14ac:dyDescent="0.15">
      <c r="D51" s="1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7"/>
      <c r="AE51" s="57"/>
    </row>
    <row r="52" spans="4:31" x14ac:dyDescent="0.15">
      <c r="D52" s="17" t="s">
        <v>23</v>
      </c>
      <c r="E52" s="60">
        <f>SUM(E30:E35)-E5</f>
        <v>0</v>
      </c>
      <c r="F52" s="60">
        <f t="shared" ref="F52:AC52" si="9">SUM(F30:F35)-F5</f>
        <v>0</v>
      </c>
      <c r="G52" s="60">
        <f t="shared" si="9"/>
        <v>0</v>
      </c>
      <c r="H52" s="60">
        <f>SUM(H30:H35)-H5</f>
        <v>0</v>
      </c>
      <c r="I52" s="60">
        <f>SUM(I30:I35)-I5</f>
        <v>0</v>
      </c>
      <c r="J52" s="60">
        <f t="shared" si="9"/>
        <v>0</v>
      </c>
      <c r="K52" s="60">
        <f t="shared" si="9"/>
        <v>0</v>
      </c>
      <c r="L52" s="60">
        <f t="shared" si="9"/>
        <v>0</v>
      </c>
      <c r="M52" s="60">
        <f t="shared" si="9"/>
        <v>0</v>
      </c>
      <c r="N52" s="60">
        <f t="shared" si="9"/>
        <v>0</v>
      </c>
      <c r="O52" s="60">
        <f t="shared" si="9"/>
        <v>0</v>
      </c>
      <c r="P52" s="60">
        <f>SUM(P30:P35)-P5</f>
        <v>0</v>
      </c>
      <c r="Q52" s="60">
        <f t="shared" si="9"/>
        <v>0</v>
      </c>
      <c r="R52" s="60"/>
      <c r="S52" s="60">
        <f t="shared" si="9"/>
        <v>0</v>
      </c>
      <c r="T52" s="60">
        <f>SUM(T30:T35)-T5</f>
        <v>0</v>
      </c>
      <c r="U52" s="60">
        <f t="shared" si="9"/>
        <v>0</v>
      </c>
      <c r="V52" s="60">
        <f t="shared" si="9"/>
        <v>0</v>
      </c>
      <c r="W52" s="60">
        <f t="shared" si="9"/>
        <v>0</v>
      </c>
      <c r="X52" s="60">
        <f t="shared" si="9"/>
        <v>0</v>
      </c>
      <c r="Y52" s="60">
        <f t="shared" si="9"/>
        <v>0</v>
      </c>
      <c r="Z52" s="60">
        <f t="shared" si="9"/>
        <v>0</v>
      </c>
      <c r="AA52" s="60">
        <f t="shared" si="9"/>
        <v>0</v>
      </c>
      <c r="AB52" s="60">
        <f t="shared" si="9"/>
        <v>0</v>
      </c>
      <c r="AC52" s="60">
        <f t="shared" si="9"/>
        <v>0</v>
      </c>
      <c r="AD52" s="57"/>
      <c r="AE52" s="57"/>
    </row>
    <row r="53" spans="4:31" x14ac:dyDescent="0.15">
      <c r="D53" s="17" t="s">
        <v>69</v>
      </c>
      <c r="E53" s="60">
        <f>SUM(E37:E39)-E5</f>
        <v>0</v>
      </c>
      <c r="F53" s="60">
        <f t="shared" ref="F53:AC53" si="10">SUM(F37:F39)-F5</f>
        <v>0</v>
      </c>
      <c r="G53" s="60">
        <f t="shared" si="10"/>
        <v>0</v>
      </c>
      <c r="H53" s="60">
        <f>SUM(H37:H39)-H5</f>
        <v>0</v>
      </c>
      <c r="I53" s="60">
        <f>SUM(I37:I39)-I5</f>
        <v>0</v>
      </c>
      <c r="J53" s="60">
        <f t="shared" si="10"/>
        <v>0</v>
      </c>
      <c r="K53" s="60">
        <f t="shared" si="10"/>
        <v>0</v>
      </c>
      <c r="L53" s="60">
        <f t="shared" si="10"/>
        <v>0</v>
      </c>
      <c r="M53" s="60">
        <f t="shared" si="10"/>
        <v>0</v>
      </c>
      <c r="N53" s="60">
        <f t="shared" si="10"/>
        <v>0</v>
      </c>
      <c r="O53" s="60">
        <f t="shared" si="10"/>
        <v>0</v>
      </c>
      <c r="P53" s="60">
        <f>SUM(P37:P39)-P5</f>
        <v>0</v>
      </c>
      <c r="Q53" s="60">
        <f t="shared" si="10"/>
        <v>0</v>
      </c>
      <c r="R53" s="60"/>
      <c r="S53" s="60">
        <f t="shared" si="10"/>
        <v>0</v>
      </c>
      <c r="T53" s="60">
        <f>SUM(T37:T39)-T5</f>
        <v>0</v>
      </c>
      <c r="U53" s="60">
        <f t="shared" si="10"/>
        <v>0</v>
      </c>
      <c r="V53" s="60">
        <f t="shared" si="10"/>
        <v>0</v>
      </c>
      <c r="W53" s="60">
        <f t="shared" si="10"/>
        <v>0</v>
      </c>
      <c r="X53" s="60">
        <f t="shared" si="10"/>
        <v>0</v>
      </c>
      <c r="Y53" s="60">
        <f t="shared" si="10"/>
        <v>0</v>
      </c>
      <c r="Z53" s="60">
        <f t="shared" si="10"/>
        <v>0</v>
      </c>
      <c r="AA53" s="60">
        <f t="shared" si="10"/>
        <v>0</v>
      </c>
      <c r="AB53" s="60">
        <f t="shared" si="10"/>
        <v>0</v>
      </c>
      <c r="AC53" s="60">
        <f t="shared" si="10"/>
        <v>0</v>
      </c>
      <c r="AD53" s="57"/>
      <c r="AE53" s="57"/>
    </row>
    <row r="54" spans="4:31" x14ac:dyDescent="0.15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4:31" x14ac:dyDescent="0.15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4:31" x14ac:dyDescent="0.15"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4:31" x14ac:dyDescent="0.15"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4:31" x14ac:dyDescent="0.15"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4:31" x14ac:dyDescent="0.15"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4:31" x14ac:dyDescent="0.15"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4:31" x14ac:dyDescent="0.15"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4:31" x14ac:dyDescent="0.15"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4:31" x14ac:dyDescent="0.15"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4:31" x14ac:dyDescent="0.15"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</sheetData>
  <mergeCells count="52">
    <mergeCell ref="B36:C40"/>
    <mergeCell ref="B5:D5"/>
    <mergeCell ref="C6:D6"/>
    <mergeCell ref="C11:D11"/>
    <mergeCell ref="B30:C35"/>
    <mergeCell ref="C17:D17"/>
    <mergeCell ref="C25:D25"/>
    <mergeCell ref="C28:D28"/>
    <mergeCell ref="B41:D41"/>
    <mergeCell ref="B4:D4"/>
    <mergeCell ref="AD5:AG5"/>
    <mergeCell ref="AE6:AG6"/>
    <mergeCell ref="AF7:AG7"/>
    <mergeCell ref="AF8:AG8"/>
    <mergeCell ref="AF9:AG9"/>
    <mergeCell ref="AF10:AG10"/>
    <mergeCell ref="AE11:AG11"/>
    <mergeCell ref="C21:D21"/>
    <mergeCell ref="AF12:AG12"/>
    <mergeCell ref="AF13:AG13"/>
    <mergeCell ref="AF14:AG14"/>
    <mergeCell ref="AF15:AG15"/>
    <mergeCell ref="AF22:AG22"/>
    <mergeCell ref="AF23:AG23"/>
    <mergeCell ref="AD33:AF33"/>
    <mergeCell ref="AD34:AF34"/>
    <mergeCell ref="AD35:AF35"/>
    <mergeCell ref="AF29:AG29"/>
    <mergeCell ref="AD30:AF30"/>
    <mergeCell ref="AG30:AG35"/>
    <mergeCell ref="AD31:AF31"/>
    <mergeCell ref="AD32:AF32"/>
    <mergeCell ref="AD36:AF36"/>
    <mergeCell ref="AG36:AG40"/>
    <mergeCell ref="AD37:AF37"/>
    <mergeCell ref="AD38:AF38"/>
    <mergeCell ref="AD39:AF39"/>
    <mergeCell ref="AD40:AF40"/>
    <mergeCell ref="E2:O2"/>
    <mergeCell ref="U2:AC2"/>
    <mergeCell ref="AD4:AG4"/>
    <mergeCell ref="AE28:AG28"/>
    <mergeCell ref="AF24:AG24"/>
    <mergeCell ref="AE25:AG25"/>
    <mergeCell ref="AF26:AG26"/>
    <mergeCell ref="AF27:AG27"/>
    <mergeCell ref="AF20:AG20"/>
    <mergeCell ref="AE21:AG21"/>
    <mergeCell ref="AF16:AG16"/>
    <mergeCell ref="AE17:AG17"/>
    <mergeCell ref="AF18:AG18"/>
    <mergeCell ref="AF19:AG1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2022-07-28T06:03:35Z</dcterms:created>
  <dcterms:modified xsi:type="dcterms:W3CDTF">2022-07-28T06:03:35Z</dcterms:modified>
</cp:coreProperties>
</file>