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24226"/>
  <xr:revisionPtr revIDLastSave="0" documentId="13_ncr:1_{7760E695-5CA2-40F2-9D5B-32CEE64D0B1E}" xr6:coauthVersionLast="36" xr6:coauthVersionMax="36" xr10:uidLastSave="{00000000-0000-0000-0000-000000000000}"/>
  <bookViews>
    <workbookView xWindow="7680" yWindow="32772" windowWidth="7728" windowHeight="8340" xr2:uid="{00000000-000D-0000-FFFF-FFFF00000000}"/>
  </bookViews>
  <sheets>
    <sheet name="01" sheetId="1" r:id="rId1"/>
    <sheet name="02" sheetId="2" r:id="rId2"/>
  </sheets>
  <definedNames>
    <definedName name="_xlnm.Print_Area" localSheetId="0">'01'!$B$2:$M$45,'01'!$O$2:$AA$45</definedName>
    <definedName name="_xlnm.Print_Area" localSheetId="1">'02'!$B$2:$J$50,'02'!$L$2:$U$50</definedName>
  </definedNames>
  <calcPr calcId="191029"/>
</workbook>
</file>

<file path=xl/calcChain.xml><?xml version="1.0" encoding="utf-8"?>
<calcChain xmlns="http://schemas.openxmlformats.org/spreadsheetml/2006/main">
  <c r="O7" i="1" l="1"/>
  <c r="H57" i="2"/>
  <c r="V7" i="1"/>
  <c r="V57" i="1" s="1"/>
  <c r="E30" i="1"/>
  <c r="X29" i="2" s="1"/>
  <c r="R7" i="1"/>
  <c r="R48" i="1" s="1"/>
  <c r="S7" i="1"/>
  <c r="S56" i="1" s="1"/>
  <c r="T7" i="1"/>
  <c r="T57" i="1" s="1"/>
  <c r="U7" i="1"/>
  <c r="U48" i="1" s="1"/>
  <c r="W7" i="1"/>
  <c r="W48" i="1" s="1"/>
  <c r="K7" i="1"/>
  <c r="K56" i="1" s="1"/>
  <c r="L7" i="1"/>
  <c r="L48" i="1" s="1"/>
  <c r="M7" i="1"/>
  <c r="M56" i="1"/>
  <c r="O48" i="1"/>
  <c r="P7" i="1"/>
  <c r="P48" i="1" s="1"/>
  <c r="Q7" i="1"/>
  <c r="Q56" i="1" s="1"/>
  <c r="F7" i="1"/>
  <c r="F57" i="1" s="1"/>
  <c r="G7" i="1"/>
  <c r="G57" i="1" s="1"/>
  <c r="G48" i="1"/>
  <c r="H7" i="1"/>
  <c r="H48" i="1" s="1"/>
  <c r="I7" i="1"/>
  <c r="I56" i="1" s="1"/>
  <c r="J7" i="1"/>
  <c r="J48" i="1" s="1"/>
  <c r="E43" i="1"/>
  <c r="X42" i="2" s="1"/>
  <c r="E42" i="1"/>
  <c r="W41" i="2" s="1"/>
  <c r="E41" i="1"/>
  <c r="AE41" i="1" s="1"/>
  <c r="E40" i="1"/>
  <c r="AC40" i="1" s="1"/>
  <c r="E39" i="1"/>
  <c r="AD39" i="1" s="1"/>
  <c r="E38" i="1"/>
  <c r="W37" i="2" s="1"/>
  <c r="E37" i="1"/>
  <c r="AE37" i="1" s="1"/>
  <c r="E36" i="1"/>
  <c r="X35" i="2" s="1"/>
  <c r="E35" i="1"/>
  <c r="AC35" i="1" s="1"/>
  <c r="E34" i="1"/>
  <c r="W33" i="2" s="1"/>
  <c r="E33" i="1"/>
  <c r="AC33" i="1" s="1"/>
  <c r="E32" i="1"/>
  <c r="AE32" i="1" s="1"/>
  <c r="E31" i="1"/>
  <c r="W30" i="2"/>
  <c r="AD31" i="1"/>
  <c r="E29" i="1"/>
  <c r="AE29" i="1" s="1"/>
  <c r="E28" i="1"/>
  <c r="AC28" i="1" s="1"/>
  <c r="E26" i="1"/>
  <c r="W25" i="2"/>
  <c r="E25" i="1"/>
  <c r="AC25" i="1" s="1"/>
  <c r="E24" i="1"/>
  <c r="AC24" i="1" s="1"/>
  <c r="E22" i="1"/>
  <c r="W21" i="2" s="1"/>
  <c r="E21" i="1"/>
  <c r="W20" i="2" s="1"/>
  <c r="E20" i="1"/>
  <c r="AE20" i="1" s="1"/>
  <c r="E18" i="1"/>
  <c r="AE18" i="1" s="1"/>
  <c r="E17" i="1"/>
  <c r="X16" i="2" s="1"/>
  <c r="W16" i="2"/>
  <c r="E16" i="1"/>
  <c r="AD16" i="1" s="1"/>
  <c r="E15" i="1"/>
  <c r="X14" i="2" s="1"/>
  <c r="E14" i="1"/>
  <c r="W13" i="2" s="1"/>
  <c r="E10" i="1"/>
  <c r="X9" i="2" s="1"/>
  <c r="E11" i="1"/>
  <c r="AC11" i="1" s="1"/>
  <c r="E12" i="1"/>
  <c r="X11" i="2" s="1"/>
  <c r="E9" i="1"/>
  <c r="AD9" i="1" s="1"/>
  <c r="P49" i="1"/>
  <c r="Q49" i="1"/>
  <c r="R49" i="1"/>
  <c r="S49" i="1"/>
  <c r="T49" i="1"/>
  <c r="U49" i="1"/>
  <c r="V49" i="1"/>
  <c r="W49" i="1"/>
  <c r="P50" i="1"/>
  <c r="Q50" i="1"/>
  <c r="R50" i="1"/>
  <c r="S50" i="1"/>
  <c r="T50" i="1"/>
  <c r="U50" i="1"/>
  <c r="V50" i="1"/>
  <c r="W50" i="1"/>
  <c r="P51" i="1"/>
  <c r="Q51" i="1"/>
  <c r="R51" i="1"/>
  <c r="S51" i="1"/>
  <c r="T51" i="1"/>
  <c r="U51" i="1"/>
  <c r="V51" i="1"/>
  <c r="W51" i="1"/>
  <c r="P52" i="1"/>
  <c r="Q52" i="1"/>
  <c r="R52" i="1"/>
  <c r="S52" i="1"/>
  <c r="T52" i="1"/>
  <c r="U52" i="1"/>
  <c r="V52" i="1"/>
  <c r="W52" i="1"/>
  <c r="P53" i="1"/>
  <c r="Q53" i="1"/>
  <c r="R53" i="1"/>
  <c r="S53" i="1"/>
  <c r="T53" i="1"/>
  <c r="U53" i="1"/>
  <c r="V53" i="1"/>
  <c r="W53" i="1"/>
  <c r="O53" i="1"/>
  <c r="O52" i="1"/>
  <c r="O51" i="1"/>
  <c r="O50" i="1"/>
  <c r="O49" i="1"/>
  <c r="F49" i="1"/>
  <c r="G49" i="1"/>
  <c r="H49" i="1"/>
  <c r="I49" i="1"/>
  <c r="J49" i="1"/>
  <c r="K49" i="1"/>
  <c r="L49" i="1"/>
  <c r="M49" i="1"/>
  <c r="F50" i="1"/>
  <c r="G50" i="1"/>
  <c r="H50" i="1"/>
  <c r="I50" i="1"/>
  <c r="J50" i="1"/>
  <c r="K50" i="1"/>
  <c r="L50" i="1"/>
  <c r="M50" i="1"/>
  <c r="F51" i="1"/>
  <c r="G51" i="1"/>
  <c r="H51" i="1"/>
  <c r="I51" i="1"/>
  <c r="J51" i="1"/>
  <c r="K51" i="1"/>
  <c r="L51" i="1"/>
  <c r="M51" i="1"/>
  <c r="F52" i="1"/>
  <c r="G52" i="1"/>
  <c r="H52" i="1"/>
  <c r="I52" i="1"/>
  <c r="J52" i="1"/>
  <c r="K52" i="1"/>
  <c r="L52" i="1"/>
  <c r="M52" i="1"/>
  <c r="F53" i="1"/>
  <c r="G53" i="1"/>
  <c r="H53" i="1"/>
  <c r="I53" i="1"/>
  <c r="J53" i="1"/>
  <c r="K53" i="1"/>
  <c r="L53" i="1"/>
  <c r="M53" i="1"/>
  <c r="G6" i="2"/>
  <c r="G53" i="2" s="1"/>
  <c r="H6" i="2"/>
  <c r="H61" i="2" s="1"/>
  <c r="I6" i="2"/>
  <c r="I62" i="2" s="1"/>
  <c r="J6" i="2"/>
  <c r="J62" i="2" s="1"/>
  <c r="L6" i="2"/>
  <c r="L62" i="2" s="1"/>
  <c r="M6" i="2"/>
  <c r="M62" i="2" s="1"/>
  <c r="N6" i="2"/>
  <c r="N62" i="2" s="1"/>
  <c r="O6" i="2"/>
  <c r="O62" i="2" s="1"/>
  <c r="P6" i="2"/>
  <c r="P53" i="2" s="1"/>
  <c r="Q6" i="2"/>
  <c r="Q62" i="2" s="1"/>
  <c r="E6" i="2"/>
  <c r="E61" i="2" s="1"/>
  <c r="F6" i="2"/>
  <c r="F61" i="2" s="1"/>
  <c r="I55" i="2"/>
  <c r="J55" i="2"/>
  <c r="K55" i="2"/>
  <c r="L55" i="2"/>
  <c r="M55" i="2"/>
  <c r="N55" i="2"/>
  <c r="O55" i="2"/>
  <c r="P55" i="2"/>
  <c r="Q55" i="2"/>
  <c r="G55" i="2"/>
  <c r="H55" i="2"/>
  <c r="F55" i="2"/>
  <c r="E55" i="2"/>
  <c r="M54" i="2"/>
  <c r="N54" i="2"/>
  <c r="O54" i="2"/>
  <c r="P54" i="2"/>
  <c r="Q54" i="2"/>
  <c r="M56" i="2"/>
  <c r="N56" i="2"/>
  <c r="O56" i="2"/>
  <c r="P56" i="2"/>
  <c r="Q56" i="2"/>
  <c r="M57" i="2"/>
  <c r="N57" i="2"/>
  <c r="O57" i="2"/>
  <c r="P57" i="2"/>
  <c r="Q57" i="2"/>
  <c r="M58" i="2"/>
  <c r="N58" i="2"/>
  <c r="O58" i="2"/>
  <c r="P58" i="2"/>
  <c r="Q58" i="2"/>
  <c r="L58" i="2"/>
  <c r="L57" i="2"/>
  <c r="L56" i="2"/>
  <c r="L54" i="2"/>
  <c r="F54" i="2"/>
  <c r="G54" i="2"/>
  <c r="H54" i="2"/>
  <c r="I54" i="2"/>
  <c r="J54" i="2"/>
  <c r="F56" i="2"/>
  <c r="G56" i="2"/>
  <c r="H56" i="2"/>
  <c r="I56" i="2"/>
  <c r="J56" i="2"/>
  <c r="F57" i="2"/>
  <c r="G57" i="2"/>
  <c r="I57" i="2"/>
  <c r="J57" i="2"/>
  <c r="F58" i="2"/>
  <c r="G58" i="2"/>
  <c r="H58" i="2"/>
  <c r="I58" i="2"/>
  <c r="J58" i="2"/>
  <c r="E58" i="2"/>
  <c r="E57" i="2"/>
  <c r="E56" i="2"/>
  <c r="E54" i="2"/>
  <c r="AC42" i="1"/>
  <c r="X15" i="2"/>
  <c r="X21" i="2"/>
  <c r="X30" i="2"/>
  <c r="AD18" i="1"/>
  <c r="AE34" i="1"/>
  <c r="AE22" i="1"/>
  <c r="AD20" i="1"/>
  <c r="AC41" i="1"/>
  <c r="T56" i="1"/>
  <c r="L57" i="1"/>
  <c r="AD36" i="1"/>
  <c r="AE36" i="1"/>
  <c r="W35" i="2"/>
  <c r="AC31" i="1"/>
  <c r="X28" i="2"/>
  <c r="AD29" i="1"/>
  <c r="AC29" i="1"/>
  <c r="I57" i="1"/>
  <c r="AD24" i="1"/>
  <c r="I48" i="1"/>
  <c r="P61" i="2"/>
  <c r="W23" i="2"/>
  <c r="AD42" i="1"/>
  <c r="AD32" i="1"/>
  <c r="AD15" i="1"/>
  <c r="X23" i="2"/>
  <c r="AC15" i="1"/>
  <c r="AE24" i="1"/>
  <c r="G61" i="2"/>
  <c r="Q61" i="2"/>
  <c r="M48" i="1"/>
  <c r="W40" i="2"/>
  <c r="AD41" i="1"/>
  <c r="AE42" i="1"/>
  <c r="X39" i="2"/>
  <c r="X40" i="2"/>
  <c r="W32" i="2"/>
  <c r="X32" i="2"/>
  <c r="AC34" i="1"/>
  <c r="AE14" i="1"/>
  <c r="W15" i="2"/>
  <c r="X19" i="2"/>
  <c r="AD22" i="1"/>
  <c r="AE31" i="1"/>
  <c r="AC26" i="1"/>
  <c r="AC16" i="1"/>
  <c r="AE16" i="1"/>
  <c r="W14" i="2"/>
  <c r="AC22" i="1"/>
  <c r="AD10" i="1"/>
  <c r="AE10" i="1"/>
  <c r="J53" i="2"/>
  <c r="J61" i="2"/>
  <c r="X33" i="2"/>
  <c r="X41" i="2"/>
  <c r="AE26" i="1"/>
  <c r="AD34" i="1"/>
  <c r="AC36" i="1"/>
  <c r="L56" i="1"/>
  <c r="AC20" i="1"/>
  <c r="AC18" i="1"/>
  <c r="M57" i="1"/>
  <c r="X25" i="2"/>
  <c r="E13" i="1"/>
  <c r="AE13" i="1" s="1"/>
  <c r="W19" i="2"/>
  <c r="AD26" i="1"/>
  <c r="AC39" i="1" l="1"/>
  <c r="X27" i="2"/>
  <c r="W39" i="2"/>
  <c r="M53" i="2"/>
  <c r="P62" i="2"/>
  <c r="Q53" i="2"/>
  <c r="M61" i="2"/>
  <c r="I61" i="2"/>
  <c r="H53" i="2"/>
  <c r="I53" i="2"/>
  <c r="E62" i="2"/>
  <c r="W56" i="1"/>
  <c r="W57" i="1"/>
  <c r="S57" i="1"/>
  <c r="S48" i="1"/>
  <c r="AD40" i="1"/>
  <c r="AE40" i="1"/>
  <c r="AC43" i="1"/>
  <c r="AD38" i="1"/>
  <c r="F48" i="1"/>
  <c r="J57" i="1"/>
  <c r="AC30" i="1"/>
  <c r="W29" i="2"/>
  <c r="F56" i="1"/>
  <c r="AE30" i="1"/>
  <c r="J56" i="1"/>
  <c r="AE12" i="1"/>
  <c r="W11" i="2"/>
  <c r="AD12" i="1"/>
  <c r="X24" i="2"/>
  <c r="H57" i="1"/>
  <c r="AD25" i="1"/>
  <c r="W9" i="2"/>
  <c r="W24" i="2"/>
  <c r="H56" i="1"/>
  <c r="AE25" i="1"/>
  <c r="AC12" i="1"/>
  <c r="E23" i="1"/>
  <c r="AD14" i="1"/>
  <c r="N61" i="2"/>
  <c r="N53" i="2"/>
  <c r="L53" i="2"/>
  <c r="E53" i="2"/>
  <c r="H62" i="2"/>
  <c r="G62" i="2"/>
  <c r="O57" i="1"/>
  <c r="R56" i="1"/>
  <c r="V48" i="1"/>
  <c r="Q48" i="1"/>
  <c r="O56" i="1"/>
  <c r="T48" i="1"/>
  <c r="V56" i="1"/>
  <c r="Q57" i="1"/>
  <c r="X36" i="2"/>
  <c r="AC37" i="1"/>
  <c r="X38" i="2"/>
  <c r="AC38" i="1"/>
  <c r="AE33" i="1"/>
  <c r="AD33" i="1"/>
  <c r="W31" i="2"/>
  <c r="AE38" i="1"/>
  <c r="W34" i="2"/>
  <c r="W38" i="2"/>
  <c r="X31" i="2"/>
  <c r="AD37" i="1"/>
  <c r="AC32" i="1"/>
  <c r="X37" i="2"/>
  <c r="W36" i="2"/>
  <c r="AE43" i="1"/>
  <c r="K57" i="1"/>
  <c r="AE23" i="1"/>
  <c r="AC21" i="1"/>
  <c r="W27" i="2"/>
  <c r="W17" i="2"/>
  <c r="AD11" i="1"/>
  <c r="AC10" i="1"/>
  <c r="X17" i="2"/>
  <c r="W10" i="2"/>
  <c r="AE11" i="1"/>
  <c r="AE17" i="1"/>
  <c r="X10" i="2"/>
  <c r="AC17" i="1"/>
  <c r="K48" i="1"/>
  <c r="E50" i="1"/>
  <c r="F1" i="1"/>
  <c r="AE28" i="1"/>
  <c r="W22" i="2"/>
  <c r="G56" i="1"/>
  <c r="E27" i="1"/>
  <c r="AE15" i="1"/>
  <c r="W28" i="2"/>
  <c r="AD30" i="1"/>
  <c r="AD13" i="1"/>
  <c r="X8" i="2"/>
  <c r="X12" i="2"/>
  <c r="W42" i="2"/>
  <c r="P56" i="1"/>
  <c r="G1" i="2"/>
  <c r="AE39" i="1"/>
  <c r="O53" i="2"/>
  <c r="W8" i="2"/>
  <c r="AC9" i="1"/>
  <c r="W12" i="2"/>
  <c r="P57" i="1"/>
  <c r="R57" i="1"/>
  <c r="AE21" i="1"/>
  <c r="U57" i="1"/>
  <c r="O61" i="2"/>
  <c r="AD43" i="1"/>
  <c r="AC13" i="1"/>
  <c r="K1" i="1"/>
  <c r="X13" i="2"/>
  <c r="AC14" i="1"/>
  <c r="R1" i="1"/>
  <c r="F53" i="2"/>
  <c r="AD28" i="1"/>
  <c r="E52" i="1"/>
  <c r="E1" i="2"/>
  <c r="AD35" i="1"/>
  <c r="AD17" i="1"/>
  <c r="F62" i="2"/>
  <c r="AD21" i="1"/>
  <c r="L61" i="2"/>
  <c r="X20" i="2"/>
  <c r="U56" i="1"/>
  <c r="AE35" i="1"/>
  <c r="X34" i="2"/>
  <c r="E19" i="1"/>
  <c r="E8" i="1"/>
  <c r="AE9" i="1"/>
  <c r="AC23" i="1" l="1"/>
  <c r="AD23" i="1"/>
  <c r="X22" i="2"/>
  <c r="W7" i="2"/>
  <c r="X7" i="2"/>
  <c r="AC8" i="1"/>
  <c r="AE8" i="1"/>
  <c r="E49" i="1"/>
  <c r="AD8" i="1"/>
  <c r="E7" i="1"/>
  <c r="AE27" i="1"/>
  <c r="W26" i="2"/>
  <c r="E53" i="1"/>
  <c r="AD27" i="1"/>
  <c r="AC27" i="1"/>
  <c r="X26" i="2"/>
  <c r="X18" i="2"/>
  <c r="AC19" i="1"/>
  <c r="E51" i="1"/>
  <c r="W18" i="2"/>
  <c r="AE19" i="1"/>
  <c r="AD19" i="1"/>
  <c r="W6" i="2" l="1"/>
  <c r="E57" i="1"/>
  <c r="AD7" i="1"/>
  <c r="E48" i="1"/>
  <c r="X6" i="2"/>
  <c r="E56" i="1"/>
  <c r="AE7" i="1"/>
  <c r="AC7" i="1"/>
</calcChain>
</file>

<file path=xl/sharedStrings.xml><?xml version="1.0" encoding="utf-8"?>
<sst xmlns="http://schemas.openxmlformats.org/spreadsheetml/2006/main" count="250" uniqueCount="176">
  <si>
    <t>該当なし</t>
  </si>
  <si>
    <t>16          歳</t>
  </si>
  <si>
    <t>19          歳</t>
  </si>
  <si>
    <t>中    学    生</t>
  </si>
  <si>
    <t>大    学    生</t>
  </si>
  <si>
    <t>無  職  少  年</t>
  </si>
  <si>
    <t>父親の態度</t>
    <rPh sb="0" eb="2">
      <t>チチオヤ</t>
    </rPh>
    <rPh sb="3" eb="5">
      <t>タイド</t>
    </rPh>
    <phoneticPr fontId="1"/>
  </si>
  <si>
    <t>精神障害等の有無</t>
    <rPh sb="0" eb="2">
      <t>セイシン</t>
    </rPh>
    <rPh sb="2" eb="4">
      <t>ショウガイ</t>
    </rPh>
    <rPh sb="4" eb="5">
      <t>トウ</t>
    </rPh>
    <rPh sb="6" eb="8">
      <t>ウム</t>
    </rPh>
    <phoneticPr fontId="1"/>
  </si>
  <si>
    <t>刑法犯総数（交通業過を除く）</t>
    <rPh sb="6" eb="10">
      <t>コウツウギョウカ</t>
    </rPh>
    <rPh sb="11" eb="12">
      <t>ノゾ</t>
    </rPh>
    <phoneticPr fontId="1"/>
  </si>
  <si>
    <t>放任</t>
    <phoneticPr fontId="1"/>
  </si>
  <si>
    <t>過干渉</t>
    <phoneticPr fontId="1"/>
  </si>
  <si>
    <t>気紛れ</t>
    <phoneticPr fontId="1"/>
  </si>
  <si>
    <t>総数</t>
    <phoneticPr fontId="1"/>
  </si>
  <si>
    <t>怠学中</t>
    <phoneticPr fontId="1"/>
  </si>
  <si>
    <t>怠業中</t>
    <phoneticPr fontId="1"/>
  </si>
  <si>
    <t>溺愛</t>
    <phoneticPr fontId="1"/>
  </si>
  <si>
    <t>母親の態度</t>
    <rPh sb="0" eb="2">
      <t>ハハオヤ</t>
    </rPh>
    <rPh sb="3" eb="5">
      <t>タイド</t>
    </rPh>
    <phoneticPr fontId="1"/>
  </si>
  <si>
    <t>注１　「拒否」とは、少年に対し無関心で、自ら少年に働きかけようとしないばかりではなく、精神的な交流を</t>
    <phoneticPr fontId="1"/>
  </si>
  <si>
    <t>　　求める少年からの働きかけがあってもこれを拒むような少年との心の触れ会いを拒絶する態度をいう。</t>
    <phoneticPr fontId="1"/>
  </si>
  <si>
    <t>凶悪犯</t>
    <phoneticPr fontId="1"/>
  </si>
  <si>
    <t>殺人</t>
    <phoneticPr fontId="1"/>
  </si>
  <si>
    <t>強盗</t>
    <phoneticPr fontId="1"/>
  </si>
  <si>
    <t>放火</t>
    <phoneticPr fontId="1"/>
  </si>
  <si>
    <t>粗暴犯</t>
    <phoneticPr fontId="1"/>
  </si>
  <si>
    <t>凶器準備集合</t>
    <phoneticPr fontId="1"/>
  </si>
  <si>
    <t>暴行</t>
    <phoneticPr fontId="1"/>
  </si>
  <si>
    <t>傷害</t>
    <phoneticPr fontId="1"/>
  </si>
  <si>
    <t>脅迫</t>
    <phoneticPr fontId="1"/>
  </si>
  <si>
    <t>恐喝</t>
    <phoneticPr fontId="1"/>
  </si>
  <si>
    <t>窃盗犯</t>
    <phoneticPr fontId="1"/>
  </si>
  <si>
    <t>窃盗犯</t>
    <phoneticPr fontId="1"/>
  </si>
  <si>
    <t>侵入盗</t>
    <phoneticPr fontId="1"/>
  </si>
  <si>
    <t>侵入盗</t>
    <phoneticPr fontId="1"/>
  </si>
  <si>
    <t>乗り物盗</t>
    <phoneticPr fontId="1"/>
  </si>
  <si>
    <t>乗り物盗</t>
    <phoneticPr fontId="1"/>
  </si>
  <si>
    <t>非侵入盗</t>
    <phoneticPr fontId="1"/>
  </si>
  <si>
    <t>非侵入盗</t>
    <phoneticPr fontId="1"/>
  </si>
  <si>
    <t>知能犯</t>
    <phoneticPr fontId="1"/>
  </si>
  <si>
    <t>詐欺</t>
    <phoneticPr fontId="1"/>
  </si>
  <si>
    <t>横領</t>
    <phoneticPr fontId="1"/>
  </si>
  <si>
    <t>その他</t>
    <phoneticPr fontId="1"/>
  </si>
  <si>
    <t>風俗犯</t>
    <phoneticPr fontId="1"/>
  </si>
  <si>
    <t>賭博</t>
    <phoneticPr fontId="1"/>
  </si>
  <si>
    <t>わいせつ</t>
    <phoneticPr fontId="1"/>
  </si>
  <si>
    <t>その他の刑法犯</t>
    <rPh sb="4" eb="5">
      <t>ケイ</t>
    </rPh>
    <phoneticPr fontId="1"/>
  </si>
  <si>
    <t>うち）占有離脱物横領</t>
    <phoneticPr fontId="1"/>
  </si>
  <si>
    <t>年齢</t>
    <rPh sb="0" eb="2">
      <t>ネンレイ</t>
    </rPh>
    <phoneticPr fontId="1"/>
  </si>
  <si>
    <t>14          歳</t>
  </si>
  <si>
    <t>15          歳</t>
  </si>
  <si>
    <t>17          歳</t>
  </si>
  <si>
    <t>18          歳</t>
  </si>
  <si>
    <t>高    校    生</t>
  </si>
  <si>
    <t>専修学校生  等</t>
  </si>
  <si>
    <t>有  職  少  年</t>
  </si>
  <si>
    <t>暴行</t>
    <phoneticPr fontId="1"/>
  </si>
  <si>
    <t>傷害</t>
    <phoneticPr fontId="1"/>
  </si>
  <si>
    <t>脅迫</t>
    <phoneticPr fontId="1"/>
  </si>
  <si>
    <t>恐喝</t>
    <phoneticPr fontId="1"/>
  </si>
  <si>
    <t>知能犯</t>
    <phoneticPr fontId="1"/>
  </si>
  <si>
    <t>詐欺</t>
    <phoneticPr fontId="1"/>
  </si>
  <si>
    <t>横領</t>
    <phoneticPr fontId="1"/>
  </si>
  <si>
    <t>その他</t>
    <phoneticPr fontId="1"/>
  </si>
  <si>
    <t>風俗犯</t>
    <phoneticPr fontId="1"/>
  </si>
  <si>
    <t>賭博</t>
    <phoneticPr fontId="1"/>
  </si>
  <si>
    <t>わいせつ</t>
    <phoneticPr fontId="1"/>
  </si>
  <si>
    <t>うち）占有離脱物横領</t>
    <phoneticPr fontId="1"/>
  </si>
  <si>
    <t>14          歳</t>
    <phoneticPr fontId="1"/>
  </si>
  <si>
    <t>15          歳</t>
    <phoneticPr fontId="1"/>
  </si>
  <si>
    <t>16          歳</t>
    <phoneticPr fontId="1"/>
  </si>
  <si>
    <t>17          歳</t>
    <phoneticPr fontId="1"/>
  </si>
  <si>
    <t>18          歳</t>
    <phoneticPr fontId="1"/>
  </si>
  <si>
    <t>19          歳</t>
    <phoneticPr fontId="1"/>
  </si>
  <si>
    <t>中    学    生</t>
    <phoneticPr fontId="1"/>
  </si>
  <si>
    <t>高    校    生</t>
    <phoneticPr fontId="1"/>
  </si>
  <si>
    <t>大    学    生</t>
    <phoneticPr fontId="1"/>
  </si>
  <si>
    <t>専修学校生  等</t>
    <phoneticPr fontId="1"/>
  </si>
  <si>
    <t>有  職  少  年</t>
    <phoneticPr fontId="1"/>
  </si>
  <si>
    <t>無  職  少  年</t>
    <phoneticPr fontId="1"/>
  </si>
  <si>
    <t>学生・生徒</t>
    <phoneticPr fontId="1"/>
  </si>
  <si>
    <t>その他の少年</t>
    <phoneticPr fontId="1"/>
  </si>
  <si>
    <t>背景</t>
    <rPh sb="0" eb="1">
      <t>セ</t>
    </rPh>
    <rPh sb="1" eb="2">
      <t>ケシキ</t>
    </rPh>
    <phoneticPr fontId="1"/>
  </si>
  <si>
    <t>拒否
(注1)</t>
    <rPh sb="4" eb="5">
      <t>チュウ</t>
    </rPh>
    <phoneticPr fontId="1"/>
  </si>
  <si>
    <t>就労
できず</t>
    <phoneticPr fontId="1"/>
  </si>
  <si>
    <t>精神
障害者
注２）</t>
    <rPh sb="3" eb="6">
      <t>ショウガイシャ</t>
    </rPh>
    <rPh sb="7" eb="8">
      <t>チュウ</t>
    </rPh>
    <phoneticPr fontId="1"/>
  </si>
  <si>
    <t>精神障害の
疑いのある者
注３）</t>
    <rPh sb="6" eb="7">
      <t>ウタガ</t>
    </rPh>
    <rPh sb="11" eb="12">
      <t>モノ</t>
    </rPh>
    <rPh sb="13" eb="14">
      <t>チュウ</t>
    </rPh>
    <phoneticPr fontId="1"/>
  </si>
  <si>
    <t>性格
異常者
注４）</t>
    <rPh sb="0" eb="2">
      <t>セイカク</t>
    </rPh>
    <rPh sb="3" eb="6">
      <t>イジョウシャ</t>
    </rPh>
    <rPh sb="7" eb="8">
      <t>チュウ</t>
    </rPh>
    <phoneticPr fontId="1"/>
  </si>
  <si>
    <t>麻薬
常用者
注６）</t>
    <rPh sb="0" eb="2">
      <t>マヤク</t>
    </rPh>
    <rPh sb="3" eb="6">
      <t>ジョウヨウシャ</t>
    </rPh>
    <rPh sb="7" eb="8">
      <t>チュウ</t>
    </rPh>
    <phoneticPr fontId="1"/>
  </si>
  <si>
    <t>大麻
常用者
注７）</t>
    <rPh sb="0" eb="2">
      <t>タイマ</t>
    </rPh>
    <rPh sb="3" eb="6">
      <t>ジョウヨウシャ</t>
    </rPh>
    <rPh sb="7" eb="8">
      <t>チュウ</t>
    </rPh>
    <phoneticPr fontId="1"/>
  </si>
  <si>
    <t>その他の
薬物
常用者</t>
    <rPh sb="2" eb="3">
      <t>タ</t>
    </rPh>
    <rPh sb="5" eb="7">
      <t>ヤクブツ</t>
    </rPh>
    <rPh sb="8" eb="11">
      <t>ジョウヨウシャ</t>
    </rPh>
    <phoneticPr fontId="1"/>
  </si>
  <si>
    <t>精神障害等の有無</t>
    <rPh sb="0" eb="1">
      <t>セイ</t>
    </rPh>
    <rPh sb="1" eb="2">
      <t>カミ</t>
    </rPh>
    <rPh sb="2" eb="3">
      <t>サワ</t>
    </rPh>
    <rPh sb="3" eb="4">
      <t>ガイ</t>
    </rPh>
    <rPh sb="4" eb="5">
      <t>トウ</t>
    </rPh>
    <rPh sb="6" eb="7">
      <t>ユウ</t>
    </rPh>
    <rPh sb="7" eb="8">
      <t>ム</t>
    </rPh>
    <phoneticPr fontId="1"/>
  </si>
  <si>
    <t>有機容剤等
乱用者
注８）</t>
    <rPh sb="4" eb="5">
      <t>トウ</t>
    </rPh>
    <rPh sb="6" eb="9">
      <t>ランヨウシャ</t>
    </rPh>
    <rPh sb="10" eb="11">
      <t>チュウ</t>
    </rPh>
    <phoneticPr fontId="1"/>
  </si>
  <si>
    <t>アルコール
中毒者
注９）</t>
    <rPh sb="6" eb="9">
      <t>チュウドクシャ</t>
    </rPh>
    <rPh sb="10" eb="11">
      <t>チュウ</t>
    </rPh>
    <phoneticPr fontId="1"/>
  </si>
  <si>
    <t>家出関係</t>
    <phoneticPr fontId="1"/>
  </si>
  <si>
    <t>非行時</t>
    <phoneticPr fontId="1"/>
  </si>
  <si>
    <t>該当なし</t>
    <phoneticPr fontId="1"/>
  </si>
  <si>
    <t>凶悪犯</t>
    <phoneticPr fontId="1"/>
  </si>
  <si>
    <t>殺人</t>
    <phoneticPr fontId="1"/>
  </si>
  <si>
    <t>強盗</t>
    <phoneticPr fontId="1"/>
  </si>
  <si>
    <t>放火</t>
    <phoneticPr fontId="1"/>
  </si>
  <si>
    <t>粗暴犯</t>
    <phoneticPr fontId="1"/>
  </si>
  <si>
    <t>凶器準備集合</t>
    <phoneticPr fontId="1"/>
  </si>
  <si>
    <t>暴行</t>
    <phoneticPr fontId="1"/>
  </si>
  <si>
    <t>傷害</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</si>
  <si>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</si>
  <si>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</si>
  <si>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</si>
  <si>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</si>
  <si>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</si>
  <si>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</si>
  <si>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</si>
  <si>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</si>
  <si>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</si>
  <si>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その他</t>
    <phoneticPr fontId="1"/>
  </si>
  <si>
    <t>風俗犯</t>
    <phoneticPr fontId="1"/>
  </si>
  <si>
    <t>賭博</t>
    <phoneticPr fontId="1"/>
  </si>
  <si>
    <t>わいせつ</t>
    <phoneticPr fontId="1"/>
  </si>
  <si>
    <t>14          歳</t>
    <phoneticPr fontId="1"/>
  </si>
  <si>
    <t>15          歳</t>
    <phoneticPr fontId="1"/>
  </si>
  <si>
    <t>16          歳</t>
    <phoneticPr fontId="1"/>
  </si>
  <si>
    <t>17          歳</t>
    <phoneticPr fontId="1"/>
  </si>
  <si>
    <t>18          歳</t>
    <phoneticPr fontId="1"/>
  </si>
  <si>
    <t>19          歳</t>
    <phoneticPr fontId="1"/>
  </si>
  <si>
    <t>中    学    生</t>
    <phoneticPr fontId="1"/>
  </si>
  <si>
    <t>高    校    生</t>
    <phoneticPr fontId="1"/>
  </si>
  <si>
    <t>大    学    生</t>
    <phoneticPr fontId="1"/>
  </si>
  <si>
    <t>専修学校生  等</t>
    <phoneticPr fontId="1"/>
  </si>
  <si>
    <t>有  職  少  年</t>
    <phoneticPr fontId="1"/>
  </si>
  <si>
    <t>無  職  少  年</t>
    <phoneticPr fontId="1"/>
  </si>
  <si>
    <t xml:space="preserve">  ７　「大麻常用者」とは、大麻を常用している者をいい、中毒症状にあるか否かを問わない。</t>
    <phoneticPr fontId="1"/>
  </si>
  <si>
    <t>　８　「有機容剤等乱用者」とは、トルエン等の有機容剤又はこれらを含有するシンナー、</t>
    <phoneticPr fontId="1"/>
  </si>
  <si>
    <t>　　接着剤等を常習的に乱用している者をいい、中毒症状にあるか否かを問わない。</t>
    <phoneticPr fontId="1"/>
  </si>
  <si>
    <t>　９　「アルコール中毒者」とは、慢性アルコール中毒症状（アルコールの影響による手の震え、</t>
    <phoneticPr fontId="1"/>
  </si>
  <si>
    <t>　４　「性格異常者」とは、精神障害者又は精神障害の疑いのある者には該当しないが、性格に異常性が顕著</t>
    <phoneticPr fontId="1"/>
  </si>
  <si>
    <t>　　言語障害等の身体的症状及びアルコールの影響による抑制力、理解力、判断力が減退し、</t>
    <phoneticPr fontId="1"/>
  </si>
  <si>
    <t>　　に認められる者をいう。</t>
    <phoneticPr fontId="1"/>
  </si>
  <si>
    <t>　　</t>
    <phoneticPr fontId="1"/>
  </si>
  <si>
    <t xml:space="preserve">  ６　「麻薬常用者」とは、麻薬又はあへんを常用している者をいい、中毒症状にあるか否かを問わない。</t>
    <phoneticPr fontId="1"/>
  </si>
  <si>
    <t>うち）占有離脱物横領</t>
    <phoneticPr fontId="1"/>
  </si>
  <si>
    <t>学職</t>
    <phoneticPr fontId="1"/>
  </si>
  <si>
    <t>学職</t>
    <phoneticPr fontId="1"/>
  </si>
  <si>
    <t>　　　　背景・保護者の態度
罪　　種
年齢・学職</t>
    <rPh sb="4" eb="6">
      <t>ハイケイ</t>
    </rPh>
    <rPh sb="7" eb="10">
      <t>ホゴシャ</t>
    </rPh>
    <rPh sb="11" eb="13">
      <t>タイド</t>
    </rPh>
    <rPh sb="15" eb="16">
      <t>ザイ</t>
    </rPh>
    <rPh sb="18" eb="19">
      <t>シュ</t>
    </rPh>
    <rPh sb="20" eb="22">
      <t>ネンレイ</t>
    </rPh>
    <phoneticPr fontId="1"/>
  </si>
  <si>
    <t>背景・保護者の態度
　　　　　　　　　罪　　種
　　　　　　　　年齢・学職</t>
    <rPh sb="0" eb="2">
      <t>ハイケイ</t>
    </rPh>
    <rPh sb="3" eb="6">
      <t>ホゴシャ</t>
    </rPh>
    <rPh sb="7" eb="9">
      <t>タイド</t>
    </rPh>
    <rPh sb="20" eb="21">
      <t>ザイ</t>
    </rPh>
    <rPh sb="23" eb="24">
      <t>シュ</t>
    </rPh>
    <rPh sb="33" eb="35">
      <t>ネンレイ</t>
    </rPh>
    <phoneticPr fontId="1"/>
  </si>
  <si>
    <t>背景・保護者の態度等別　検挙人員</t>
    <phoneticPr fontId="1"/>
  </si>
  <si>
    <t xml:space="preserve">  </t>
    <phoneticPr fontId="1"/>
  </si>
  <si>
    <t xml:space="preserve"> </t>
    <phoneticPr fontId="1"/>
  </si>
  <si>
    <t>背景・保護者の態度等別　検挙人員（つづき）</t>
    <phoneticPr fontId="1"/>
  </si>
  <si>
    <t>父態度</t>
    <rPh sb="0" eb="1">
      <t>チチ</t>
    </rPh>
    <rPh sb="1" eb="3">
      <t>タイド</t>
    </rPh>
    <phoneticPr fontId="1"/>
  </si>
  <si>
    <t>母態度</t>
    <rPh sb="0" eb="1">
      <t>ハハ</t>
    </rPh>
    <rPh sb="1" eb="3">
      <t>タイド</t>
    </rPh>
    <phoneticPr fontId="1"/>
  </si>
  <si>
    <t>家出</t>
    <rPh sb="0" eb="2">
      <t>イエデ</t>
    </rPh>
    <phoneticPr fontId="1"/>
  </si>
  <si>
    <t>精神</t>
    <rPh sb="0" eb="2">
      <t>セイシン</t>
    </rPh>
    <phoneticPr fontId="1"/>
  </si>
  <si>
    <t>　　被害もう想的な幻聴が起こるなどの精神的症状）を有し、酒に依存しなければならない状態に</t>
    <phoneticPr fontId="1"/>
  </si>
  <si>
    <t>　　ある者をいう。</t>
    <rPh sb="4" eb="5">
      <t>モノ</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</si>
  <si>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</si>
  <si>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</si>
  <si>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</si>
  <si>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</si>
  <si>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</si>
  <si>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</si>
  <si>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風俗犯</t>
    <rPh sb="0" eb="3">
      <t>フウゾクハン</t>
    </rPh>
    <phoneticPr fontId="1"/>
  </si>
  <si>
    <t>学職</t>
    <rPh sb="0" eb="1">
      <t>ガク</t>
    </rPh>
    <rPh sb="1" eb="2">
      <t>ショク</t>
    </rPh>
    <phoneticPr fontId="1"/>
  </si>
  <si>
    <t>背景</t>
    <rPh sb="0" eb="2">
      <t>ハイケイ</t>
    </rPh>
    <phoneticPr fontId="1"/>
  </si>
  <si>
    <t>注２　「精神障害者」とは、統合失調症、精神作用物質による急性中毒又はその依存症、知的障害、精神病質</t>
    <phoneticPr fontId="1"/>
  </si>
  <si>
    <t xml:space="preserve">    その他の精神疾患を有する者をいい、精神保健指定医の診断により医療及び保護の対象となる者に限る。</t>
    <phoneticPr fontId="1"/>
  </si>
  <si>
    <r>
      <t xml:space="preserve">  ３　「精神障害の疑いのある者」とは、精神保健及び精神障害者福祉に関する法律第</t>
    </r>
    <r>
      <rPr>
        <sz val="10"/>
        <rFont val="ＭＳ 明朝"/>
        <family val="1"/>
        <charset val="128"/>
      </rPr>
      <t>23</t>
    </r>
    <r>
      <rPr>
        <sz val="10"/>
        <rFont val="ＭＳ 明朝"/>
        <family val="1"/>
        <charset val="128"/>
      </rPr>
      <t>条の規定による都道</t>
    </r>
    <phoneticPr fontId="1"/>
  </si>
  <si>
    <t>　　府県知事への通報の対象となる者のうち精神障害者を除いた者をいう。</t>
    <phoneticPr fontId="1"/>
  </si>
  <si>
    <t>少年476</t>
    <rPh sb="0" eb="2">
      <t>ショウネン</t>
    </rPh>
    <phoneticPr fontId="1"/>
  </si>
  <si>
    <t>少年477</t>
    <rPh sb="0" eb="2">
      <t>ショウネン</t>
    </rPh>
    <phoneticPr fontId="1"/>
  </si>
  <si>
    <t>　　　　　　　　精神障害等
罪　　種
年齢・学職</t>
    <rPh sb="8" eb="10">
      <t>セイシン</t>
    </rPh>
    <rPh sb="10" eb="12">
      <t>ショウガイ</t>
    </rPh>
    <rPh sb="12" eb="13">
      <t>トウ</t>
    </rPh>
    <rPh sb="15" eb="16">
      <t>ザイ</t>
    </rPh>
    <rPh sb="18" eb="19">
      <t>シュ</t>
    </rPh>
    <rPh sb="20" eb="22">
      <t>ネンレイ</t>
    </rPh>
    <rPh sb="23" eb="24">
      <t>ガク</t>
    </rPh>
    <rPh sb="24" eb="25">
      <t>ショク</t>
    </rPh>
    <phoneticPr fontId="1"/>
  </si>
  <si>
    <t>精神障害等
　　　　　　　　　罪　　種
　　　　　　　　年齢・学職</t>
    <rPh sb="0" eb="2">
      <t>セイシン</t>
    </rPh>
    <rPh sb="2" eb="4">
      <t>ショウガイ</t>
    </rPh>
    <rPh sb="4" eb="5">
      <t>トウ</t>
    </rPh>
    <rPh sb="16" eb="17">
      <t>ザイ</t>
    </rPh>
    <rPh sb="19" eb="20">
      <t>シュ</t>
    </rPh>
    <rPh sb="29" eb="31">
      <t>ネンレイ</t>
    </rPh>
    <rPh sb="32" eb="33">
      <t>ガク</t>
    </rPh>
    <rPh sb="33" eb="34">
      <t>ショク</t>
    </rPh>
    <phoneticPr fontId="1"/>
  </si>
  <si>
    <t>少年474</t>
    <rPh sb="0" eb="2">
      <t>ショウネン</t>
    </rPh>
    <phoneticPr fontId="1"/>
  </si>
  <si>
    <t>少年475</t>
    <rPh sb="0" eb="2">
      <t>ショウネン</t>
    </rPh>
    <phoneticPr fontId="1"/>
  </si>
  <si>
    <t>106　罪種別　年齢・学職別　非行時の</t>
    <phoneticPr fontId="1"/>
  </si>
  <si>
    <t>106　罪種別　年齢・学職別　非行時の</t>
    <phoneticPr fontId="1"/>
  </si>
  <si>
    <t>強制性交等</t>
    <rPh sb="0" eb="2">
      <t>キョウセイ</t>
    </rPh>
    <rPh sb="2" eb="4">
      <t>セイコウ</t>
    </rPh>
    <rPh sb="4" eb="5">
      <t>ナド</t>
    </rPh>
    <phoneticPr fontId="1"/>
  </si>
  <si>
    <t>覚醒剤
常用者
注５）</t>
    <rPh sb="1" eb="2">
      <t>セイ</t>
    </rPh>
    <rPh sb="4" eb="7">
      <t>ジョウヨウシャ</t>
    </rPh>
    <rPh sb="8" eb="9">
      <t>チュウ</t>
    </rPh>
    <phoneticPr fontId="1"/>
  </si>
  <si>
    <t>　５　「覚醒剤常用者」とは、覚醒剤を常用している者をいい、中毒症状にあるか否かを問わない。</t>
    <rPh sb="5" eb="6">
      <t>セイ</t>
    </rPh>
    <rPh sb="15" eb="16">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</si>
</sst>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7" x14ac:knownFonts="1">
    <font>
      <sz val="10"/>
      <name val="ＭＳ 明朝"/>
      <family val="1"/>
      <charset val="128"/>
    </font>
    <font>
      <sz val="7"/>
      <name val="Terminal"/>
      <family val="3"/>
      <charset val="255"/>
    </font>
    <font>
      <b/>
      <sz val="10"/>
      <name val="ＭＳ ゴシック"/>
      <family val="3"/>
      <charset val="128"/>
    </font>
    <font>
      <sz val="12"/>
      <name val="ＭＳ 明朝"/>
      <family val="1"/>
      <charset val="128"/>
    </font>
    <font>
      <sz val="9"/>
      <name val="ＭＳ 明朝"/>
      <family val="1"/>
      <charset val="128"/>
    </font>
    <font>
      <sz val="10"/>
      <name val="ＭＳ ゴシック"/>
      <family val="3"/>
      <charset val="128"/>
    </font>
    <font>
      <sz val="10"/>
      <name val="ＭＳ 明朝"/>
      <family val="1"/>
      <charset val="128"/>
    </font>
  </fonts>
  <fills count="2">
    <fill>
      <patternFill patternType="none"/>
    </fill>
    <fill>
      <patternFill patternType="gray125"/>
    </fill>
  </fills>
  <borders count="4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s>
  <cellStyleXfs count="1">
    <xf numFmtId="0" fontId="0" fillId="0" borderId="0" applyNumberFormat="0" applyFill="0" applyBorder="0" applyAlignment="0" applyProtection="0"/>
  </cellStyleXfs>
  <cellXfs count="186">
    <xf numFmtId="0" fontId="0" fillId="0" borderId="0" xfId="0"/>
    <xf numFmtId="0" fontId="0" fillId="0" borderId="0" xfId="0" applyFill="1" applyAlignment="1" applyProtection="1">
      <alignment vertical="center"/>
      <protection locked="0"/>
    </xf>
    <xf numFmtId="176" fontId="0" fillId="0" borderId="0" xfId="0" applyNumberFormat="1" applyFill="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ill="1" applyAlignment="1" applyProtection="1">
      <alignment vertical="center"/>
    </xf>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0" fontId="0" fillId="0" borderId="1" xfId="0" applyFill="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distributed" vertical="center" justifyLastLine="1"/>
    </xf>
    <xf numFmtId="0" fontId="0" fillId="0" borderId="0" xfId="0" applyFill="1" applyBorder="1" applyAlignment="1" applyProtection="1">
      <alignment horizontal="left" vertical="center"/>
    </xf>
    <xf numFmtId="0" fontId="0" fillId="0" borderId="2" xfId="0" applyFill="1" applyBorder="1" applyAlignment="1" applyProtection="1">
      <alignment horizontal="center" vertical="center"/>
    </xf>
    <xf numFmtId="0" fontId="0" fillId="0" borderId="2" xfId="0"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0" fillId="0" borderId="0" xfId="0" applyFill="1" applyBorder="1" applyAlignment="1" applyProtection="1">
      <alignment horizontal="right" vertical="center"/>
    </xf>
    <xf numFmtId="0" fontId="0" fillId="0" borderId="0" xfId="0" applyFill="1" applyAlignment="1" applyProtection="1">
      <alignment horizontal="right" vertical="center"/>
    </xf>
    <xf numFmtId="176" fontId="5" fillId="0" borderId="3" xfId="0" applyNumberFormat="1" applyFont="1" applyFill="1" applyBorder="1" applyAlignment="1" applyProtection="1">
      <alignment vertical="center"/>
    </xf>
    <xf numFmtId="176" fontId="5" fillId="0" borderId="0"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176" fontId="2" fillId="0" borderId="0" xfId="0" applyNumberFormat="1" applyFont="1" applyFill="1" applyBorder="1" applyAlignment="1" applyProtection="1">
      <alignment horizontal="left" vertical="center"/>
    </xf>
    <xf numFmtId="176" fontId="2" fillId="0" borderId="0" xfId="0" applyNumberFormat="1" applyFont="1" applyFill="1" applyAlignment="1" applyProtection="1">
      <alignment vertical="center"/>
    </xf>
    <xf numFmtId="0" fontId="2" fillId="0" borderId="0" xfId="0" applyFont="1" applyFill="1" applyAlignment="1" applyProtection="1">
      <alignment vertical="center"/>
    </xf>
    <xf numFmtId="0" fontId="5" fillId="0" borderId="0" xfId="0" applyFont="1" applyFill="1" applyAlignment="1">
      <alignment horizontal="distributed" vertical="center"/>
    </xf>
    <xf numFmtId="0" fontId="5" fillId="0" borderId="3" xfId="0" applyFont="1" applyFill="1" applyBorder="1" applyAlignment="1">
      <alignment horizontal="distributed" vertical="center"/>
    </xf>
    <xf numFmtId="0" fontId="0" fillId="0" borderId="0" xfId="0" applyFont="1" applyFill="1" applyAlignment="1">
      <alignment horizontal="distributed" vertical="center"/>
    </xf>
    <xf numFmtId="0" fontId="0" fillId="0" borderId="4" xfId="0" applyFont="1" applyFill="1" applyBorder="1" applyAlignment="1" applyProtection="1">
      <alignment horizontal="distributed" vertical="center"/>
    </xf>
    <xf numFmtId="176" fontId="6" fillId="0" borderId="3"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xf>
    <xf numFmtId="176" fontId="6" fillId="0" borderId="4" xfId="0" applyNumberFormat="1" applyFont="1" applyFill="1" applyBorder="1" applyAlignment="1" applyProtection="1">
      <alignment vertical="center"/>
      <protection locked="0"/>
    </xf>
    <xf numFmtId="176" fontId="6" fillId="0" borderId="5" xfId="0" applyNumberFormat="1" applyFont="1" applyFill="1" applyBorder="1" applyAlignment="1" applyProtection="1">
      <alignment vertical="center"/>
      <protection locked="0"/>
    </xf>
    <xf numFmtId="0" fontId="0" fillId="0" borderId="3" xfId="0" applyFill="1" applyBorder="1" applyAlignment="1">
      <alignment horizontal="distributed" vertical="center"/>
    </xf>
    <xf numFmtId="0" fontId="0" fillId="0" borderId="0" xfId="0" applyFill="1" applyBorder="1" applyAlignment="1">
      <alignment horizontal="distributed" vertical="center"/>
    </xf>
    <xf numFmtId="176" fontId="5" fillId="0" borderId="3" xfId="0" applyNumberFormat="1" applyFont="1" applyFill="1" applyBorder="1" applyAlignment="1" applyProtection="1">
      <alignment vertical="center"/>
      <protection locked="0"/>
    </xf>
    <xf numFmtId="176" fontId="5" fillId="0" borderId="4" xfId="0" applyNumberFormat="1" applyFont="1" applyFill="1" applyBorder="1" applyAlignment="1" applyProtection="1">
      <alignment vertical="center"/>
      <protection locked="0"/>
    </xf>
    <xf numFmtId="176" fontId="5" fillId="0" borderId="5" xfId="0" applyNumberFormat="1" applyFont="1" applyFill="1" applyBorder="1" applyAlignment="1" applyProtection="1">
      <alignment vertical="center"/>
      <protection locked="0"/>
    </xf>
    <xf numFmtId="0" fontId="0" fillId="0" borderId="0" xfId="0" applyFont="1" applyFill="1" applyBorder="1" applyAlignment="1">
      <alignment horizontal="distributed" vertical="center"/>
    </xf>
    <xf numFmtId="0" fontId="0" fillId="0" borderId="6" xfId="0" applyFont="1" applyFill="1" applyBorder="1" applyAlignment="1" applyProtection="1">
      <alignment horizontal="center" vertical="center"/>
    </xf>
    <xf numFmtId="176" fontId="5" fillId="0" borderId="7" xfId="0" applyNumberFormat="1" applyFont="1" applyFill="1" applyBorder="1" applyAlignment="1" applyProtection="1">
      <alignment vertical="center"/>
    </xf>
    <xf numFmtId="176" fontId="6" fillId="0" borderId="8" xfId="0" applyNumberFormat="1" applyFont="1" applyFill="1" applyBorder="1" applyAlignment="1" applyProtection="1">
      <alignment vertical="center"/>
      <protection locked="0"/>
    </xf>
    <xf numFmtId="176" fontId="6" fillId="0" borderId="6" xfId="0" applyNumberFormat="1" applyFont="1" applyFill="1" applyBorder="1" applyAlignment="1" applyProtection="1">
      <alignment vertical="center"/>
      <protection locked="0"/>
    </xf>
    <xf numFmtId="176" fontId="6" fillId="0" borderId="7" xfId="0" applyNumberFormat="1" applyFont="1" applyFill="1" applyBorder="1" applyAlignment="1" applyProtection="1">
      <alignment vertical="center"/>
      <protection locked="0"/>
    </xf>
    <xf numFmtId="0" fontId="0" fillId="0" borderId="4" xfId="0" applyFont="1" applyFill="1" applyBorder="1" applyAlignment="1" applyProtection="1">
      <alignment horizontal="center" vertical="center"/>
    </xf>
    <xf numFmtId="176" fontId="5" fillId="0" borderId="5" xfId="0" applyNumberFormat="1" applyFont="1" applyFill="1" applyBorder="1" applyAlignment="1" applyProtection="1">
      <alignment vertical="center"/>
    </xf>
    <xf numFmtId="0" fontId="0" fillId="0" borderId="9" xfId="0" applyFont="1" applyFill="1" applyBorder="1" applyAlignment="1" applyProtection="1">
      <alignment horizontal="center" vertical="center"/>
    </xf>
    <xf numFmtId="176" fontId="5" fillId="0" borderId="10" xfId="0" applyNumberFormat="1" applyFont="1" applyFill="1" applyBorder="1" applyAlignment="1" applyProtection="1">
      <alignment vertical="center"/>
    </xf>
    <xf numFmtId="176" fontId="6" fillId="0" borderId="11" xfId="0" applyNumberFormat="1" applyFont="1" applyFill="1" applyBorder="1" applyAlignment="1" applyProtection="1">
      <alignment vertical="center"/>
      <protection locked="0"/>
    </xf>
    <xf numFmtId="176" fontId="6" fillId="0" borderId="9" xfId="0" applyNumberFormat="1" applyFont="1" applyFill="1" applyBorder="1" applyAlignment="1" applyProtection="1">
      <alignment vertical="center"/>
      <protection locked="0"/>
    </xf>
    <xf numFmtId="176" fontId="6" fillId="0" borderId="10" xfId="0" applyNumberFormat="1" applyFont="1" applyFill="1" applyBorder="1" applyAlignment="1" applyProtection="1">
      <alignment vertical="center"/>
      <protection locked="0"/>
    </xf>
    <xf numFmtId="0" fontId="0" fillId="0" borderId="12" xfId="0" applyFont="1" applyFill="1" applyBorder="1" applyAlignment="1" applyProtection="1">
      <alignment horizontal="center" vertical="center"/>
    </xf>
    <xf numFmtId="176" fontId="6" fillId="0" borderId="13" xfId="0" applyNumberFormat="1" applyFont="1" applyFill="1" applyBorder="1" applyAlignment="1" applyProtection="1">
      <alignment vertical="center"/>
      <protection locked="0"/>
    </xf>
    <xf numFmtId="176" fontId="6" fillId="0" borderId="12" xfId="0" applyNumberFormat="1" applyFont="1" applyFill="1" applyBorder="1" applyAlignment="1" applyProtection="1">
      <alignment vertical="center"/>
      <protection locked="0"/>
    </xf>
    <xf numFmtId="176" fontId="6" fillId="0" borderId="14" xfId="0" applyNumberFormat="1" applyFont="1" applyFill="1" applyBorder="1" applyAlignment="1" applyProtection="1">
      <alignment vertical="center"/>
      <protection locked="0"/>
    </xf>
    <xf numFmtId="0" fontId="0" fillId="0" borderId="0" xfId="0" applyFill="1" applyBorder="1" applyAlignment="1" applyProtection="1"/>
    <xf numFmtId="0" fontId="0" fillId="0" borderId="0" xfId="0" applyFill="1" applyBorder="1" applyProtection="1"/>
    <xf numFmtId="0" fontId="0" fillId="0" borderId="0" xfId="0" applyFill="1" applyProtection="1"/>
    <xf numFmtId="0" fontId="0" fillId="0" borderId="0" xfId="0" applyFill="1" applyAlignment="1" applyProtection="1">
      <alignment horizontal="left"/>
    </xf>
    <xf numFmtId="0" fontId="6" fillId="0" borderId="0" xfId="0" applyFont="1" applyFill="1" applyAlignment="1">
      <alignment horizontal="right"/>
    </xf>
    <xf numFmtId="176" fontId="6" fillId="0" borderId="0" xfId="0" applyNumberFormat="1" applyFont="1" applyFill="1" applyProtection="1"/>
    <xf numFmtId="0" fontId="6" fillId="0" borderId="0" xfId="0" applyFont="1" applyFill="1"/>
    <xf numFmtId="38" fontId="0" fillId="0" borderId="0" xfId="0" applyNumberFormat="1" applyFill="1" applyProtection="1"/>
    <xf numFmtId="0" fontId="0" fillId="0" borderId="0" xfId="0" applyFill="1"/>
    <xf numFmtId="0" fontId="6" fillId="0" borderId="0" xfId="0" applyFont="1" applyFill="1" applyAlignment="1" applyProtection="1">
      <alignment vertical="center"/>
      <protection locked="0"/>
    </xf>
    <xf numFmtId="176" fontId="6" fillId="0" borderId="0" xfId="0" applyNumberFormat="1" applyFont="1" applyFill="1" applyAlignment="1" applyProtection="1">
      <alignment vertical="center"/>
      <protection locked="0"/>
    </xf>
    <xf numFmtId="0" fontId="6" fillId="0" borderId="0" xfId="0" applyFont="1" applyFill="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6" fillId="0" borderId="1"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16" xfId="0" applyFont="1" applyFill="1" applyBorder="1" applyAlignment="1" applyProtection="1">
      <alignment horizontal="center" vertical="center" wrapText="1"/>
    </xf>
    <xf numFmtId="0" fontId="6" fillId="0" borderId="0" xfId="0" applyFont="1" applyFill="1" applyAlignment="1" applyProtection="1">
      <alignment horizontal="right" vertical="center"/>
    </xf>
    <xf numFmtId="0" fontId="5" fillId="0" borderId="0" xfId="0" applyFont="1" applyFill="1" applyAlignment="1" applyProtection="1">
      <alignment vertical="center"/>
    </xf>
    <xf numFmtId="176" fontId="5" fillId="0" borderId="0" xfId="0" applyNumberFormat="1" applyFont="1" applyFill="1" applyAlignment="1" applyProtection="1">
      <alignment vertical="center"/>
    </xf>
    <xf numFmtId="0" fontId="5" fillId="0" borderId="0" xfId="0" applyFont="1" applyFill="1" applyBorder="1" applyAlignment="1" applyProtection="1">
      <alignment vertical="center"/>
    </xf>
    <xf numFmtId="0" fontId="6" fillId="0" borderId="0" xfId="0" applyFont="1" applyFill="1" applyAlignment="1">
      <alignment horizontal="distributed" vertical="center"/>
    </xf>
    <xf numFmtId="0" fontId="6" fillId="0" borderId="4" xfId="0" applyFont="1" applyFill="1" applyBorder="1" applyAlignment="1" applyProtection="1">
      <alignment horizontal="distributed" vertical="center"/>
    </xf>
    <xf numFmtId="176" fontId="6" fillId="0" borderId="0" xfId="0" applyNumberFormat="1" applyFont="1" applyFill="1" applyBorder="1" applyAlignment="1" applyProtection="1">
      <alignment vertical="center"/>
      <protection locked="0"/>
    </xf>
    <xf numFmtId="0" fontId="6" fillId="0" borderId="3" xfId="0" applyFont="1" applyFill="1" applyBorder="1" applyAlignment="1">
      <alignment horizontal="distributed" vertical="center"/>
    </xf>
    <xf numFmtId="0" fontId="6" fillId="0" borderId="0" xfId="0" applyFont="1" applyFill="1" applyBorder="1" applyAlignment="1">
      <alignment horizontal="distributed" vertical="center"/>
    </xf>
    <xf numFmtId="176" fontId="5" fillId="0" borderId="0" xfId="0" applyNumberFormat="1" applyFont="1" applyFill="1" applyBorder="1" applyAlignment="1" applyProtection="1">
      <alignment vertical="center"/>
      <protection locked="0"/>
    </xf>
    <xf numFmtId="0" fontId="6" fillId="0" borderId="17" xfId="0" applyFont="1" applyFill="1" applyBorder="1" applyAlignment="1">
      <alignment horizontal="distributed" vertical="center"/>
    </xf>
    <xf numFmtId="0" fontId="6" fillId="0" borderId="9" xfId="0" applyFont="1" applyFill="1" applyBorder="1" applyAlignment="1" applyProtection="1">
      <alignment horizontal="distributed" vertical="center"/>
    </xf>
    <xf numFmtId="0" fontId="6" fillId="0" borderId="4" xfId="0" applyFont="1" applyFill="1" applyBorder="1" applyAlignment="1" applyProtection="1">
      <alignment horizontal="center" vertical="center"/>
    </xf>
    <xf numFmtId="176" fontId="6" fillId="0" borderId="18" xfId="0" applyNumberFormat="1" applyFont="1" applyFill="1" applyBorder="1" applyAlignment="1" applyProtection="1">
      <alignment vertical="center"/>
      <protection locked="0"/>
    </xf>
    <xf numFmtId="0" fontId="6" fillId="0" borderId="9" xfId="0" applyFont="1" applyFill="1" applyBorder="1" applyAlignment="1" applyProtection="1">
      <alignment horizontal="center" vertical="center"/>
    </xf>
    <xf numFmtId="176" fontId="6" fillId="0" borderId="17" xfId="0" applyNumberFormat="1" applyFont="1" applyFill="1" applyBorder="1" applyAlignment="1" applyProtection="1">
      <alignment vertical="center"/>
      <protection locked="0"/>
    </xf>
    <xf numFmtId="0" fontId="6" fillId="0" borderId="6"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6" fontId="6" fillId="0" borderId="1" xfId="0" applyNumberFormat="1" applyFont="1" applyFill="1" applyBorder="1" applyAlignment="1" applyProtection="1">
      <alignment vertical="center"/>
      <protection locked="0"/>
    </xf>
    <xf numFmtId="0" fontId="6" fillId="0" borderId="0" xfId="0" applyFont="1" applyFill="1" applyProtection="1"/>
    <xf numFmtId="0" fontId="6" fillId="0" borderId="0" xfId="0" applyFont="1" applyFill="1" applyAlignment="1" applyProtection="1">
      <alignment horizontal="left"/>
    </xf>
    <xf numFmtId="0" fontId="0" fillId="0" borderId="15" xfId="0" applyFont="1" applyFill="1" applyBorder="1" applyAlignment="1" applyProtection="1">
      <alignment horizontal="center" vertical="center" wrapText="1"/>
    </xf>
    <xf numFmtId="0" fontId="0" fillId="0" borderId="3" xfId="0" applyFill="1" applyBorder="1" applyAlignment="1" applyProtection="1">
      <alignment horizontal="center" vertical="center"/>
    </xf>
    <xf numFmtId="0" fontId="0" fillId="0" borderId="0" xfId="0" applyFill="1" applyBorder="1" applyAlignment="1" applyProtection="1">
      <alignment horizontal="center" vertical="center"/>
    </xf>
    <xf numFmtId="0" fontId="5" fillId="0" borderId="0" xfId="0" applyFont="1" applyFill="1" applyBorder="1" applyAlignment="1" applyProtection="1">
      <alignment horizontal="distributed" vertical="center"/>
    </xf>
    <xf numFmtId="0" fontId="0" fillId="0" borderId="0" xfId="0" applyFill="1" applyBorder="1" applyAlignment="1" applyProtection="1">
      <alignment horizontal="distributed" vertical="center"/>
    </xf>
    <xf numFmtId="0" fontId="0" fillId="0" borderId="23" xfId="0" applyFill="1" applyBorder="1" applyAlignment="1" applyProtection="1"/>
    <xf numFmtId="0" fontId="0" fillId="0" borderId="13"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7" xfId="0" applyFill="1" applyBorder="1" applyAlignment="1" applyProtection="1">
      <alignment horizontal="distributed" vertical="center"/>
    </xf>
    <xf numFmtId="0" fontId="0" fillId="0" borderId="8"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18" xfId="0" applyFont="1" applyFill="1" applyBorder="1" applyAlignment="1">
      <alignment horizontal="center" vertical="distributed" textRotation="255" justifyLastLine="1"/>
    </xf>
    <xf numFmtId="0" fontId="0" fillId="0" borderId="0" xfId="0" applyFont="1" applyFill="1" applyBorder="1" applyAlignment="1">
      <alignment horizontal="center" vertical="distributed" textRotation="255" justifyLastLine="1"/>
    </xf>
    <xf numFmtId="0" fontId="0" fillId="0" borderId="17" xfId="0" applyFont="1" applyFill="1" applyBorder="1" applyAlignment="1">
      <alignment horizontal="center" vertical="distributed" textRotation="255" justifyLastLine="1"/>
    </xf>
    <xf numFmtId="0" fontId="0" fillId="0" borderId="11" xfId="0"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1" xfId="0" applyFont="1" applyFill="1" applyBorder="1" applyAlignment="1">
      <alignment horizontal="center" vertical="distributed" textRotation="255" justifyLastLine="1"/>
    </xf>
    <xf numFmtId="0" fontId="0" fillId="0" borderId="0" xfId="0" applyFill="1" applyAlignment="1" applyProtection="1"/>
    <xf numFmtId="0" fontId="5" fillId="0" borderId="24" xfId="0" applyFont="1" applyFill="1" applyBorder="1" applyAlignment="1" applyProtection="1">
      <alignment horizontal="distributed" vertical="center"/>
    </xf>
    <xf numFmtId="0" fontId="5" fillId="0" borderId="25" xfId="0" applyFont="1" applyFill="1" applyBorder="1" applyAlignment="1" applyProtection="1">
      <alignment horizontal="distributed" vertical="center"/>
    </xf>
    <xf numFmtId="0" fontId="0" fillId="0" borderId="32" xfId="0" applyFill="1" applyBorder="1" applyAlignment="1" applyProtection="1">
      <alignment vertical="center" wrapText="1"/>
    </xf>
    <xf numFmtId="0" fontId="0" fillId="0" borderId="32" xfId="0" applyFont="1" applyFill="1" applyBorder="1" applyAlignment="1" applyProtection="1">
      <alignment vertical="center"/>
    </xf>
    <xf numFmtId="0" fontId="0" fillId="0" borderId="33"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5" xfId="0" applyFont="1" applyFill="1" applyBorder="1" applyAlignment="1" applyProtection="1">
      <alignment vertical="center"/>
    </xf>
    <xf numFmtId="0" fontId="0" fillId="0" borderId="28" xfId="0" applyFill="1" applyBorder="1" applyAlignment="1" applyProtection="1">
      <alignment horizontal="distributed" vertical="center" justifyLastLine="1"/>
    </xf>
    <xf numFmtId="0" fontId="0" fillId="0" borderId="29" xfId="0" applyFill="1" applyBorder="1" applyAlignment="1" applyProtection="1">
      <alignment horizontal="distributed" vertical="center" justifyLastLine="1"/>
    </xf>
    <xf numFmtId="0" fontId="0" fillId="0" borderId="31" xfId="0" applyFill="1" applyBorder="1" applyAlignment="1" applyProtection="1">
      <alignment horizontal="distributed" vertical="center" justifyLastLine="1"/>
    </xf>
    <xf numFmtId="0" fontId="0" fillId="0" borderId="36" xfId="0" applyFill="1" applyBorder="1" applyAlignment="1" applyProtection="1">
      <alignment horizontal="distributed" vertical="center" justifyLastLine="1"/>
    </xf>
    <xf numFmtId="0" fontId="0" fillId="0" borderId="20" xfId="0" applyFill="1" applyBorder="1" applyAlignment="1" applyProtection="1">
      <alignment horizontal="distributed" vertical="center" justifyLastLine="1"/>
    </xf>
    <xf numFmtId="0" fontId="0" fillId="0" borderId="2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22"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21" xfId="0" applyFill="1" applyBorder="1" applyAlignment="1" applyProtection="1">
      <alignment horizontal="center" vertical="center" wrapText="1"/>
    </xf>
    <xf numFmtId="0" fontId="0" fillId="0" borderId="27" xfId="0" applyFill="1" applyBorder="1" applyAlignment="1" applyProtection="1">
      <alignment horizontal="distributed" vertical="center" justifyLastLine="1"/>
    </xf>
    <xf numFmtId="0" fontId="0" fillId="0" borderId="15" xfId="0" applyFill="1" applyBorder="1" applyAlignment="1" applyProtection="1">
      <alignment horizontal="distributed" vertical="center" justifyLastLine="1"/>
    </xf>
    <xf numFmtId="0" fontId="0" fillId="0" borderId="30" xfId="0" applyFill="1" applyBorder="1" applyAlignment="1" applyProtection="1">
      <alignment horizontal="distributed" vertical="center" justifyLastLine="1"/>
    </xf>
    <xf numFmtId="0" fontId="0" fillId="0" borderId="16" xfId="0" applyFill="1" applyBorder="1" applyAlignment="1" applyProtection="1">
      <alignment horizontal="distributed" vertical="center" justifyLastLine="1"/>
    </xf>
    <xf numFmtId="0" fontId="0" fillId="0" borderId="24"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5" fillId="0" borderId="4" xfId="0" applyFont="1" applyFill="1" applyBorder="1" applyAlignment="1" applyProtection="1">
      <alignment horizontal="distributed" vertical="center"/>
    </xf>
    <xf numFmtId="0" fontId="0" fillId="0" borderId="18" xfId="0" applyFont="1" applyFill="1" applyBorder="1" applyAlignment="1">
      <alignment vertical="distributed" textRotation="255" justifyLastLine="1"/>
    </xf>
    <xf numFmtId="0" fontId="0" fillId="0" borderId="0" xfId="0" applyFont="1" applyFill="1" applyBorder="1" applyAlignment="1">
      <alignment vertical="distributed" textRotation="255" justifyLastLine="1"/>
    </xf>
    <xf numFmtId="0" fontId="0" fillId="0" borderId="17" xfId="0" applyFont="1" applyFill="1" applyBorder="1" applyAlignment="1">
      <alignment vertical="distributed" textRotation="255" justifyLastLine="1"/>
    </xf>
    <xf numFmtId="0" fontId="5" fillId="0" borderId="25"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3" fillId="0" borderId="0" xfId="0" applyFont="1" applyFill="1" applyAlignment="1" applyProtection="1">
      <alignment horizontal="distributed" vertical="center"/>
    </xf>
    <xf numFmtId="0" fontId="0" fillId="0" borderId="37" xfId="0" applyFill="1" applyBorder="1" applyAlignment="1" applyProtection="1">
      <alignment vertical="center" wrapText="1"/>
    </xf>
    <xf numFmtId="0" fontId="0" fillId="0" borderId="38" xfId="0" applyFill="1" applyBorder="1" applyAlignment="1"/>
    <xf numFmtId="0" fontId="0" fillId="0" borderId="39" xfId="0" applyFill="1" applyBorder="1" applyAlignment="1"/>
    <xf numFmtId="0" fontId="0" fillId="0" borderId="40" xfId="0" applyFill="1" applyBorder="1" applyAlignment="1"/>
    <xf numFmtId="0" fontId="6" fillId="0" borderId="0" xfId="0" applyFont="1" applyFill="1" applyAlignment="1" applyProtection="1"/>
    <xf numFmtId="0" fontId="6" fillId="0" borderId="23" xfId="0" applyFont="1" applyFill="1" applyBorder="1" applyAlignment="1" applyProtection="1"/>
    <xf numFmtId="0" fontId="6" fillId="0" borderId="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8" xfId="0" applyFont="1" applyFill="1" applyBorder="1" applyAlignment="1">
      <alignment horizontal="center" vertical="distributed" textRotation="255" justifyLastLine="1"/>
    </xf>
    <xf numFmtId="0" fontId="6" fillId="0" borderId="0" xfId="0" applyFont="1" applyFill="1" applyBorder="1" applyAlignment="1">
      <alignment horizontal="center" vertical="distributed" textRotation="255" justifyLastLine="1"/>
    </xf>
    <xf numFmtId="0" fontId="6" fillId="0" borderId="17" xfId="0" applyFont="1" applyFill="1" applyBorder="1" applyAlignment="1">
      <alignment horizontal="center" vertical="distributed" textRotation="255" justifyLastLine="1"/>
    </xf>
    <xf numFmtId="0" fontId="6" fillId="0" borderId="1" xfId="0" applyFont="1" applyFill="1" applyBorder="1" applyAlignment="1">
      <alignment horizontal="center" vertical="distributed" textRotation="255" justifyLastLine="1"/>
    </xf>
    <xf numFmtId="0" fontId="6" fillId="0" borderId="1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6" fillId="0" borderId="17" xfId="0" applyFont="1" applyFill="1" applyBorder="1" applyAlignment="1" applyProtection="1">
      <alignment horizontal="distributed" vertical="center"/>
    </xf>
    <xf numFmtId="0" fontId="6" fillId="0" borderId="11"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0" fillId="0" borderId="0" xfId="0" applyFont="1" applyFill="1" applyBorder="1" applyAlignment="1" applyProtection="1"/>
    <xf numFmtId="0" fontId="6" fillId="0" borderId="0" xfId="0" quotePrefix="1" applyFont="1" applyFill="1" applyBorder="1" applyAlignment="1" applyProtection="1"/>
    <xf numFmtId="0" fontId="0" fillId="0" borderId="0" xfId="0" applyFont="1" applyFill="1" applyAlignment="1" applyProtection="1"/>
    <xf numFmtId="0" fontId="6" fillId="0" borderId="0" xfId="0" quotePrefix="1" applyFont="1" applyFill="1" applyAlignment="1" applyProtection="1"/>
    <xf numFmtId="0" fontId="6" fillId="0" borderId="18" xfId="0" applyFont="1" applyFill="1" applyBorder="1" applyAlignment="1">
      <alignment vertical="distributed" textRotation="255" justifyLastLine="1"/>
    </xf>
    <xf numFmtId="0" fontId="6" fillId="0" borderId="0" xfId="0" applyFont="1" applyFill="1" applyBorder="1" applyAlignment="1">
      <alignment vertical="distributed" textRotation="255" justifyLastLine="1"/>
    </xf>
    <xf numFmtId="0" fontId="6" fillId="0" borderId="17" xfId="0" applyFont="1" applyFill="1" applyBorder="1" applyAlignment="1">
      <alignment vertical="distributed" textRotation="255" justifyLastLine="1"/>
    </xf>
    <xf numFmtId="0" fontId="0" fillId="0" borderId="37" xfId="0" applyFont="1" applyFill="1" applyBorder="1" applyAlignment="1" applyProtection="1">
      <alignment vertical="center" wrapText="1"/>
    </xf>
    <xf numFmtId="0" fontId="6" fillId="0" borderId="38" xfId="0" applyFont="1" applyFill="1" applyBorder="1" applyAlignment="1">
      <alignment vertical="center"/>
    </xf>
    <xf numFmtId="0" fontId="6" fillId="0" borderId="39" xfId="0" applyFont="1" applyFill="1" applyBorder="1" applyAlignment="1">
      <alignment vertical="center"/>
    </xf>
    <xf numFmtId="0" fontId="6" fillId="0" borderId="40" xfId="0" applyFont="1" applyFill="1" applyBorder="1" applyAlignment="1">
      <alignment vertical="center"/>
    </xf>
    <xf numFmtId="0" fontId="0" fillId="0" borderId="32" xfId="0" applyFont="1" applyFill="1" applyBorder="1" applyAlignment="1" applyProtection="1">
      <alignment vertical="center" wrapText="1"/>
    </xf>
    <xf numFmtId="0" fontId="6" fillId="0" borderId="32" xfId="0" applyFont="1" applyFill="1" applyBorder="1" applyAlignment="1" applyProtection="1">
      <alignment vertical="center" wrapText="1"/>
    </xf>
    <xf numFmtId="0" fontId="6" fillId="0" borderId="33" xfId="0" applyFont="1" applyFill="1" applyBorder="1" applyAlignment="1" applyProtection="1">
      <alignment vertical="center" wrapText="1"/>
    </xf>
    <xf numFmtId="0" fontId="6" fillId="0" borderId="34" xfId="0" applyFont="1" applyFill="1" applyBorder="1" applyAlignment="1" applyProtection="1">
      <alignment vertical="center" wrapText="1"/>
    </xf>
    <xf numFmtId="0" fontId="6" fillId="0" borderId="35" xfId="0" applyFont="1" applyFill="1" applyBorder="1" applyAlignment="1" applyProtection="1">
      <alignment vertical="center" wrapText="1"/>
    </xf>
    <xf numFmtId="0" fontId="6" fillId="0" borderId="0" xfId="0" applyFont="1" applyFill="1" applyAlignment="1" applyProtection="1">
      <alignment horizontal="left"/>
    </xf>
    <xf numFmtId="0" fontId="6" fillId="0" borderId="31" xfId="0" applyFont="1" applyFill="1" applyBorder="1" applyAlignment="1" applyProtection="1">
      <alignment horizontal="distributed" vertical="center" justifyLastLine="1"/>
    </xf>
    <xf numFmtId="0" fontId="6" fillId="0" borderId="36" xfId="0" applyFont="1" applyFill="1" applyBorder="1" applyAlignment="1" applyProtection="1">
      <alignment horizontal="distributed" vertical="center" justifyLastLine="1"/>
    </xf>
    <xf numFmtId="0" fontId="6" fillId="0" borderId="28" xfId="0" applyFont="1" applyFill="1" applyBorder="1" applyAlignment="1" applyProtection="1">
      <alignment horizontal="distributed" vertical="center" justifyLastLine="1"/>
    </xf>
    <xf numFmtId="0" fontId="6" fillId="0" borderId="29" xfId="0" applyFont="1" applyFill="1" applyBorder="1" applyAlignment="1" applyProtection="1">
      <alignment horizontal="distributed" vertical="center" justifyLastLine="1"/>
    </xf>
    <xf numFmtId="0" fontId="6" fillId="0" borderId="20" xfId="0" applyFont="1" applyFill="1" applyBorder="1" applyAlignment="1" applyProtection="1">
      <alignment horizontal="distributed" vertical="center" justifyLastLine="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G133"/>
  <sheetViews>
    <sheetView tabSelected="1" view="pageBreakPreview" zoomScaleNormal="100" workbookViewId="0">
      <pane xSplit="4" ySplit="6" topLeftCell="E7" activePane="bottomRight" state="frozen"/>
      <selection activeCell="K4" sqref="K4:K42"/>
      <selection pane="topRight" activeCell="K4" sqref="K4:K42"/>
      <selection pane="bottomLeft" activeCell="K4" sqref="K4:K42"/>
      <selection pane="bottomRight" activeCell="D3" sqref="D3"/>
    </sheetView>
  </sheetViews>
  <sheetFormatPr defaultColWidth="9.109375" defaultRowHeight="12" x14ac:dyDescent="0.15"/>
  <cols>
    <col min="1" max="3" width="2.6640625" style="54" customWidth="1"/>
    <col min="4" max="4" width="23.109375" style="54" bestFit="1" customWidth="1"/>
    <col min="5" max="13" width="8.33203125" style="54" customWidth="1"/>
    <col min="14" max="14" width="2.88671875" style="53" customWidth="1"/>
    <col min="15" max="15" width="8.33203125" style="53" customWidth="1"/>
    <col min="16" max="23" width="8.33203125" style="54" customWidth="1"/>
    <col min="24" max="25" width="2.6640625" style="54" customWidth="1"/>
    <col min="26" max="26" width="19.109375" style="54" customWidth="1"/>
    <col min="27" max="27" width="4.6640625" style="54" customWidth="1"/>
    <col min="28" max="28" width="3.33203125" style="54" customWidth="1"/>
    <col min="29" max="29" width="8.6640625" style="54" customWidth="1"/>
    <col min="30" max="30" width="9.6640625" style="54" bestFit="1" customWidth="1"/>
    <col min="31" max="31" width="8.88671875" style="54" customWidth="1"/>
    <col min="32" max="41" width="10.6640625" style="54" customWidth="1"/>
    <col min="42" max="42" width="20.6640625" style="54" customWidth="1"/>
    <col min="43" max="16384" width="9.109375" style="54"/>
  </cols>
  <sheetData>
    <row r="1" spans="2:33" s="4" customFormat="1" x14ac:dyDescent="0.15">
      <c r="B1" s="1" t="s">
        <v>169</v>
      </c>
      <c r="C1" s="1"/>
      <c r="D1" s="1"/>
      <c r="E1" s="2"/>
      <c r="F1" s="2">
        <f>SUM(F7:J7)</f>
        <v>19914</v>
      </c>
      <c r="G1" s="1"/>
      <c r="H1" s="1"/>
      <c r="I1" s="1"/>
      <c r="J1" s="1"/>
      <c r="K1" s="2">
        <f>SUM(K7:M7,O7:Q7)</f>
        <v>19914</v>
      </c>
      <c r="L1" s="1"/>
      <c r="M1" s="1"/>
      <c r="N1" s="3"/>
      <c r="O1" s="3" t="s">
        <v>170</v>
      </c>
      <c r="P1" s="1"/>
      <c r="Q1" s="1"/>
      <c r="R1" s="2">
        <f>SUM(R7:W7)</f>
        <v>19914</v>
      </c>
      <c r="S1" s="1"/>
      <c r="T1" s="1"/>
      <c r="U1" s="1"/>
      <c r="V1" s="1"/>
      <c r="W1" s="1"/>
      <c r="X1" s="1"/>
      <c r="Y1" s="1"/>
      <c r="Z1" s="1"/>
      <c r="AA1" s="1"/>
      <c r="AB1" s="1"/>
      <c r="AC1" s="1"/>
      <c r="AD1" s="1"/>
      <c r="AE1" s="1"/>
      <c r="AF1" s="1"/>
      <c r="AG1" s="1"/>
    </row>
    <row r="2" spans="2:33" s="5" customFormat="1" ht="14.4" x14ac:dyDescent="0.15">
      <c r="E2" s="143" t="s">
        <v>172</v>
      </c>
      <c r="F2" s="143"/>
      <c r="G2" s="143"/>
      <c r="H2" s="143"/>
      <c r="I2" s="143"/>
      <c r="J2" s="143"/>
      <c r="K2" s="143"/>
      <c r="L2" s="143"/>
      <c r="N2" s="6"/>
      <c r="P2" s="143" t="s">
        <v>142</v>
      </c>
      <c r="Q2" s="143"/>
      <c r="R2" s="143"/>
      <c r="S2" s="143"/>
      <c r="T2" s="143"/>
      <c r="U2" s="143"/>
      <c r="V2" s="143"/>
      <c r="W2" s="143"/>
    </row>
    <row r="3" spans="2:33" s="4" customFormat="1" ht="12.6" thickBot="1" x14ac:dyDescent="0.2">
      <c r="D3" s="7"/>
      <c r="E3" s="7"/>
      <c r="F3" s="7"/>
      <c r="G3" s="7"/>
      <c r="H3" s="7"/>
      <c r="I3" s="7"/>
      <c r="J3" s="7"/>
      <c r="K3" s="7"/>
      <c r="L3" s="7"/>
      <c r="M3" s="7"/>
      <c r="N3" s="8"/>
      <c r="O3" s="8"/>
      <c r="P3" s="7"/>
      <c r="Q3" s="7"/>
      <c r="R3" s="7"/>
      <c r="S3" s="7"/>
      <c r="T3" s="7"/>
      <c r="U3" s="7"/>
      <c r="V3" s="7"/>
      <c r="W3" s="7"/>
      <c r="X3" s="8"/>
      <c r="Y3" s="8"/>
      <c r="Z3" s="8"/>
      <c r="AA3" s="8"/>
      <c r="AB3" s="8"/>
      <c r="AC3" s="8"/>
    </row>
    <row r="4" spans="2:33" s="4" customFormat="1" ht="13.5" customHeight="1" x14ac:dyDescent="0.15">
      <c r="B4" s="114" t="s">
        <v>140</v>
      </c>
      <c r="C4" s="115"/>
      <c r="D4" s="116"/>
      <c r="E4" s="124" t="s">
        <v>12</v>
      </c>
      <c r="F4" s="129" t="s">
        <v>80</v>
      </c>
      <c r="G4" s="119"/>
      <c r="H4" s="119"/>
      <c r="I4" s="119"/>
      <c r="J4" s="120"/>
      <c r="K4" s="129" t="s">
        <v>6</v>
      </c>
      <c r="L4" s="119"/>
      <c r="M4" s="119"/>
      <c r="N4" s="9"/>
      <c r="O4" s="119" t="s">
        <v>6</v>
      </c>
      <c r="P4" s="119"/>
      <c r="Q4" s="120"/>
      <c r="R4" s="121" t="s">
        <v>16</v>
      </c>
      <c r="S4" s="122"/>
      <c r="T4" s="122"/>
      <c r="U4" s="122"/>
      <c r="V4" s="122"/>
      <c r="W4" s="123"/>
      <c r="X4" s="144" t="s">
        <v>141</v>
      </c>
      <c r="Y4" s="145"/>
      <c r="Z4" s="145"/>
      <c r="AA4" s="145"/>
      <c r="AB4" s="10"/>
      <c r="AC4" s="10"/>
    </row>
    <row r="5" spans="2:33" s="4" customFormat="1" ht="13.5" customHeight="1" x14ac:dyDescent="0.15">
      <c r="B5" s="117"/>
      <c r="C5" s="117"/>
      <c r="D5" s="118"/>
      <c r="E5" s="125"/>
      <c r="F5" s="130" t="s">
        <v>78</v>
      </c>
      <c r="G5" s="132"/>
      <c r="H5" s="130" t="s">
        <v>79</v>
      </c>
      <c r="I5" s="131"/>
      <c r="J5" s="132"/>
      <c r="K5" s="127" t="s">
        <v>9</v>
      </c>
      <c r="L5" s="128" t="s">
        <v>81</v>
      </c>
      <c r="M5" s="133" t="s">
        <v>10</v>
      </c>
      <c r="N5" s="8"/>
      <c r="O5" s="135" t="s">
        <v>11</v>
      </c>
      <c r="P5" s="127" t="s">
        <v>15</v>
      </c>
      <c r="Q5" s="127" t="s">
        <v>0</v>
      </c>
      <c r="R5" s="127" t="s">
        <v>9</v>
      </c>
      <c r="S5" s="128" t="s">
        <v>81</v>
      </c>
      <c r="T5" s="127" t="s">
        <v>10</v>
      </c>
      <c r="U5" s="127" t="s">
        <v>11</v>
      </c>
      <c r="V5" s="127" t="s">
        <v>15</v>
      </c>
      <c r="W5" s="127" t="s">
        <v>0</v>
      </c>
      <c r="X5" s="146"/>
      <c r="Y5" s="147"/>
      <c r="Z5" s="147"/>
      <c r="AA5" s="147"/>
      <c r="AB5" s="10"/>
      <c r="AC5" s="10"/>
    </row>
    <row r="6" spans="2:33" s="4" customFormat="1" ht="24" x14ac:dyDescent="0.15">
      <c r="B6" s="117"/>
      <c r="C6" s="117"/>
      <c r="D6" s="118"/>
      <c r="E6" s="126"/>
      <c r="F6" s="11" t="s">
        <v>13</v>
      </c>
      <c r="G6" s="11" t="s">
        <v>0</v>
      </c>
      <c r="H6" s="11" t="s">
        <v>14</v>
      </c>
      <c r="I6" s="12" t="s">
        <v>82</v>
      </c>
      <c r="J6" s="13" t="s">
        <v>0</v>
      </c>
      <c r="K6" s="126"/>
      <c r="L6" s="126"/>
      <c r="M6" s="134"/>
      <c r="N6" s="10"/>
      <c r="O6" s="136"/>
      <c r="P6" s="126"/>
      <c r="Q6" s="126"/>
      <c r="R6" s="126"/>
      <c r="S6" s="126"/>
      <c r="T6" s="126"/>
      <c r="U6" s="126"/>
      <c r="V6" s="126"/>
      <c r="W6" s="126"/>
      <c r="X6" s="146"/>
      <c r="Y6" s="147"/>
      <c r="Z6" s="147"/>
      <c r="AA6" s="147"/>
      <c r="AB6" s="8"/>
      <c r="AC6" s="14" t="s">
        <v>146</v>
      </c>
      <c r="AD6" s="15" t="s">
        <v>147</v>
      </c>
      <c r="AE6" s="15" t="s">
        <v>160</v>
      </c>
    </row>
    <row r="7" spans="2:33" s="21" customFormat="1" ht="16.5" customHeight="1" x14ac:dyDescent="0.15">
      <c r="B7" s="141" t="s">
        <v>8</v>
      </c>
      <c r="C7" s="141"/>
      <c r="D7" s="142"/>
      <c r="E7" s="16">
        <f>E8+E13+E19+E23+E27+E30</f>
        <v>19914</v>
      </c>
      <c r="F7" s="16">
        <f t="shared" ref="F7:W7" si="0">F8+F13+F19+F23+F27+F30</f>
        <v>1630</v>
      </c>
      <c r="G7" s="16">
        <f t="shared" si="0"/>
        <v>11594</v>
      </c>
      <c r="H7" s="16">
        <f t="shared" si="0"/>
        <v>276</v>
      </c>
      <c r="I7" s="16">
        <f t="shared" si="0"/>
        <v>497</v>
      </c>
      <c r="J7" s="16">
        <f t="shared" si="0"/>
        <v>5917</v>
      </c>
      <c r="K7" s="16">
        <f t="shared" si="0"/>
        <v>3488</v>
      </c>
      <c r="L7" s="16">
        <f t="shared" si="0"/>
        <v>110</v>
      </c>
      <c r="M7" s="16">
        <f t="shared" si="0"/>
        <v>165</v>
      </c>
      <c r="N7" s="17"/>
      <c r="O7" s="17">
        <f>O8+O13+O19+O23+O27+O30</f>
        <v>141</v>
      </c>
      <c r="P7" s="16">
        <f t="shared" si="0"/>
        <v>246</v>
      </c>
      <c r="Q7" s="16">
        <f t="shared" si="0"/>
        <v>15764</v>
      </c>
      <c r="R7" s="16">
        <f t="shared" si="0"/>
        <v>5153</v>
      </c>
      <c r="S7" s="16">
        <f t="shared" si="0"/>
        <v>169</v>
      </c>
      <c r="T7" s="16">
        <f t="shared" si="0"/>
        <v>363</v>
      </c>
      <c r="U7" s="16">
        <f t="shared" si="0"/>
        <v>224</v>
      </c>
      <c r="V7" s="16">
        <f t="shared" si="0"/>
        <v>663</v>
      </c>
      <c r="W7" s="16">
        <f t="shared" si="0"/>
        <v>13342</v>
      </c>
      <c r="X7" s="112" t="s">
        <v>8</v>
      </c>
      <c r="Y7" s="113"/>
      <c r="Z7" s="113"/>
      <c r="AA7" s="113"/>
      <c r="AB7" s="18"/>
      <c r="AC7" s="19">
        <f>SUM(K7:Q7)-E7</f>
        <v>0</v>
      </c>
      <c r="AD7" s="20">
        <f>SUM(R7:W7)-E7</f>
        <v>0</v>
      </c>
      <c r="AE7" s="20">
        <f>SUM(F7:J7)-E7</f>
        <v>0</v>
      </c>
    </row>
    <row r="8" spans="2:33" s="21" customFormat="1" ht="16.5" customHeight="1" x14ac:dyDescent="0.15">
      <c r="B8" s="22"/>
      <c r="C8" s="97" t="s">
        <v>19</v>
      </c>
      <c r="D8" s="137"/>
      <c r="E8" s="16">
        <f>SUM(E9:E12)</f>
        <v>457</v>
      </c>
      <c r="F8" s="16">
        <v>38</v>
      </c>
      <c r="G8" s="16">
        <v>192</v>
      </c>
      <c r="H8" s="16">
        <v>23</v>
      </c>
      <c r="I8" s="16">
        <v>14</v>
      </c>
      <c r="J8" s="16">
        <v>190</v>
      </c>
      <c r="K8" s="16">
        <v>148</v>
      </c>
      <c r="L8" s="16">
        <v>7</v>
      </c>
      <c r="M8" s="16">
        <v>7</v>
      </c>
      <c r="N8" s="17"/>
      <c r="O8" s="17">
        <v>3</v>
      </c>
      <c r="P8" s="16">
        <v>5</v>
      </c>
      <c r="Q8" s="16">
        <v>287</v>
      </c>
      <c r="R8" s="16">
        <v>185</v>
      </c>
      <c r="S8" s="16">
        <v>6</v>
      </c>
      <c r="T8" s="16">
        <v>15</v>
      </c>
      <c r="U8" s="16">
        <v>5</v>
      </c>
      <c r="V8" s="16">
        <v>24</v>
      </c>
      <c r="W8" s="16">
        <v>222</v>
      </c>
      <c r="X8" s="23"/>
      <c r="Y8" s="97" t="s">
        <v>19</v>
      </c>
      <c r="Z8" s="97"/>
      <c r="AA8" s="97"/>
      <c r="AB8" s="18"/>
      <c r="AC8" s="19">
        <f t="shared" ref="AC8:AC43" si="1">SUM(K8:Q8)-E8</f>
        <v>0</v>
      </c>
      <c r="AD8" s="20">
        <f t="shared" ref="AD8:AD43" si="2">SUM(R8:W8)-E8</f>
        <v>0</v>
      </c>
      <c r="AE8" s="20">
        <f t="shared" ref="AE8:AE43" si="3">SUM(F8:J8)-E8</f>
        <v>0</v>
      </c>
    </row>
    <row r="9" spans="2:33" s="4" customFormat="1" ht="16.5" customHeight="1" x14ac:dyDescent="0.15">
      <c r="B9" s="24"/>
      <c r="C9" s="24"/>
      <c r="D9" s="25" t="s">
        <v>20</v>
      </c>
      <c r="E9" s="16">
        <f>SUM(F9:J9)</f>
        <v>43</v>
      </c>
      <c r="F9" s="26">
        <v>3</v>
      </c>
      <c r="G9" s="26">
        <v>21</v>
      </c>
      <c r="H9" s="26">
        <v>0</v>
      </c>
      <c r="I9" s="26">
        <v>3</v>
      </c>
      <c r="J9" s="26">
        <v>16</v>
      </c>
      <c r="K9" s="26">
        <v>11</v>
      </c>
      <c r="L9" s="26">
        <v>0</v>
      </c>
      <c r="M9" s="26">
        <v>3</v>
      </c>
      <c r="N9" s="27"/>
      <c r="O9" s="28">
        <v>1</v>
      </c>
      <c r="P9" s="29">
        <v>0</v>
      </c>
      <c r="Q9" s="29">
        <v>28</v>
      </c>
      <c r="R9" s="29">
        <v>8</v>
      </c>
      <c r="S9" s="29">
        <v>0</v>
      </c>
      <c r="T9" s="29">
        <v>6</v>
      </c>
      <c r="U9" s="29">
        <v>1</v>
      </c>
      <c r="V9" s="29">
        <v>0</v>
      </c>
      <c r="W9" s="29">
        <v>28</v>
      </c>
      <c r="X9" s="30"/>
      <c r="Y9" s="31"/>
      <c r="Z9" s="98" t="s">
        <v>20</v>
      </c>
      <c r="AA9" s="98"/>
      <c r="AB9" s="10"/>
      <c r="AC9" s="19">
        <f t="shared" si="1"/>
        <v>0</v>
      </c>
      <c r="AD9" s="20">
        <f t="shared" si="2"/>
        <v>0</v>
      </c>
      <c r="AE9" s="20">
        <f t="shared" si="3"/>
        <v>0</v>
      </c>
    </row>
    <row r="10" spans="2:33" s="4" customFormat="1" ht="16.5" customHeight="1" x14ac:dyDescent="0.15">
      <c r="B10" s="24"/>
      <c r="C10" s="24"/>
      <c r="D10" s="25" t="s">
        <v>21</v>
      </c>
      <c r="E10" s="16">
        <f t="shared" ref="E10:E43" si="4">SUM(F10:J10)</f>
        <v>251</v>
      </c>
      <c r="F10" s="26">
        <v>19</v>
      </c>
      <c r="G10" s="26">
        <v>70</v>
      </c>
      <c r="H10" s="26">
        <v>20</v>
      </c>
      <c r="I10" s="26">
        <v>10</v>
      </c>
      <c r="J10" s="26">
        <v>132</v>
      </c>
      <c r="K10" s="26">
        <v>86</v>
      </c>
      <c r="L10" s="26">
        <v>3</v>
      </c>
      <c r="M10" s="26">
        <v>1</v>
      </c>
      <c r="N10" s="27"/>
      <c r="O10" s="28">
        <v>2</v>
      </c>
      <c r="P10" s="29">
        <v>0</v>
      </c>
      <c r="Q10" s="29">
        <v>159</v>
      </c>
      <c r="R10" s="29">
        <v>123</v>
      </c>
      <c r="S10" s="29">
        <v>4</v>
      </c>
      <c r="T10" s="29">
        <v>4</v>
      </c>
      <c r="U10" s="29">
        <v>3</v>
      </c>
      <c r="V10" s="29">
        <v>11</v>
      </c>
      <c r="W10" s="29">
        <v>106</v>
      </c>
      <c r="X10" s="30"/>
      <c r="Y10" s="31"/>
      <c r="Z10" s="98" t="s">
        <v>21</v>
      </c>
      <c r="AA10" s="98"/>
      <c r="AB10" s="10"/>
      <c r="AC10" s="19">
        <f t="shared" si="1"/>
        <v>0</v>
      </c>
      <c r="AD10" s="20">
        <f t="shared" si="2"/>
        <v>0</v>
      </c>
      <c r="AE10" s="20">
        <f t="shared" si="3"/>
        <v>0</v>
      </c>
    </row>
    <row r="11" spans="2:33" s="4" customFormat="1" ht="16.5" customHeight="1" x14ac:dyDescent="0.15">
      <c r="B11" s="24"/>
      <c r="C11" s="24"/>
      <c r="D11" s="25" t="s">
        <v>22</v>
      </c>
      <c r="E11" s="16">
        <f t="shared" si="4"/>
        <v>29</v>
      </c>
      <c r="F11" s="26">
        <v>8</v>
      </c>
      <c r="G11" s="26">
        <v>14</v>
      </c>
      <c r="H11" s="26">
        <v>0</v>
      </c>
      <c r="I11" s="26">
        <v>0</v>
      </c>
      <c r="J11" s="26">
        <v>7</v>
      </c>
      <c r="K11" s="26">
        <v>11</v>
      </c>
      <c r="L11" s="26">
        <v>3</v>
      </c>
      <c r="M11" s="26">
        <v>0</v>
      </c>
      <c r="N11" s="27"/>
      <c r="O11" s="28">
        <v>0</v>
      </c>
      <c r="P11" s="29">
        <v>2</v>
      </c>
      <c r="Q11" s="29">
        <v>13</v>
      </c>
      <c r="R11" s="29">
        <v>12</v>
      </c>
      <c r="S11" s="29">
        <v>1</v>
      </c>
      <c r="T11" s="29">
        <v>2</v>
      </c>
      <c r="U11" s="29">
        <v>1</v>
      </c>
      <c r="V11" s="29">
        <v>2</v>
      </c>
      <c r="W11" s="29">
        <v>11</v>
      </c>
      <c r="X11" s="30"/>
      <c r="Y11" s="31"/>
      <c r="Z11" s="98" t="s">
        <v>22</v>
      </c>
      <c r="AA11" s="98"/>
      <c r="AB11" s="10"/>
      <c r="AC11" s="19">
        <f t="shared" si="1"/>
        <v>0</v>
      </c>
      <c r="AD11" s="20">
        <f t="shared" si="2"/>
        <v>0</v>
      </c>
      <c r="AE11" s="20">
        <f t="shared" si="3"/>
        <v>0</v>
      </c>
    </row>
    <row r="12" spans="2:33" s="4" customFormat="1" ht="16.5" customHeight="1" x14ac:dyDescent="0.15">
      <c r="B12" s="24"/>
      <c r="C12" s="24"/>
      <c r="D12" s="25" t="s">
        <v>173</v>
      </c>
      <c r="E12" s="16">
        <f t="shared" si="4"/>
        <v>134</v>
      </c>
      <c r="F12" s="26">
        <v>8</v>
      </c>
      <c r="G12" s="26">
        <v>87</v>
      </c>
      <c r="H12" s="26">
        <v>3</v>
      </c>
      <c r="I12" s="26">
        <v>1</v>
      </c>
      <c r="J12" s="26">
        <v>35</v>
      </c>
      <c r="K12" s="26">
        <v>40</v>
      </c>
      <c r="L12" s="26">
        <v>1</v>
      </c>
      <c r="M12" s="26">
        <v>3</v>
      </c>
      <c r="N12" s="27"/>
      <c r="O12" s="28">
        <v>0</v>
      </c>
      <c r="P12" s="29">
        <v>3</v>
      </c>
      <c r="Q12" s="29">
        <v>87</v>
      </c>
      <c r="R12" s="29">
        <v>42</v>
      </c>
      <c r="S12" s="29">
        <v>1</v>
      </c>
      <c r="T12" s="29">
        <v>3</v>
      </c>
      <c r="U12" s="29">
        <v>0</v>
      </c>
      <c r="V12" s="29">
        <v>11</v>
      </c>
      <c r="W12" s="29">
        <v>77</v>
      </c>
      <c r="X12" s="30"/>
      <c r="Y12" s="31"/>
      <c r="Z12" s="98" t="s">
        <v>173</v>
      </c>
      <c r="AA12" s="98"/>
      <c r="AB12" s="10"/>
      <c r="AC12" s="19">
        <f t="shared" si="1"/>
        <v>0</v>
      </c>
      <c r="AD12" s="20">
        <f t="shared" si="2"/>
        <v>0</v>
      </c>
      <c r="AE12" s="20">
        <f t="shared" si="3"/>
        <v>0</v>
      </c>
    </row>
    <row r="13" spans="2:33" s="21" customFormat="1" ht="16.5" customHeight="1" x14ac:dyDescent="0.15">
      <c r="B13" s="22"/>
      <c r="C13" s="97" t="s">
        <v>23</v>
      </c>
      <c r="D13" s="137"/>
      <c r="E13" s="16">
        <f>SUM(E14:E18)</f>
        <v>3484</v>
      </c>
      <c r="F13" s="16">
        <v>323</v>
      </c>
      <c r="G13" s="16">
        <v>1554</v>
      </c>
      <c r="H13" s="16">
        <v>52</v>
      </c>
      <c r="I13" s="16">
        <v>84</v>
      </c>
      <c r="J13" s="16">
        <v>1471</v>
      </c>
      <c r="K13" s="16">
        <v>807</v>
      </c>
      <c r="L13" s="16">
        <v>28</v>
      </c>
      <c r="M13" s="16">
        <v>28</v>
      </c>
      <c r="N13" s="17"/>
      <c r="O13" s="17">
        <v>22</v>
      </c>
      <c r="P13" s="16">
        <v>48</v>
      </c>
      <c r="Q13" s="16">
        <v>2551</v>
      </c>
      <c r="R13" s="16">
        <v>1142</v>
      </c>
      <c r="S13" s="16">
        <v>54</v>
      </c>
      <c r="T13" s="16">
        <v>61</v>
      </c>
      <c r="U13" s="16">
        <v>39</v>
      </c>
      <c r="V13" s="16">
        <v>181</v>
      </c>
      <c r="W13" s="16">
        <v>2007</v>
      </c>
      <c r="X13" s="23"/>
      <c r="Y13" s="97" t="s">
        <v>23</v>
      </c>
      <c r="Z13" s="97"/>
      <c r="AA13" s="97"/>
      <c r="AB13" s="18"/>
      <c r="AC13" s="19">
        <f t="shared" si="1"/>
        <v>0</v>
      </c>
      <c r="AD13" s="20">
        <f t="shared" si="2"/>
        <v>0</v>
      </c>
      <c r="AE13" s="20">
        <f t="shared" si="3"/>
        <v>0</v>
      </c>
    </row>
    <row r="14" spans="2:33" s="4" customFormat="1" ht="16.5" customHeight="1" x14ac:dyDescent="0.15">
      <c r="B14" s="24"/>
      <c r="C14" s="24"/>
      <c r="D14" s="25" t="s">
        <v>24</v>
      </c>
      <c r="E14" s="16">
        <f t="shared" si="4"/>
        <v>4</v>
      </c>
      <c r="F14" s="26">
        <v>0</v>
      </c>
      <c r="G14" s="26">
        <v>2</v>
      </c>
      <c r="H14" s="26">
        <v>0</v>
      </c>
      <c r="I14" s="26">
        <v>0</v>
      </c>
      <c r="J14" s="26">
        <v>2</v>
      </c>
      <c r="K14" s="26">
        <v>0</v>
      </c>
      <c r="L14" s="26">
        <v>0</v>
      </c>
      <c r="M14" s="26">
        <v>0</v>
      </c>
      <c r="N14" s="27"/>
      <c r="O14" s="28">
        <v>0</v>
      </c>
      <c r="P14" s="29">
        <v>0</v>
      </c>
      <c r="Q14" s="29">
        <v>4</v>
      </c>
      <c r="R14" s="29">
        <v>1</v>
      </c>
      <c r="S14" s="29">
        <v>0</v>
      </c>
      <c r="T14" s="29">
        <v>0</v>
      </c>
      <c r="U14" s="29">
        <v>0</v>
      </c>
      <c r="V14" s="29">
        <v>0</v>
      </c>
      <c r="W14" s="29">
        <v>3</v>
      </c>
      <c r="X14" s="30"/>
      <c r="Y14" s="31"/>
      <c r="Z14" s="98" t="s">
        <v>24</v>
      </c>
      <c r="AA14" s="98"/>
      <c r="AB14" s="10"/>
      <c r="AC14" s="19">
        <f t="shared" si="1"/>
        <v>0</v>
      </c>
      <c r="AD14" s="20">
        <f t="shared" si="2"/>
        <v>0</v>
      </c>
      <c r="AE14" s="20">
        <f t="shared" si="3"/>
        <v>0</v>
      </c>
    </row>
    <row r="15" spans="2:33" s="4" customFormat="1" ht="16.5" customHeight="1" x14ac:dyDescent="0.15">
      <c r="B15" s="24"/>
      <c r="C15" s="24"/>
      <c r="D15" s="25" t="s">
        <v>25</v>
      </c>
      <c r="E15" s="16">
        <f t="shared" si="4"/>
        <v>898</v>
      </c>
      <c r="F15" s="26">
        <v>94</v>
      </c>
      <c r="G15" s="26">
        <v>457</v>
      </c>
      <c r="H15" s="26">
        <v>9</v>
      </c>
      <c r="I15" s="26">
        <v>23</v>
      </c>
      <c r="J15" s="26">
        <v>315</v>
      </c>
      <c r="K15" s="26">
        <v>159</v>
      </c>
      <c r="L15" s="26">
        <v>13</v>
      </c>
      <c r="M15" s="26">
        <v>10</v>
      </c>
      <c r="N15" s="27"/>
      <c r="O15" s="28">
        <v>10</v>
      </c>
      <c r="P15" s="29">
        <v>11</v>
      </c>
      <c r="Q15" s="29">
        <v>695</v>
      </c>
      <c r="R15" s="29">
        <v>242</v>
      </c>
      <c r="S15" s="29">
        <v>17</v>
      </c>
      <c r="T15" s="29">
        <v>21</v>
      </c>
      <c r="U15" s="29">
        <v>13</v>
      </c>
      <c r="V15" s="29">
        <v>42</v>
      </c>
      <c r="W15" s="29">
        <v>563</v>
      </c>
      <c r="X15" s="30"/>
      <c r="Y15" s="31"/>
      <c r="Z15" s="98" t="s">
        <v>54</v>
      </c>
      <c r="AA15" s="98"/>
      <c r="AB15" s="10"/>
      <c r="AC15" s="19">
        <f t="shared" si="1"/>
        <v>0</v>
      </c>
      <c r="AD15" s="20">
        <f t="shared" si="2"/>
        <v>0</v>
      </c>
      <c r="AE15" s="20">
        <f t="shared" si="3"/>
        <v>0</v>
      </c>
    </row>
    <row r="16" spans="2:33" s="4" customFormat="1" ht="16.5" customHeight="1" x14ac:dyDescent="0.15">
      <c r="B16" s="24"/>
      <c r="C16" s="24"/>
      <c r="D16" s="25" t="s">
        <v>26</v>
      </c>
      <c r="E16" s="16">
        <f t="shared" si="4"/>
        <v>2044</v>
      </c>
      <c r="F16" s="26">
        <v>183</v>
      </c>
      <c r="G16" s="26">
        <v>888</v>
      </c>
      <c r="H16" s="26">
        <v>27</v>
      </c>
      <c r="I16" s="26">
        <v>35</v>
      </c>
      <c r="J16" s="26">
        <v>911</v>
      </c>
      <c r="K16" s="26">
        <v>506</v>
      </c>
      <c r="L16" s="26">
        <v>13</v>
      </c>
      <c r="M16" s="26">
        <v>14</v>
      </c>
      <c r="N16" s="27"/>
      <c r="O16" s="28">
        <v>8</v>
      </c>
      <c r="P16" s="29">
        <v>29</v>
      </c>
      <c r="Q16" s="29">
        <v>1474</v>
      </c>
      <c r="R16" s="29">
        <v>695</v>
      </c>
      <c r="S16" s="29">
        <v>32</v>
      </c>
      <c r="T16" s="29">
        <v>29</v>
      </c>
      <c r="U16" s="29">
        <v>18</v>
      </c>
      <c r="V16" s="29">
        <v>110</v>
      </c>
      <c r="W16" s="29">
        <v>1160</v>
      </c>
      <c r="X16" s="30"/>
      <c r="Y16" s="31"/>
      <c r="Z16" s="98" t="s">
        <v>55</v>
      </c>
      <c r="AA16" s="98"/>
      <c r="AB16" s="10"/>
      <c r="AC16" s="19">
        <f t="shared" si="1"/>
        <v>0</v>
      </c>
      <c r="AD16" s="20">
        <f t="shared" si="2"/>
        <v>0</v>
      </c>
      <c r="AE16" s="20">
        <f t="shared" si="3"/>
        <v>0</v>
      </c>
    </row>
    <row r="17" spans="2:31" s="4" customFormat="1" ht="16.5" customHeight="1" x14ac:dyDescent="0.15">
      <c r="B17" s="24"/>
      <c r="C17" s="24"/>
      <c r="D17" s="25" t="s">
        <v>27</v>
      </c>
      <c r="E17" s="16">
        <f t="shared" si="4"/>
        <v>182</v>
      </c>
      <c r="F17" s="26">
        <v>8</v>
      </c>
      <c r="G17" s="26">
        <v>92</v>
      </c>
      <c r="H17" s="26">
        <v>4</v>
      </c>
      <c r="I17" s="26">
        <v>13</v>
      </c>
      <c r="J17" s="26">
        <v>65</v>
      </c>
      <c r="K17" s="26">
        <v>41</v>
      </c>
      <c r="L17" s="26">
        <v>1</v>
      </c>
      <c r="M17" s="26">
        <v>3</v>
      </c>
      <c r="N17" s="27"/>
      <c r="O17" s="28">
        <v>2</v>
      </c>
      <c r="P17" s="29">
        <v>4</v>
      </c>
      <c r="Q17" s="29">
        <v>131</v>
      </c>
      <c r="R17" s="29">
        <v>54</v>
      </c>
      <c r="S17" s="29">
        <v>3</v>
      </c>
      <c r="T17" s="29">
        <v>4</v>
      </c>
      <c r="U17" s="29">
        <v>3</v>
      </c>
      <c r="V17" s="29">
        <v>14</v>
      </c>
      <c r="W17" s="29">
        <v>104</v>
      </c>
      <c r="X17" s="30"/>
      <c r="Y17" s="31"/>
      <c r="Z17" s="98" t="s">
        <v>56</v>
      </c>
      <c r="AA17" s="98"/>
      <c r="AB17" s="10"/>
      <c r="AC17" s="19">
        <f t="shared" si="1"/>
        <v>0</v>
      </c>
      <c r="AD17" s="20">
        <f t="shared" si="2"/>
        <v>0</v>
      </c>
      <c r="AE17" s="20">
        <f t="shared" si="3"/>
        <v>0</v>
      </c>
    </row>
    <row r="18" spans="2:31" s="4" customFormat="1" ht="16.5" customHeight="1" x14ac:dyDescent="0.15">
      <c r="B18" s="24"/>
      <c r="C18" s="24"/>
      <c r="D18" s="25" t="s">
        <v>28</v>
      </c>
      <c r="E18" s="16">
        <f t="shared" si="4"/>
        <v>356</v>
      </c>
      <c r="F18" s="26">
        <v>38</v>
      </c>
      <c r="G18" s="26">
        <v>115</v>
      </c>
      <c r="H18" s="26">
        <v>12</v>
      </c>
      <c r="I18" s="26">
        <v>13</v>
      </c>
      <c r="J18" s="26">
        <v>178</v>
      </c>
      <c r="K18" s="26">
        <v>101</v>
      </c>
      <c r="L18" s="26">
        <v>1</v>
      </c>
      <c r="M18" s="26">
        <v>1</v>
      </c>
      <c r="N18" s="27"/>
      <c r="O18" s="28">
        <v>2</v>
      </c>
      <c r="P18" s="29">
        <v>4</v>
      </c>
      <c r="Q18" s="29">
        <v>247</v>
      </c>
      <c r="R18" s="29">
        <v>150</v>
      </c>
      <c r="S18" s="29">
        <v>2</v>
      </c>
      <c r="T18" s="29">
        <v>7</v>
      </c>
      <c r="U18" s="29">
        <v>5</v>
      </c>
      <c r="V18" s="29">
        <v>15</v>
      </c>
      <c r="W18" s="29">
        <v>177</v>
      </c>
      <c r="X18" s="30"/>
      <c r="Y18" s="31"/>
      <c r="Z18" s="98" t="s">
        <v>57</v>
      </c>
      <c r="AA18" s="98"/>
      <c r="AB18" s="10"/>
      <c r="AC18" s="19">
        <f t="shared" si="1"/>
        <v>0</v>
      </c>
      <c r="AD18" s="20">
        <f t="shared" si="2"/>
        <v>0</v>
      </c>
      <c r="AE18" s="20">
        <f t="shared" si="3"/>
        <v>0</v>
      </c>
    </row>
    <row r="19" spans="2:31" s="21" customFormat="1" ht="16.5" customHeight="1" x14ac:dyDescent="0.15">
      <c r="B19" s="22"/>
      <c r="C19" s="97" t="s">
        <v>30</v>
      </c>
      <c r="D19" s="137"/>
      <c r="E19" s="16">
        <f>SUM(E20:E22)</f>
        <v>10813</v>
      </c>
      <c r="F19" s="16">
        <v>883</v>
      </c>
      <c r="G19" s="16">
        <v>6650</v>
      </c>
      <c r="H19" s="16">
        <v>143</v>
      </c>
      <c r="I19" s="16">
        <v>276</v>
      </c>
      <c r="J19" s="16">
        <v>2861</v>
      </c>
      <c r="K19" s="16">
        <v>1715</v>
      </c>
      <c r="L19" s="16">
        <v>54</v>
      </c>
      <c r="M19" s="16">
        <v>91</v>
      </c>
      <c r="N19" s="17"/>
      <c r="O19" s="17">
        <v>90</v>
      </c>
      <c r="P19" s="16">
        <v>110</v>
      </c>
      <c r="Q19" s="16">
        <v>8753</v>
      </c>
      <c r="R19" s="16">
        <v>2634</v>
      </c>
      <c r="S19" s="16">
        <v>83</v>
      </c>
      <c r="T19" s="16">
        <v>196</v>
      </c>
      <c r="U19" s="16">
        <v>131</v>
      </c>
      <c r="V19" s="16">
        <v>282</v>
      </c>
      <c r="W19" s="16">
        <v>7487</v>
      </c>
      <c r="X19" s="23"/>
      <c r="Y19" s="97" t="s">
        <v>29</v>
      </c>
      <c r="Z19" s="97"/>
      <c r="AA19" s="97"/>
      <c r="AB19" s="18"/>
      <c r="AC19" s="19">
        <f t="shared" si="1"/>
        <v>0</v>
      </c>
      <c r="AD19" s="20">
        <f t="shared" si="2"/>
        <v>0</v>
      </c>
      <c r="AE19" s="20">
        <f t="shared" si="3"/>
        <v>0</v>
      </c>
    </row>
    <row r="20" spans="2:31" s="4" customFormat="1" ht="16.5" customHeight="1" x14ac:dyDescent="0.15">
      <c r="B20" s="24"/>
      <c r="C20" s="24"/>
      <c r="D20" s="25" t="s">
        <v>32</v>
      </c>
      <c r="E20" s="16">
        <f t="shared" si="4"/>
        <v>553</v>
      </c>
      <c r="F20" s="26">
        <v>43</v>
      </c>
      <c r="G20" s="26">
        <v>236</v>
      </c>
      <c r="H20" s="26">
        <v>14</v>
      </c>
      <c r="I20" s="26">
        <v>22</v>
      </c>
      <c r="J20" s="26">
        <v>238</v>
      </c>
      <c r="K20" s="26">
        <v>165</v>
      </c>
      <c r="L20" s="26">
        <v>9</v>
      </c>
      <c r="M20" s="26">
        <v>3</v>
      </c>
      <c r="N20" s="27"/>
      <c r="O20" s="28">
        <v>6</v>
      </c>
      <c r="P20" s="29">
        <v>9</v>
      </c>
      <c r="Q20" s="29">
        <v>361</v>
      </c>
      <c r="R20" s="29">
        <v>211</v>
      </c>
      <c r="S20" s="29">
        <v>13</v>
      </c>
      <c r="T20" s="29">
        <v>10</v>
      </c>
      <c r="U20" s="29">
        <v>6</v>
      </c>
      <c r="V20" s="29">
        <v>22</v>
      </c>
      <c r="W20" s="29">
        <v>291</v>
      </c>
      <c r="X20" s="30"/>
      <c r="Y20" s="31"/>
      <c r="Z20" s="98" t="s">
        <v>31</v>
      </c>
      <c r="AA20" s="98"/>
      <c r="AB20" s="10"/>
      <c r="AC20" s="19">
        <f t="shared" si="1"/>
        <v>0</v>
      </c>
      <c r="AD20" s="20">
        <f t="shared" si="2"/>
        <v>0</v>
      </c>
      <c r="AE20" s="20">
        <f t="shared" si="3"/>
        <v>0</v>
      </c>
    </row>
    <row r="21" spans="2:31" s="4" customFormat="1" ht="16.5" customHeight="1" x14ac:dyDescent="0.15">
      <c r="B21" s="24"/>
      <c r="C21" s="24"/>
      <c r="D21" s="25" t="s">
        <v>34</v>
      </c>
      <c r="E21" s="16">
        <f t="shared" si="4"/>
        <v>3081</v>
      </c>
      <c r="F21" s="26">
        <v>262</v>
      </c>
      <c r="G21" s="26">
        <v>2120</v>
      </c>
      <c r="H21" s="26">
        <v>27</v>
      </c>
      <c r="I21" s="26">
        <v>55</v>
      </c>
      <c r="J21" s="26">
        <v>617</v>
      </c>
      <c r="K21" s="26">
        <v>412</v>
      </c>
      <c r="L21" s="26">
        <v>12</v>
      </c>
      <c r="M21" s="26">
        <v>16</v>
      </c>
      <c r="N21" s="27"/>
      <c r="O21" s="28">
        <v>23</v>
      </c>
      <c r="P21" s="29">
        <v>28</v>
      </c>
      <c r="Q21" s="29">
        <v>2590</v>
      </c>
      <c r="R21" s="29">
        <v>695</v>
      </c>
      <c r="S21" s="29">
        <v>19</v>
      </c>
      <c r="T21" s="29">
        <v>42</v>
      </c>
      <c r="U21" s="29">
        <v>35</v>
      </c>
      <c r="V21" s="29">
        <v>67</v>
      </c>
      <c r="W21" s="29">
        <v>2223</v>
      </c>
      <c r="X21" s="30"/>
      <c r="Y21" s="31"/>
      <c r="Z21" s="98" t="s">
        <v>33</v>
      </c>
      <c r="AA21" s="98"/>
      <c r="AB21" s="10"/>
      <c r="AC21" s="19">
        <f t="shared" si="1"/>
        <v>0</v>
      </c>
      <c r="AD21" s="20">
        <f t="shared" si="2"/>
        <v>0</v>
      </c>
      <c r="AE21" s="20">
        <f t="shared" si="3"/>
        <v>0</v>
      </c>
    </row>
    <row r="22" spans="2:31" s="4" customFormat="1" ht="16.5" customHeight="1" x14ac:dyDescent="0.15">
      <c r="B22" s="24"/>
      <c r="C22" s="24"/>
      <c r="D22" s="25" t="s">
        <v>36</v>
      </c>
      <c r="E22" s="16">
        <f t="shared" si="4"/>
        <v>7179</v>
      </c>
      <c r="F22" s="26">
        <v>578</v>
      </c>
      <c r="G22" s="26">
        <v>4294</v>
      </c>
      <c r="H22" s="26">
        <v>102</v>
      </c>
      <c r="I22" s="26">
        <v>199</v>
      </c>
      <c r="J22" s="26">
        <v>2006</v>
      </c>
      <c r="K22" s="26">
        <v>1138</v>
      </c>
      <c r="L22" s="26">
        <v>33</v>
      </c>
      <c r="M22" s="26">
        <v>72</v>
      </c>
      <c r="N22" s="27"/>
      <c r="O22" s="28">
        <v>61</v>
      </c>
      <c r="P22" s="29">
        <v>73</v>
      </c>
      <c r="Q22" s="29">
        <v>5802</v>
      </c>
      <c r="R22" s="29">
        <v>1728</v>
      </c>
      <c r="S22" s="29">
        <v>51</v>
      </c>
      <c r="T22" s="29">
        <v>144</v>
      </c>
      <c r="U22" s="29">
        <v>90</v>
      </c>
      <c r="V22" s="29">
        <v>193</v>
      </c>
      <c r="W22" s="29">
        <v>4973</v>
      </c>
      <c r="X22" s="30"/>
      <c r="Y22" s="31"/>
      <c r="Z22" s="98" t="s">
        <v>35</v>
      </c>
      <c r="AA22" s="98"/>
      <c r="AB22" s="10"/>
      <c r="AC22" s="19">
        <f t="shared" si="1"/>
        <v>0</v>
      </c>
      <c r="AD22" s="20">
        <f t="shared" si="2"/>
        <v>0</v>
      </c>
      <c r="AE22" s="20">
        <f t="shared" si="3"/>
        <v>0</v>
      </c>
    </row>
    <row r="23" spans="2:31" s="21" customFormat="1" ht="16.5" customHeight="1" x14ac:dyDescent="0.15">
      <c r="B23" s="22"/>
      <c r="C23" s="97" t="s">
        <v>37</v>
      </c>
      <c r="D23" s="137"/>
      <c r="E23" s="16">
        <f>SUM(E24:E26)</f>
        <v>901</v>
      </c>
      <c r="F23" s="16">
        <v>105</v>
      </c>
      <c r="G23" s="16">
        <v>279</v>
      </c>
      <c r="H23" s="16">
        <v>29</v>
      </c>
      <c r="I23" s="16">
        <v>70</v>
      </c>
      <c r="J23" s="16">
        <v>418</v>
      </c>
      <c r="K23" s="16">
        <v>235</v>
      </c>
      <c r="L23" s="16">
        <v>10</v>
      </c>
      <c r="M23" s="16">
        <v>6</v>
      </c>
      <c r="N23" s="17"/>
      <c r="O23" s="17">
        <v>3</v>
      </c>
      <c r="P23" s="16">
        <v>23</v>
      </c>
      <c r="Q23" s="16">
        <v>624</v>
      </c>
      <c r="R23" s="16">
        <v>370</v>
      </c>
      <c r="S23" s="16">
        <v>11</v>
      </c>
      <c r="T23" s="16">
        <v>14</v>
      </c>
      <c r="U23" s="16">
        <v>11</v>
      </c>
      <c r="V23" s="16">
        <v>38</v>
      </c>
      <c r="W23" s="16">
        <v>457</v>
      </c>
      <c r="X23" s="23"/>
      <c r="Y23" s="97" t="s">
        <v>58</v>
      </c>
      <c r="Z23" s="97"/>
      <c r="AA23" s="97"/>
      <c r="AB23" s="18"/>
      <c r="AC23" s="19">
        <f t="shared" si="1"/>
        <v>0</v>
      </c>
      <c r="AD23" s="20">
        <f t="shared" si="2"/>
        <v>0</v>
      </c>
      <c r="AE23" s="20">
        <f t="shared" si="3"/>
        <v>0</v>
      </c>
    </row>
    <row r="24" spans="2:31" s="4" customFormat="1" ht="16.5" customHeight="1" x14ac:dyDescent="0.15">
      <c r="B24" s="24"/>
      <c r="C24" s="24"/>
      <c r="D24" s="25" t="s">
        <v>38</v>
      </c>
      <c r="E24" s="16">
        <f t="shared" si="4"/>
        <v>808</v>
      </c>
      <c r="F24" s="26">
        <v>97</v>
      </c>
      <c r="G24" s="26">
        <v>229</v>
      </c>
      <c r="H24" s="26">
        <v>28</v>
      </c>
      <c r="I24" s="26">
        <v>67</v>
      </c>
      <c r="J24" s="26">
        <v>387</v>
      </c>
      <c r="K24" s="26">
        <v>218</v>
      </c>
      <c r="L24" s="26">
        <v>10</v>
      </c>
      <c r="M24" s="26">
        <v>5</v>
      </c>
      <c r="N24" s="27"/>
      <c r="O24" s="28">
        <v>3</v>
      </c>
      <c r="P24" s="29">
        <v>21</v>
      </c>
      <c r="Q24" s="29">
        <v>551</v>
      </c>
      <c r="R24" s="29">
        <v>340</v>
      </c>
      <c r="S24" s="29">
        <v>11</v>
      </c>
      <c r="T24" s="29">
        <v>14</v>
      </c>
      <c r="U24" s="29">
        <v>10</v>
      </c>
      <c r="V24" s="29">
        <v>34</v>
      </c>
      <c r="W24" s="29">
        <v>399</v>
      </c>
      <c r="X24" s="30"/>
      <c r="Y24" s="31"/>
      <c r="Z24" s="98" t="s">
        <v>59</v>
      </c>
      <c r="AA24" s="98"/>
      <c r="AB24" s="10"/>
      <c r="AC24" s="19">
        <f t="shared" si="1"/>
        <v>0</v>
      </c>
      <c r="AD24" s="20">
        <f t="shared" si="2"/>
        <v>0</v>
      </c>
      <c r="AE24" s="20">
        <f t="shared" si="3"/>
        <v>0</v>
      </c>
    </row>
    <row r="25" spans="2:31" s="4" customFormat="1" ht="16.5" customHeight="1" x14ac:dyDescent="0.15">
      <c r="B25" s="24"/>
      <c r="C25" s="24"/>
      <c r="D25" s="25" t="s">
        <v>39</v>
      </c>
      <c r="E25" s="16">
        <f t="shared" si="4"/>
        <v>11</v>
      </c>
      <c r="F25" s="26">
        <v>0</v>
      </c>
      <c r="G25" s="26">
        <v>6</v>
      </c>
      <c r="H25" s="26">
        <v>0</v>
      </c>
      <c r="I25" s="26">
        <v>0</v>
      </c>
      <c r="J25" s="26">
        <v>5</v>
      </c>
      <c r="K25" s="26">
        <v>1</v>
      </c>
      <c r="L25" s="26">
        <v>0</v>
      </c>
      <c r="M25" s="26">
        <v>0</v>
      </c>
      <c r="N25" s="27"/>
      <c r="O25" s="28">
        <v>0</v>
      </c>
      <c r="P25" s="29">
        <v>0</v>
      </c>
      <c r="Q25" s="29">
        <v>10</v>
      </c>
      <c r="R25" s="29">
        <v>4</v>
      </c>
      <c r="S25" s="29">
        <v>0</v>
      </c>
      <c r="T25" s="29">
        <v>0</v>
      </c>
      <c r="U25" s="29">
        <v>0</v>
      </c>
      <c r="V25" s="29">
        <v>0</v>
      </c>
      <c r="W25" s="29">
        <v>7</v>
      </c>
      <c r="X25" s="30"/>
      <c r="Y25" s="31"/>
      <c r="Z25" s="98" t="s">
        <v>60</v>
      </c>
      <c r="AA25" s="98"/>
      <c r="AB25" s="10"/>
      <c r="AC25" s="19">
        <f t="shared" si="1"/>
        <v>0</v>
      </c>
      <c r="AD25" s="20">
        <f t="shared" si="2"/>
        <v>0</v>
      </c>
      <c r="AE25" s="20">
        <f t="shared" si="3"/>
        <v>0</v>
      </c>
    </row>
    <row r="26" spans="2:31" s="4" customFormat="1" ht="16.5" customHeight="1" x14ac:dyDescent="0.15">
      <c r="B26" s="24"/>
      <c r="C26" s="24"/>
      <c r="D26" s="25" t="s">
        <v>40</v>
      </c>
      <c r="E26" s="16">
        <f t="shared" si="4"/>
        <v>82</v>
      </c>
      <c r="F26" s="26">
        <v>8</v>
      </c>
      <c r="G26" s="26">
        <v>44</v>
      </c>
      <c r="H26" s="26">
        <v>1</v>
      </c>
      <c r="I26" s="26">
        <v>3</v>
      </c>
      <c r="J26" s="26">
        <v>26</v>
      </c>
      <c r="K26" s="26">
        <v>16</v>
      </c>
      <c r="L26" s="26">
        <v>0</v>
      </c>
      <c r="M26" s="26">
        <v>1</v>
      </c>
      <c r="N26" s="27"/>
      <c r="O26" s="28">
        <v>0</v>
      </c>
      <c r="P26" s="29">
        <v>2</v>
      </c>
      <c r="Q26" s="29">
        <v>63</v>
      </c>
      <c r="R26" s="29">
        <v>26</v>
      </c>
      <c r="S26" s="29">
        <v>0</v>
      </c>
      <c r="T26" s="29">
        <v>0</v>
      </c>
      <c r="U26" s="29">
        <v>1</v>
      </c>
      <c r="V26" s="29">
        <v>4</v>
      </c>
      <c r="W26" s="29">
        <v>51</v>
      </c>
      <c r="X26" s="30"/>
      <c r="Y26" s="31"/>
      <c r="Z26" s="98" t="s">
        <v>61</v>
      </c>
      <c r="AA26" s="98"/>
      <c r="AB26" s="10"/>
      <c r="AC26" s="19">
        <f t="shared" si="1"/>
        <v>0</v>
      </c>
      <c r="AD26" s="20">
        <f t="shared" si="2"/>
        <v>0</v>
      </c>
      <c r="AE26" s="20">
        <f t="shared" si="3"/>
        <v>0</v>
      </c>
    </row>
    <row r="27" spans="2:31" s="21" customFormat="1" ht="16.5" customHeight="1" x14ac:dyDescent="0.15">
      <c r="B27" s="22"/>
      <c r="C27" s="97" t="s">
        <v>41</v>
      </c>
      <c r="D27" s="137"/>
      <c r="E27" s="16">
        <f>SUM(E28:E29)</f>
        <v>502</v>
      </c>
      <c r="F27" s="16">
        <v>27</v>
      </c>
      <c r="G27" s="16">
        <v>406</v>
      </c>
      <c r="H27" s="16">
        <v>1</v>
      </c>
      <c r="I27" s="16">
        <v>6</v>
      </c>
      <c r="J27" s="16">
        <v>62</v>
      </c>
      <c r="K27" s="16">
        <v>74</v>
      </c>
      <c r="L27" s="16">
        <v>1</v>
      </c>
      <c r="M27" s="16">
        <v>5</v>
      </c>
      <c r="N27" s="17"/>
      <c r="O27" s="17">
        <v>4</v>
      </c>
      <c r="P27" s="16">
        <v>24</v>
      </c>
      <c r="Q27" s="16">
        <v>394</v>
      </c>
      <c r="R27" s="16">
        <v>85</v>
      </c>
      <c r="S27" s="16">
        <v>4</v>
      </c>
      <c r="T27" s="16">
        <v>17</v>
      </c>
      <c r="U27" s="16">
        <v>5</v>
      </c>
      <c r="V27" s="16">
        <v>40</v>
      </c>
      <c r="W27" s="16">
        <v>351</v>
      </c>
      <c r="X27" s="23"/>
      <c r="Y27" s="97" t="s">
        <v>62</v>
      </c>
      <c r="Z27" s="97"/>
      <c r="AA27" s="97"/>
      <c r="AB27" s="18"/>
      <c r="AC27" s="19">
        <f t="shared" si="1"/>
        <v>0</v>
      </c>
      <c r="AD27" s="20">
        <f t="shared" si="2"/>
        <v>0</v>
      </c>
      <c r="AE27" s="20">
        <f t="shared" si="3"/>
        <v>0</v>
      </c>
    </row>
    <row r="28" spans="2:31" s="4" customFormat="1" ht="16.5" customHeight="1" x14ac:dyDescent="0.15">
      <c r="B28" s="24"/>
      <c r="C28" s="24"/>
      <c r="D28" s="25" t="s">
        <v>42</v>
      </c>
      <c r="E28" s="16">
        <f t="shared" si="4"/>
        <v>7</v>
      </c>
      <c r="F28" s="26">
        <v>1</v>
      </c>
      <c r="G28" s="26">
        <v>5</v>
      </c>
      <c r="H28" s="26">
        <v>0</v>
      </c>
      <c r="I28" s="26">
        <v>0</v>
      </c>
      <c r="J28" s="26">
        <v>1</v>
      </c>
      <c r="K28" s="26">
        <v>1</v>
      </c>
      <c r="L28" s="26">
        <v>0</v>
      </c>
      <c r="M28" s="26">
        <v>0</v>
      </c>
      <c r="N28" s="27"/>
      <c r="O28" s="28">
        <v>0</v>
      </c>
      <c r="P28" s="26">
        <v>0</v>
      </c>
      <c r="Q28" s="29">
        <v>6</v>
      </c>
      <c r="R28" s="26">
        <v>1</v>
      </c>
      <c r="S28" s="26">
        <v>0</v>
      </c>
      <c r="T28" s="26">
        <v>0</v>
      </c>
      <c r="U28" s="26">
        <v>0</v>
      </c>
      <c r="V28" s="26">
        <v>0</v>
      </c>
      <c r="W28" s="26">
        <v>6</v>
      </c>
      <c r="X28" s="30"/>
      <c r="Y28" s="31"/>
      <c r="Z28" s="98" t="s">
        <v>63</v>
      </c>
      <c r="AA28" s="98"/>
      <c r="AB28" s="10"/>
      <c r="AC28" s="19">
        <f t="shared" si="1"/>
        <v>0</v>
      </c>
      <c r="AD28" s="20">
        <f t="shared" si="2"/>
        <v>0</v>
      </c>
      <c r="AE28" s="20">
        <f t="shared" si="3"/>
        <v>0</v>
      </c>
    </row>
    <row r="29" spans="2:31" s="4" customFormat="1" ht="16.5" customHeight="1" x14ac:dyDescent="0.15">
      <c r="B29" s="24"/>
      <c r="C29" s="24"/>
      <c r="D29" s="25" t="s">
        <v>43</v>
      </c>
      <c r="E29" s="16">
        <f t="shared" si="4"/>
        <v>495</v>
      </c>
      <c r="F29" s="26">
        <v>26</v>
      </c>
      <c r="G29" s="26">
        <v>401</v>
      </c>
      <c r="H29" s="26">
        <v>1</v>
      </c>
      <c r="I29" s="26">
        <v>6</v>
      </c>
      <c r="J29" s="26">
        <v>61</v>
      </c>
      <c r="K29" s="26">
        <v>73</v>
      </c>
      <c r="L29" s="26">
        <v>1</v>
      </c>
      <c r="M29" s="26">
        <v>5</v>
      </c>
      <c r="N29" s="27"/>
      <c r="O29" s="28">
        <v>4</v>
      </c>
      <c r="P29" s="26">
        <v>24</v>
      </c>
      <c r="Q29" s="29">
        <v>388</v>
      </c>
      <c r="R29" s="26">
        <v>84</v>
      </c>
      <c r="S29" s="26">
        <v>4</v>
      </c>
      <c r="T29" s="26">
        <v>17</v>
      </c>
      <c r="U29" s="26">
        <v>5</v>
      </c>
      <c r="V29" s="26">
        <v>40</v>
      </c>
      <c r="W29" s="26">
        <v>345</v>
      </c>
      <c r="X29" s="30"/>
      <c r="Y29" s="31"/>
      <c r="Z29" s="98" t="s">
        <v>64</v>
      </c>
      <c r="AA29" s="98"/>
      <c r="AB29" s="10"/>
      <c r="AC29" s="19">
        <f t="shared" si="1"/>
        <v>0</v>
      </c>
      <c r="AD29" s="20">
        <f t="shared" si="2"/>
        <v>0</v>
      </c>
      <c r="AE29" s="20">
        <f t="shared" si="3"/>
        <v>0</v>
      </c>
    </row>
    <row r="30" spans="2:31" s="21" customFormat="1" ht="16.5" customHeight="1" x14ac:dyDescent="0.15">
      <c r="B30" s="22"/>
      <c r="C30" s="97" t="s">
        <v>44</v>
      </c>
      <c r="D30" s="137"/>
      <c r="E30" s="16">
        <f t="shared" si="4"/>
        <v>3757</v>
      </c>
      <c r="F30" s="32">
        <v>254</v>
      </c>
      <c r="G30" s="32">
        <v>2513</v>
      </c>
      <c r="H30" s="32">
        <v>28</v>
      </c>
      <c r="I30" s="32">
        <v>47</v>
      </c>
      <c r="J30" s="32">
        <v>915</v>
      </c>
      <c r="K30" s="32">
        <v>509</v>
      </c>
      <c r="L30" s="32">
        <v>10</v>
      </c>
      <c r="M30" s="32">
        <v>28</v>
      </c>
      <c r="N30" s="17"/>
      <c r="O30" s="33">
        <v>19</v>
      </c>
      <c r="P30" s="32">
        <v>36</v>
      </c>
      <c r="Q30" s="34">
        <v>3155</v>
      </c>
      <c r="R30" s="32">
        <v>737</v>
      </c>
      <c r="S30" s="32">
        <v>11</v>
      </c>
      <c r="T30" s="32">
        <v>60</v>
      </c>
      <c r="U30" s="32">
        <v>33</v>
      </c>
      <c r="V30" s="32">
        <v>98</v>
      </c>
      <c r="W30" s="32">
        <v>2818</v>
      </c>
      <c r="X30" s="23"/>
      <c r="Y30" s="97" t="s">
        <v>44</v>
      </c>
      <c r="Z30" s="97"/>
      <c r="AA30" s="97"/>
      <c r="AB30" s="18"/>
      <c r="AC30" s="19">
        <f t="shared" si="1"/>
        <v>0</v>
      </c>
      <c r="AD30" s="20">
        <f t="shared" si="2"/>
        <v>0</v>
      </c>
      <c r="AE30" s="20">
        <f t="shared" si="3"/>
        <v>0</v>
      </c>
    </row>
    <row r="31" spans="2:31" s="4" customFormat="1" ht="16.5" customHeight="1" thickBot="1" x14ac:dyDescent="0.2">
      <c r="B31" s="35"/>
      <c r="C31" s="35"/>
      <c r="D31" s="25" t="s">
        <v>45</v>
      </c>
      <c r="E31" s="16">
        <f t="shared" si="4"/>
        <v>2061</v>
      </c>
      <c r="F31" s="26">
        <v>111</v>
      </c>
      <c r="G31" s="26">
        <v>1517</v>
      </c>
      <c r="H31" s="26">
        <v>13</v>
      </c>
      <c r="I31" s="26">
        <v>21</v>
      </c>
      <c r="J31" s="26">
        <v>399</v>
      </c>
      <c r="K31" s="26">
        <v>185</v>
      </c>
      <c r="L31" s="26">
        <v>4</v>
      </c>
      <c r="M31" s="26">
        <v>16</v>
      </c>
      <c r="N31" s="27"/>
      <c r="O31" s="28">
        <v>9</v>
      </c>
      <c r="P31" s="26">
        <v>15</v>
      </c>
      <c r="Q31" s="29">
        <v>1832</v>
      </c>
      <c r="R31" s="26">
        <v>304</v>
      </c>
      <c r="S31" s="26">
        <v>5</v>
      </c>
      <c r="T31" s="26">
        <v>25</v>
      </c>
      <c r="U31" s="26">
        <v>14</v>
      </c>
      <c r="V31" s="26">
        <v>38</v>
      </c>
      <c r="W31" s="26">
        <v>1675</v>
      </c>
      <c r="X31" s="30"/>
      <c r="Y31" s="31"/>
      <c r="Z31" s="102" t="s">
        <v>65</v>
      </c>
      <c r="AA31" s="102"/>
      <c r="AB31" s="10"/>
      <c r="AC31" s="19">
        <f t="shared" si="1"/>
        <v>0</v>
      </c>
      <c r="AD31" s="20">
        <f t="shared" si="2"/>
        <v>0</v>
      </c>
      <c r="AE31" s="20">
        <f t="shared" si="3"/>
        <v>0</v>
      </c>
    </row>
    <row r="32" spans="2:31" s="4" customFormat="1" ht="16.5" customHeight="1" thickTop="1" x14ac:dyDescent="0.15">
      <c r="B32" s="138" t="s">
        <v>46</v>
      </c>
      <c r="C32" s="138"/>
      <c r="D32" s="36" t="s">
        <v>47</v>
      </c>
      <c r="E32" s="37">
        <f t="shared" si="4"/>
        <v>2185</v>
      </c>
      <c r="F32" s="38">
        <v>388</v>
      </c>
      <c r="G32" s="38">
        <v>1797</v>
      </c>
      <c r="H32" s="38">
        <v>0</v>
      </c>
      <c r="I32" s="38">
        <v>0</v>
      </c>
      <c r="J32" s="38">
        <v>0</v>
      </c>
      <c r="K32" s="38">
        <v>318</v>
      </c>
      <c r="L32" s="38">
        <v>13</v>
      </c>
      <c r="M32" s="38">
        <v>27</v>
      </c>
      <c r="N32" s="27"/>
      <c r="O32" s="39">
        <v>24</v>
      </c>
      <c r="P32" s="38">
        <v>29</v>
      </c>
      <c r="Q32" s="40">
        <v>1774</v>
      </c>
      <c r="R32" s="38">
        <v>482</v>
      </c>
      <c r="S32" s="38">
        <v>20</v>
      </c>
      <c r="T32" s="38">
        <v>61</v>
      </c>
      <c r="U32" s="38">
        <v>33</v>
      </c>
      <c r="V32" s="38">
        <v>98</v>
      </c>
      <c r="W32" s="38">
        <v>1491</v>
      </c>
      <c r="X32" s="103" t="s">
        <v>66</v>
      </c>
      <c r="Y32" s="104"/>
      <c r="Z32" s="104"/>
      <c r="AA32" s="105" t="s">
        <v>46</v>
      </c>
      <c r="AB32" s="10"/>
      <c r="AC32" s="19">
        <f t="shared" si="1"/>
        <v>0</v>
      </c>
      <c r="AD32" s="20">
        <f t="shared" si="2"/>
        <v>0</v>
      </c>
      <c r="AE32" s="20">
        <f t="shared" si="3"/>
        <v>0</v>
      </c>
    </row>
    <row r="33" spans="2:31" s="4" customFormat="1" ht="16.5" customHeight="1" x14ac:dyDescent="0.15">
      <c r="B33" s="139"/>
      <c r="C33" s="139"/>
      <c r="D33" s="41" t="s">
        <v>48</v>
      </c>
      <c r="E33" s="42">
        <f t="shared" si="4"/>
        <v>3086</v>
      </c>
      <c r="F33" s="26">
        <v>422</v>
      </c>
      <c r="G33" s="26">
        <v>2295</v>
      </c>
      <c r="H33" s="26">
        <v>23</v>
      </c>
      <c r="I33" s="26">
        <v>33</v>
      </c>
      <c r="J33" s="26">
        <v>313</v>
      </c>
      <c r="K33" s="26">
        <v>452</v>
      </c>
      <c r="L33" s="26">
        <v>12</v>
      </c>
      <c r="M33" s="26">
        <v>24</v>
      </c>
      <c r="N33" s="27"/>
      <c r="O33" s="28">
        <v>22</v>
      </c>
      <c r="P33" s="26">
        <v>47</v>
      </c>
      <c r="Q33" s="29">
        <v>2529</v>
      </c>
      <c r="R33" s="26">
        <v>747</v>
      </c>
      <c r="S33" s="26">
        <v>17</v>
      </c>
      <c r="T33" s="26">
        <v>52</v>
      </c>
      <c r="U33" s="26">
        <v>36</v>
      </c>
      <c r="V33" s="26">
        <v>123</v>
      </c>
      <c r="W33" s="26">
        <v>2111</v>
      </c>
      <c r="X33" s="95" t="s">
        <v>67</v>
      </c>
      <c r="Y33" s="96"/>
      <c r="Z33" s="96"/>
      <c r="AA33" s="106"/>
      <c r="AB33" s="10"/>
      <c r="AC33" s="19">
        <f t="shared" si="1"/>
        <v>0</v>
      </c>
      <c r="AD33" s="20">
        <f t="shared" si="2"/>
        <v>0</v>
      </c>
      <c r="AE33" s="20">
        <f t="shared" si="3"/>
        <v>0</v>
      </c>
    </row>
    <row r="34" spans="2:31" s="4" customFormat="1" ht="16.5" customHeight="1" x14ac:dyDescent="0.15">
      <c r="B34" s="139"/>
      <c r="C34" s="139"/>
      <c r="D34" s="41" t="s">
        <v>1</v>
      </c>
      <c r="E34" s="42">
        <f t="shared" si="4"/>
        <v>4422</v>
      </c>
      <c r="F34" s="26">
        <v>371</v>
      </c>
      <c r="G34" s="26">
        <v>2703</v>
      </c>
      <c r="H34" s="26">
        <v>58</v>
      </c>
      <c r="I34" s="26">
        <v>101</v>
      </c>
      <c r="J34" s="26">
        <v>1189</v>
      </c>
      <c r="K34" s="26">
        <v>787</v>
      </c>
      <c r="L34" s="26">
        <v>25</v>
      </c>
      <c r="M34" s="26">
        <v>36</v>
      </c>
      <c r="N34" s="27"/>
      <c r="O34" s="28">
        <v>29</v>
      </c>
      <c r="P34" s="26">
        <v>47</v>
      </c>
      <c r="Q34" s="29">
        <v>3498</v>
      </c>
      <c r="R34" s="26">
        <v>1181</v>
      </c>
      <c r="S34" s="26">
        <v>29</v>
      </c>
      <c r="T34" s="26">
        <v>75</v>
      </c>
      <c r="U34" s="26">
        <v>48</v>
      </c>
      <c r="V34" s="26">
        <v>130</v>
      </c>
      <c r="W34" s="26">
        <v>2959</v>
      </c>
      <c r="X34" s="95" t="s">
        <v>68</v>
      </c>
      <c r="Y34" s="96"/>
      <c r="Z34" s="96"/>
      <c r="AA34" s="106"/>
      <c r="AB34" s="10"/>
      <c r="AC34" s="19">
        <f t="shared" si="1"/>
        <v>0</v>
      </c>
      <c r="AD34" s="20">
        <f t="shared" si="2"/>
        <v>0</v>
      </c>
      <c r="AE34" s="20">
        <f t="shared" si="3"/>
        <v>0</v>
      </c>
    </row>
    <row r="35" spans="2:31" s="4" customFormat="1" ht="16.5" customHeight="1" x14ac:dyDescent="0.15">
      <c r="B35" s="139"/>
      <c r="C35" s="139"/>
      <c r="D35" s="41" t="s">
        <v>49</v>
      </c>
      <c r="E35" s="42">
        <f t="shared" si="4"/>
        <v>3791</v>
      </c>
      <c r="F35" s="26">
        <v>239</v>
      </c>
      <c r="G35" s="26">
        <v>2176</v>
      </c>
      <c r="H35" s="26">
        <v>63</v>
      </c>
      <c r="I35" s="26">
        <v>93</v>
      </c>
      <c r="J35" s="26">
        <v>1220</v>
      </c>
      <c r="K35" s="26">
        <v>718</v>
      </c>
      <c r="L35" s="26">
        <v>25</v>
      </c>
      <c r="M35" s="26">
        <v>31</v>
      </c>
      <c r="N35" s="27"/>
      <c r="O35" s="28">
        <v>24</v>
      </c>
      <c r="P35" s="26">
        <v>35</v>
      </c>
      <c r="Q35" s="29">
        <v>2958</v>
      </c>
      <c r="R35" s="26">
        <v>1054</v>
      </c>
      <c r="S35" s="26">
        <v>31</v>
      </c>
      <c r="T35" s="26">
        <v>66</v>
      </c>
      <c r="U35" s="26">
        <v>39</v>
      </c>
      <c r="V35" s="26">
        <v>109</v>
      </c>
      <c r="W35" s="26">
        <v>2492</v>
      </c>
      <c r="X35" s="95" t="s">
        <v>69</v>
      </c>
      <c r="Y35" s="96"/>
      <c r="Z35" s="96"/>
      <c r="AA35" s="106"/>
      <c r="AB35" s="10"/>
      <c r="AC35" s="19">
        <f t="shared" si="1"/>
        <v>0</v>
      </c>
      <c r="AD35" s="20">
        <f t="shared" si="2"/>
        <v>0</v>
      </c>
      <c r="AE35" s="20">
        <f t="shared" si="3"/>
        <v>0</v>
      </c>
    </row>
    <row r="36" spans="2:31" s="4" customFormat="1" ht="16.5" customHeight="1" x14ac:dyDescent="0.15">
      <c r="B36" s="139"/>
      <c r="C36" s="139"/>
      <c r="D36" s="41" t="s">
        <v>50</v>
      </c>
      <c r="E36" s="42">
        <f t="shared" si="4"/>
        <v>3252</v>
      </c>
      <c r="F36" s="26">
        <v>128</v>
      </c>
      <c r="G36" s="26">
        <v>1438</v>
      </c>
      <c r="H36" s="26">
        <v>62</v>
      </c>
      <c r="I36" s="26">
        <v>135</v>
      </c>
      <c r="J36" s="26">
        <v>1489</v>
      </c>
      <c r="K36" s="26">
        <v>636</v>
      </c>
      <c r="L36" s="26">
        <v>20</v>
      </c>
      <c r="M36" s="26">
        <v>22</v>
      </c>
      <c r="N36" s="27"/>
      <c r="O36" s="28">
        <v>20</v>
      </c>
      <c r="P36" s="26">
        <v>38</v>
      </c>
      <c r="Q36" s="29">
        <v>2516</v>
      </c>
      <c r="R36" s="26">
        <v>907</v>
      </c>
      <c r="S36" s="26">
        <v>39</v>
      </c>
      <c r="T36" s="26">
        <v>55</v>
      </c>
      <c r="U36" s="26">
        <v>35</v>
      </c>
      <c r="V36" s="26">
        <v>101</v>
      </c>
      <c r="W36" s="26">
        <v>2115</v>
      </c>
      <c r="X36" s="95" t="s">
        <v>70</v>
      </c>
      <c r="Y36" s="96"/>
      <c r="Z36" s="96"/>
      <c r="AA36" s="106"/>
      <c r="AB36" s="10"/>
      <c r="AC36" s="19">
        <f t="shared" si="1"/>
        <v>0</v>
      </c>
      <c r="AD36" s="20">
        <f t="shared" si="2"/>
        <v>0</v>
      </c>
      <c r="AE36" s="20">
        <f t="shared" si="3"/>
        <v>0</v>
      </c>
    </row>
    <row r="37" spans="2:31" s="4" customFormat="1" ht="16.5" customHeight="1" thickBot="1" x14ac:dyDescent="0.2">
      <c r="B37" s="140"/>
      <c r="C37" s="140"/>
      <c r="D37" s="43" t="s">
        <v>2</v>
      </c>
      <c r="E37" s="44">
        <f t="shared" si="4"/>
        <v>3178</v>
      </c>
      <c r="F37" s="45">
        <v>82</v>
      </c>
      <c r="G37" s="45">
        <v>1185</v>
      </c>
      <c r="H37" s="45">
        <v>70</v>
      </c>
      <c r="I37" s="45">
        <v>135</v>
      </c>
      <c r="J37" s="45">
        <v>1706</v>
      </c>
      <c r="K37" s="45">
        <v>577</v>
      </c>
      <c r="L37" s="45">
        <v>15</v>
      </c>
      <c r="M37" s="45">
        <v>25</v>
      </c>
      <c r="N37" s="27"/>
      <c r="O37" s="46">
        <v>22</v>
      </c>
      <c r="P37" s="45">
        <v>50</v>
      </c>
      <c r="Q37" s="47">
        <v>2489</v>
      </c>
      <c r="R37" s="45">
        <v>782</v>
      </c>
      <c r="S37" s="45">
        <v>33</v>
      </c>
      <c r="T37" s="45">
        <v>54</v>
      </c>
      <c r="U37" s="45">
        <v>33</v>
      </c>
      <c r="V37" s="45">
        <v>102</v>
      </c>
      <c r="W37" s="45">
        <v>2174</v>
      </c>
      <c r="X37" s="108" t="s">
        <v>71</v>
      </c>
      <c r="Y37" s="109"/>
      <c r="Z37" s="109"/>
      <c r="AA37" s="107"/>
      <c r="AB37" s="10"/>
      <c r="AC37" s="19">
        <f t="shared" si="1"/>
        <v>0</v>
      </c>
      <c r="AD37" s="20">
        <f t="shared" si="2"/>
        <v>0</v>
      </c>
      <c r="AE37" s="20">
        <f t="shared" si="3"/>
        <v>0</v>
      </c>
    </row>
    <row r="38" spans="2:31" s="4" customFormat="1" ht="16.5" customHeight="1" thickTop="1" x14ac:dyDescent="0.15">
      <c r="B38" s="105" t="s">
        <v>138</v>
      </c>
      <c r="C38" s="105"/>
      <c r="D38" s="36" t="s">
        <v>3</v>
      </c>
      <c r="E38" s="16">
        <f t="shared" si="4"/>
        <v>3430</v>
      </c>
      <c r="F38" s="38">
        <v>631</v>
      </c>
      <c r="G38" s="38">
        <v>2799</v>
      </c>
      <c r="H38" s="38">
        <v>0</v>
      </c>
      <c r="I38" s="38">
        <v>0</v>
      </c>
      <c r="J38" s="38">
        <v>0</v>
      </c>
      <c r="K38" s="38">
        <v>508</v>
      </c>
      <c r="L38" s="38">
        <v>20</v>
      </c>
      <c r="M38" s="38">
        <v>33</v>
      </c>
      <c r="N38" s="27"/>
      <c r="O38" s="39">
        <v>30</v>
      </c>
      <c r="P38" s="38">
        <v>53</v>
      </c>
      <c r="Q38" s="40">
        <v>2786</v>
      </c>
      <c r="R38" s="38">
        <v>781</v>
      </c>
      <c r="S38" s="38">
        <v>28</v>
      </c>
      <c r="T38" s="38">
        <v>83</v>
      </c>
      <c r="U38" s="38">
        <v>44</v>
      </c>
      <c r="V38" s="38">
        <v>157</v>
      </c>
      <c r="W38" s="38">
        <v>2337</v>
      </c>
      <c r="X38" s="103" t="s">
        <v>72</v>
      </c>
      <c r="Y38" s="104"/>
      <c r="Z38" s="104"/>
      <c r="AA38" s="105" t="s">
        <v>139</v>
      </c>
      <c r="AB38" s="10"/>
      <c r="AC38" s="19">
        <f t="shared" si="1"/>
        <v>0</v>
      </c>
      <c r="AD38" s="20">
        <f t="shared" si="2"/>
        <v>0</v>
      </c>
      <c r="AE38" s="20">
        <f t="shared" si="3"/>
        <v>0</v>
      </c>
    </row>
    <row r="39" spans="2:31" s="4" customFormat="1" ht="16.5" customHeight="1" x14ac:dyDescent="0.15">
      <c r="B39" s="106"/>
      <c r="C39" s="106"/>
      <c r="D39" s="41" t="s">
        <v>51</v>
      </c>
      <c r="E39" s="16">
        <f t="shared" si="4"/>
        <v>7960</v>
      </c>
      <c r="F39" s="26">
        <v>901</v>
      </c>
      <c r="G39" s="26">
        <v>7059</v>
      </c>
      <c r="H39" s="26">
        <v>0</v>
      </c>
      <c r="I39" s="26">
        <v>0</v>
      </c>
      <c r="J39" s="26">
        <v>0</v>
      </c>
      <c r="K39" s="26">
        <v>1079</v>
      </c>
      <c r="L39" s="26">
        <v>20</v>
      </c>
      <c r="M39" s="26">
        <v>73</v>
      </c>
      <c r="N39" s="27"/>
      <c r="O39" s="28">
        <v>59</v>
      </c>
      <c r="P39" s="26">
        <v>99</v>
      </c>
      <c r="Q39" s="29">
        <v>6630</v>
      </c>
      <c r="R39" s="26">
        <v>1574</v>
      </c>
      <c r="S39" s="26">
        <v>34</v>
      </c>
      <c r="T39" s="26">
        <v>152</v>
      </c>
      <c r="U39" s="26">
        <v>96</v>
      </c>
      <c r="V39" s="26">
        <v>256</v>
      </c>
      <c r="W39" s="26">
        <v>5848</v>
      </c>
      <c r="X39" s="95" t="s">
        <v>73</v>
      </c>
      <c r="Y39" s="96"/>
      <c r="Z39" s="96"/>
      <c r="AA39" s="106"/>
      <c r="AB39" s="10"/>
      <c r="AC39" s="19">
        <f t="shared" si="1"/>
        <v>0</v>
      </c>
      <c r="AD39" s="20">
        <f t="shared" si="2"/>
        <v>0</v>
      </c>
      <c r="AE39" s="20">
        <f t="shared" si="3"/>
        <v>0</v>
      </c>
    </row>
    <row r="40" spans="2:31" s="4" customFormat="1" ht="16.5" customHeight="1" x14ac:dyDescent="0.15">
      <c r="B40" s="106"/>
      <c r="C40" s="106"/>
      <c r="D40" s="41" t="s">
        <v>4</v>
      </c>
      <c r="E40" s="16">
        <f t="shared" si="4"/>
        <v>1170</v>
      </c>
      <c r="F40" s="26">
        <v>65</v>
      </c>
      <c r="G40" s="26">
        <v>1105</v>
      </c>
      <c r="H40" s="26">
        <v>0</v>
      </c>
      <c r="I40" s="26">
        <v>0</v>
      </c>
      <c r="J40" s="26">
        <v>0</v>
      </c>
      <c r="K40" s="26">
        <v>118</v>
      </c>
      <c r="L40" s="26">
        <v>1</v>
      </c>
      <c r="M40" s="26">
        <v>11</v>
      </c>
      <c r="N40" s="27"/>
      <c r="O40" s="28">
        <v>6</v>
      </c>
      <c r="P40" s="26">
        <v>26</v>
      </c>
      <c r="Q40" s="29">
        <v>1008</v>
      </c>
      <c r="R40" s="26">
        <v>121</v>
      </c>
      <c r="S40" s="26">
        <v>3</v>
      </c>
      <c r="T40" s="26">
        <v>17</v>
      </c>
      <c r="U40" s="26">
        <v>7</v>
      </c>
      <c r="V40" s="26">
        <v>46</v>
      </c>
      <c r="W40" s="26">
        <v>976</v>
      </c>
      <c r="X40" s="95" t="s">
        <v>74</v>
      </c>
      <c r="Y40" s="96"/>
      <c r="Z40" s="96"/>
      <c r="AA40" s="106"/>
      <c r="AB40" s="10"/>
      <c r="AC40" s="19">
        <f t="shared" si="1"/>
        <v>0</v>
      </c>
      <c r="AD40" s="20">
        <f t="shared" si="2"/>
        <v>0</v>
      </c>
      <c r="AE40" s="20">
        <f t="shared" si="3"/>
        <v>0</v>
      </c>
    </row>
    <row r="41" spans="2:31" s="4" customFormat="1" ht="16.5" customHeight="1" x14ac:dyDescent="0.15">
      <c r="B41" s="106"/>
      <c r="C41" s="106"/>
      <c r="D41" s="41" t="s">
        <v>52</v>
      </c>
      <c r="E41" s="16">
        <f t="shared" si="4"/>
        <v>664</v>
      </c>
      <c r="F41" s="26">
        <v>33</v>
      </c>
      <c r="G41" s="26">
        <v>631</v>
      </c>
      <c r="H41" s="26">
        <v>0</v>
      </c>
      <c r="I41" s="26">
        <v>0</v>
      </c>
      <c r="J41" s="26">
        <v>0</v>
      </c>
      <c r="K41" s="26">
        <v>91</v>
      </c>
      <c r="L41" s="26">
        <v>0</v>
      </c>
      <c r="M41" s="26">
        <v>4</v>
      </c>
      <c r="N41" s="27"/>
      <c r="O41" s="28">
        <v>2</v>
      </c>
      <c r="P41" s="26">
        <v>6</v>
      </c>
      <c r="Q41" s="29">
        <v>561</v>
      </c>
      <c r="R41" s="26">
        <v>119</v>
      </c>
      <c r="S41" s="26">
        <v>2</v>
      </c>
      <c r="T41" s="26">
        <v>9</v>
      </c>
      <c r="U41" s="26">
        <v>7</v>
      </c>
      <c r="V41" s="26">
        <v>19</v>
      </c>
      <c r="W41" s="26">
        <v>508</v>
      </c>
      <c r="X41" s="95" t="s">
        <v>75</v>
      </c>
      <c r="Y41" s="96"/>
      <c r="Z41" s="96"/>
      <c r="AA41" s="106"/>
      <c r="AB41" s="10"/>
      <c r="AC41" s="19">
        <f t="shared" si="1"/>
        <v>0</v>
      </c>
      <c r="AD41" s="20">
        <f t="shared" si="2"/>
        <v>0</v>
      </c>
      <c r="AE41" s="20">
        <f t="shared" si="3"/>
        <v>0</v>
      </c>
    </row>
    <row r="42" spans="2:31" s="4" customFormat="1" ht="16.5" customHeight="1" x14ac:dyDescent="0.15">
      <c r="B42" s="106"/>
      <c r="C42" s="106"/>
      <c r="D42" s="41" t="s">
        <v>53</v>
      </c>
      <c r="E42" s="16">
        <f t="shared" si="4"/>
        <v>4252</v>
      </c>
      <c r="F42" s="26">
        <v>0</v>
      </c>
      <c r="G42" s="26">
        <v>0</v>
      </c>
      <c r="H42" s="26">
        <v>154</v>
      </c>
      <c r="I42" s="26">
        <v>32</v>
      </c>
      <c r="J42" s="26">
        <v>4066</v>
      </c>
      <c r="K42" s="26">
        <v>1078</v>
      </c>
      <c r="L42" s="26">
        <v>35</v>
      </c>
      <c r="M42" s="26">
        <v>26</v>
      </c>
      <c r="N42" s="27"/>
      <c r="O42" s="28">
        <v>33</v>
      </c>
      <c r="P42" s="26">
        <v>45</v>
      </c>
      <c r="Q42" s="29">
        <v>3035</v>
      </c>
      <c r="R42" s="26">
        <v>1538</v>
      </c>
      <c r="S42" s="26">
        <v>52</v>
      </c>
      <c r="T42" s="26">
        <v>64</v>
      </c>
      <c r="U42" s="26">
        <v>47</v>
      </c>
      <c r="V42" s="26">
        <v>130</v>
      </c>
      <c r="W42" s="26">
        <v>2421</v>
      </c>
      <c r="X42" s="95" t="s">
        <v>76</v>
      </c>
      <c r="Y42" s="96"/>
      <c r="Z42" s="96"/>
      <c r="AA42" s="106"/>
      <c r="AB42" s="10"/>
      <c r="AC42" s="19">
        <f t="shared" si="1"/>
        <v>0</v>
      </c>
      <c r="AD42" s="20">
        <f t="shared" si="2"/>
        <v>0</v>
      </c>
      <c r="AE42" s="20">
        <f t="shared" si="3"/>
        <v>0</v>
      </c>
    </row>
    <row r="43" spans="2:31" s="4" customFormat="1" ht="16.5" customHeight="1" thickBot="1" x14ac:dyDescent="0.2">
      <c r="B43" s="110"/>
      <c r="C43" s="110"/>
      <c r="D43" s="48" t="s">
        <v>5</v>
      </c>
      <c r="E43" s="16">
        <f t="shared" si="4"/>
        <v>2438</v>
      </c>
      <c r="F43" s="49">
        <v>0</v>
      </c>
      <c r="G43" s="49">
        <v>0</v>
      </c>
      <c r="H43" s="49">
        <v>122</v>
      </c>
      <c r="I43" s="49">
        <v>465</v>
      </c>
      <c r="J43" s="49">
        <v>1851</v>
      </c>
      <c r="K43" s="49">
        <v>614</v>
      </c>
      <c r="L43" s="49">
        <v>34</v>
      </c>
      <c r="M43" s="49">
        <v>18</v>
      </c>
      <c r="N43" s="27"/>
      <c r="O43" s="50">
        <v>11</v>
      </c>
      <c r="P43" s="49">
        <v>17</v>
      </c>
      <c r="Q43" s="51">
        <v>1744</v>
      </c>
      <c r="R43" s="49">
        <v>1020</v>
      </c>
      <c r="S43" s="49">
        <v>50</v>
      </c>
      <c r="T43" s="49">
        <v>38</v>
      </c>
      <c r="U43" s="49">
        <v>23</v>
      </c>
      <c r="V43" s="49">
        <v>55</v>
      </c>
      <c r="W43" s="49">
        <v>1252</v>
      </c>
      <c r="X43" s="100" t="s">
        <v>77</v>
      </c>
      <c r="Y43" s="101"/>
      <c r="Z43" s="101"/>
      <c r="AA43" s="110"/>
      <c r="AB43" s="10"/>
      <c r="AC43" s="19">
        <f t="shared" si="1"/>
        <v>0</v>
      </c>
      <c r="AD43" s="20">
        <f t="shared" si="2"/>
        <v>0</v>
      </c>
      <c r="AE43" s="20">
        <f t="shared" si="3"/>
        <v>0</v>
      </c>
    </row>
    <row r="44" spans="2:31" x14ac:dyDescent="0.15">
      <c r="B44" s="99" t="s">
        <v>17</v>
      </c>
      <c r="C44" s="99"/>
      <c r="D44" s="99"/>
      <c r="E44" s="99"/>
      <c r="F44" s="99"/>
      <c r="G44" s="99"/>
      <c r="H44" s="99"/>
      <c r="I44" s="99"/>
      <c r="J44" s="99"/>
      <c r="K44" s="99"/>
      <c r="L44" s="99"/>
      <c r="M44" s="99"/>
      <c r="N44" s="52"/>
    </row>
    <row r="45" spans="2:31" x14ac:dyDescent="0.15">
      <c r="B45" s="111" t="s">
        <v>18</v>
      </c>
      <c r="C45" s="111"/>
      <c r="D45" s="111"/>
      <c r="E45" s="111"/>
      <c r="F45" s="111"/>
      <c r="G45" s="111"/>
      <c r="H45" s="111"/>
      <c r="I45" s="111"/>
      <c r="J45" s="111"/>
      <c r="K45" s="111"/>
      <c r="L45" s="111"/>
      <c r="M45" s="111"/>
    </row>
    <row r="46" spans="2:31" x14ac:dyDescent="0.15">
      <c r="D46" s="55"/>
    </row>
    <row r="47" spans="2:31" x14ac:dyDescent="0.15">
      <c r="D47" s="56" t="s">
        <v>152</v>
      </c>
      <c r="F47" s="57"/>
      <c r="G47" s="57"/>
      <c r="H47" s="57"/>
      <c r="I47" s="57"/>
      <c r="J47" s="57"/>
      <c r="K47" s="57"/>
      <c r="L47" s="57"/>
      <c r="M47" s="57"/>
      <c r="N47" s="57"/>
      <c r="O47" s="58"/>
      <c r="P47" s="57"/>
      <c r="Q47" s="57"/>
      <c r="R47" s="57"/>
      <c r="S47" s="57"/>
      <c r="T47" s="57"/>
      <c r="U47" s="57"/>
      <c r="V47" s="57"/>
      <c r="W47" s="57"/>
      <c r="X47" s="57"/>
      <c r="Y47" s="57"/>
    </row>
    <row r="48" spans="2:31" x14ac:dyDescent="0.15">
      <c r="D48" s="56" t="s">
        <v>153</v>
      </c>
      <c r="E48" s="59">
        <f>SUM(E8,E13,E19,E23,E27,E30)-E7</f>
        <v>0</v>
      </c>
      <c r="F48" s="59">
        <f t="shared" ref="F48:M48" si="5">SUM(F8,F13,F19,F23,F27,F30)-F7</f>
        <v>0</v>
      </c>
      <c r="G48" s="59">
        <f t="shared" si="5"/>
        <v>0</v>
      </c>
      <c r="H48" s="59">
        <f t="shared" si="5"/>
        <v>0</v>
      </c>
      <c r="I48" s="59">
        <f t="shared" si="5"/>
        <v>0</v>
      </c>
      <c r="J48" s="59">
        <f t="shared" si="5"/>
        <v>0</v>
      </c>
      <c r="K48" s="59">
        <f t="shared" si="5"/>
        <v>0</v>
      </c>
      <c r="L48" s="59">
        <f t="shared" si="5"/>
        <v>0</v>
      </c>
      <c r="M48" s="59">
        <f t="shared" si="5"/>
        <v>0</v>
      </c>
      <c r="N48" s="59"/>
      <c r="O48" s="59">
        <f t="shared" ref="O48:W48" si="6">SUM(O8,O13,O19,O23,O27,O30)-O7</f>
        <v>0</v>
      </c>
      <c r="P48" s="59">
        <f t="shared" si="6"/>
        <v>0</v>
      </c>
      <c r="Q48" s="59">
        <f t="shared" si="6"/>
        <v>0</v>
      </c>
      <c r="R48" s="59">
        <f t="shared" si="6"/>
        <v>0</v>
      </c>
      <c r="S48" s="59">
        <f t="shared" si="6"/>
        <v>0</v>
      </c>
      <c r="T48" s="59">
        <f t="shared" si="6"/>
        <v>0</v>
      </c>
      <c r="U48" s="59">
        <f t="shared" si="6"/>
        <v>0</v>
      </c>
      <c r="V48" s="59">
        <f t="shared" si="6"/>
        <v>0</v>
      </c>
      <c r="W48" s="59">
        <f t="shared" si="6"/>
        <v>0</v>
      </c>
      <c r="X48" s="59"/>
      <c r="Y48" s="59"/>
    </row>
    <row r="49" spans="4:25" x14ac:dyDescent="0.15">
      <c r="D49" s="56" t="s">
        <v>154</v>
      </c>
      <c r="E49" s="59">
        <f>SUM(E9:E12)-E8</f>
        <v>0</v>
      </c>
      <c r="F49" s="59">
        <f t="shared" ref="F49:M49" si="7">SUM(F9:F12)-F8</f>
        <v>0</v>
      </c>
      <c r="G49" s="59">
        <f t="shared" si="7"/>
        <v>0</v>
      </c>
      <c r="H49" s="59">
        <f t="shared" si="7"/>
        <v>0</v>
      </c>
      <c r="I49" s="59">
        <f t="shared" si="7"/>
        <v>0</v>
      </c>
      <c r="J49" s="59">
        <f t="shared" si="7"/>
        <v>0</v>
      </c>
      <c r="K49" s="59">
        <f t="shared" si="7"/>
        <v>0</v>
      </c>
      <c r="L49" s="59">
        <f t="shared" si="7"/>
        <v>0</v>
      </c>
      <c r="M49" s="59">
        <f t="shared" si="7"/>
        <v>0</v>
      </c>
      <c r="N49" s="59"/>
      <c r="O49" s="59">
        <f t="shared" ref="O49:W49" si="8">SUM(O9:O12)-O8</f>
        <v>0</v>
      </c>
      <c r="P49" s="59">
        <f t="shared" si="8"/>
        <v>0</v>
      </c>
      <c r="Q49" s="59">
        <f t="shared" si="8"/>
        <v>0</v>
      </c>
      <c r="R49" s="59">
        <f t="shared" si="8"/>
        <v>0</v>
      </c>
      <c r="S49" s="59">
        <f t="shared" si="8"/>
        <v>0</v>
      </c>
      <c r="T49" s="59">
        <f t="shared" si="8"/>
        <v>0</v>
      </c>
      <c r="U49" s="59">
        <f t="shared" si="8"/>
        <v>0</v>
      </c>
      <c r="V49" s="59">
        <f t="shared" si="8"/>
        <v>0</v>
      </c>
      <c r="W49" s="59">
        <f t="shared" si="8"/>
        <v>0</v>
      </c>
      <c r="X49" s="59"/>
      <c r="Y49" s="59"/>
    </row>
    <row r="50" spans="4:25" x14ac:dyDescent="0.15">
      <c r="D50" s="56" t="s">
        <v>155</v>
      </c>
      <c r="E50" s="59">
        <f>SUM(E14:E18)-E13</f>
        <v>0</v>
      </c>
      <c r="F50" s="59">
        <f t="shared" ref="F50:M50" si="9">SUM(F14:F18)-F13</f>
        <v>0</v>
      </c>
      <c r="G50" s="59">
        <f t="shared" si="9"/>
        <v>0</v>
      </c>
      <c r="H50" s="59">
        <f t="shared" si="9"/>
        <v>0</v>
      </c>
      <c r="I50" s="59">
        <f t="shared" si="9"/>
        <v>0</v>
      </c>
      <c r="J50" s="59">
        <f t="shared" si="9"/>
        <v>0</v>
      </c>
      <c r="K50" s="59">
        <f t="shared" si="9"/>
        <v>0</v>
      </c>
      <c r="L50" s="59">
        <f t="shared" si="9"/>
        <v>0</v>
      </c>
      <c r="M50" s="59">
        <f t="shared" si="9"/>
        <v>0</v>
      </c>
      <c r="N50" s="59"/>
      <c r="O50" s="59">
        <f t="shared" ref="O50:W50" si="10">SUM(O14:O18)-O13</f>
        <v>0</v>
      </c>
      <c r="P50" s="59">
        <f t="shared" si="10"/>
        <v>0</v>
      </c>
      <c r="Q50" s="59">
        <f t="shared" si="10"/>
        <v>0</v>
      </c>
      <c r="R50" s="59">
        <f t="shared" si="10"/>
        <v>0</v>
      </c>
      <c r="S50" s="59">
        <f t="shared" si="10"/>
        <v>0</v>
      </c>
      <c r="T50" s="59">
        <f t="shared" si="10"/>
        <v>0</v>
      </c>
      <c r="U50" s="59">
        <f t="shared" si="10"/>
        <v>0</v>
      </c>
      <c r="V50" s="59">
        <f t="shared" si="10"/>
        <v>0</v>
      </c>
      <c r="W50" s="59">
        <f t="shared" si="10"/>
        <v>0</v>
      </c>
      <c r="X50" s="59"/>
      <c r="Y50" s="59"/>
    </row>
    <row r="51" spans="4:25" x14ac:dyDescent="0.15">
      <c r="D51" s="56" t="s">
        <v>156</v>
      </c>
      <c r="E51" s="59">
        <f>SUM(E20:E22)-E19</f>
        <v>0</v>
      </c>
      <c r="F51" s="59">
        <f t="shared" ref="F51:M51" si="11">SUM(F20:F22)-F19</f>
        <v>0</v>
      </c>
      <c r="G51" s="59">
        <f t="shared" si="11"/>
        <v>0</v>
      </c>
      <c r="H51" s="59">
        <f t="shared" si="11"/>
        <v>0</v>
      </c>
      <c r="I51" s="59">
        <f t="shared" si="11"/>
        <v>0</v>
      </c>
      <c r="J51" s="59">
        <f t="shared" si="11"/>
        <v>0</v>
      </c>
      <c r="K51" s="59">
        <f t="shared" si="11"/>
        <v>0</v>
      </c>
      <c r="L51" s="59">
        <f t="shared" si="11"/>
        <v>0</v>
      </c>
      <c r="M51" s="59">
        <f t="shared" si="11"/>
        <v>0</v>
      </c>
      <c r="N51" s="59"/>
      <c r="O51" s="59">
        <f t="shared" ref="O51:W51" si="12">SUM(O20:O22)-O19</f>
        <v>0</v>
      </c>
      <c r="P51" s="59">
        <f t="shared" si="12"/>
        <v>0</v>
      </c>
      <c r="Q51" s="59">
        <f t="shared" si="12"/>
        <v>0</v>
      </c>
      <c r="R51" s="59">
        <f t="shared" si="12"/>
        <v>0</v>
      </c>
      <c r="S51" s="59">
        <f t="shared" si="12"/>
        <v>0</v>
      </c>
      <c r="T51" s="59">
        <f t="shared" si="12"/>
        <v>0</v>
      </c>
      <c r="U51" s="59">
        <f t="shared" si="12"/>
        <v>0</v>
      </c>
      <c r="V51" s="59">
        <f t="shared" si="12"/>
        <v>0</v>
      </c>
      <c r="W51" s="59">
        <f t="shared" si="12"/>
        <v>0</v>
      </c>
      <c r="X51" s="59"/>
      <c r="Y51" s="59"/>
    </row>
    <row r="52" spans="4:25" x14ac:dyDescent="0.15">
      <c r="D52" s="56" t="s">
        <v>157</v>
      </c>
      <c r="E52" s="59">
        <f>SUM(E24:E26)-E23</f>
        <v>0</v>
      </c>
      <c r="F52" s="59">
        <f t="shared" ref="F52:M52" si="13">SUM(F24:F26)-F23</f>
        <v>0</v>
      </c>
      <c r="G52" s="59">
        <f t="shared" si="13"/>
        <v>0</v>
      </c>
      <c r="H52" s="59">
        <f t="shared" si="13"/>
        <v>0</v>
      </c>
      <c r="I52" s="59">
        <f t="shared" si="13"/>
        <v>0</v>
      </c>
      <c r="J52" s="59">
        <f t="shared" si="13"/>
        <v>0</v>
      </c>
      <c r="K52" s="59">
        <f t="shared" si="13"/>
        <v>0</v>
      </c>
      <c r="L52" s="59">
        <f t="shared" si="13"/>
        <v>0</v>
      </c>
      <c r="M52" s="59">
        <f t="shared" si="13"/>
        <v>0</v>
      </c>
      <c r="N52" s="59"/>
      <c r="O52" s="59">
        <f t="shared" ref="O52:W52" si="14">SUM(O24:O26)-O23</f>
        <v>0</v>
      </c>
      <c r="P52" s="59">
        <f t="shared" si="14"/>
        <v>0</v>
      </c>
      <c r="Q52" s="59">
        <f t="shared" si="14"/>
        <v>0</v>
      </c>
      <c r="R52" s="59">
        <f t="shared" si="14"/>
        <v>0</v>
      </c>
      <c r="S52" s="59">
        <f t="shared" si="14"/>
        <v>0</v>
      </c>
      <c r="T52" s="59">
        <f t="shared" si="14"/>
        <v>0</v>
      </c>
      <c r="U52" s="59">
        <f t="shared" si="14"/>
        <v>0</v>
      </c>
      <c r="V52" s="59">
        <f t="shared" si="14"/>
        <v>0</v>
      </c>
      <c r="W52" s="59">
        <f t="shared" si="14"/>
        <v>0</v>
      </c>
      <c r="X52" s="59"/>
      <c r="Y52" s="59"/>
    </row>
    <row r="53" spans="4:25" x14ac:dyDescent="0.15">
      <c r="D53" s="56" t="s">
        <v>158</v>
      </c>
      <c r="E53" s="59">
        <f>SUM(E28:E29)-E27</f>
        <v>0</v>
      </c>
      <c r="F53" s="59">
        <f t="shared" ref="F53:M53" si="15">SUM(F28:F29)-F27</f>
        <v>0</v>
      </c>
      <c r="G53" s="59">
        <f t="shared" si="15"/>
        <v>0</v>
      </c>
      <c r="H53" s="59">
        <f t="shared" si="15"/>
        <v>0</v>
      </c>
      <c r="I53" s="59">
        <f t="shared" si="15"/>
        <v>0</v>
      </c>
      <c r="J53" s="59">
        <f t="shared" si="15"/>
        <v>0</v>
      </c>
      <c r="K53" s="59">
        <f t="shared" si="15"/>
        <v>0</v>
      </c>
      <c r="L53" s="59">
        <f t="shared" si="15"/>
        <v>0</v>
      </c>
      <c r="M53" s="59">
        <f t="shared" si="15"/>
        <v>0</v>
      </c>
      <c r="N53" s="59"/>
      <c r="O53" s="59">
        <f t="shared" ref="O53:W53" si="16">SUM(O28:O29)-O27</f>
        <v>0</v>
      </c>
      <c r="P53" s="59">
        <f t="shared" si="16"/>
        <v>0</v>
      </c>
      <c r="Q53" s="59">
        <f t="shared" si="16"/>
        <v>0</v>
      </c>
      <c r="R53" s="59">
        <f t="shared" si="16"/>
        <v>0</v>
      </c>
      <c r="S53" s="59">
        <f t="shared" si="16"/>
        <v>0</v>
      </c>
      <c r="T53" s="59">
        <f t="shared" si="16"/>
        <v>0</v>
      </c>
      <c r="U53" s="59">
        <f t="shared" si="16"/>
        <v>0</v>
      </c>
      <c r="V53" s="59">
        <f t="shared" si="16"/>
        <v>0</v>
      </c>
      <c r="W53" s="59">
        <f t="shared" si="16"/>
        <v>0</v>
      </c>
      <c r="X53" s="59"/>
      <c r="Y53" s="59"/>
    </row>
    <row r="54" spans="4:25" x14ac:dyDescent="0.15">
      <c r="D54" s="60"/>
      <c r="N54" s="54"/>
      <c r="O54" s="54"/>
    </row>
    <row r="55" spans="4:25" x14ac:dyDescent="0.15">
      <c r="D55" s="56"/>
      <c r="N55" s="54"/>
      <c r="O55" s="54"/>
    </row>
    <row r="56" spans="4:25" x14ac:dyDescent="0.15">
      <c r="D56" s="56" t="s">
        <v>46</v>
      </c>
      <c r="E56" s="59">
        <f>SUM(E32:E37)-E7</f>
        <v>0</v>
      </c>
      <c r="F56" s="59">
        <f t="shared" ref="F56:M56" si="17">SUM(F32:F37)-F7</f>
        <v>0</v>
      </c>
      <c r="G56" s="59">
        <f t="shared" si="17"/>
        <v>0</v>
      </c>
      <c r="H56" s="59">
        <f t="shared" si="17"/>
        <v>0</v>
      </c>
      <c r="I56" s="59">
        <f t="shared" si="17"/>
        <v>0</v>
      </c>
      <c r="J56" s="59">
        <f t="shared" si="17"/>
        <v>0</v>
      </c>
      <c r="K56" s="59">
        <f t="shared" si="17"/>
        <v>0</v>
      </c>
      <c r="L56" s="59">
        <f t="shared" si="17"/>
        <v>0</v>
      </c>
      <c r="M56" s="59">
        <f t="shared" si="17"/>
        <v>0</v>
      </c>
      <c r="N56" s="59"/>
      <c r="O56" s="59">
        <f t="shared" ref="O56:W56" si="18">SUM(O32:O37)-O7</f>
        <v>0</v>
      </c>
      <c r="P56" s="59">
        <f t="shared" si="18"/>
        <v>0</v>
      </c>
      <c r="Q56" s="59">
        <f t="shared" si="18"/>
        <v>0</v>
      </c>
      <c r="R56" s="59">
        <f t="shared" si="18"/>
        <v>0</v>
      </c>
      <c r="S56" s="59">
        <f t="shared" si="18"/>
        <v>0</v>
      </c>
      <c r="T56" s="59">
        <f t="shared" si="18"/>
        <v>0</v>
      </c>
      <c r="U56" s="59">
        <f t="shared" si="18"/>
        <v>0</v>
      </c>
      <c r="V56" s="59">
        <f t="shared" si="18"/>
        <v>0</v>
      </c>
      <c r="W56" s="59">
        <f t="shared" si="18"/>
        <v>0</v>
      </c>
      <c r="X56" s="59"/>
      <c r="Y56" s="59"/>
    </row>
    <row r="57" spans="4:25" x14ac:dyDescent="0.15">
      <c r="D57" s="56" t="s">
        <v>159</v>
      </c>
      <c r="E57" s="59">
        <f>SUM(E38:E43)-E7</f>
        <v>0</v>
      </c>
      <c r="F57" s="59">
        <f t="shared" ref="F57:M57" si="19">SUM(F38:F43)-F7</f>
        <v>0</v>
      </c>
      <c r="G57" s="59">
        <f t="shared" si="19"/>
        <v>0</v>
      </c>
      <c r="H57" s="59">
        <f t="shared" si="19"/>
        <v>0</v>
      </c>
      <c r="I57" s="59">
        <f t="shared" si="19"/>
        <v>0</v>
      </c>
      <c r="J57" s="59">
        <f t="shared" si="19"/>
        <v>0</v>
      </c>
      <c r="K57" s="59">
        <f t="shared" si="19"/>
        <v>0</v>
      </c>
      <c r="L57" s="59">
        <f t="shared" si="19"/>
        <v>0</v>
      </c>
      <c r="M57" s="59">
        <f t="shared" si="19"/>
        <v>0</v>
      </c>
      <c r="N57" s="59"/>
      <c r="O57" s="59">
        <f t="shared" ref="O57:W57" si="20">SUM(O38:O43)-O7</f>
        <v>0</v>
      </c>
      <c r="P57" s="59">
        <f t="shared" si="20"/>
        <v>0</v>
      </c>
      <c r="Q57" s="59">
        <f t="shared" si="20"/>
        <v>0</v>
      </c>
      <c r="R57" s="59">
        <f t="shared" si="20"/>
        <v>0</v>
      </c>
      <c r="S57" s="59">
        <f t="shared" si="20"/>
        <v>0</v>
      </c>
      <c r="T57" s="59">
        <f t="shared" si="20"/>
        <v>0</v>
      </c>
      <c r="U57" s="59">
        <f t="shared" si="20"/>
        <v>0</v>
      </c>
      <c r="V57" s="59">
        <f t="shared" si="20"/>
        <v>0</v>
      </c>
      <c r="W57" s="59">
        <f t="shared" si="20"/>
        <v>0</v>
      </c>
      <c r="X57" s="59"/>
      <c r="Y57" s="59"/>
    </row>
    <row r="58" spans="4:25" x14ac:dyDescent="0.15">
      <c r="N58" s="54"/>
      <c r="O58" s="54"/>
    </row>
    <row r="59" spans="4:25" x14ac:dyDescent="0.15">
      <c r="N59" s="54"/>
      <c r="O59" s="54"/>
    </row>
    <row r="60" spans="4:25" x14ac:dyDescent="0.15">
      <c r="N60" s="54"/>
      <c r="O60" s="54"/>
    </row>
    <row r="61" spans="4:25" x14ac:dyDescent="0.15">
      <c r="N61" s="54"/>
      <c r="O61" s="54"/>
    </row>
    <row r="62" spans="4:25" x14ac:dyDescent="0.15">
      <c r="N62" s="54"/>
      <c r="O62" s="54"/>
      <c r="R62" s="79"/>
      <c r="S62" s="79"/>
      <c r="T62" s="79"/>
      <c r="U62" s="79"/>
      <c r="V62" s="79"/>
      <c r="W62" s="79"/>
    </row>
    <row r="63" spans="4:25" x14ac:dyDescent="0.15">
      <c r="N63" s="54"/>
      <c r="O63" s="54"/>
    </row>
    <row r="64" spans="4:25" x14ac:dyDescent="0.15">
      <c r="N64" s="54"/>
      <c r="O64" s="54"/>
    </row>
    <row r="65" spans="14:15" x14ac:dyDescent="0.15">
      <c r="N65" s="54"/>
      <c r="O65" s="54"/>
    </row>
    <row r="66" spans="14:15" x14ac:dyDescent="0.15">
      <c r="N66" s="54"/>
      <c r="O66" s="54"/>
    </row>
    <row r="67" spans="14:15" x14ac:dyDescent="0.15">
      <c r="N67" s="54"/>
      <c r="O67" s="54"/>
    </row>
    <row r="68" spans="14:15" x14ac:dyDescent="0.15">
      <c r="N68" s="54"/>
      <c r="O68" s="54"/>
    </row>
    <row r="69" spans="14:15" x14ac:dyDescent="0.15">
      <c r="N69" s="54"/>
      <c r="O69" s="54"/>
    </row>
    <row r="70" spans="14:15" x14ac:dyDescent="0.15">
      <c r="N70" s="54"/>
      <c r="O70" s="54"/>
    </row>
    <row r="133" spans="14:15" x14ac:dyDescent="0.15">
      <c r="N133" s="54"/>
      <c r="O133" s="54"/>
    </row>
  </sheetData>
  <mergeCells count="73">
    <mergeCell ref="E2:L2"/>
    <mergeCell ref="P2:W2"/>
    <mergeCell ref="X4:AA6"/>
    <mergeCell ref="R5:R6"/>
    <mergeCell ref="S5:S6"/>
    <mergeCell ref="T5:T6"/>
    <mergeCell ref="U5:U6"/>
    <mergeCell ref="V5:V6"/>
    <mergeCell ref="W5:W6"/>
    <mergeCell ref="C23:D23"/>
    <mergeCell ref="C27:D27"/>
    <mergeCell ref="C30:D30"/>
    <mergeCell ref="B32:C37"/>
    <mergeCell ref="B7:D7"/>
    <mergeCell ref="C8:D8"/>
    <mergeCell ref="C13:D13"/>
    <mergeCell ref="C19:D19"/>
    <mergeCell ref="B4:D6"/>
    <mergeCell ref="O4:Q4"/>
    <mergeCell ref="R4:W4"/>
    <mergeCell ref="E4:E6"/>
    <mergeCell ref="K5:K6"/>
    <mergeCell ref="L5:L6"/>
    <mergeCell ref="F4:J4"/>
    <mergeCell ref="H5:J5"/>
    <mergeCell ref="F5:G5"/>
    <mergeCell ref="K4:M4"/>
    <mergeCell ref="M5:M6"/>
    <mergeCell ref="O5:O6"/>
    <mergeCell ref="P5:P6"/>
    <mergeCell ref="Q5:Q6"/>
    <mergeCell ref="B45:M45"/>
    <mergeCell ref="X7:AA7"/>
    <mergeCell ref="Y8:AA8"/>
    <mergeCell ref="Z9:AA9"/>
    <mergeCell ref="Z10:AA10"/>
    <mergeCell ref="Z11:AA11"/>
    <mergeCell ref="Z12:AA12"/>
    <mergeCell ref="Y13:AA13"/>
    <mergeCell ref="Z14:AA14"/>
    <mergeCell ref="B38:C43"/>
    <mergeCell ref="Z24:AA24"/>
    <mergeCell ref="Z25:AA25"/>
    <mergeCell ref="Z26:AA26"/>
    <mergeCell ref="Z15:AA15"/>
    <mergeCell ref="Z16:AA16"/>
    <mergeCell ref="Z17:AA17"/>
    <mergeCell ref="Z18:AA18"/>
    <mergeCell ref="Y19:AA19"/>
    <mergeCell ref="Z20:AA20"/>
    <mergeCell ref="B44:M44"/>
    <mergeCell ref="X43:Z43"/>
    <mergeCell ref="Z31:AA31"/>
    <mergeCell ref="X32:Z32"/>
    <mergeCell ref="AA32:AA37"/>
    <mergeCell ref="X33:Z33"/>
    <mergeCell ref="X34:Z34"/>
    <mergeCell ref="X35:Z35"/>
    <mergeCell ref="X36:Z36"/>
    <mergeCell ref="X37:Z37"/>
    <mergeCell ref="AA38:AA43"/>
    <mergeCell ref="X38:Z38"/>
    <mergeCell ref="X40:Z40"/>
    <mergeCell ref="X41:Z41"/>
    <mergeCell ref="X42:Z42"/>
    <mergeCell ref="X39:Z39"/>
    <mergeCell ref="Y27:AA27"/>
    <mergeCell ref="Z21:AA21"/>
    <mergeCell ref="Z22:AA22"/>
    <mergeCell ref="Z28:AA28"/>
    <mergeCell ref="Z29:AA29"/>
    <mergeCell ref="Y30:AA30"/>
    <mergeCell ref="Y23:AA23"/>
  </mergeCells>
  <phoneticPr fontId="1"/>
  <printOptions horizontalCentered="1" gridLinesSet="0"/>
  <pageMargins left="0.39370078740157483" right="0.39370078740157483" top="0.59055118110236227" bottom="0.39370078740157483" header="0.31496062992125984" footer="0.31496062992125984"/>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62"/>
  <sheetViews>
    <sheetView view="pageBreakPreview" zoomScaleNormal="100" workbookViewId="0">
      <pane xSplit="4" ySplit="5" topLeftCell="E6" activePane="bottomRight" state="frozen"/>
      <selection activeCell="K4" sqref="K4:K42"/>
      <selection pane="topRight" activeCell="K4" sqref="K4:K42"/>
      <selection pane="bottomLeft" activeCell="K4" sqref="K4:K42"/>
      <selection pane="bottomRight" activeCell="D3" sqref="D3"/>
    </sheetView>
  </sheetViews>
  <sheetFormatPr defaultColWidth="9.109375" defaultRowHeight="12" x14ac:dyDescent="0.15"/>
  <cols>
    <col min="1" max="3" width="2.6640625" style="58" customWidth="1"/>
    <col min="4" max="4" width="23.109375" style="58" bestFit="1" customWidth="1"/>
    <col min="5" max="9" width="12.6640625" style="58" customWidth="1"/>
    <col min="10" max="10" width="12.5546875" style="58" customWidth="1"/>
    <col min="11" max="11" width="2.5546875" style="58" customWidth="1"/>
    <col min="12" max="12" width="12.5546875" style="58" customWidth="1"/>
    <col min="13" max="17" width="12.6640625" style="58" customWidth="1"/>
    <col min="18" max="19" width="2.6640625" style="92" customWidth="1"/>
    <col min="20" max="20" width="19.109375" style="92" customWidth="1"/>
    <col min="21" max="21" width="4.6640625" style="92" customWidth="1"/>
    <col min="22" max="22" width="4.88671875" style="58" customWidth="1"/>
    <col min="23" max="16384" width="9.109375" style="58"/>
  </cols>
  <sheetData>
    <row r="1" spans="2:25" s="63" customFormat="1" x14ac:dyDescent="0.15">
      <c r="B1" s="1" t="s">
        <v>165</v>
      </c>
      <c r="C1" s="61"/>
      <c r="D1" s="61"/>
      <c r="E1" s="62">
        <f>SUM(E6:F6)</f>
        <v>19914</v>
      </c>
      <c r="F1" s="61"/>
      <c r="G1" s="62">
        <f>SUM(G6:J6,L6:Q6)</f>
        <v>19914</v>
      </c>
      <c r="H1" s="61"/>
      <c r="I1" s="61"/>
      <c r="J1" s="61"/>
      <c r="K1" s="61"/>
      <c r="L1" s="1" t="s">
        <v>166</v>
      </c>
      <c r="M1" s="61"/>
      <c r="N1" s="61"/>
      <c r="O1" s="61"/>
      <c r="P1" s="61"/>
      <c r="Q1" s="61"/>
      <c r="R1" s="61"/>
      <c r="S1" s="61"/>
      <c r="T1" s="61"/>
      <c r="U1" s="61"/>
    </row>
    <row r="2" spans="2:25" s="5" customFormat="1" ht="14.4" x14ac:dyDescent="0.15">
      <c r="B2" s="5" t="s">
        <v>143</v>
      </c>
      <c r="E2" s="143" t="s">
        <v>171</v>
      </c>
      <c r="F2" s="143"/>
      <c r="G2" s="143"/>
      <c r="H2" s="143"/>
      <c r="I2" s="143"/>
      <c r="K2" s="64"/>
      <c r="L2" s="65" t="s">
        <v>144</v>
      </c>
      <c r="M2" s="143" t="s">
        <v>145</v>
      </c>
      <c r="N2" s="143"/>
      <c r="O2" s="143"/>
      <c r="P2" s="143"/>
      <c r="Q2" s="143"/>
      <c r="V2" s="66"/>
      <c r="W2" s="66"/>
      <c r="X2" s="66"/>
    </row>
    <row r="3" spans="2:25" s="63" customFormat="1" ht="12.6" thickBot="1" x14ac:dyDescent="0.2">
      <c r="D3" s="67"/>
      <c r="E3" s="67"/>
      <c r="F3" s="67"/>
      <c r="G3" s="67"/>
      <c r="H3" s="67"/>
      <c r="I3" s="67"/>
      <c r="J3" s="67"/>
      <c r="L3" s="67"/>
      <c r="M3" s="67"/>
      <c r="N3" s="67"/>
      <c r="O3" s="67"/>
      <c r="P3" s="67"/>
      <c r="Q3" s="67"/>
      <c r="R3" s="68"/>
      <c r="S3" s="68"/>
      <c r="T3" s="68"/>
      <c r="U3" s="68"/>
    </row>
    <row r="4" spans="2:25" s="63" customFormat="1" ht="13.5" customHeight="1" x14ac:dyDescent="0.15">
      <c r="B4" s="175" t="s">
        <v>167</v>
      </c>
      <c r="C4" s="176"/>
      <c r="D4" s="177"/>
      <c r="E4" s="181" t="s">
        <v>92</v>
      </c>
      <c r="F4" s="185"/>
      <c r="G4" s="181" t="s">
        <v>7</v>
      </c>
      <c r="H4" s="182"/>
      <c r="I4" s="182"/>
      <c r="J4" s="182"/>
      <c r="K4" s="68"/>
      <c r="L4" s="183" t="s">
        <v>89</v>
      </c>
      <c r="M4" s="183"/>
      <c r="N4" s="183"/>
      <c r="O4" s="183"/>
      <c r="P4" s="183"/>
      <c r="Q4" s="184"/>
      <c r="R4" s="171" t="s">
        <v>168</v>
      </c>
      <c r="S4" s="172"/>
      <c r="T4" s="172"/>
      <c r="U4" s="172"/>
      <c r="Y4" s="68"/>
    </row>
    <row r="5" spans="2:25" s="63" customFormat="1" ht="48" x14ac:dyDescent="0.15">
      <c r="B5" s="178"/>
      <c r="C5" s="178"/>
      <c r="D5" s="179"/>
      <c r="E5" s="69" t="s">
        <v>93</v>
      </c>
      <c r="F5" s="69" t="s">
        <v>0</v>
      </c>
      <c r="G5" s="70" t="s">
        <v>83</v>
      </c>
      <c r="H5" s="70" t="s">
        <v>84</v>
      </c>
      <c r="I5" s="70" t="s">
        <v>85</v>
      </c>
      <c r="J5" s="94" t="s">
        <v>174</v>
      </c>
      <c r="K5" s="71"/>
      <c r="L5" s="72" t="s">
        <v>86</v>
      </c>
      <c r="M5" s="70" t="s">
        <v>87</v>
      </c>
      <c r="N5" s="70" t="s">
        <v>88</v>
      </c>
      <c r="O5" s="70" t="s">
        <v>90</v>
      </c>
      <c r="P5" s="70" t="s">
        <v>91</v>
      </c>
      <c r="Q5" s="69" t="s">
        <v>94</v>
      </c>
      <c r="R5" s="173"/>
      <c r="S5" s="174"/>
      <c r="T5" s="174"/>
      <c r="U5" s="174"/>
      <c r="W5" s="73" t="s">
        <v>148</v>
      </c>
      <c r="X5" s="73" t="s">
        <v>149</v>
      </c>
      <c r="Y5" s="68"/>
    </row>
    <row r="6" spans="2:25" s="74" customFormat="1" ht="16.5" customHeight="1" x14ac:dyDescent="0.15">
      <c r="B6" s="141" t="s">
        <v>8</v>
      </c>
      <c r="C6" s="141"/>
      <c r="D6" s="142"/>
      <c r="E6" s="16">
        <f>E7+E12+E18+E22+E26+E29</f>
        <v>634</v>
      </c>
      <c r="F6" s="16">
        <f t="shared" ref="F6:Q6" si="0">F7+F12+F18+F22+F26+F29</f>
        <v>19280</v>
      </c>
      <c r="G6" s="16">
        <f t="shared" si="0"/>
        <v>31</v>
      </c>
      <c r="H6" s="16">
        <f t="shared" si="0"/>
        <v>34</v>
      </c>
      <c r="I6" s="16">
        <f t="shared" si="0"/>
        <v>7</v>
      </c>
      <c r="J6" s="16">
        <f t="shared" si="0"/>
        <v>4</v>
      </c>
      <c r="K6" s="17"/>
      <c r="L6" s="17">
        <f t="shared" si="0"/>
        <v>1</v>
      </c>
      <c r="M6" s="16">
        <f t="shared" si="0"/>
        <v>12</v>
      </c>
      <c r="N6" s="16">
        <f t="shared" si="0"/>
        <v>3</v>
      </c>
      <c r="O6" s="16">
        <f t="shared" si="0"/>
        <v>0</v>
      </c>
      <c r="P6" s="16">
        <f t="shared" si="0"/>
        <v>0</v>
      </c>
      <c r="Q6" s="16">
        <f t="shared" si="0"/>
        <v>19822</v>
      </c>
      <c r="R6" s="112" t="s">
        <v>8</v>
      </c>
      <c r="S6" s="113"/>
      <c r="T6" s="113"/>
      <c r="U6" s="113"/>
      <c r="W6" s="75">
        <f>SUM(E6:F6)-'01'!E7</f>
        <v>0</v>
      </c>
      <c r="X6" s="75">
        <f>SUM(G6:Q6)-'01'!E7</f>
        <v>0</v>
      </c>
      <c r="Y6" s="76"/>
    </row>
    <row r="7" spans="2:25" s="74" customFormat="1" ht="16.5" customHeight="1" x14ac:dyDescent="0.15">
      <c r="B7" s="22"/>
      <c r="C7" s="97" t="s">
        <v>95</v>
      </c>
      <c r="D7" s="137"/>
      <c r="E7" s="16">
        <v>27</v>
      </c>
      <c r="F7" s="16">
        <v>430</v>
      </c>
      <c r="G7" s="16">
        <v>3</v>
      </c>
      <c r="H7" s="16">
        <v>4</v>
      </c>
      <c r="I7" s="16">
        <v>2</v>
      </c>
      <c r="J7" s="16">
        <v>0</v>
      </c>
      <c r="K7" s="17"/>
      <c r="L7" s="17">
        <v>0</v>
      </c>
      <c r="M7" s="16">
        <v>3</v>
      </c>
      <c r="N7" s="16">
        <v>0</v>
      </c>
      <c r="O7" s="16">
        <v>0</v>
      </c>
      <c r="P7" s="16">
        <v>0</v>
      </c>
      <c r="Q7" s="16">
        <v>445</v>
      </c>
      <c r="R7" s="23"/>
      <c r="S7" s="97" t="s">
        <v>95</v>
      </c>
      <c r="T7" s="97"/>
      <c r="U7" s="97"/>
      <c r="W7" s="75">
        <f>SUM(E7:F7)-'01'!E8</f>
        <v>0</v>
      </c>
      <c r="X7" s="75">
        <f>SUM(G7:Q7)-'01'!E8</f>
        <v>0</v>
      </c>
      <c r="Y7" s="76"/>
    </row>
    <row r="8" spans="2:25" s="63" customFormat="1" ht="16.5" customHeight="1" x14ac:dyDescent="0.15">
      <c r="B8" s="77"/>
      <c r="C8" s="77"/>
      <c r="D8" s="78" t="s">
        <v>96</v>
      </c>
      <c r="E8" s="26">
        <v>2</v>
      </c>
      <c r="F8" s="26">
        <v>41</v>
      </c>
      <c r="G8" s="26">
        <v>2</v>
      </c>
      <c r="H8" s="26">
        <v>1</v>
      </c>
      <c r="I8" s="26">
        <v>0</v>
      </c>
      <c r="J8" s="26">
        <v>0</v>
      </c>
      <c r="K8" s="79"/>
      <c r="L8" s="79">
        <v>0</v>
      </c>
      <c r="M8" s="26">
        <v>0</v>
      </c>
      <c r="N8" s="26">
        <v>0</v>
      </c>
      <c r="O8" s="26">
        <v>0</v>
      </c>
      <c r="P8" s="26">
        <v>0</v>
      </c>
      <c r="Q8" s="29">
        <v>40</v>
      </c>
      <c r="R8" s="80"/>
      <c r="S8" s="81"/>
      <c r="T8" s="160" t="s">
        <v>96</v>
      </c>
      <c r="U8" s="160"/>
      <c r="W8" s="75">
        <f>SUM(E8:F8)-'01'!E9</f>
        <v>0</v>
      </c>
      <c r="X8" s="75">
        <f>SUM(G8:Q8)-'01'!E9</f>
        <v>0</v>
      </c>
      <c r="Y8" s="68"/>
    </row>
    <row r="9" spans="2:25" s="63" customFormat="1" ht="16.5" customHeight="1" x14ac:dyDescent="0.15">
      <c r="B9" s="77"/>
      <c r="C9" s="77"/>
      <c r="D9" s="78" t="s">
        <v>97</v>
      </c>
      <c r="E9" s="26">
        <v>21</v>
      </c>
      <c r="F9" s="26">
        <v>230</v>
      </c>
      <c r="G9" s="26">
        <v>0</v>
      </c>
      <c r="H9" s="26">
        <v>1</v>
      </c>
      <c r="I9" s="26">
        <v>2</v>
      </c>
      <c r="J9" s="26">
        <v>0</v>
      </c>
      <c r="K9" s="79"/>
      <c r="L9" s="79">
        <v>0</v>
      </c>
      <c r="M9" s="26">
        <v>3</v>
      </c>
      <c r="N9" s="26">
        <v>0</v>
      </c>
      <c r="O9" s="26">
        <v>0</v>
      </c>
      <c r="P9" s="26">
        <v>0</v>
      </c>
      <c r="Q9" s="29">
        <v>245</v>
      </c>
      <c r="R9" s="80"/>
      <c r="S9" s="81"/>
      <c r="T9" s="160" t="s">
        <v>97</v>
      </c>
      <c r="U9" s="160"/>
      <c r="W9" s="75">
        <f>SUM(E9:F9)-'01'!E10</f>
        <v>0</v>
      </c>
      <c r="X9" s="75">
        <f>SUM(G9:Q9)-'01'!E10</f>
        <v>0</v>
      </c>
      <c r="Y9" s="68"/>
    </row>
    <row r="10" spans="2:25" s="63" customFormat="1" ht="16.5" customHeight="1" x14ac:dyDescent="0.15">
      <c r="B10" s="77"/>
      <c r="C10" s="77"/>
      <c r="D10" s="78" t="s">
        <v>98</v>
      </c>
      <c r="E10" s="26">
        <v>2</v>
      </c>
      <c r="F10" s="26">
        <v>27</v>
      </c>
      <c r="G10" s="26">
        <v>1</v>
      </c>
      <c r="H10" s="26">
        <v>2</v>
      </c>
      <c r="I10" s="26">
        <v>0</v>
      </c>
      <c r="J10" s="26">
        <v>0</v>
      </c>
      <c r="K10" s="79"/>
      <c r="L10" s="79">
        <v>0</v>
      </c>
      <c r="M10" s="26">
        <v>0</v>
      </c>
      <c r="N10" s="26">
        <v>0</v>
      </c>
      <c r="O10" s="26">
        <v>0</v>
      </c>
      <c r="P10" s="26">
        <v>0</v>
      </c>
      <c r="Q10" s="29">
        <v>26</v>
      </c>
      <c r="R10" s="80"/>
      <c r="S10" s="81"/>
      <c r="T10" s="160" t="s">
        <v>98</v>
      </c>
      <c r="U10" s="160"/>
      <c r="W10" s="75">
        <f>SUM(E10:F10)-'01'!E11</f>
        <v>0</v>
      </c>
      <c r="X10" s="75">
        <f>SUM(G10:Q10)-'01'!E11</f>
        <v>0</v>
      </c>
      <c r="Y10" s="68"/>
    </row>
    <row r="11" spans="2:25" s="63" customFormat="1" ht="16.5" customHeight="1" x14ac:dyDescent="0.15">
      <c r="B11" s="77"/>
      <c r="C11" s="77"/>
      <c r="D11" s="25" t="s">
        <v>173</v>
      </c>
      <c r="E11" s="26">
        <v>2</v>
      </c>
      <c r="F11" s="26">
        <v>132</v>
      </c>
      <c r="G11" s="26">
        <v>0</v>
      </c>
      <c r="H11" s="26">
        <v>0</v>
      </c>
      <c r="I11" s="26">
        <v>0</v>
      </c>
      <c r="J11" s="26">
        <v>0</v>
      </c>
      <c r="K11" s="79"/>
      <c r="L11" s="79">
        <v>0</v>
      </c>
      <c r="M11" s="26">
        <v>0</v>
      </c>
      <c r="N11" s="26">
        <v>0</v>
      </c>
      <c r="O11" s="26">
        <v>0</v>
      </c>
      <c r="P11" s="26">
        <v>0</v>
      </c>
      <c r="Q11" s="29">
        <v>134</v>
      </c>
      <c r="R11" s="80"/>
      <c r="S11" s="81"/>
      <c r="T11" s="160" t="s">
        <v>173</v>
      </c>
      <c r="U11" s="160"/>
      <c r="W11" s="75">
        <f>SUM(E11:F11)-'01'!E12</f>
        <v>0</v>
      </c>
      <c r="X11" s="75">
        <f>SUM(G11:Q11)-'01'!E12</f>
        <v>0</v>
      </c>
      <c r="Y11" s="68"/>
    </row>
    <row r="12" spans="2:25" s="74" customFormat="1" ht="16.5" customHeight="1" x14ac:dyDescent="0.15">
      <c r="B12" s="22"/>
      <c r="C12" s="97" t="s">
        <v>99</v>
      </c>
      <c r="D12" s="137"/>
      <c r="E12" s="16">
        <v>60</v>
      </c>
      <c r="F12" s="16">
        <v>3424</v>
      </c>
      <c r="G12" s="16">
        <v>11</v>
      </c>
      <c r="H12" s="16">
        <v>15</v>
      </c>
      <c r="I12" s="16">
        <v>2</v>
      </c>
      <c r="J12" s="16">
        <v>1</v>
      </c>
      <c r="K12" s="17"/>
      <c r="L12" s="17">
        <v>0</v>
      </c>
      <c r="M12" s="16">
        <v>3</v>
      </c>
      <c r="N12" s="16">
        <v>2</v>
      </c>
      <c r="O12" s="16">
        <v>0</v>
      </c>
      <c r="P12" s="16">
        <v>0</v>
      </c>
      <c r="Q12" s="16">
        <v>3450</v>
      </c>
      <c r="R12" s="23"/>
      <c r="S12" s="97" t="s">
        <v>99</v>
      </c>
      <c r="T12" s="97"/>
      <c r="U12" s="97"/>
      <c r="W12" s="75">
        <f>SUM(E12:F12)-'01'!E13</f>
        <v>0</v>
      </c>
      <c r="X12" s="75">
        <f>SUM(G12:Q12)-'01'!E13</f>
        <v>0</v>
      </c>
      <c r="Y12" s="76"/>
    </row>
    <row r="13" spans="2:25" s="63" customFormat="1" ht="16.5" customHeight="1" x14ac:dyDescent="0.15">
      <c r="B13" s="77"/>
      <c r="C13" s="77"/>
      <c r="D13" s="78" t="s">
        <v>100</v>
      </c>
      <c r="E13" s="26">
        <v>0</v>
      </c>
      <c r="F13" s="26">
        <v>4</v>
      </c>
      <c r="G13" s="26">
        <v>0</v>
      </c>
      <c r="H13" s="26">
        <v>0</v>
      </c>
      <c r="I13" s="26">
        <v>0</v>
      </c>
      <c r="J13" s="26">
        <v>0</v>
      </c>
      <c r="K13" s="79"/>
      <c r="L13" s="79">
        <v>0</v>
      </c>
      <c r="M13" s="26">
        <v>0</v>
      </c>
      <c r="N13" s="26">
        <v>0</v>
      </c>
      <c r="O13" s="26">
        <v>0</v>
      </c>
      <c r="P13" s="26">
        <v>0</v>
      </c>
      <c r="Q13" s="29">
        <v>4</v>
      </c>
      <c r="R13" s="80"/>
      <c r="S13" s="81"/>
      <c r="T13" s="160" t="s">
        <v>100</v>
      </c>
      <c r="U13" s="160"/>
      <c r="W13" s="75">
        <f>SUM(E13:F13)-'01'!E14</f>
        <v>0</v>
      </c>
      <c r="X13" s="75">
        <f>SUM(G13:Q13)-'01'!E14</f>
        <v>0</v>
      </c>
      <c r="Y13" s="68"/>
    </row>
    <row r="14" spans="2:25" s="63" customFormat="1" ht="16.5" customHeight="1" x14ac:dyDescent="0.15">
      <c r="B14" s="77"/>
      <c r="C14" s="77"/>
      <c r="D14" s="78" t="s">
        <v>101</v>
      </c>
      <c r="E14" s="26">
        <v>10</v>
      </c>
      <c r="F14" s="26">
        <v>888</v>
      </c>
      <c r="G14" s="26">
        <v>2</v>
      </c>
      <c r="H14" s="26">
        <v>4</v>
      </c>
      <c r="I14" s="26">
        <v>0</v>
      </c>
      <c r="J14" s="26">
        <v>1</v>
      </c>
      <c r="K14" s="79"/>
      <c r="L14" s="79">
        <v>0</v>
      </c>
      <c r="M14" s="26">
        <v>0</v>
      </c>
      <c r="N14" s="26">
        <v>0</v>
      </c>
      <c r="O14" s="26">
        <v>0</v>
      </c>
      <c r="P14" s="26">
        <v>0</v>
      </c>
      <c r="Q14" s="29">
        <v>891</v>
      </c>
      <c r="R14" s="80"/>
      <c r="S14" s="81"/>
      <c r="T14" s="160" t="s">
        <v>101</v>
      </c>
      <c r="U14" s="160"/>
      <c r="W14" s="75">
        <f>SUM(E14:F14)-'01'!E15</f>
        <v>0</v>
      </c>
      <c r="X14" s="75">
        <f>SUM(G14:Q14)-'01'!E15</f>
        <v>0</v>
      </c>
      <c r="Y14" s="68"/>
    </row>
    <row r="15" spans="2:25" s="63" customFormat="1" ht="16.5" customHeight="1" x14ac:dyDescent="0.15">
      <c r="B15" s="77"/>
      <c r="C15" s="77"/>
      <c r="D15" s="78" t="s">
        <v>102</v>
      </c>
      <c r="E15" s="26">
        <v>31</v>
      </c>
      <c r="F15" s="26">
        <v>2013</v>
      </c>
      <c r="G15" s="26">
        <v>6</v>
      </c>
      <c r="H15" s="26">
        <v>7</v>
      </c>
      <c r="I15" s="26">
        <v>2</v>
      </c>
      <c r="J15" s="26">
        <v>0</v>
      </c>
      <c r="K15" s="79"/>
      <c r="L15" s="79">
        <v>0</v>
      </c>
      <c r="M15" s="26">
        <v>1</v>
      </c>
      <c r="N15" s="26">
        <v>1</v>
      </c>
      <c r="O15" s="26">
        <v>0</v>
      </c>
      <c r="P15" s="26">
        <v>0</v>
      </c>
      <c r="Q15" s="29">
        <v>2027</v>
      </c>
      <c r="R15" s="80"/>
      <c r="S15" s="81"/>
      <c r="T15" s="160" t="s">
        <v>102</v>
      </c>
      <c r="U15" s="160"/>
      <c r="W15" s="75">
        <f>SUM(E15:F15)-'01'!E16</f>
        <v>0</v>
      </c>
      <c r="X15" s="75">
        <f>SUM(G15:Q15)-'01'!E16</f>
        <v>0</v>
      </c>
      <c r="Y15" s="68"/>
    </row>
    <row r="16" spans="2:25" s="63" customFormat="1" ht="16.5" customHeight="1" x14ac:dyDescent="0.15">
      <c r="B16" s="77"/>
      <c r="C16" s="77"/>
      <c r="D16" s="78" t="s">
        <v>103</v>
      </c>
      <c r="E16" s="26">
        <v>5</v>
      </c>
      <c r="F16" s="26">
        <v>177</v>
      </c>
      <c r="G16" s="26">
        <v>2</v>
      </c>
      <c r="H16" s="26">
        <v>4</v>
      </c>
      <c r="I16" s="26">
        <v>0</v>
      </c>
      <c r="J16" s="26">
        <v>0</v>
      </c>
      <c r="K16" s="79"/>
      <c r="L16" s="79">
        <v>0</v>
      </c>
      <c r="M16" s="26">
        <v>0</v>
      </c>
      <c r="N16" s="26">
        <v>1</v>
      </c>
      <c r="O16" s="26">
        <v>0</v>
      </c>
      <c r="P16" s="26">
        <v>0</v>
      </c>
      <c r="Q16" s="29">
        <v>175</v>
      </c>
      <c r="R16" s="80"/>
      <c r="S16" s="81"/>
      <c r="T16" s="160" t="s">
        <v>103</v>
      </c>
      <c r="U16" s="160"/>
      <c r="W16" s="75">
        <f>SUM(E16:F16)-'01'!E17</f>
        <v>0</v>
      </c>
      <c r="X16" s="75">
        <f>SUM(G16:Q16)-'01'!E17</f>
        <v>0</v>
      </c>
      <c r="Y16" s="68"/>
    </row>
    <row r="17" spans="2:25" s="63" customFormat="1" ht="16.5" customHeight="1" x14ac:dyDescent="0.15">
      <c r="B17" s="77"/>
      <c r="C17" s="77"/>
      <c r="D17" s="78" t="s">
        <v>104</v>
      </c>
      <c r="E17" s="26">
        <v>14</v>
      </c>
      <c r="F17" s="26">
        <v>342</v>
      </c>
      <c r="G17" s="26">
        <v>1</v>
      </c>
      <c r="H17" s="26">
        <v>0</v>
      </c>
      <c r="I17" s="26">
        <v>0</v>
      </c>
      <c r="J17" s="26">
        <v>0</v>
      </c>
      <c r="K17" s="79"/>
      <c r="L17" s="79">
        <v>0</v>
      </c>
      <c r="M17" s="26">
        <v>2</v>
      </c>
      <c r="N17" s="26">
        <v>0</v>
      </c>
      <c r="O17" s="26">
        <v>0</v>
      </c>
      <c r="P17" s="26">
        <v>0</v>
      </c>
      <c r="Q17" s="29">
        <v>353</v>
      </c>
      <c r="R17" s="80"/>
      <c r="S17" s="81"/>
      <c r="T17" s="160" t="s">
        <v>104</v>
      </c>
      <c r="U17" s="160"/>
      <c r="W17" s="75">
        <f>SUM(E17:F17)-'01'!E18</f>
        <v>0</v>
      </c>
      <c r="X17" s="75">
        <f>SUM(G17:Q17)-'01'!E18</f>
        <v>0</v>
      </c>
      <c r="Y17" s="68"/>
    </row>
    <row r="18" spans="2:25" s="74" customFormat="1" ht="16.5" customHeight="1" x14ac:dyDescent="0.15">
      <c r="B18" s="22"/>
      <c r="C18" s="97" t="s">
        <v>105</v>
      </c>
      <c r="D18" s="137"/>
      <c r="E18" s="16">
        <v>389</v>
      </c>
      <c r="F18" s="16">
        <v>10424</v>
      </c>
      <c r="G18" s="16">
        <v>6</v>
      </c>
      <c r="H18" s="16">
        <v>6</v>
      </c>
      <c r="I18" s="16">
        <v>3</v>
      </c>
      <c r="J18" s="16">
        <v>2</v>
      </c>
      <c r="K18" s="17"/>
      <c r="L18" s="17">
        <v>1</v>
      </c>
      <c r="M18" s="16">
        <v>4</v>
      </c>
      <c r="N18" s="16">
        <v>1</v>
      </c>
      <c r="O18" s="16">
        <v>0</v>
      </c>
      <c r="P18" s="16">
        <v>0</v>
      </c>
      <c r="Q18" s="42">
        <v>10790</v>
      </c>
      <c r="R18" s="23"/>
      <c r="S18" s="97" t="s">
        <v>105</v>
      </c>
      <c r="T18" s="97"/>
      <c r="U18" s="97"/>
      <c r="W18" s="75">
        <f>SUM(E18:F18)-'01'!E19</f>
        <v>0</v>
      </c>
      <c r="X18" s="75">
        <f>SUM(G18:Q18)-'01'!E19</f>
        <v>0</v>
      </c>
      <c r="Y18" s="76"/>
    </row>
    <row r="19" spans="2:25" s="63" customFormat="1" ht="16.5" customHeight="1" x14ac:dyDescent="0.15">
      <c r="B19" s="77"/>
      <c r="C19" s="77"/>
      <c r="D19" s="78" t="s">
        <v>106</v>
      </c>
      <c r="E19" s="26">
        <v>42</v>
      </c>
      <c r="F19" s="26">
        <v>511</v>
      </c>
      <c r="G19" s="26">
        <v>0</v>
      </c>
      <c r="H19" s="26">
        <v>0</v>
      </c>
      <c r="I19" s="26">
        <v>0</v>
      </c>
      <c r="J19" s="26">
        <v>1</v>
      </c>
      <c r="K19" s="79"/>
      <c r="L19" s="79">
        <v>1</v>
      </c>
      <c r="M19" s="26">
        <v>1</v>
      </c>
      <c r="N19" s="26">
        <v>0</v>
      </c>
      <c r="O19" s="26">
        <v>0</v>
      </c>
      <c r="P19" s="26">
        <v>0</v>
      </c>
      <c r="Q19" s="29">
        <v>550</v>
      </c>
      <c r="R19" s="80"/>
      <c r="S19" s="81"/>
      <c r="T19" s="160" t="s">
        <v>106</v>
      </c>
      <c r="U19" s="160"/>
      <c r="W19" s="75">
        <f>SUM(E19:F19)-'01'!E20</f>
        <v>0</v>
      </c>
      <c r="X19" s="75">
        <f>SUM(G19:Q19)-'01'!E20</f>
        <v>0</v>
      </c>
      <c r="Y19" s="68"/>
    </row>
    <row r="20" spans="2:25" s="63" customFormat="1" ht="16.5" customHeight="1" x14ac:dyDescent="0.15">
      <c r="B20" s="77"/>
      <c r="C20" s="77"/>
      <c r="D20" s="78" t="s">
        <v>107</v>
      </c>
      <c r="E20" s="26">
        <v>104</v>
      </c>
      <c r="F20" s="26">
        <v>2977</v>
      </c>
      <c r="G20" s="26">
        <v>0</v>
      </c>
      <c r="H20" s="26">
        <v>2</v>
      </c>
      <c r="I20" s="26">
        <v>0</v>
      </c>
      <c r="J20" s="26">
        <v>1</v>
      </c>
      <c r="K20" s="79"/>
      <c r="L20" s="79">
        <v>0</v>
      </c>
      <c r="M20" s="26">
        <v>0</v>
      </c>
      <c r="N20" s="26">
        <v>0</v>
      </c>
      <c r="O20" s="26">
        <v>0</v>
      </c>
      <c r="P20" s="26">
        <v>0</v>
      </c>
      <c r="Q20" s="29">
        <v>3078</v>
      </c>
      <c r="R20" s="80"/>
      <c r="S20" s="81"/>
      <c r="T20" s="160" t="s">
        <v>107</v>
      </c>
      <c r="U20" s="160"/>
      <c r="W20" s="75">
        <f>SUM(E20:F20)-'01'!E21</f>
        <v>0</v>
      </c>
      <c r="X20" s="75">
        <f>SUM(G20:Q20)-'01'!E21</f>
        <v>0</v>
      </c>
      <c r="Y20" s="68"/>
    </row>
    <row r="21" spans="2:25" s="63" customFormat="1" ht="16.5" customHeight="1" x14ac:dyDescent="0.15">
      <c r="B21" s="77"/>
      <c r="C21" s="77"/>
      <c r="D21" s="78" t="s">
        <v>108</v>
      </c>
      <c r="E21" s="26">
        <v>243</v>
      </c>
      <c r="F21" s="26">
        <v>6936</v>
      </c>
      <c r="G21" s="26">
        <v>6</v>
      </c>
      <c r="H21" s="26">
        <v>4</v>
      </c>
      <c r="I21" s="26">
        <v>3</v>
      </c>
      <c r="J21" s="26">
        <v>0</v>
      </c>
      <c r="K21" s="79"/>
      <c r="L21" s="79">
        <v>0</v>
      </c>
      <c r="M21" s="26">
        <v>3</v>
      </c>
      <c r="N21" s="26">
        <v>1</v>
      </c>
      <c r="O21" s="26">
        <v>0</v>
      </c>
      <c r="P21" s="26">
        <v>0</v>
      </c>
      <c r="Q21" s="29">
        <v>7162</v>
      </c>
      <c r="R21" s="80"/>
      <c r="S21" s="81"/>
      <c r="T21" s="160" t="s">
        <v>108</v>
      </c>
      <c r="U21" s="160"/>
      <c r="W21" s="75">
        <f>SUM(E21:F21)-'01'!E22</f>
        <v>0</v>
      </c>
      <c r="X21" s="75">
        <f>SUM(G21:Q21)-'01'!E22</f>
        <v>0</v>
      </c>
      <c r="Y21" s="68"/>
    </row>
    <row r="22" spans="2:25" s="74" customFormat="1" ht="16.5" customHeight="1" x14ac:dyDescent="0.15">
      <c r="B22" s="22"/>
      <c r="C22" s="97" t="s">
        <v>109</v>
      </c>
      <c r="D22" s="137"/>
      <c r="E22" s="16">
        <v>75</v>
      </c>
      <c r="F22" s="16">
        <v>826</v>
      </c>
      <c r="G22" s="16">
        <v>1</v>
      </c>
      <c r="H22" s="16">
        <v>0</v>
      </c>
      <c r="I22" s="16">
        <v>0</v>
      </c>
      <c r="J22" s="16">
        <v>0</v>
      </c>
      <c r="K22" s="17"/>
      <c r="L22" s="17">
        <v>0</v>
      </c>
      <c r="M22" s="16">
        <v>0</v>
      </c>
      <c r="N22" s="16">
        <v>0</v>
      </c>
      <c r="O22" s="16">
        <v>0</v>
      </c>
      <c r="P22" s="16">
        <v>0</v>
      </c>
      <c r="Q22" s="16">
        <v>900</v>
      </c>
      <c r="R22" s="23"/>
      <c r="S22" s="97" t="s">
        <v>109</v>
      </c>
      <c r="T22" s="97"/>
      <c r="U22" s="97"/>
      <c r="W22" s="75">
        <f>SUM(E22:F22)-'01'!E23</f>
        <v>0</v>
      </c>
      <c r="X22" s="75">
        <f>SUM(G22:Q22)-'01'!E23</f>
        <v>0</v>
      </c>
      <c r="Y22" s="76"/>
    </row>
    <row r="23" spans="2:25" s="63" customFormat="1" ht="16.5" customHeight="1" x14ac:dyDescent="0.15">
      <c r="B23" s="77"/>
      <c r="C23" s="77"/>
      <c r="D23" s="78" t="s">
        <v>110</v>
      </c>
      <c r="E23" s="26">
        <v>74</v>
      </c>
      <c r="F23" s="26">
        <v>734</v>
      </c>
      <c r="G23" s="26">
        <v>1</v>
      </c>
      <c r="H23" s="26">
        <v>0</v>
      </c>
      <c r="I23" s="26">
        <v>0</v>
      </c>
      <c r="J23" s="26">
        <v>0</v>
      </c>
      <c r="K23" s="79"/>
      <c r="L23" s="79">
        <v>0</v>
      </c>
      <c r="M23" s="26">
        <v>0</v>
      </c>
      <c r="N23" s="26">
        <v>0</v>
      </c>
      <c r="O23" s="26">
        <v>0</v>
      </c>
      <c r="P23" s="26">
        <v>0</v>
      </c>
      <c r="Q23" s="29">
        <v>807</v>
      </c>
      <c r="R23" s="80"/>
      <c r="S23" s="81"/>
      <c r="T23" s="160" t="s">
        <v>110</v>
      </c>
      <c r="U23" s="160"/>
      <c r="W23" s="75">
        <f>SUM(E23:F23)-'01'!E24</f>
        <v>0</v>
      </c>
      <c r="X23" s="75">
        <f>SUM(G23:Q23)-'01'!E24</f>
        <v>0</v>
      </c>
      <c r="Y23" s="68"/>
    </row>
    <row r="24" spans="2:25" s="63" customFormat="1" ht="16.5" customHeight="1" x14ac:dyDescent="0.15">
      <c r="B24" s="77"/>
      <c r="C24" s="77"/>
      <c r="D24" s="78" t="s">
        <v>111</v>
      </c>
      <c r="E24" s="26">
        <v>1</v>
      </c>
      <c r="F24" s="26">
        <v>10</v>
      </c>
      <c r="G24" s="26">
        <v>0</v>
      </c>
      <c r="H24" s="26">
        <v>0</v>
      </c>
      <c r="I24" s="26">
        <v>0</v>
      </c>
      <c r="J24" s="26">
        <v>0</v>
      </c>
      <c r="K24" s="79"/>
      <c r="L24" s="79">
        <v>0</v>
      </c>
      <c r="M24" s="26">
        <v>0</v>
      </c>
      <c r="N24" s="26">
        <v>0</v>
      </c>
      <c r="O24" s="26">
        <v>0</v>
      </c>
      <c r="P24" s="26">
        <v>0</v>
      </c>
      <c r="Q24" s="29">
        <v>11</v>
      </c>
      <c r="R24" s="80"/>
      <c r="S24" s="81"/>
      <c r="T24" s="160" t="s">
        <v>111</v>
      </c>
      <c r="U24" s="160"/>
      <c r="W24" s="75">
        <f>SUM(E24:F24)-'01'!E25</f>
        <v>0</v>
      </c>
      <c r="X24" s="75">
        <f>SUM(G24:Q24)-'01'!E25</f>
        <v>0</v>
      </c>
      <c r="Y24" s="68"/>
    </row>
    <row r="25" spans="2:25" s="63" customFormat="1" ht="16.5" customHeight="1" x14ac:dyDescent="0.15">
      <c r="B25" s="77"/>
      <c r="C25" s="77"/>
      <c r="D25" s="78" t="s">
        <v>112</v>
      </c>
      <c r="E25" s="26">
        <v>0</v>
      </c>
      <c r="F25" s="26">
        <v>82</v>
      </c>
      <c r="G25" s="26">
        <v>0</v>
      </c>
      <c r="H25" s="26">
        <v>0</v>
      </c>
      <c r="I25" s="26">
        <v>0</v>
      </c>
      <c r="J25" s="26">
        <v>0</v>
      </c>
      <c r="K25" s="79"/>
      <c r="L25" s="79">
        <v>0</v>
      </c>
      <c r="M25" s="26">
        <v>0</v>
      </c>
      <c r="N25" s="26">
        <v>0</v>
      </c>
      <c r="O25" s="26">
        <v>0</v>
      </c>
      <c r="P25" s="26">
        <v>0</v>
      </c>
      <c r="Q25" s="29">
        <v>82</v>
      </c>
      <c r="R25" s="80"/>
      <c r="S25" s="81"/>
      <c r="T25" s="160" t="s">
        <v>112</v>
      </c>
      <c r="U25" s="160"/>
      <c r="W25" s="75">
        <f>SUM(E25:F25)-'01'!E26</f>
        <v>0</v>
      </c>
      <c r="X25" s="75">
        <f>SUM(G25:Q25)-'01'!E26</f>
        <v>0</v>
      </c>
      <c r="Y25" s="68"/>
    </row>
    <row r="26" spans="2:25" s="74" customFormat="1" ht="16.5" customHeight="1" x14ac:dyDescent="0.15">
      <c r="B26" s="22"/>
      <c r="C26" s="97" t="s">
        <v>113</v>
      </c>
      <c r="D26" s="137"/>
      <c r="E26" s="16">
        <v>2</v>
      </c>
      <c r="F26" s="16">
        <v>500</v>
      </c>
      <c r="G26" s="16">
        <v>5</v>
      </c>
      <c r="H26" s="16">
        <v>1</v>
      </c>
      <c r="I26" s="16">
        <v>0</v>
      </c>
      <c r="J26" s="16">
        <v>0</v>
      </c>
      <c r="K26" s="17"/>
      <c r="L26" s="17">
        <v>0</v>
      </c>
      <c r="M26" s="16">
        <v>0</v>
      </c>
      <c r="N26" s="16">
        <v>0</v>
      </c>
      <c r="O26" s="16">
        <v>0</v>
      </c>
      <c r="P26" s="16">
        <v>0</v>
      </c>
      <c r="Q26" s="16">
        <v>496</v>
      </c>
      <c r="R26" s="23"/>
      <c r="S26" s="97" t="s">
        <v>113</v>
      </c>
      <c r="T26" s="97"/>
      <c r="U26" s="97"/>
      <c r="W26" s="75">
        <f>SUM(E26:F26)-'01'!E27</f>
        <v>0</v>
      </c>
      <c r="X26" s="75">
        <f>SUM(G26:Q26)-'01'!E27</f>
        <v>0</v>
      </c>
      <c r="Y26" s="76"/>
    </row>
    <row r="27" spans="2:25" s="63" customFormat="1" ht="16.5" customHeight="1" x14ac:dyDescent="0.15">
      <c r="B27" s="77"/>
      <c r="C27" s="77"/>
      <c r="D27" s="78" t="s">
        <v>114</v>
      </c>
      <c r="E27" s="26">
        <v>0</v>
      </c>
      <c r="F27" s="26">
        <v>7</v>
      </c>
      <c r="G27" s="26">
        <v>0</v>
      </c>
      <c r="H27" s="26">
        <v>0</v>
      </c>
      <c r="I27" s="26">
        <v>0</v>
      </c>
      <c r="J27" s="26">
        <v>0</v>
      </c>
      <c r="K27" s="79"/>
      <c r="L27" s="79">
        <v>0</v>
      </c>
      <c r="M27" s="26">
        <v>0</v>
      </c>
      <c r="N27" s="26">
        <v>0</v>
      </c>
      <c r="O27" s="26">
        <v>0</v>
      </c>
      <c r="P27" s="26">
        <v>0</v>
      </c>
      <c r="Q27" s="29">
        <v>7</v>
      </c>
      <c r="R27" s="80"/>
      <c r="S27" s="81"/>
      <c r="T27" s="160" t="s">
        <v>114</v>
      </c>
      <c r="U27" s="160"/>
      <c r="W27" s="75">
        <f>SUM(E27:F27)-'01'!E28</f>
        <v>0</v>
      </c>
      <c r="X27" s="75">
        <f>SUM(G27:Q27)-'01'!E28</f>
        <v>0</v>
      </c>
      <c r="Y27" s="68"/>
    </row>
    <row r="28" spans="2:25" s="63" customFormat="1" ht="16.5" customHeight="1" x14ac:dyDescent="0.15">
      <c r="B28" s="77"/>
      <c r="C28" s="77"/>
      <c r="D28" s="78" t="s">
        <v>115</v>
      </c>
      <c r="E28" s="26">
        <v>2</v>
      </c>
      <c r="F28" s="26">
        <v>493</v>
      </c>
      <c r="G28" s="26">
        <v>5</v>
      </c>
      <c r="H28" s="26">
        <v>1</v>
      </c>
      <c r="I28" s="26">
        <v>0</v>
      </c>
      <c r="J28" s="26">
        <v>0</v>
      </c>
      <c r="K28" s="79"/>
      <c r="L28" s="79">
        <v>0</v>
      </c>
      <c r="M28" s="26">
        <v>0</v>
      </c>
      <c r="N28" s="26">
        <v>0</v>
      </c>
      <c r="O28" s="26">
        <v>0</v>
      </c>
      <c r="P28" s="26">
        <v>0</v>
      </c>
      <c r="Q28" s="29">
        <v>489</v>
      </c>
      <c r="R28" s="80"/>
      <c r="S28" s="81"/>
      <c r="T28" s="160" t="s">
        <v>115</v>
      </c>
      <c r="U28" s="160"/>
      <c r="W28" s="75">
        <f>SUM(E28:F28)-'01'!E29</f>
        <v>0</v>
      </c>
      <c r="X28" s="75">
        <f>SUM(G28:Q28)-'01'!E29</f>
        <v>0</v>
      </c>
      <c r="Y28" s="68"/>
    </row>
    <row r="29" spans="2:25" s="74" customFormat="1" ht="16.5" customHeight="1" x14ac:dyDescent="0.15">
      <c r="B29" s="22"/>
      <c r="C29" s="97" t="s">
        <v>44</v>
      </c>
      <c r="D29" s="137"/>
      <c r="E29" s="32">
        <v>81</v>
      </c>
      <c r="F29" s="32">
        <v>3676</v>
      </c>
      <c r="G29" s="32">
        <v>5</v>
      </c>
      <c r="H29" s="32">
        <v>8</v>
      </c>
      <c r="I29" s="32">
        <v>0</v>
      </c>
      <c r="J29" s="32">
        <v>1</v>
      </c>
      <c r="K29" s="82"/>
      <c r="L29" s="82">
        <v>0</v>
      </c>
      <c r="M29" s="32">
        <v>2</v>
      </c>
      <c r="N29" s="32">
        <v>0</v>
      </c>
      <c r="O29" s="32">
        <v>0</v>
      </c>
      <c r="P29" s="32">
        <v>0</v>
      </c>
      <c r="Q29" s="34">
        <v>3741</v>
      </c>
      <c r="R29" s="23"/>
      <c r="S29" s="97" t="s">
        <v>44</v>
      </c>
      <c r="T29" s="97"/>
      <c r="U29" s="97"/>
      <c r="W29" s="75">
        <f>SUM(E29:F29)-'01'!E30</f>
        <v>0</v>
      </c>
      <c r="X29" s="75">
        <f>SUM(G29:Q29)-'01'!E30</f>
        <v>0</v>
      </c>
      <c r="Y29" s="76"/>
    </row>
    <row r="30" spans="2:25" s="63" customFormat="1" ht="16.5" customHeight="1" thickBot="1" x14ac:dyDescent="0.2">
      <c r="B30" s="83"/>
      <c r="C30" s="83"/>
      <c r="D30" s="84" t="s">
        <v>137</v>
      </c>
      <c r="E30" s="26">
        <v>39</v>
      </c>
      <c r="F30" s="26">
        <v>2022</v>
      </c>
      <c r="G30" s="26">
        <v>0</v>
      </c>
      <c r="H30" s="26">
        <v>0</v>
      </c>
      <c r="I30" s="26">
        <v>0</v>
      </c>
      <c r="J30" s="26">
        <v>0</v>
      </c>
      <c r="K30" s="79"/>
      <c r="L30" s="79">
        <v>0</v>
      </c>
      <c r="M30" s="26">
        <v>1</v>
      </c>
      <c r="N30" s="26">
        <v>0</v>
      </c>
      <c r="O30" s="26">
        <v>0</v>
      </c>
      <c r="P30" s="26">
        <v>0</v>
      </c>
      <c r="Q30" s="29">
        <v>2060</v>
      </c>
      <c r="R30" s="80"/>
      <c r="S30" s="81"/>
      <c r="T30" s="161" t="s">
        <v>137</v>
      </c>
      <c r="U30" s="161"/>
      <c r="W30" s="75">
        <f>SUM(E30:F30)-'01'!E31</f>
        <v>0</v>
      </c>
      <c r="X30" s="75">
        <f>SUM(G30:Q30)-'01'!E31</f>
        <v>0</v>
      </c>
      <c r="Y30" s="68"/>
    </row>
    <row r="31" spans="2:25" s="63" customFormat="1" ht="16.5" customHeight="1" thickTop="1" x14ac:dyDescent="0.15">
      <c r="B31" s="168" t="s">
        <v>46</v>
      </c>
      <c r="C31" s="168"/>
      <c r="D31" s="85" t="s">
        <v>47</v>
      </c>
      <c r="E31" s="38">
        <v>47</v>
      </c>
      <c r="F31" s="38">
        <v>2138</v>
      </c>
      <c r="G31" s="38">
        <v>6</v>
      </c>
      <c r="H31" s="38">
        <v>2</v>
      </c>
      <c r="I31" s="38">
        <v>0</v>
      </c>
      <c r="J31" s="38">
        <v>0</v>
      </c>
      <c r="K31" s="79"/>
      <c r="L31" s="86">
        <v>0</v>
      </c>
      <c r="M31" s="38">
        <v>1</v>
      </c>
      <c r="N31" s="38">
        <v>0</v>
      </c>
      <c r="O31" s="38">
        <v>0</v>
      </c>
      <c r="P31" s="38">
        <v>0</v>
      </c>
      <c r="Q31" s="40">
        <v>2176</v>
      </c>
      <c r="R31" s="152" t="s">
        <v>116</v>
      </c>
      <c r="S31" s="153"/>
      <c r="T31" s="153"/>
      <c r="U31" s="154" t="s">
        <v>46</v>
      </c>
      <c r="W31" s="75">
        <f>SUM(E31:F31)-'01'!E32</f>
        <v>0</v>
      </c>
      <c r="X31" s="75">
        <f>SUM(G31:Q31)-'01'!E32</f>
        <v>0</v>
      </c>
      <c r="Y31" s="68"/>
    </row>
    <row r="32" spans="2:25" s="63" customFormat="1" ht="16.5" customHeight="1" x14ac:dyDescent="0.15">
      <c r="B32" s="169"/>
      <c r="C32" s="169"/>
      <c r="D32" s="85" t="s">
        <v>48</v>
      </c>
      <c r="E32" s="26">
        <v>72</v>
      </c>
      <c r="F32" s="26">
        <v>3014</v>
      </c>
      <c r="G32" s="26">
        <v>1</v>
      </c>
      <c r="H32" s="26">
        <v>4</v>
      </c>
      <c r="I32" s="26">
        <v>1</v>
      </c>
      <c r="J32" s="26">
        <v>0</v>
      </c>
      <c r="K32" s="79"/>
      <c r="L32" s="79">
        <v>0</v>
      </c>
      <c r="M32" s="26">
        <v>0</v>
      </c>
      <c r="N32" s="26">
        <v>0</v>
      </c>
      <c r="O32" s="26">
        <v>0</v>
      </c>
      <c r="P32" s="26">
        <v>0</v>
      </c>
      <c r="Q32" s="29">
        <v>3080</v>
      </c>
      <c r="R32" s="150" t="s">
        <v>117</v>
      </c>
      <c r="S32" s="151"/>
      <c r="T32" s="151"/>
      <c r="U32" s="155"/>
      <c r="W32" s="75">
        <f>SUM(E32:F32)-'01'!E33</f>
        <v>0</v>
      </c>
      <c r="X32" s="75">
        <f>SUM(G32:Q32)-'01'!E33</f>
        <v>0</v>
      </c>
      <c r="Y32" s="68"/>
    </row>
    <row r="33" spans="2:25" s="63" customFormat="1" ht="16.5" customHeight="1" x14ac:dyDescent="0.15">
      <c r="B33" s="169"/>
      <c r="C33" s="169"/>
      <c r="D33" s="85" t="s">
        <v>1</v>
      </c>
      <c r="E33" s="26">
        <v>138</v>
      </c>
      <c r="F33" s="26">
        <v>4284</v>
      </c>
      <c r="G33" s="26">
        <v>4</v>
      </c>
      <c r="H33" s="26">
        <v>5</v>
      </c>
      <c r="I33" s="26">
        <v>1</v>
      </c>
      <c r="J33" s="26">
        <v>1</v>
      </c>
      <c r="K33" s="79"/>
      <c r="L33" s="79">
        <v>0</v>
      </c>
      <c r="M33" s="26">
        <v>0</v>
      </c>
      <c r="N33" s="26">
        <v>2</v>
      </c>
      <c r="O33" s="26">
        <v>0</v>
      </c>
      <c r="P33" s="26">
        <v>0</v>
      </c>
      <c r="Q33" s="29">
        <v>4409</v>
      </c>
      <c r="R33" s="150" t="s">
        <v>118</v>
      </c>
      <c r="S33" s="151"/>
      <c r="T33" s="151"/>
      <c r="U33" s="155"/>
      <c r="W33" s="75">
        <f>SUM(E33:F33)-'01'!E34</f>
        <v>0</v>
      </c>
      <c r="X33" s="75">
        <f>SUM(G33:Q33)-'01'!E34</f>
        <v>0</v>
      </c>
      <c r="Y33" s="68"/>
    </row>
    <row r="34" spans="2:25" s="63" customFormat="1" ht="16.5" customHeight="1" x14ac:dyDescent="0.15">
      <c r="B34" s="169"/>
      <c r="C34" s="169"/>
      <c r="D34" s="85" t="s">
        <v>49</v>
      </c>
      <c r="E34" s="26">
        <v>139</v>
      </c>
      <c r="F34" s="26">
        <v>3652</v>
      </c>
      <c r="G34" s="26">
        <v>1</v>
      </c>
      <c r="H34" s="26">
        <v>5</v>
      </c>
      <c r="I34" s="26">
        <v>0</v>
      </c>
      <c r="J34" s="26">
        <v>1</v>
      </c>
      <c r="K34" s="79"/>
      <c r="L34" s="79">
        <v>0</v>
      </c>
      <c r="M34" s="26">
        <v>1</v>
      </c>
      <c r="N34" s="26">
        <v>0</v>
      </c>
      <c r="O34" s="26">
        <v>0</v>
      </c>
      <c r="P34" s="26">
        <v>0</v>
      </c>
      <c r="Q34" s="29">
        <v>3783</v>
      </c>
      <c r="R34" s="150" t="s">
        <v>119</v>
      </c>
      <c r="S34" s="151"/>
      <c r="T34" s="151"/>
      <c r="U34" s="155"/>
      <c r="W34" s="75">
        <f>SUM(E34:F34)-'01'!E35</f>
        <v>0</v>
      </c>
      <c r="X34" s="75">
        <f>SUM(G34:Q34)-'01'!E35</f>
        <v>0</v>
      </c>
      <c r="Y34" s="68"/>
    </row>
    <row r="35" spans="2:25" s="63" customFormat="1" ht="16.5" customHeight="1" x14ac:dyDescent="0.15">
      <c r="B35" s="169"/>
      <c r="C35" s="169"/>
      <c r="D35" s="85" t="s">
        <v>50</v>
      </c>
      <c r="E35" s="26">
        <v>124</v>
      </c>
      <c r="F35" s="26">
        <v>3128</v>
      </c>
      <c r="G35" s="26">
        <v>6</v>
      </c>
      <c r="H35" s="26">
        <v>7</v>
      </c>
      <c r="I35" s="26">
        <v>2</v>
      </c>
      <c r="J35" s="26">
        <v>1</v>
      </c>
      <c r="K35" s="79"/>
      <c r="L35" s="79">
        <v>0</v>
      </c>
      <c r="M35" s="26">
        <v>7</v>
      </c>
      <c r="N35" s="26">
        <v>1</v>
      </c>
      <c r="O35" s="26">
        <v>0</v>
      </c>
      <c r="P35" s="26">
        <v>0</v>
      </c>
      <c r="Q35" s="29">
        <v>3228</v>
      </c>
      <c r="R35" s="150" t="s">
        <v>120</v>
      </c>
      <c r="S35" s="151"/>
      <c r="T35" s="151"/>
      <c r="U35" s="155"/>
      <c r="W35" s="75">
        <f>SUM(E35:F35)-'01'!E36</f>
        <v>0</v>
      </c>
      <c r="X35" s="75">
        <f>SUM(G35:Q35)-'01'!E36</f>
        <v>0</v>
      </c>
      <c r="Y35" s="68"/>
    </row>
    <row r="36" spans="2:25" s="63" customFormat="1" ht="16.5" customHeight="1" thickBot="1" x14ac:dyDescent="0.2">
      <c r="B36" s="170"/>
      <c r="C36" s="170"/>
      <c r="D36" s="87" t="s">
        <v>2</v>
      </c>
      <c r="E36" s="45">
        <v>114</v>
      </c>
      <c r="F36" s="45">
        <v>3064</v>
      </c>
      <c r="G36" s="45">
        <v>13</v>
      </c>
      <c r="H36" s="45">
        <v>11</v>
      </c>
      <c r="I36" s="45">
        <v>3</v>
      </c>
      <c r="J36" s="45">
        <v>1</v>
      </c>
      <c r="K36" s="79"/>
      <c r="L36" s="88">
        <v>1</v>
      </c>
      <c r="M36" s="45">
        <v>3</v>
      </c>
      <c r="N36" s="45">
        <v>0</v>
      </c>
      <c r="O36" s="45">
        <v>0</v>
      </c>
      <c r="P36" s="45">
        <v>0</v>
      </c>
      <c r="Q36" s="47">
        <v>3146</v>
      </c>
      <c r="R36" s="162" t="s">
        <v>121</v>
      </c>
      <c r="S36" s="163"/>
      <c r="T36" s="163"/>
      <c r="U36" s="156"/>
      <c r="W36" s="75">
        <f>SUM(E36:F36)-'01'!E37</f>
        <v>0</v>
      </c>
      <c r="X36" s="75">
        <f>SUM(G36:Q36)-'01'!E37</f>
        <v>0</v>
      </c>
      <c r="Y36" s="68"/>
    </row>
    <row r="37" spans="2:25" s="63" customFormat="1" ht="16.5" customHeight="1" thickTop="1" x14ac:dyDescent="0.15">
      <c r="B37" s="105" t="s">
        <v>159</v>
      </c>
      <c r="C37" s="154"/>
      <c r="D37" s="89" t="s">
        <v>3</v>
      </c>
      <c r="E37" s="38">
        <v>68</v>
      </c>
      <c r="F37" s="38">
        <v>3362</v>
      </c>
      <c r="G37" s="38">
        <v>7</v>
      </c>
      <c r="H37" s="38">
        <v>3</v>
      </c>
      <c r="I37" s="38">
        <v>0</v>
      </c>
      <c r="J37" s="38">
        <v>0</v>
      </c>
      <c r="K37" s="79"/>
      <c r="L37" s="79">
        <v>0</v>
      </c>
      <c r="M37" s="26">
        <v>1</v>
      </c>
      <c r="N37" s="26">
        <v>0</v>
      </c>
      <c r="O37" s="26">
        <v>0</v>
      </c>
      <c r="P37" s="26">
        <v>0</v>
      </c>
      <c r="Q37" s="29">
        <v>3419</v>
      </c>
      <c r="R37" s="152" t="s">
        <v>122</v>
      </c>
      <c r="S37" s="153"/>
      <c r="T37" s="153"/>
      <c r="U37" s="105" t="s">
        <v>159</v>
      </c>
      <c r="W37" s="75">
        <f>SUM(E37:F37)-'01'!E38</f>
        <v>0</v>
      </c>
      <c r="X37" s="75">
        <f>SUM(G37:Q37)-'01'!E38</f>
        <v>0</v>
      </c>
      <c r="Y37" s="68"/>
    </row>
    <row r="38" spans="2:25" s="63" customFormat="1" ht="16.5" customHeight="1" x14ac:dyDescent="0.15">
      <c r="B38" s="155"/>
      <c r="C38" s="155"/>
      <c r="D38" s="85" t="s">
        <v>51</v>
      </c>
      <c r="E38" s="26">
        <v>120</v>
      </c>
      <c r="F38" s="26">
        <v>7840</v>
      </c>
      <c r="G38" s="26">
        <v>4</v>
      </c>
      <c r="H38" s="26">
        <v>12</v>
      </c>
      <c r="I38" s="26">
        <v>1</v>
      </c>
      <c r="J38" s="26">
        <v>1</v>
      </c>
      <c r="K38" s="79"/>
      <c r="L38" s="79">
        <v>0</v>
      </c>
      <c r="M38" s="26">
        <v>1</v>
      </c>
      <c r="N38" s="26">
        <v>1</v>
      </c>
      <c r="O38" s="26">
        <v>0</v>
      </c>
      <c r="P38" s="26">
        <v>0</v>
      </c>
      <c r="Q38" s="29">
        <v>7940</v>
      </c>
      <c r="R38" s="150" t="s">
        <v>123</v>
      </c>
      <c r="S38" s="151"/>
      <c r="T38" s="151"/>
      <c r="U38" s="155"/>
      <c r="W38" s="75">
        <f>SUM(E38:F38)-'01'!E39</f>
        <v>0</v>
      </c>
      <c r="X38" s="75">
        <f>SUM(G38:Q38)-'01'!E39</f>
        <v>0</v>
      </c>
      <c r="Y38" s="68"/>
    </row>
    <row r="39" spans="2:25" s="63" customFormat="1" ht="16.5" customHeight="1" x14ac:dyDescent="0.15">
      <c r="B39" s="155"/>
      <c r="C39" s="155"/>
      <c r="D39" s="85" t="s">
        <v>4</v>
      </c>
      <c r="E39" s="26">
        <v>4</v>
      </c>
      <c r="F39" s="26">
        <v>1166</v>
      </c>
      <c r="G39" s="26">
        <v>1</v>
      </c>
      <c r="H39" s="26">
        <v>1</v>
      </c>
      <c r="I39" s="26">
        <v>0</v>
      </c>
      <c r="J39" s="26">
        <v>0</v>
      </c>
      <c r="K39" s="79"/>
      <c r="L39" s="79">
        <v>0</v>
      </c>
      <c r="M39" s="26">
        <v>0</v>
      </c>
      <c r="N39" s="26">
        <v>0</v>
      </c>
      <c r="O39" s="26">
        <v>0</v>
      </c>
      <c r="P39" s="26">
        <v>0</v>
      </c>
      <c r="Q39" s="29">
        <v>1168</v>
      </c>
      <c r="R39" s="150" t="s">
        <v>124</v>
      </c>
      <c r="S39" s="151"/>
      <c r="T39" s="151"/>
      <c r="U39" s="155"/>
      <c r="W39" s="75">
        <f>SUM(E39:F39)-'01'!E40</f>
        <v>0</v>
      </c>
      <c r="X39" s="75">
        <f>SUM(G39:Q39)-'01'!E40</f>
        <v>0</v>
      </c>
      <c r="Y39" s="68"/>
    </row>
    <row r="40" spans="2:25" s="63" customFormat="1" ht="16.5" customHeight="1" x14ac:dyDescent="0.15">
      <c r="B40" s="155"/>
      <c r="C40" s="155"/>
      <c r="D40" s="85" t="s">
        <v>52</v>
      </c>
      <c r="E40" s="26">
        <v>6</v>
      </c>
      <c r="F40" s="26">
        <v>658</v>
      </c>
      <c r="G40" s="26">
        <v>1</v>
      </c>
      <c r="H40" s="26">
        <v>1</v>
      </c>
      <c r="I40" s="26">
        <v>0</v>
      </c>
      <c r="J40" s="26">
        <v>0</v>
      </c>
      <c r="K40" s="79"/>
      <c r="L40" s="79">
        <v>0</v>
      </c>
      <c r="M40" s="26">
        <v>0</v>
      </c>
      <c r="N40" s="26">
        <v>0</v>
      </c>
      <c r="O40" s="26">
        <v>0</v>
      </c>
      <c r="P40" s="26">
        <v>0</v>
      </c>
      <c r="Q40" s="29">
        <v>662</v>
      </c>
      <c r="R40" s="150" t="s">
        <v>125</v>
      </c>
      <c r="S40" s="151"/>
      <c r="T40" s="151"/>
      <c r="U40" s="155"/>
      <c r="W40" s="75">
        <f>SUM(E40:F40)-'01'!E41</f>
        <v>0</v>
      </c>
      <c r="X40" s="75">
        <f>SUM(G40:Q40)-'01'!E41</f>
        <v>0</v>
      </c>
      <c r="Y40" s="68"/>
    </row>
    <row r="41" spans="2:25" s="63" customFormat="1" ht="16.5" customHeight="1" x14ac:dyDescent="0.15">
      <c r="B41" s="155"/>
      <c r="C41" s="155"/>
      <c r="D41" s="85" t="s">
        <v>53</v>
      </c>
      <c r="E41" s="26">
        <v>141</v>
      </c>
      <c r="F41" s="26">
        <v>4111</v>
      </c>
      <c r="G41" s="26">
        <v>3</v>
      </c>
      <c r="H41" s="26">
        <v>8</v>
      </c>
      <c r="I41" s="26">
        <v>3</v>
      </c>
      <c r="J41" s="26">
        <v>0</v>
      </c>
      <c r="K41" s="79"/>
      <c r="L41" s="79">
        <v>1</v>
      </c>
      <c r="M41" s="26">
        <v>4</v>
      </c>
      <c r="N41" s="26">
        <v>0</v>
      </c>
      <c r="O41" s="26">
        <v>0</v>
      </c>
      <c r="P41" s="26">
        <v>0</v>
      </c>
      <c r="Q41" s="29">
        <v>4233</v>
      </c>
      <c r="R41" s="150" t="s">
        <v>126</v>
      </c>
      <c r="S41" s="151"/>
      <c r="T41" s="151"/>
      <c r="U41" s="155"/>
      <c r="W41" s="75">
        <f>SUM(E41:F41)-'01'!E42</f>
        <v>0</v>
      </c>
      <c r="X41" s="75">
        <f>SUM(G41:Q41)-'01'!E42</f>
        <v>0</v>
      </c>
      <c r="Y41" s="68"/>
    </row>
    <row r="42" spans="2:25" s="63" customFormat="1" ht="16.5" customHeight="1" thickBot="1" x14ac:dyDescent="0.2">
      <c r="B42" s="157"/>
      <c r="C42" s="157"/>
      <c r="D42" s="90" t="s">
        <v>5</v>
      </c>
      <c r="E42" s="49">
        <v>295</v>
      </c>
      <c r="F42" s="49">
        <v>2143</v>
      </c>
      <c r="G42" s="49">
        <v>15</v>
      </c>
      <c r="H42" s="49">
        <v>9</v>
      </c>
      <c r="I42" s="49">
        <v>3</v>
      </c>
      <c r="J42" s="49">
        <v>3</v>
      </c>
      <c r="K42" s="79"/>
      <c r="L42" s="91">
        <v>0</v>
      </c>
      <c r="M42" s="49">
        <v>6</v>
      </c>
      <c r="N42" s="49">
        <v>2</v>
      </c>
      <c r="O42" s="49">
        <v>0</v>
      </c>
      <c r="P42" s="49">
        <v>0</v>
      </c>
      <c r="Q42" s="51">
        <v>2400</v>
      </c>
      <c r="R42" s="158" t="s">
        <v>127</v>
      </c>
      <c r="S42" s="159"/>
      <c r="T42" s="159"/>
      <c r="U42" s="157"/>
      <c r="W42" s="75">
        <f>SUM(E42:F42)-'01'!E43</f>
        <v>0</v>
      </c>
      <c r="X42" s="75">
        <f>SUM(G42:Q42)-'01'!E43</f>
        <v>0</v>
      </c>
      <c r="Y42" s="68"/>
    </row>
    <row r="43" spans="2:25" s="92" customFormat="1" x14ac:dyDescent="0.15">
      <c r="B43" s="164" t="s">
        <v>161</v>
      </c>
      <c r="C43" s="165"/>
      <c r="D43" s="165"/>
      <c r="E43" s="165"/>
      <c r="F43" s="165"/>
      <c r="G43" s="165"/>
      <c r="H43" s="165"/>
      <c r="I43" s="165"/>
      <c r="J43" s="165"/>
      <c r="L43" s="149" t="s">
        <v>128</v>
      </c>
      <c r="M43" s="149"/>
      <c r="N43" s="149"/>
      <c r="O43" s="149"/>
      <c r="P43" s="149"/>
      <c r="Q43" s="149"/>
      <c r="R43" s="149"/>
      <c r="S43" s="149"/>
      <c r="T43" s="149"/>
      <c r="U43" s="149"/>
    </row>
    <row r="44" spans="2:25" s="92" customFormat="1" x14ac:dyDescent="0.15">
      <c r="B44" s="166" t="s">
        <v>162</v>
      </c>
      <c r="C44" s="167"/>
      <c r="D44" s="167"/>
      <c r="E44" s="167"/>
      <c r="F44" s="167"/>
      <c r="G44" s="167"/>
      <c r="H44" s="167"/>
      <c r="I44" s="167"/>
      <c r="J44" s="167"/>
      <c r="L44" s="148" t="s">
        <v>129</v>
      </c>
      <c r="M44" s="148"/>
      <c r="N44" s="148"/>
      <c r="O44" s="148"/>
      <c r="P44" s="148"/>
      <c r="Q44" s="148"/>
      <c r="R44" s="148"/>
      <c r="S44" s="148"/>
      <c r="T44" s="148"/>
      <c r="U44" s="148"/>
    </row>
    <row r="45" spans="2:25" s="92" customFormat="1" x14ac:dyDescent="0.15">
      <c r="B45" s="166" t="s">
        <v>163</v>
      </c>
      <c r="C45" s="167"/>
      <c r="D45" s="167"/>
      <c r="E45" s="167"/>
      <c r="F45" s="167"/>
      <c r="G45" s="167"/>
      <c r="H45" s="167"/>
      <c r="I45" s="167"/>
      <c r="J45" s="167"/>
      <c r="L45" s="148" t="s">
        <v>130</v>
      </c>
      <c r="M45" s="148"/>
      <c r="N45" s="148"/>
      <c r="O45" s="148"/>
      <c r="P45" s="148"/>
      <c r="Q45" s="148"/>
      <c r="R45" s="148"/>
      <c r="S45" s="148"/>
      <c r="T45" s="148"/>
      <c r="U45" s="148"/>
    </row>
    <row r="46" spans="2:25" s="92" customFormat="1" x14ac:dyDescent="0.15">
      <c r="B46" s="166" t="s">
        <v>164</v>
      </c>
      <c r="C46" s="167"/>
      <c r="D46" s="167"/>
      <c r="E46" s="167"/>
      <c r="F46" s="167"/>
      <c r="G46" s="167"/>
      <c r="H46" s="167"/>
      <c r="I46" s="167"/>
      <c r="J46" s="167"/>
      <c r="L46" s="148" t="s">
        <v>131</v>
      </c>
      <c r="M46" s="148"/>
      <c r="N46" s="148"/>
      <c r="O46" s="148"/>
      <c r="P46" s="148"/>
      <c r="Q46" s="148"/>
      <c r="R46" s="148"/>
      <c r="S46" s="148"/>
      <c r="T46" s="148"/>
      <c r="U46" s="148"/>
    </row>
    <row r="47" spans="2:25" s="92" customFormat="1" x14ac:dyDescent="0.15">
      <c r="B47" s="148" t="s">
        <v>132</v>
      </c>
      <c r="C47" s="148"/>
      <c r="D47" s="148"/>
      <c r="E47" s="148"/>
      <c r="F47" s="148"/>
      <c r="G47" s="148"/>
      <c r="H47" s="148"/>
      <c r="I47" s="148"/>
      <c r="J47" s="148"/>
      <c r="L47" s="148" t="s">
        <v>133</v>
      </c>
      <c r="M47" s="148"/>
      <c r="N47" s="148"/>
      <c r="O47" s="148"/>
      <c r="P47" s="148"/>
      <c r="Q47" s="148"/>
      <c r="R47" s="148"/>
      <c r="S47" s="148"/>
      <c r="T47" s="148"/>
      <c r="U47" s="148"/>
    </row>
    <row r="48" spans="2:25" s="92" customFormat="1" x14ac:dyDescent="0.15">
      <c r="B48" s="148" t="s">
        <v>134</v>
      </c>
      <c r="C48" s="148"/>
      <c r="D48" s="148"/>
      <c r="E48" s="148"/>
      <c r="F48" s="148"/>
      <c r="G48" s="148"/>
      <c r="H48" s="148"/>
      <c r="I48" s="148"/>
      <c r="J48" s="148"/>
      <c r="L48" s="148" t="s">
        <v>150</v>
      </c>
      <c r="M48" s="148"/>
      <c r="N48" s="148"/>
      <c r="O48" s="148"/>
      <c r="P48" s="148"/>
      <c r="Q48" s="148"/>
      <c r="R48" s="148"/>
      <c r="S48" s="148"/>
      <c r="T48" s="148"/>
      <c r="U48" s="148"/>
    </row>
    <row r="49" spans="2:23" s="92" customFormat="1" x14ac:dyDescent="0.15">
      <c r="B49" s="166" t="s">
        <v>175</v>
      </c>
      <c r="C49" s="148"/>
      <c r="D49" s="148"/>
      <c r="E49" s="148"/>
      <c r="F49" s="148"/>
      <c r="G49" s="148"/>
      <c r="H49" s="148"/>
      <c r="I49" s="148"/>
      <c r="J49" s="148"/>
      <c r="L49" s="180" t="s">
        <v>151</v>
      </c>
      <c r="M49" s="180"/>
      <c r="N49" s="180"/>
      <c r="O49" s="180"/>
      <c r="P49" s="180"/>
      <c r="Q49" s="180"/>
      <c r="R49" s="180"/>
    </row>
    <row r="50" spans="2:23" s="92" customFormat="1" x14ac:dyDescent="0.15">
      <c r="B50" s="148" t="s">
        <v>136</v>
      </c>
      <c r="C50" s="148"/>
      <c r="D50" s="148"/>
      <c r="E50" s="148"/>
      <c r="F50" s="148"/>
      <c r="G50" s="148"/>
      <c r="H50" s="148"/>
      <c r="I50" s="148"/>
      <c r="J50" s="148"/>
    </row>
    <row r="51" spans="2:23" s="92" customFormat="1" x14ac:dyDescent="0.15">
      <c r="D51" s="93" t="s">
        <v>135</v>
      </c>
    </row>
    <row r="52" spans="2:23" s="92" customFormat="1" x14ac:dyDescent="0.15">
      <c r="D52" s="56" t="s">
        <v>152</v>
      </c>
      <c r="E52" s="54"/>
      <c r="F52" s="57"/>
      <c r="G52" s="57"/>
      <c r="H52" s="57"/>
      <c r="I52" s="57"/>
      <c r="J52" s="57"/>
      <c r="K52" s="57"/>
      <c r="L52" s="57"/>
      <c r="M52" s="57"/>
      <c r="N52" s="57"/>
      <c r="O52" s="58"/>
      <c r="P52" s="57"/>
      <c r="Q52" s="57"/>
      <c r="R52" s="57"/>
      <c r="S52" s="57"/>
      <c r="T52" s="57"/>
      <c r="U52" s="57"/>
      <c r="V52" s="57"/>
      <c r="W52" s="57"/>
    </row>
    <row r="53" spans="2:23" s="92" customFormat="1" x14ac:dyDescent="0.15">
      <c r="D53" s="56" t="s">
        <v>153</v>
      </c>
      <c r="E53" s="59">
        <f t="shared" ref="E53:J53" si="1">SUM(E7,E12,E18,E22,E26,E29)-E6</f>
        <v>0</v>
      </c>
      <c r="F53" s="59">
        <f t="shared" si="1"/>
        <v>0</v>
      </c>
      <c r="G53" s="59">
        <f t="shared" si="1"/>
        <v>0</v>
      </c>
      <c r="H53" s="59">
        <f t="shared" si="1"/>
        <v>0</v>
      </c>
      <c r="I53" s="59">
        <f t="shared" si="1"/>
        <v>0</v>
      </c>
      <c r="J53" s="59">
        <f t="shared" si="1"/>
        <v>0</v>
      </c>
      <c r="K53" s="59"/>
      <c r="L53" s="59">
        <f t="shared" ref="L53:Q53" si="2">SUM(L7,L12,L18,L22,L26,L29)-L6</f>
        <v>0</v>
      </c>
      <c r="M53" s="59">
        <f t="shared" si="2"/>
        <v>0</v>
      </c>
      <c r="N53" s="59">
        <f t="shared" si="2"/>
        <v>0</v>
      </c>
      <c r="O53" s="59">
        <f t="shared" si="2"/>
        <v>0</v>
      </c>
      <c r="P53" s="59">
        <f t="shared" si="2"/>
        <v>0</v>
      </c>
      <c r="Q53" s="59">
        <f t="shared" si="2"/>
        <v>0</v>
      </c>
      <c r="R53" s="59"/>
      <c r="S53" s="59"/>
      <c r="T53" s="59"/>
      <c r="U53" s="59"/>
      <c r="V53" s="59"/>
      <c r="W53" s="59"/>
    </row>
    <row r="54" spans="2:23" x14ac:dyDescent="0.15">
      <c r="D54" s="56" t="s">
        <v>154</v>
      </c>
      <c r="E54" s="59">
        <f t="shared" ref="E54:J54" si="3">SUM(E8:E11)-E7</f>
        <v>0</v>
      </c>
      <c r="F54" s="59">
        <f t="shared" si="3"/>
        <v>0</v>
      </c>
      <c r="G54" s="59">
        <f t="shared" si="3"/>
        <v>0</v>
      </c>
      <c r="H54" s="59">
        <f t="shared" si="3"/>
        <v>0</v>
      </c>
      <c r="I54" s="59">
        <f t="shared" si="3"/>
        <v>0</v>
      </c>
      <c r="J54" s="59">
        <f t="shared" si="3"/>
        <v>0</v>
      </c>
      <c r="K54" s="59"/>
      <c r="L54" s="59">
        <f t="shared" ref="L54:Q54" si="4">SUM(L8:L11)-L7</f>
        <v>0</v>
      </c>
      <c r="M54" s="59">
        <f t="shared" si="4"/>
        <v>0</v>
      </c>
      <c r="N54" s="59">
        <f t="shared" si="4"/>
        <v>0</v>
      </c>
      <c r="O54" s="59">
        <f t="shared" si="4"/>
        <v>0</v>
      </c>
      <c r="P54" s="59">
        <f t="shared" si="4"/>
        <v>0</v>
      </c>
      <c r="Q54" s="59">
        <f t="shared" si="4"/>
        <v>0</v>
      </c>
      <c r="R54" s="59"/>
      <c r="S54" s="59"/>
      <c r="T54" s="59"/>
      <c r="U54" s="59"/>
      <c r="V54" s="59"/>
      <c r="W54" s="59"/>
    </row>
    <row r="55" spans="2:23" x14ac:dyDescent="0.15">
      <c r="D55" s="56" t="s">
        <v>155</v>
      </c>
      <c r="E55" s="59">
        <f>SUM(E13:E17)-E12</f>
        <v>0</v>
      </c>
      <c r="F55" s="59">
        <f>SUM(F13:F17)-F12</f>
        <v>0</v>
      </c>
      <c r="G55" s="59">
        <f>SUM(G13:G17)-G12</f>
        <v>0</v>
      </c>
      <c r="H55" s="59">
        <f>SUM(H13:H17)-H12</f>
        <v>0</v>
      </c>
      <c r="I55" s="59">
        <f t="shared" ref="I55:Q55" si="5">SUM(I13:I17)-I12</f>
        <v>0</v>
      </c>
      <c r="J55" s="59">
        <f t="shared" si="5"/>
        <v>0</v>
      </c>
      <c r="K55" s="59">
        <f t="shared" si="5"/>
        <v>0</v>
      </c>
      <c r="L55" s="59">
        <f t="shared" si="5"/>
        <v>0</v>
      </c>
      <c r="M55" s="59">
        <f t="shared" si="5"/>
        <v>0</v>
      </c>
      <c r="N55" s="59">
        <f t="shared" si="5"/>
        <v>0</v>
      </c>
      <c r="O55" s="59">
        <f t="shared" si="5"/>
        <v>0</v>
      </c>
      <c r="P55" s="59">
        <f t="shared" si="5"/>
        <v>0</v>
      </c>
      <c r="Q55" s="59">
        <f t="shared" si="5"/>
        <v>0</v>
      </c>
      <c r="R55" s="59"/>
      <c r="S55" s="59"/>
      <c r="T55" s="59"/>
      <c r="U55" s="59"/>
      <c r="V55" s="59"/>
      <c r="W55" s="59"/>
    </row>
    <row r="56" spans="2:23" x14ac:dyDescent="0.15">
      <c r="D56" s="56" t="s">
        <v>156</v>
      </c>
      <c r="E56" s="59">
        <f t="shared" ref="E56:J56" si="6">SUM(E19:E21)-E18</f>
        <v>0</v>
      </c>
      <c r="F56" s="59">
        <f t="shared" si="6"/>
        <v>0</v>
      </c>
      <c r="G56" s="59">
        <f t="shared" si="6"/>
        <v>0</v>
      </c>
      <c r="H56" s="59">
        <f t="shared" si="6"/>
        <v>0</v>
      </c>
      <c r="I56" s="59">
        <f t="shared" si="6"/>
        <v>0</v>
      </c>
      <c r="J56" s="59">
        <f t="shared" si="6"/>
        <v>0</v>
      </c>
      <c r="K56" s="59"/>
      <c r="L56" s="59">
        <f t="shared" ref="L56:Q56" si="7">SUM(L19:L21)-L18</f>
        <v>0</v>
      </c>
      <c r="M56" s="59">
        <f t="shared" si="7"/>
        <v>0</v>
      </c>
      <c r="N56" s="59">
        <f t="shared" si="7"/>
        <v>0</v>
      </c>
      <c r="O56" s="59">
        <f t="shared" si="7"/>
        <v>0</v>
      </c>
      <c r="P56" s="59">
        <f t="shared" si="7"/>
        <v>0</v>
      </c>
      <c r="Q56" s="59">
        <f t="shared" si="7"/>
        <v>0</v>
      </c>
      <c r="R56" s="59"/>
      <c r="S56" s="59"/>
      <c r="T56" s="59"/>
      <c r="U56" s="59"/>
      <c r="V56" s="59"/>
      <c r="W56" s="59"/>
    </row>
    <row r="57" spans="2:23" x14ac:dyDescent="0.15">
      <c r="D57" s="56" t="s">
        <v>157</v>
      </c>
      <c r="E57" s="59">
        <f t="shared" ref="E57:J57" si="8">SUM(E23:E25)-E22</f>
        <v>0</v>
      </c>
      <c r="F57" s="59">
        <f t="shared" si="8"/>
        <v>0</v>
      </c>
      <c r="G57" s="59">
        <f t="shared" si="8"/>
        <v>0</v>
      </c>
      <c r="H57" s="59">
        <f t="shared" si="8"/>
        <v>0</v>
      </c>
      <c r="I57" s="59">
        <f t="shared" si="8"/>
        <v>0</v>
      </c>
      <c r="J57" s="59">
        <f t="shared" si="8"/>
        <v>0</v>
      </c>
      <c r="K57" s="59"/>
      <c r="L57" s="59">
        <f t="shared" ref="L57:Q57" si="9">SUM(L23:L25)-L22</f>
        <v>0</v>
      </c>
      <c r="M57" s="59">
        <f t="shared" si="9"/>
        <v>0</v>
      </c>
      <c r="N57" s="59">
        <f t="shared" si="9"/>
        <v>0</v>
      </c>
      <c r="O57" s="59">
        <f t="shared" si="9"/>
        <v>0</v>
      </c>
      <c r="P57" s="59">
        <f t="shared" si="9"/>
        <v>0</v>
      </c>
      <c r="Q57" s="59">
        <f t="shared" si="9"/>
        <v>0</v>
      </c>
      <c r="R57" s="59"/>
      <c r="S57" s="59"/>
      <c r="T57" s="59"/>
      <c r="U57" s="59"/>
      <c r="V57" s="59"/>
      <c r="W57" s="59"/>
    </row>
    <row r="58" spans="2:23" x14ac:dyDescent="0.15">
      <c r="D58" s="56" t="s">
        <v>158</v>
      </c>
      <c r="E58" s="59">
        <f t="shared" ref="E58:J58" si="10">SUM(E27:E28)-E26</f>
        <v>0</v>
      </c>
      <c r="F58" s="59">
        <f t="shared" si="10"/>
        <v>0</v>
      </c>
      <c r="G58" s="59">
        <f t="shared" si="10"/>
        <v>0</v>
      </c>
      <c r="H58" s="59">
        <f t="shared" si="10"/>
        <v>0</v>
      </c>
      <c r="I58" s="59">
        <f t="shared" si="10"/>
        <v>0</v>
      </c>
      <c r="J58" s="59">
        <f t="shared" si="10"/>
        <v>0</v>
      </c>
      <c r="K58" s="59"/>
      <c r="L58" s="59">
        <f t="shared" ref="L58:Q58" si="11">SUM(L27:L28)-L26</f>
        <v>0</v>
      </c>
      <c r="M58" s="59">
        <f t="shared" si="11"/>
        <v>0</v>
      </c>
      <c r="N58" s="59">
        <f t="shared" si="11"/>
        <v>0</v>
      </c>
      <c r="O58" s="59">
        <f t="shared" si="11"/>
        <v>0</v>
      </c>
      <c r="P58" s="59">
        <f t="shared" si="11"/>
        <v>0</v>
      </c>
      <c r="Q58" s="59">
        <f t="shared" si="11"/>
        <v>0</v>
      </c>
      <c r="R58" s="59"/>
      <c r="S58" s="59"/>
      <c r="T58" s="59"/>
      <c r="U58" s="59"/>
      <c r="V58" s="59"/>
      <c r="W58" s="59"/>
    </row>
    <row r="59" spans="2:23" x14ac:dyDescent="0.15">
      <c r="D59" s="60"/>
      <c r="E59" s="54"/>
      <c r="F59" s="54"/>
      <c r="G59" s="54"/>
      <c r="H59" s="54"/>
      <c r="I59" s="54"/>
      <c r="J59" s="54"/>
      <c r="K59" s="54"/>
      <c r="L59" s="54"/>
      <c r="M59" s="54"/>
      <c r="N59" s="54"/>
      <c r="O59" s="54"/>
      <c r="P59" s="54"/>
      <c r="Q59" s="54"/>
      <c r="R59" s="54"/>
      <c r="S59" s="54"/>
      <c r="T59" s="54"/>
      <c r="U59" s="54"/>
      <c r="V59" s="54"/>
      <c r="W59" s="54"/>
    </row>
    <row r="60" spans="2:23" x14ac:dyDescent="0.15">
      <c r="D60" s="56"/>
      <c r="E60" s="54"/>
      <c r="F60" s="54"/>
      <c r="G60" s="54"/>
      <c r="H60" s="54"/>
      <c r="I60" s="54"/>
      <c r="J60" s="54"/>
      <c r="K60" s="54"/>
      <c r="L60" s="54"/>
      <c r="M60" s="54"/>
      <c r="N60" s="54"/>
      <c r="O60" s="54"/>
      <c r="P60" s="54"/>
      <c r="Q60" s="54"/>
      <c r="R60" s="54"/>
      <c r="S60" s="54"/>
      <c r="T60" s="54"/>
      <c r="U60" s="54"/>
      <c r="V60" s="54"/>
      <c r="W60" s="54"/>
    </row>
    <row r="61" spans="2:23" x14ac:dyDescent="0.15">
      <c r="D61" s="56" t="s">
        <v>46</v>
      </c>
      <c r="E61" s="59">
        <f t="shared" ref="E61:J61" si="12">SUM(E31:E36)-E6</f>
        <v>0</v>
      </c>
      <c r="F61" s="59">
        <f t="shared" si="12"/>
        <v>0</v>
      </c>
      <c r="G61" s="59">
        <f t="shared" si="12"/>
        <v>0</v>
      </c>
      <c r="H61" s="59">
        <f t="shared" si="12"/>
        <v>0</v>
      </c>
      <c r="I61" s="59">
        <f t="shared" si="12"/>
        <v>0</v>
      </c>
      <c r="J61" s="59">
        <f t="shared" si="12"/>
        <v>0</v>
      </c>
      <c r="K61" s="59"/>
      <c r="L61" s="59">
        <f t="shared" ref="L61:Q61" si="13">SUM(L31:L36)-L6</f>
        <v>0</v>
      </c>
      <c r="M61" s="59">
        <f t="shared" si="13"/>
        <v>0</v>
      </c>
      <c r="N61" s="59">
        <f t="shared" si="13"/>
        <v>0</v>
      </c>
      <c r="O61" s="59">
        <f t="shared" si="13"/>
        <v>0</v>
      </c>
      <c r="P61" s="59">
        <f t="shared" si="13"/>
        <v>0</v>
      </c>
      <c r="Q61" s="59">
        <f t="shared" si="13"/>
        <v>0</v>
      </c>
      <c r="R61" s="59"/>
      <c r="S61" s="59"/>
      <c r="T61" s="59"/>
      <c r="U61" s="59"/>
      <c r="V61" s="59"/>
      <c r="W61" s="59"/>
    </row>
    <row r="62" spans="2:23" x14ac:dyDescent="0.15">
      <c r="D62" s="56" t="s">
        <v>159</v>
      </c>
      <c r="E62" s="59">
        <f t="shared" ref="E62:J62" si="14">SUM(E37:E42)-E6</f>
        <v>0</v>
      </c>
      <c r="F62" s="59">
        <f t="shared" si="14"/>
        <v>0</v>
      </c>
      <c r="G62" s="59">
        <f t="shared" si="14"/>
        <v>0</v>
      </c>
      <c r="H62" s="59">
        <f t="shared" si="14"/>
        <v>0</v>
      </c>
      <c r="I62" s="59">
        <f t="shared" si="14"/>
        <v>0</v>
      </c>
      <c r="J62" s="59">
        <f t="shared" si="14"/>
        <v>0</v>
      </c>
      <c r="K62" s="59"/>
      <c r="L62" s="59">
        <f t="shared" ref="L62:Q62" si="15">SUM(L37:L42)-L6</f>
        <v>0</v>
      </c>
      <c r="M62" s="59">
        <f t="shared" si="15"/>
        <v>0</v>
      </c>
      <c r="N62" s="59">
        <f t="shared" si="15"/>
        <v>0</v>
      </c>
      <c r="O62" s="59">
        <f t="shared" si="15"/>
        <v>0</v>
      </c>
      <c r="P62" s="59">
        <f t="shared" si="15"/>
        <v>0</v>
      </c>
      <c r="Q62" s="59">
        <f t="shared" si="15"/>
        <v>0</v>
      </c>
      <c r="R62" s="59"/>
      <c r="S62" s="59"/>
      <c r="T62" s="59"/>
      <c r="U62" s="59"/>
      <c r="V62" s="59"/>
      <c r="W62" s="59"/>
    </row>
  </sheetData>
  <mergeCells count="70">
    <mergeCell ref="E2:I2"/>
    <mergeCell ref="M2:Q2"/>
    <mergeCell ref="B4:D5"/>
    <mergeCell ref="L49:R49"/>
    <mergeCell ref="G4:J4"/>
    <mergeCell ref="L4:Q4"/>
    <mergeCell ref="E4:F4"/>
    <mergeCell ref="B47:J47"/>
    <mergeCell ref="B48:J48"/>
    <mergeCell ref="B49:J49"/>
    <mergeCell ref="B6:D6"/>
    <mergeCell ref="C7:D7"/>
    <mergeCell ref="C12:D12"/>
    <mergeCell ref="C18:D18"/>
    <mergeCell ref="B37:C42"/>
    <mergeCell ref="C22:D22"/>
    <mergeCell ref="C26:D26"/>
    <mergeCell ref="C29:D29"/>
    <mergeCell ref="B31:C36"/>
    <mergeCell ref="R4:U5"/>
    <mergeCell ref="R6:U6"/>
    <mergeCell ref="S7:U7"/>
    <mergeCell ref="T8:U8"/>
    <mergeCell ref="T9:U9"/>
    <mergeCell ref="T15:U15"/>
    <mergeCell ref="T10:U10"/>
    <mergeCell ref="T11:U11"/>
    <mergeCell ref="S12:U12"/>
    <mergeCell ref="T13:U13"/>
    <mergeCell ref="T14:U14"/>
    <mergeCell ref="T16:U16"/>
    <mergeCell ref="T17:U17"/>
    <mergeCell ref="B50:J50"/>
    <mergeCell ref="B43:J43"/>
    <mergeCell ref="B44:J44"/>
    <mergeCell ref="B45:J45"/>
    <mergeCell ref="B46:J46"/>
    <mergeCell ref="S18:U18"/>
    <mergeCell ref="T19:U19"/>
    <mergeCell ref="T20:U20"/>
    <mergeCell ref="T21:U21"/>
    <mergeCell ref="S22:U22"/>
    <mergeCell ref="T23:U23"/>
    <mergeCell ref="S29:U29"/>
    <mergeCell ref="T30:U30"/>
    <mergeCell ref="S26:U26"/>
    <mergeCell ref="R36:T36"/>
    <mergeCell ref="T24:U24"/>
    <mergeCell ref="T25:U25"/>
    <mergeCell ref="T28:U28"/>
    <mergeCell ref="T27:U27"/>
    <mergeCell ref="R41:T41"/>
    <mergeCell ref="R31:T31"/>
    <mergeCell ref="U31:U36"/>
    <mergeCell ref="R32:T32"/>
    <mergeCell ref="R33:T33"/>
    <mergeCell ref="R37:T37"/>
    <mergeCell ref="R40:T40"/>
    <mergeCell ref="R34:T34"/>
    <mergeCell ref="R35:T35"/>
    <mergeCell ref="U37:U42"/>
    <mergeCell ref="R38:T38"/>
    <mergeCell ref="R39:T39"/>
    <mergeCell ref="R42:T42"/>
    <mergeCell ref="L47:U47"/>
    <mergeCell ref="L48:U48"/>
    <mergeCell ref="L43:U43"/>
    <mergeCell ref="L44:U44"/>
    <mergeCell ref="L45:U45"/>
    <mergeCell ref="L46:U46"/>
  </mergeCells>
  <phoneticPr fontId="1"/>
  <printOptions horizontalCentered="1"/>
  <pageMargins left="0.39370078740157483" right="0.39370078740157483" top="0.59055118110236227" bottom="0.39370078740157483" header="0.31496062992125984" footer="0.31496062992125984"/>
  <pageSetup paperSize="9"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2022-07-28T06:03:27Z</dcterms:created>
  <dcterms:modified xsi:type="dcterms:W3CDTF">2022-07-28T06:03:27Z</dcterms:modified>
</cp:coreProperties>
</file>