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90B14A70-03D2-4926-BA5D-48D0A867F712}" xr6:coauthVersionLast="36" xr6:coauthVersionMax="36" xr10:uidLastSave="{00000000-0000-0000-0000-000000000000}"/>
  <bookViews>
    <workbookView xWindow="32772" yWindow="2388" windowWidth="15420" windowHeight="5676" xr2:uid="{00000000-000D-0000-FFFF-FFFF00000000}"/>
  </bookViews>
  <sheets>
    <sheet name="86-1" sheetId="3" r:id="rId1"/>
    <sheet name="86 -2 " sheetId="4" r:id="rId2"/>
  </sheets>
  <definedNames>
    <definedName name="_xlnm.Print_Area" localSheetId="1">'86 -2 '!$B$2:$R$49,'86 -2 '!$T$2:$AF$49</definedName>
    <definedName name="_xlnm.Print_Area" localSheetId="0">'86-1'!$B$2:$R$48</definedName>
  </definedNames>
  <calcPr calcId="191029"/>
</workbook>
</file>

<file path=xl/calcChain.xml><?xml version="1.0" encoding="utf-8"?>
<calcChain xmlns="http://schemas.openxmlformats.org/spreadsheetml/2006/main">
  <c r="F11" i="4" l="1"/>
  <c r="F53" i="4" s="1"/>
  <c r="F10" i="4"/>
  <c r="F52" i="4" s="1"/>
  <c r="AF12" i="3"/>
  <c r="AF9" i="3"/>
  <c r="AF8" i="3"/>
  <c r="AF7" i="3"/>
  <c r="AF6" i="3"/>
  <c r="E48" i="3"/>
  <c r="AF48" i="3" s="1"/>
  <c r="E47" i="3"/>
  <c r="AF47" i="3" s="1"/>
  <c r="E46" i="3"/>
  <c r="AF46" i="3" s="1"/>
  <c r="E45" i="3"/>
  <c r="AF45" i="3" s="1"/>
  <c r="E44" i="3"/>
  <c r="AF44" i="3" s="1"/>
  <c r="E43" i="3"/>
  <c r="AF43" i="3" s="1"/>
  <c r="E42" i="3"/>
  <c r="AF42" i="3" s="1"/>
  <c r="E41" i="3"/>
  <c r="AF41" i="3" s="1"/>
  <c r="E40" i="3"/>
  <c r="AF40" i="3" s="1"/>
  <c r="E39" i="3"/>
  <c r="AF39" i="3" s="1"/>
  <c r="E38" i="3"/>
  <c r="AF38" i="3" s="1"/>
  <c r="E37" i="3"/>
  <c r="AF37" i="3" s="1"/>
  <c r="E36" i="3"/>
  <c r="AF36" i="3" s="1"/>
  <c r="E35" i="3"/>
  <c r="AF35" i="3" s="1"/>
  <c r="E34" i="3"/>
  <c r="AF34" i="3" s="1"/>
  <c r="E33" i="3"/>
  <c r="AF33" i="3" s="1"/>
  <c r="E32" i="3"/>
  <c r="AF32" i="3" s="1"/>
  <c r="E31" i="3"/>
  <c r="AF31" i="3" s="1"/>
  <c r="E30" i="3"/>
  <c r="AF30" i="3" s="1"/>
  <c r="E29" i="3"/>
  <c r="AF29" i="3" s="1"/>
  <c r="E28" i="3"/>
  <c r="AF28" i="3" s="1"/>
  <c r="E27" i="3"/>
  <c r="AF27" i="3" s="1"/>
  <c r="E26" i="3"/>
  <c r="AF26" i="3" s="1"/>
  <c r="E25" i="3"/>
  <c r="AF25" i="3" s="1"/>
  <c r="E24" i="3"/>
  <c r="AF24" i="3" s="1"/>
  <c r="E23" i="3"/>
  <c r="AF23" i="3" s="1"/>
  <c r="E22" i="3"/>
  <c r="AF22" i="3" s="1"/>
  <c r="E21" i="3"/>
  <c r="AF21" i="3" s="1"/>
  <c r="E20" i="3"/>
  <c r="AF20" i="3" s="1"/>
  <c r="E19" i="3"/>
  <c r="AF19" i="3" s="1"/>
  <c r="E18" i="3"/>
  <c r="AF18" i="3" s="1"/>
  <c r="E17" i="3"/>
  <c r="AF17" i="3" s="1"/>
  <c r="E16" i="3"/>
  <c r="AF16" i="3" s="1"/>
  <c r="E15" i="3"/>
  <c r="AF15" i="3" s="1"/>
  <c r="E14" i="3"/>
  <c r="AF14" i="3" s="1"/>
  <c r="E13" i="3"/>
  <c r="AF13" i="3" s="1"/>
  <c r="J11" i="4"/>
  <c r="J57" i="4" s="1"/>
  <c r="I11" i="4"/>
  <c r="I53" i="4" s="1"/>
  <c r="J10" i="4"/>
  <c r="J56" i="4" s="1"/>
  <c r="I10" i="4"/>
  <c r="I52" i="4" s="1"/>
  <c r="G10" i="4"/>
  <c r="G52" i="4" s="1"/>
  <c r="H11" i="4"/>
  <c r="H53" i="4" s="1"/>
  <c r="G11" i="4"/>
  <c r="G53" i="4" s="1"/>
  <c r="E11" i="4"/>
  <c r="E53" i="4" s="1"/>
  <c r="H10" i="4"/>
  <c r="H52" i="4" s="1"/>
  <c r="E10" i="4"/>
  <c r="E52" i="4" s="1"/>
  <c r="T11" i="4"/>
  <c r="T53" i="4" s="1"/>
  <c r="T10" i="4"/>
  <c r="T52" i="4" s="1"/>
  <c r="U11" i="4"/>
  <c r="U57" i="4" s="1"/>
  <c r="U10" i="4"/>
  <c r="U56" i="4" s="1"/>
  <c r="AC11" i="4"/>
  <c r="AC57" i="4" s="1"/>
  <c r="AB11" i="4"/>
  <c r="AB57" i="4" s="1"/>
  <c r="AA11" i="4"/>
  <c r="AA57" i="4" s="1"/>
  <c r="Z11" i="4"/>
  <c r="Z57" i="4" s="1"/>
  <c r="Y11" i="4"/>
  <c r="Y57" i="4" s="1"/>
  <c r="X11" i="4"/>
  <c r="X53" i="4" s="1"/>
  <c r="W11" i="4"/>
  <c r="W57" i="4" s="1"/>
  <c r="V11" i="4"/>
  <c r="V53" i="4" s="1"/>
  <c r="R11" i="4"/>
  <c r="R57" i="4" s="1"/>
  <c r="Q11" i="4"/>
  <c r="Q53" i="4" s="1"/>
  <c r="P11" i="4"/>
  <c r="P53" i="4" s="1"/>
  <c r="O11" i="4"/>
  <c r="O57" i="4" s="1"/>
  <c r="N11" i="4"/>
  <c r="N57" i="4" s="1"/>
  <c r="M11" i="4"/>
  <c r="M53" i="4" s="1"/>
  <c r="L11" i="4"/>
  <c r="L53" i="4" s="1"/>
  <c r="K11" i="4"/>
  <c r="K53" i="4" s="1"/>
  <c r="AC10" i="4"/>
  <c r="AC56" i="4" s="1"/>
  <c r="AB10" i="4"/>
  <c r="AB56" i="4" s="1"/>
  <c r="AA10" i="4"/>
  <c r="AA56" i="4" s="1"/>
  <c r="Z10" i="4"/>
  <c r="Z52" i="4" s="1"/>
  <c r="Y10" i="4"/>
  <c r="Y56" i="4" s="1"/>
  <c r="X10" i="4"/>
  <c r="X56" i="4" s="1"/>
  <c r="W10" i="4"/>
  <c r="W56" i="4" s="1"/>
  <c r="V10" i="4"/>
  <c r="V52" i="4" s="1"/>
  <c r="R10" i="4"/>
  <c r="R52" i="4" s="1"/>
  <c r="Q10" i="4"/>
  <c r="Q56" i="4" s="1"/>
  <c r="P10" i="4"/>
  <c r="P56" i="4" s="1"/>
  <c r="O10" i="4"/>
  <c r="O52" i="4" s="1"/>
  <c r="N10" i="4"/>
  <c r="N56" i="4" s="1"/>
  <c r="M10" i="4"/>
  <c r="M56" i="4" s="1"/>
  <c r="L10" i="4"/>
  <c r="L56" i="4" s="1"/>
  <c r="K10" i="4"/>
  <c r="K52" i="4" s="1"/>
  <c r="R11" i="3"/>
  <c r="R53" i="3" s="1"/>
  <c r="Q11" i="3"/>
  <c r="Q57" i="3" s="1"/>
  <c r="P11" i="3"/>
  <c r="P57" i="3" s="1"/>
  <c r="O11" i="3"/>
  <c r="O57" i="3" s="1"/>
  <c r="N11" i="3"/>
  <c r="N57" i="3" s="1"/>
  <c r="M11" i="3"/>
  <c r="M57" i="3" s="1"/>
  <c r="L11" i="3"/>
  <c r="L57" i="3" s="1"/>
  <c r="K11" i="3"/>
  <c r="K57" i="3" s="1"/>
  <c r="J11" i="3"/>
  <c r="J57" i="3" s="1"/>
  <c r="I11" i="3"/>
  <c r="I53" i="3" s="1"/>
  <c r="H11" i="3"/>
  <c r="H57" i="3" s="1"/>
  <c r="G11" i="3"/>
  <c r="G57" i="3" s="1"/>
  <c r="F11" i="3"/>
  <c r="F57" i="3" s="1"/>
  <c r="R10" i="3"/>
  <c r="R52" i="3" s="1"/>
  <c r="Q10" i="3"/>
  <c r="Q52" i="3" s="1"/>
  <c r="P10" i="3"/>
  <c r="P56" i="3" s="1"/>
  <c r="O10" i="3"/>
  <c r="O52" i="3" s="1"/>
  <c r="N10" i="3"/>
  <c r="N52" i="3" s="1"/>
  <c r="M10" i="3"/>
  <c r="M52" i="3" s="1"/>
  <c r="L10" i="3"/>
  <c r="L56" i="3" s="1"/>
  <c r="K10" i="3"/>
  <c r="K56" i="3" s="1"/>
  <c r="J10" i="3"/>
  <c r="J52" i="3" s="1"/>
  <c r="I10" i="3"/>
  <c r="I56" i="3" s="1"/>
  <c r="H10" i="3"/>
  <c r="H52" i="3" s="1"/>
  <c r="G10" i="3"/>
  <c r="G52" i="3" s="1"/>
  <c r="F10" i="3"/>
  <c r="F56" i="3" s="1"/>
  <c r="F57" i="4"/>
  <c r="W52" i="4" l="1"/>
  <c r="T57" i="4"/>
  <c r="Y53" i="4"/>
  <c r="AA53" i="4"/>
  <c r="W53" i="4"/>
  <c r="V57" i="4"/>
  <c r="AB53" i="4"/>
  <c r="R53" i="4"/>
  <c r="Q57" i="4"/>
  <c r="J53" i="4"/>
  <c r="H57" i="4"/>
  <c r="O53" i="4"/>
  <c r="L57" i="4"/>
  <c r="P57" i="4"/>
  <c r="N53" i="4"/>
  <c r="K57" i="4"/>
  <c r="I57" i="4"/>
  <c r="J53" i="3"/>
  <c r="H53" i="3"/>
  <c r="K53" i="3"/>
  <c r="Z56" i="4"/>
  <c r="AA52" i="4"/>
  <c r="U52" i="4"/>
  <c r="O56" i="4"/>
  <c r="L52" i="4"/>
  <c r="G56" i="4"/>
  <c r="F56" i="4"/>
  <c r="E56" i="4"/>
  <c r="Q52" i="4"/>
  <c r="K56" i="4"/>
  <c r="J52" i="4"/>
  <c r="G53" i="3"/>
  <c r="L53" i="3"/>
  <c r="J56" i="3"/>
  <c r="K52" i="3"/>
  <c r="I52" i="3"/>
  <c r="H56" i="3"/>
  <c r="N56" i="3"/>
  <c r="P52" i="3"/>
  <c r="G56" i="3"/>
  <c r="M56" i="3"/>
  <c r="Z53" i="4"/>
  <c r="T56" i="4"/>
  <c r="X57" i="4"/>
  <c r="X52" i="4"/>
  <c r="AB52" i="4"/>
  <c r="M52" i="4"/>
  <c r="R56" i="4"/>
  <c r="E57" i="4"/>
  <c r="I56" i="4"/>
  <c r="M57" i="4"/>
  <c r="P53" i="3"/>
  <c r="N53" i="3"/>
  <c r="I57" i="3"/>
  <c r="R57" i="3"/>
  <c r="F52" i="3"/>
  <c r="R56" i="3"/>
  <c r="E10" i="3"/>
  <c r="E56" i="3" s="1"/>
  <c r="L52" i="3"/>
  <c r="Q53" i="3"/>
  <c r="N52" i="4"/>
  <c r="M53" i="3"/>
  <c r="F53" i="3"/>
  <c r="P52" i="4"/>
  <c r="U53" i="4"/>
  <c r="H56" i="4"/>
  <c r="Q56" i="3"/>
  <c r="O53" i="3"/>
  <c r="V56" i="4"/>
  <c r="Y52" i="4"/>
  <c r="G57" i="4"/>
  <c r="E11" i="3"/>
  <c r="O56" i="3"/>
  <c r="AF10" i="3" l="1"/>
  <c r="E52" i="3"/>
  <c r="AF11" i="3"/>
  <c r="E57" i="3"/>
  <c r="E53" i="3"/>
</calcChain>
</file>

<file path=xl/sharedStrings.xml><?xml version="1.0" encoding="utf-8"?>
<sst xmlns="http://schemas.openxmlformats.org/spreadsheetml/2006/main" count="250" uniqueCount="78">
  <si>
    <t>国籍</t>
    <rPh sb="0" eb="2">
      <t>コクセキ</t>
    </rPh>
    <phoneticPr fontId="2"/>
  </si>
  <si>
    <t>総数</t>
    <rPh sb="0" eb="2">
      <t>ソウスウ</t>
    </rPh>
    <phoneticPr fontId="2"/>
  </si>
  <si>
    <t>（第七十条一号）
不法入国</t>
    <rPh sb="9" eb="11">
      <t>フホウ</t>
    </rPh>
    <rPh sb="11" eb="13">
      <t>ニュウコク</t>
    </rPh>
    <phoneticPr fontId="2"/>
  </si>
  <si>
    <t>（第七十一条）
不法出国</t>
    <rPh sb="1" eb="2">
      <t>ダイ</t>
    </rPh>
    <rPh sb="2" eb="5">
      <t>71</t>
    </rPh>
    <rPh sb="5" eb="6">
      <t>ジョウ</t>
    </rPh>
    <rPh sb="8" eb="10">
      <t>フホウ</t>
    </rPh>
    <rPh sb="10" eb="12">
      <t>シュッコク</t>
    </rPh>
    <phoneticPr fontId="2"/>
  </si>
  <si>
    <t>不法
上陸</t>
    <rPh sb="0" eb="2">
      <t>フホウ</t>
    </rPh>
    <rPh sb="3" eb="5">
      <t>ジョウリク</t>
    </rPh>
    <phoneticPr fontId="2"/>
  </si>
  <si>
    <t>在留資格
以外の
不法活動</t>
    <rPh sb="0" eb="2">
      <t>ザイリュウ</t>
    </rPh>
    <rPh sb="2" eb="4">
      <t>シカク</t>
    </rPh>
    <rPh sb="5" eb="7">
      <t>イガイ</t>
    </rPh>
    <rPh sb="9" eb="11">
      <t>フホウ</t>
    </rPh>
    <rPh sb="11" eb="13">
      <t>カツドウ</t>
    </rPh>
    <phoneticPr fontId="2"/>
  </si>
  <si>
    <t>第七十条四号</t>
    <rPh sb="0" eb="1">
      <t>ダイ</t>
    </rPh>
    <rPh sb="1" eb="3">
      <t>70</t>
    </rPh>
    <rPh sb="3" eb="4">
      <t>ジョウ</t>
    </rPh>
    <rPh sb="4" eb="5">
      <t>4</t>
    </rPh>
    <rPh sb="5" eb="6">
      <t>ゴウ</t>
    </rPh>
    <phoneticPr fontId="2"/>
  </si>
  <si>
    <t>第七十三条</t>
    <rPh sb="0" eb="1">
      <t>ダイ</t>
    </rPh>
    <rPh sb="1" eb="4">
      <t>73</t>
    </rPh>
    <rPh sb="4" eb="5">
      <t>ジョウ</t>
    </rPh>
    <phoneticPr fontId="2"/>
  </si>
  <si>
    <t>不法残留</t>
    <rPh sb="0" eb="2">
      <t>フホウ</t>
    </rPh>
    <rPh sb="2" eb="4">
      <t>ザンリュウ</t>
    </rPh>
    <phoneticPr fontId="2"/>
  </si>
  <si>
    <t>第七十条五号</t>
    <rPh sb="0" eb="1">
      <t>ダイ</t>
    </rPh>
    <rPh sb="1" eb="3">
      <t>70</t>
    </rPh>
    <rPh sb="3" eb="4">
      <t>ジョウ</t>
    </rPh>
    <rPh sb="4" eb="5">
      <t>5</t>
    </rPh>
    <rPh sb="5" eb="6">
      <t>ゴウ</t>
    </rPh>
    <phoneticPr fontId="2"/>
  </si>
  <si>
    <t>第七十条七号</t>
    <rPh sb="0" eb="1">
      <t>ダイ</t>
    </rPh>
    <rPh sb="1" eb="3">
      <t>70</t>
    </rPh>
    <rPh sb="3" eb="4">
      <t>ジョウ</t>
    </rPh>
    <rPh sb="4" eb="5">
      <t>7</t>
    </rPh>
    <rPh sb="5" eb="6">
      <t>ゴウ</t>
    </rPh>
    <phoneticPr fontId="2"/>
  </si>
  <si>
    <t>第七十条八号</t>
    <rPh sb="0" eb="1">
      <t>ダイ</t>
    </rPh>
    <rPh sb="1" eb="3">
      <t>70</t>
    </rPh>
    <rPh sb="3" eb="4">
      <t>ジョウ</t>
    </rPh>
    <rPh sb="4" eb="5">
      <t>8</t>
    </rPh>
    <rPh sb="5" eb="6">
      <t>ゴウ</t>
    </rPh>
    <phoneticPr fontId="2"/>
  </si>
  <si>
    <t>第七十二条一号</t>
    <rPh sb="0" eb="1">
      <t>ダイ</t>
    </rPh>
    <rPh sb="1" eb="4">
      <t>72</t>
    </rPh>
    <rPh sb="4" eb="5">
      <t>ジョウ</t>
    </rPh>
    <rPh sb="5" eb="6">
      <t>1</t>
    </rPh>
    <rPh sb="6" eb="7">
      <t>ゴウ</t>
    </rPh>
    <phoneticPr fontId="2"/>
  </si>
  <si>
    <t>不法就労助長</t>
    <rPh sb="0" eb="2">
      <t>フホウ</t>
    </rPh>
    <rPh sb="2" eb="4">
      <t>シュウロウ</t>
    </rPh>
    <rPh sb="4" eb="6">
      <t>ジョチョウ</t>
    </rPh>
    <phoneticPr fontId="2"/>
  </si>
  <si>
    <t>活動させた者</t>
    <rPh sb="0" eb="2">
      <t>カツドウ</t>
    </rPh>
    <rPh sb="5" eb="6">
      <t>モノ</t>
    </rPh>
    <phoneticPr fontId="2"/>
  </si>
  <si>
    <t>支配下</t>
    <rPh sb="0" eb="3">
      <t>シハイカ</t>
    </rPh>
    <phoneticPr fontId="2"/>
  </si>
  <si>
    <t>業として活動</t>
    <rPh sb="0" eb="1">
      <t>ギョウ</t>
    </rPh>
    <rPh sb="4" eb="6">
      <t>カツドウ</t>
    </rPh>
    <phoneticPr fontId="2"/>
  </si>
  <si>
    <t>（第七十四条）
集団密航者・退去強制</t>
    <rPh sb="1" eb="2">
      <t>ダイ</t>
    </rPh>
    <rPh sb="2" eb="5">
      <t>74</t>
    </rPh>
    <rPh sb="5" eb="6">
      <t>ジョウ</t>
    </rPh>
    <rPh sb="8" eb="10">
      <t>シュウダン</t>
    </rPh>
    <rPh sb="10" eb="13">
      <t>ミッコウシャ</t>
    </rPh>
    <rPh sb="14" eb="16">
      <t>タイキョ</t>
    </rPh>
    <rPh sb="16" eb="18">
      <t>キョウセイ</t>
    </rPh>
    <phoneticPr fontId="2"/>
  </si>
  <si>
    <t>その他</t>
    <rPh sb="2" eb="3">
      <t>タ</t>
    </rPh>
    <phoneticPr fontId="2"/>
  </si>
  <si>
    <t>中国</t>
    <rPh sb="0" eb="2">
      <t>チュウゴク</t>
    </rPh>
    <phoneticPr fontId="2"/>
  </si>
  <si>
    <t>国籍
不明</t>
    <rPh sb="0" eb="2">
      <t>コクセキ</t>
    </rPh>
    <rPh sb="3" eb="5">
      <t>フメイ</t>
    </rPh>
    <phoneticPr fontId="2"/>
  </si>
  <si>
    <t>あっせん</t>
    <phoneticPr fontId="2"/>
  </si>
  <si>
    <t>ｲﾗﾝ</t>
    <phoneticPr fontId="2"/>
  </si>
  <si>
    <t>ﾌｨﾘﾋﾟﾝ</t>
    <phoneticPr fontId="2"/>
  </si>
  <si>
    <t>ｲﾝﾄﾞ
ﾈｼｱ</t>
    <phoneticPr fontId="2"/>
  </si>
  <si>
    <t>ﾀｲ</t>
    <phoneticPr fontId="2"/>
  </si>
  <si>
    <t>ｲﾝﾄﾞ</t>
    <phoneticPr fontId="2"/>
  </si>
  <si>
    <t>ﾊﾟｷｽﾀﾝ</t>
    <phoneticPr fontId="2"/>
  </si>
  <si>
    <t>ﾊﾞﾝｸﾞ
ﾗﾃﾞｼｭ</t>
    <phoneticPr fontId="2"/>
  </si>
  <si>
    <t>ﾏﾚｰｼｱ</t>
    <phoneticPr fontId="2"/>
  </si>
  <si>
    <t>ｲｷﾞﾘｽ</t>
    <phoneticPr fontId="2"/>
  </si>
  <si>
    <t>ﾛｼｱ</t>
    <phoneticPr fontId="2"/>
  </si>
  <si>
    <t>ｱﾒﾘｶ</t>
    <phoneticPr fontId="2"/>
  </si>
  <si>
    <t>ﾌﾞﾗｼﾞﾙ</t>
    <phoneticPr fontId="2"/>
  </si>
  <si>
    <t>ﾍﾟﾙｰ</t>
    <phoneticPr fontId="2"/>
  </si>
  <si>
    <t>第七十条三号</t>
    <rPh sb="0" eb="1">
      <t>ダイ</t>
    </rPh>
    <rPh sb="1" eb="3">
      <t>ナナジュウ</t>
    </rPh>
    <rPh sb="3" eb="4">
      <t>ジョウ</t>
    </rPh>
    <rPh sb="4" eb="6">
      <t>サンゴウ</t>
    </rPh>
    <phoneticPr fontId="2"/>
  </si>
  <si>
    <t>無証印</t>
    <rPh sb="0" eb="1">
      <t>ム</t>
    </rPh>
    <rPh sb="1" eb="3">
      <t>ショウイン</t>
    </rPh>
    <phoneticPr fontId="2"/>
  </si>
  <si>
    <t>無許可寄港地上陸等</t>
    <rPh sb="0" eb="3">
      <t>ムキョカ</t>
    </rPh>
    <rPh sb="3" eb="5">
      <t>キコウ</t>
    </rPh>
    <rPh sb="5" eb="6">
      <t>チ</t>
    </rPh>
    <rPh sb="6" eb="8">
      <t>ジョウリク</t>
    </rPh>
    <rPh sb="8" eb="9">
      <t>トウ</t>
    </rPh>
    <phoneticPr fontId="2"/>
  </si>
  <si>
    <t>件数</t>
    <rPh sb="0" eb="2">
      <t>ケンスウ</t>
    </rPh>
    <phoneticPr fontId="2"/>
  </si>
  <si>
    <t>人員</t>
    <rPh sb="0" eb="2">
      <t>ジンイン</t>
    </rPh>
    <phoneticPr fontId="2"/>
  </si>
  <si>
    <t>無国籍</t>
    <rPh sb="0" eb="3">
      <t>ムコクセキ</t>
    </rPh>
    <phoneticPr fontId="2"/>
  </si>
  <si>
    <t>その他(件）</t>
    <rPh sb="2" eb="3">
      <t>タ</t>
    </rPh>
    <rPh sb="4" eb="5">
      <t>ケン</t>
    </rPh>
    <phoneticPr fontId="2"/>
  </si>
  <si>
    <t>その他（人）</t>
    <rPh sb="2" eb="3">
      <t>タ</t>
    </rPh>
    <rPh sb="4" eb="5">
      <t>ジン</t>
    </rPh>
    <phoneticPr fontId="2"/>
  </si>
  <si>
    <t>横計</t>
    <rPh sb="0" eb="1">
      <t>ヨコ</t>
    </rPh>
    <rPh sb="1" eb="2">
      <t>ケイ</t>
    </rPh>
    <phoneticPr fontId="2"/>
  </si>
  <si>
    <t>（第七十条二項）
不法在留</t>
    <rPh sb="1" eb="2">
      <t>ダイ</t>
    </rPh>
    <rPh sb="2" eb="4">
      <t>70</t>
    </rPh>
    <rPh sb="4" eb="5">
      <t>ジョウ</t>
    </rPh>
    <rPh sb="5" eb="6">
      <t>2</t>
    </rPh>
    <rPh sb="6" eb="7">
      <t>コウ</t>
    </rPh>
    <rPh sb="9" eb="11">
      <t>フホウ</t>
    </rPh>
    <rPh sb="11" eb="13">
      <t>ザイリュウ</t>
    </rPh>
    <phoneticPr fontId="2"/>
  </si>
  <si>
    <t>（第七十一の二条）
虚偽の届出・申請義務違反</t>
    <rPh sb="4" eb="5">
      <t>イチ</t>
    </rPh>
    <rPh sb="6" eb="7">
      <t>ニ</t>
    </rPh>
    <rPh sb="7" eb="8">
      <t>ジョウ</t>
    </rPh>
    <rPh sb="10" eb="12">
      <t>キョギ</t>
    </rPh>
    <rPh sb="13" eb="14">
      <t>トド</t>
    </rPh>
    <rPh sb="14" eb="15">
      <t>デ</t>
    </rPh>
    <rPh sb="16" eb="18">
      <t>シンセイ</t>
    </rPh>
    <rPh sb="18" eb="20">
      <t>ギム</t>
    </rPh>
    <rPh sb="20" eb="22">
      <t>イハン</t>
    </rPh>
    <phoneticPr fontId="2"/>
  </si>
  <si>
    <t>（第七十一の三条）
届出義務違反</t>
    <rPh sb="4" eb="5">
      <t>イチ</t>
    </rPh>
    <rPh sb="6" eb="7">
      <t>サン</t>
    </rPh>
    <rPh sb="7" eb="8">
      <t>ジョウ</t>
    </rPh>
    <rPh sb="10" eb="11">
      <t>トド</t>
    </rPh>
    <rPh sb="11" eb="12">
      <t>デ</t>
    </rPh>
    <rPh sb="12" eb="14">
      <t>ギム</t>
    </rPh>
    <rPh sb="14" eb="16">
      <t>イハン</t>
    </rPh>
    <phoneticPr fontId="2"/>
  </si>
  <si>
    <t>（第七十三の三条）
在留カードの偽変造・行使・提供・収受</t>
    <rPh sb="1" eb="2">
      <t>ダイ</t>
    </rPh>
    <rPh sb="2" eb="5">
      <t>ナナジュウサン</t>
    </rPh>
    <rPh sb="6" eb="7">
      <t>サン</t>
    </rPh>
    <rPh sb="7" eb="8">
      <t>ジョウ</t>
    </rPh>
    <rPh sb="10" eb="12">
      <t>ザイリュウ</t>
    </rPh>
    <rPh sb="16" eb="17">
      <t>ギ</t>
    </rPh>
    <rPh sb="17" eb="19">
      <t>ヘンゾウ</t>
    </rPh>
    <rPh sb="20" eb="22">
      <t>コウシ</t>
    </rPh>
    <rPh sb="23" eb="25">
      <t>テイキョウ</t>
    </rPh>
    <rPh sb="26" eb="28">
      <t>シュウジュ</t>
    </rPh>
    <phoneticPr fontId="2"/>
  </si>
  <si>
    <t>（第七十三の四条）
偽変造の在留カードの所持</t>
    <rPh sb="1" eb="2">
      <t>ダイ</t>
    </rPh>
    <rPh sb="2" eb="4">
      <t>70</t>
    </rPh>
    <rPh sb="4" eb="5">
      <t>サン</t>
    </rPh>
    <rPh sb="6" eb="7">
      <t>ヨン</t>
    </rPh>
    <rPh sb="7" eb="8">
      <t>ジョウ</t>
    </rPh>
    <rPh sb="10" eb="11">
      <t>ギ</t>
    </rPh>
    <rPh sb="11" eb="13">
      <t>ヘンゾウ</t>
    </rPh>
    <rPh sb="14" eb="16">
      <t>ザイリュウ</t>
    </rPh>
    <rPh sb="20" eb="22">
      <t>ショジ</t>
    </rPh>
    <phoneticPr fontId="2"/>
  </si>
  <si>
    <t>（第七十三の五条）
在留カードの偽変造目的での器機又は原料の準備</t>
    <rPh sb="1" eb="2">
      <t>ダイ</t>
    </rPh>
    <rPh sb="2" eb="4">
      <t>70</t>
    </rPh>
    <rPh sb="4" eb="5">
      <t>サン</t>
    </rPh>
    <rPh sb="6" eb="7">
      <t>ゴ</t>
    </rPh>
    <rPh sb="7" eb="8">
      <t>ジョウ</t>
    </rPh>
    <rPh sb="10" eb="12">
      <t>ザイリュウ</t>
    </rPh>
    <rPh sb="16" eb="17">
      <t>ギ</t>
    </rPh>
    <rPh sb="17" eb="19">
      <t>ヘンゾウ</t>
    </rPh>
    <rPh sb="19" eb="21">
      <t>モクテキ</t>
    </rPh>
    <rPh sb="23" eb="25">
      <t>キキ</t>
    </rPh>
    <rPh sb="25" eb="26">
      <t>マタ</t>
    </rPh>
    <rPh sb="27" eb="29">
      <t>ゲンリョウ</t>
    </rPh>
    <rPh sb="30" eb="32">
      <t>ジュンビ</t>
    </rPh>
    <phoneticPr fontId="2"/>
  </si>
  <si>
    <t>（第七十三の六条）
他人名義の在留カードの行使・提供等</t>
    <rPh sb="1" eb="2">
      <t>ダイ</t>
    </rPh>
    <rPh sb="2" eb="4">
      <t>70</t>
    </rPh>
    <rPh sb="4" eb="5">
      <t>サン</t>
    </rPh>
    <rPh sb="6" eb="7">
      <t>ロク</t>
    </rPh>
    <rPh sb="7" eb="8">
      <t>ジョウ</t>
    </rPh>
    <rPh sb="10" eb="12">
      <t>タニン</t>
    </rPh>
    <rPh sb="12" eb="14">
      <t>メイギ</t>
    </rPh>
    <rPh sb="15" eb="17">
      <t>ザイリュウ</t>
    </rPh>
    <rPh sb="21" eb="23">
      <t>コウシ</t>
    </rPh>
    <rPh sb="24" eb="26">
      <t>テイキョウ</t>
    </rPh>
    <rPh sb="26" eb="27">
      <t>ナド</t>
    </rPh>
    <phoneticPr fontId="2"/>
  </si>
  <si>
    <t>（第七十五の二条）
在留カードの不受領・提示拒否</t>
    <rPh sb="1" eb="2">
      <t>ダイ</t>
    </rPh>
    <rPh sb="2" eb="4">
      <t>70</t>
    </rPh>
    <rPh sb="4" eb="5">
      <t>ゴ</t>
    </rPh>
    <rPh sb="6" eb="7">
      <t>2</t>
    </rPh>
    <rPh sb="7" eb="8">
      <t>ジョウ</t>
    </rPh>
    <rPh sb="10" eb="12">
      <t>ザイリュウ</t>
    </rPh>
    <rPh sb="16" eb="17">
      <t>フ</t>
    </rPh>
    <rPh sb="17" eb="19">
      <t>ジュリョウ</t>
    </rPh>
    <rPh sb="20" eb="22">
      <t>テイジ</t>
    </rPh>
    <rPh sb="22" eb="24">
      <t>キョヒ</t>
    </rPh>
    <phoneticPr fontId="2"/>
  </si>
  <si>
    <t>（第七十五の三条）
在留カード不携帯</t>
    <rPh sb="1" eb="2">
      <t>ダイ</t>
    </rPh>
    <rPh sb="2" eb="4">
      <t>70</t>
    </rPh>
    <rPh sb="4" eb="5">
      <t>ゴ</t>
    </rPh>
    <rPh sb="6" eb="7">
      <t>サン</t>
    </rPh>
    <rPh sb="7" eb="8">
      <t>ジョウ</t>
    </rPh>
    <rPh sb="10" eb="12">
      <t>ザイリュウ</t>
    </rPh>
    <rPh sb="15" eb="18">
      <t>フケイタイ</t>
    </rPh>
    <phoneticPr fontId="2"/>
  </si>
  <si>
    <t>出入国428</t>
    <rPh sb="0" eb="2">
      <t>シュツニュウ</t>
    </rPh>
    <rPh sb="2" eb="3">
      <t>ゴク</t>
    </rPh>
    <phoneticPr fontId="2"/>
  </si>
  <si>
    <t>86　出入国管理及び難民認定法違反　</t>
    <phoneticPr fontId="2"/>
  </si>
  <si>
    <t>出入国427</t>
    <rPh sb="0" eb="2">
      <t>シュツニュウ</t>
    </rPh>
    <rPh sb="2" eb="3">
      <t>ゴク</t>
    </rPh>
    <phoneticPr fontId="2"/>
  </si>
  <si>
    <t>出入国429</t>
    <rPh sb="0" eb="2">
      <t>シュツニュウ</t>
    </rPh>
    <rPh sb="2" eb="3">
      <t>ゴク</t>
    </rPh>
    <phoneticPr fontId="2"/>
  </si>
  <si>
    <t>平成
２９</t>
    <rPh sb="0" eb="2">
      <t>ヘイセイ</t>
    </rPh>
    <phoneticPr fontId="2"/>
  </si>
  <si>
    <t>86　出入国管理及び難民認定法違反  国籍別　適条別　検挙件数及び検挙人員</t>
    <rPh sb="27" eb="29">
      <t>ケンキョ</t>
    </rPh>
    <rPh sb="33" eb="35">
      <t>ケンキョ</t>
    </rPh>
    <phoneticPr fontId="2"/>
  </si>
  <si>
    <t>検挙件数</t>
    <rPh sb="0" eb="2">
      <t>ケンキョ</t>
    </rPh>
    <rPh sb="2" eb="4">
      <t>ケンスウ</t>
    </rPh>
    <phoneticPr fontId="2"/>
  </si>
  <si>
    <t>検挙人員</t>
    <rPh sb="0" eb="2">
      <t>ケンキョ</t>
    </rPh>
    <rPh sb="2" eb="4">
      <t>ジンイン</t>
    </rPh>
    <phoneticPr fontId="2"/>
  </si>
  <si>
    <t>国籍別　適条別　検挙件数及び検挙人員(つづき）</t>
    <rPh sb="0" eb="2">
      <t>コクセキ</t>
    </rPh>
    <rPh sb="2" eb="3">
      <t>ベツ</t>
    </rPh>
    <rPh sb="4" eb="5">
      <t>テキ</t>
    </rPh>
    <rPh sb="5" eb="6">
      <t>ジョウ</t>
    </rPh>
    <rPh sb="6" eb="7">
      <t>ベツ</t>
    </rPh>
    <rPh sb="8" eb="10">
      <t>ケンキョ</t>
    </rPh>
    <rPh sb="10" eb="12">
      <t>ケンスウ</t>
    </rPh>
    <rPh sb="12" eb="13">
      <t>オヨ</t>
    </rPh>
    <rPh sb="14" eb="16">
      <t>ケンキョ</t>
    </rPh>
    <rPh sb="16" eb="18">
      <t>ジンイン</t>
    </rPh>
    <phoneticPr fontId="2"/>
  </si>
  <si>
    <t>韓国・
朝鮮</t>
  </si>
  <si>
    <t>韓国・
朝鮮</t>
    <phoneticPr fontId="2"/>
  </si>
  <si>
    <t>偽りその他不正手段による</t>
    <rPh sb="0" eb="1">
      <t>イツワ</t>
    </rPh>
    <rPh sb="4" eb="5">
      <t>タ</t>
    </rPh>
    <rPh sb="5" eb="7">
      <t>フセイ</t>
    </rPh>
    <rPh sb="7" eb="9">
      <t>シュダン</t>
    </rPh>
    <phoneticPr fontId="2"/>
  </si>
  <si>
    <t>不実申請により在留資格の変更等</t>
    <rPh sb="0" eb="2">
      <t>フジツ</t>
    </rPh>
    <rPh sb="2" eb="4">
      <t>シンセイ</t>
    </rPh>
    <rPh sb="7" eb="9">
      <t>ザイリュウ</t>
    </rPh>
    <rPh sb="9" eb="11">
      <t>シカク</t>
    </rPh>
    <rPh sb="12" eb="14">
      <t>ヘンコウ</t>
    </rPh>
    <rPh sb="14" eb="15">
      <t>ナド</t>
    </rPh>
    <phoneticPr fontId="2"/>
  </si>
  <si>
    <t>（第七十六条二号）
（第七十六条一号）
旅券等・特定登録者カードの不携帯・提示拒否</t>
    <rPh sb="1" eb="2">
      <t>ダイ</t>
    </rPh>
    <rPh sb="2" eb="5">
      <t>76</t>
    </rPh>
    <rPh sb="5" eb="6">
      <t>ジョウ</t>
    </rPh>
    <rPh sb="6" eb="7">
      <t>2</t>
    </rPh>
    <rPh sb="7" eb="8">
      <t>ゴウ</t>
    </rPh>
    <rPh sb="11" eb="12">
      <t>ダイ</t>
    </rPh>
    <rPh sb="12" eb="15">
      <t>76</t>
    </rPh>
    <rPh sb="15" eb="16">
      <t>ジョウ</t>
    </rPh>
    <rPh sb="16" eb="17">
      <t>1</t>
    </rPh>
    <rPh sb="17" eb="18">
      <t>ゴウ</t>
    </rPh>
    <rPh sb="20" eb="22">
      <t>リョケン</t>
    </rPh>
    <rPh sb="22" eb="23">
      <t>ナド</t>
    </rPh>
    <rPh sb="24" eb="26">
      <t>トクテイ</t>
    </rPh>
    <rPh sb="26" eb="29">
      <t>トウロクシャ</t>
    </rPh>
    <phoneticPr fontId="2"/>
  </si>
  <si>
    <t>（第七十五条）
宣言拒否又は偽証等
証人の不出頭・</t>
    <rPh sb="1" eb="2">
      <t>ダイ</t>
    </rPh>
    <rPh sb="2" eb="5">
      <t>75</t>
    </rPh>
    <rPh sb="5" eb="6">
      <t>ジョウ</t>
    </rPh>
    <rPh sb="8" eb="10">
      <t>センゲン</t>
    </rPh>
    <rPh sb="10" eb="12">
      <t>キョヒ</t>
    </rPh>
    <rPh sb="12" eb="13">
      <t>マタ</t>
    </rPh>
    <rPh sb="14" eb="16">
      <t>ギショウ</t>
    </rPh>
    <rPh sb="16" eb="17">
      <t>ナド</t>
    </rPh>
    <rPh sb="18" eb="20">
      <t>ショウニン</t>
    </rPh>
    <rPh sb="21" eb="22">
      <t>フ</t>
    </rPh>
    <rPh sb="22" eb="24">
      <t>シュットウ</t>
    </rPh>
    <phoneticPr fontId="2"/>
  </si>
  <si>
    <t>（第七十二条八号）
（第七十二条七号）
証明書の不返納</t>
    <rPh sb="1" eb="2">
      <t>ダイ</t>
    </rPh>
    <rPh sb="2" eb="5">
      <t>72</t>
    </rPh>
    <rPh sb="5" eb="6">
      <t>ジョウ</t>
    </rPh>
    <rPh sb="6" eb="7">
      <t>ハチ</t>
    </rPh>
    <rPh sb="7" eb="8">
      <t>ゴウ</t>
    </rPh>
    <rPh sb="16" eb="17">
      <t>ナナ</t>
    </rPh>
    <rPh sb="20" eb="23">
      <t>ショウメイショ</t>
    </rPh>
    <rPh sb="24" eb="25">
      <t>フ</t>
    </rPh>
    <rPh sb="25" eb="27">
      <t>ヘンノウ</t>
    </rPh>
    <phoneticPr fontId="2"/>
  </si>
  <si>
    <t>（第七十二条六号）　　　　（第七十二条五号）
出国命令条件違反逃亡　　　　仮滞在条件違反逃亡・</t>
    <rPh sb="1" eb="2">
      <t>ダイ</t>
    </rPh>
    <rPh sb="2" eb="4">
      <t>ナナジュウ</t>
    </rPh>
    <rPh sb="4" eb="6">
      <t>ニジョウ</t>
    </rPh>
    <rPh sb="6" eb="7">
      <t>ロク</t>
    </rPh>
    <rPh sb="7" eb="8">
      <t>ゴウ</t>
    </rPh>
    <rPh sb="19" eb="20">
      <t>ゴ</t>
    </rPh>
    <rPh sb="23" eb="25">
      <t>シュッコク</t>
    </rPh>
    <rPh sb="25" eb="27">
      <t>メイレイ</t>
    </rPh>
    <rPh sb="27" eb="29">
      <t>ジョウケン</t>
    </rPh>
    <rPh sb="29" eb="31">
      <t>イハン</t>
    </rPh>
    <rPh sb="31" eb="33">
      <t>トウボウ</t>
    </rPh>
    <rPh sb="37" eb="38">
      <t>カリ</t>
    </rPh>
    <rPh sb="38" eb="40">
      <t>タイザイ</t>
    </rPh>
    <rPh sb="40" eb="42">
      <t>ジョウケン</t>
    </rPh>
    <rPh sb="42" eb="44">
      <t>イハン</t>
    </rPh>
    <rPh sb="44" eb="46">
      <t>トウボウ</t>
    </rPh>
    <phoneticPr fontId="2"/>
  </si>
  <si>
    <t>第七十二条四号</t>
    <rPh sb="5" eb="6">
      <t>ヨン</t>
    </rPh>
    <phoneticPr fontId="8"/>
  </si>
  <si>
    <t>第七十二条三号</t>
    <rPh sb="0" eb="1">
      <t>ダイ</t>
    </rPh>
    <rPh sb="1" eb="4">
      <t>72</t>
    </rPh>
    <rPh sb="4" eb="5">
      <t>ジョウ</t>
    </rPh>
    <rPh sb="5" eb="6">
      <t>サン</t>
    </rPh>
    <rPh sb="6" eb="7">
      <t>ゴウ</t>
    </rPh>
    <phoneticPr fontId="2"/>
  </si>
  <si>
    <t>（第七十二条二号）
船舶観光上陸者の逃亡</t>
    <rPh sb="10" eb="12">
      <t>センパク</t>
    </rPh>
    <rPh sb="12" eb="14">
      <t>カンコウ</t>
    </rPh>
    <rPh sb="14" eb="16">
      <t>ジョウリク</t>
    </rPh>
    <rPh sb="16" eb="17">
      <t>シャ</t>
    </rPh>
    <rPh sb="18" eb="20">
      <t>トウボウ</t>
    </rPh>
    <phoneticPr fontId="8"/>
  </si>
  <si>
    <t>第七十条六号</t>
    <rPh sb="0" eb="1">
      <t>ダイ</t>
    </rPh>
    <rPh sb="1" eb="3">
      <t>70</t>
    </rPh>
    <rPh sb="3" eb="4">
      <t>ジョウ</t>
    </rPh>
    <rPh sb="4" eb="5">
      <t>ロク</t>
    </rPh>
    <rPh sb="5" eb="6">
      <t>ゴウ</t>
    </rPh>
    <phoneticPr fontId="2"/>
  </si>
  <si>
    <t>不実申請により難民認定を受けた者</t>
    <rPh sb="0" eb="2">
      <t>フジツ</t>
    </rPh>
    <rPh sb="2" eb="4">
      <t>シンセイ</t>
    </rPh>
    <rPh sb="7" eb="9">
      <t>ナンミン</t>
    </rPh>
    <rPh sb="9" eb="11">
      <t>ニンテイ</t>
    </rPh>
    <rPh sb="12" eb="13">
      <t>ウ</t>
    </rPh>
    <rPh sb="15" eb="16">
      <t>モノ</t>
    </rPh>
    <phoneticPr fontId="2"/>
  </si>
  <si>
    <t>仮上陸者・被収容者・
放免者・一時庇護上陸
者の逃走又は不出頭</t>
    <rPh sb="0" eb="1">
      <t>カリ</t>
    </rPh>
    <rPh sb="1" eb="3">
      <t>ジョウリク</t>
    </rPh>
    <rPh sb="3" eb="4">
      <t>シャ</t>
    </rPh>
    <rPh sb="5" eb="6">
      <t>ヒ</t>
    </rPh>
    <rPh sb="6" eb="7">
      <t>オサム</t>
    </rPh>
    <rPh sb="7" eb="8">
      <t>カタチ</t>
    </rPh>
    <rPh sb="8" eb="9">
      <t>シャ</t>
    </rPh>
    <rPh sb="11" eb="13">
      <t>ホウメン</t>
    </rPh>
    <rPh sb="13" eb="14">
      <t>シャ</t>
    </rPh>
    <rPh sb="15" eb="17">
      <t>イチジ</t>
    </rPh>
    <rPh sb="17" eb="19">
      <t>ヒゴ</t>
    </rPh>
    <rPh sb="19" eb="21">
      <t>ジョウリク</t>
    </rPh>
    <rPh sb="22" eb="23">
      <t>シャ</t>
    </rPh>
    <rPh sb="24" eb="26">
      <t>トウソウ</t>
    </rPh>
    <rPh sb="26" eb="27">
      <t>マタ</t>
    </rPh>
    <rPh sb="28" eb="29">
      <t>フ</t>
    </rPh>
    <rPh sb="29" eb="31">
      <t>シュットウ</t>
    </rPh>
    <phoneticPr fontId="2"/>
  </si>
  <si>
    <t>平成
３０</t>
    <rPh sb="0" eb="2">
      <t>ヘイセイ</t>
    </rPh>
    <phoneticPr fontId="2"/>
  </si>
  <si>
    <t>令和
元</t>
    <rPh sb="0" eb="2">
      <t>レイワ</t>
    </rPh>
    <rPh sb="3" eb="4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</si>
</sst>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\-"/>
    <numFmt numFmtId="177" formatCode="#,##0;[Red]\-#,##0;&quot;-&quot;"/>
  </numFmts>
  <fonts count="10">
    <font>
      <sz val="9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 applyFill="1"/>
    <xf numFmtId="0" fontId="3" fillId="0" borderId="0" xfId="0" applyFont="1" applyFill="1" applyBorder="1" applyProtection="1"/>
    <xf numFmtId="0" fontId="3" fillId="0" borderId="0" xfId="0" applyFont="1" applyFill="1" applyProtection="1"/>
    <xf numFmtId="0" fontId="3" fillId="0" borderId="0" xfId="0" applyFont="1" applyFill="1" applyBorder="1"/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0" fontId="3" fillId="0" borderId="0" xfId="0" quotePrefix="1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0" xfId="0" quotePrefix="1" applyFont="1" applyFill="1" applyBorder="1" applyAlignment="1" applyProtection="1">
      <alignment horizontal="center"/>
    </xf>
    <xf numFmtId="0" fontId="3" fillId="0" borderId="0" xfId="0" quotePrefix="1" applyFont="1" applyFill="1" applyBorder="1" applyAlignment="1" applyProtection="1">
      <alignment horizontal="center" vertical="center"/>
    </xf>
    <xf numFmtId="0" fontId="3" fillId="0" borderId="0" xfId="0" quotePrefix="1" applyFont="1" applyFill="1" applyAlignment="1" applyProtection="1">
      <alignment horizontal="center" vertical="distributed" textRotation="255" justifyLastLine="1"/>
    </xf>
    <xf numFmtId="0" fontId="3" fillId="0" borderId="1" xfId="0" applyFont="1" applyFill="1" applyBorder="1" applyAlignment="1" applyProtection="1">
      <alignment horizontal="center" vertical="center" textRotation="255"/>
    </xf>
    <xf numFmtId="0" fontId="7" fillId="0" borderId="1" xfId="0" applyFont="1" applyFill="1" applyBorder="1" applyAlignment="1" applyProtection="1">
      <alignment horizontal="center" vertical="center" textRotation="255"/>
    </xf>
    <xf numFmtId="0" fontId="3" fillId="0" borderId="0" xfId="0" applyFont="1" applyFill="1" applyBorder="1" applyAlignment="1" applyProtection="1">
      <alignment horizontal="center" vertical="center" textRotation="255" wrapText="1"/>
    </xf>
    <xf numFmtId="0" fontId="3" fillId="0" borderId="1" xfId="0" applyFont="1" applyFill="1" applyBorder="1" applyAlignment="1" applyProtection="1">
      <alignment horizontal="center" vertical="distributed" textRotation="255" justifyLastLine="1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>
      <alignment vertical="center"/>
    </xf>
    <xf numFmtId="177" fontId="3" fillId="0" borderId="0" xfId="0" applyNumberFormat="1" applyFont="1" applyFill="1" applyBorder="1" applyAlignment="1" applyProtection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quotePrefix="1" applyNumberFormat="1" applyFont="1" applyFill="1" applyAlignment="1" applyProtection="1">
      <alignment vertical="center"/>
    </xf>
    <xf numFmtId="0" fontId="3" fillId="0" borderId="0" xfId="0" quotePrefix="1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7" fontId="5" fillId="0" borderId="3" xfId="0" applyNumberFormat="1" applyFont="1" applyFill="1" applyBorder="1"/>
    <xf numFmtId="177" fontId="3" fillId="0" borderId="3" xfId="0" applyNumberFormat="1" applyFont="1" applyFill="1" applyBorder="1"/>
    <xf numFmtId="177" fontId="3" fillId="0" borderId="2" xfId="0" applyNumberFormat="1" applyFont="1" applyFill="1" applyBorder="1"/>
    <xf numFmtId="177" fontId="3" fillId="0" borderId="0" xfId="0" applyNumberFormat="1" applyFont="1" applyFill="1" applyBorder="1"/>
    <xf numFmtId="177" fontId="3" fillId="0" borderId="4" xfId="0" applyNumberFormat="1" applyFont="1" applyFill="1" applyBorder="1"/>
    <xf numFmtId="0" fontId="3" fillId="0" borderId="2" xfId="0" applyFont="1" applyFill="1" applyBorder="1"/>
    <xf numFmtId="176" fontId="0" fillId="0" borderId="3" xfId="0" applyNumberFormat="1" applyFill="1" applyBorder="1" applyAlignment="1">
      <alignment horizontal="right" vertical="center"/>
    </xf>
    <xf numFmtId="176" fontId="0" fillId="0" borderId="2" xfId="0" applyNumberForma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38" fontId="3" fillId="0" borderId="0" xfId="0" applyNumberFormat="1" applyFont="1" applyFill="1"/>
    <xf numFmtId="0" fontId="7" fillId="0" borderId="0" xfId="0" applyFont="1" applyFill="1" applyBorder="1" applyAlignment="1">
      <alignment horizontal="right"/>
    </xf>
    <xf numFmtId="176" fontId="3" fillId="0" borderId="0" xfId="0" applyNumberFormat="1" applyFont="1" applyFill="1"/>
    <xf numFmtId="176" fontId="3" fillId="0" borderId="3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 applyProtection="1">
      <alignment horizontal="center" vertical="center" textRotation="255" wrapText="1"/>
    </xf>
    <xf numFmtId="176" fontId="3" fillId="0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Alignment="1" applyProtection="1"/>
    <xf numFmtId="0" fontId="3" fillId="0" borderId="7" xfId="0" applyFont="1" applyFill="1" applyBorder="1" applyAlignment="1" applyProtection="1">
      <alignment horizontal="center" vertical="distributed" textRotation="255" justifyLastLine="1"/>
    </xf>
    <xf numFmtId="0" fontId="9" fillId="0" borderId="0" xfId="0" applyFont="1" applyFill="1" applyBorder="1" applyAlignment="1" applyProtection="1"/>
    <xf numFmtId="0" fontId="3" fillId="0" borderId="7" xfId="0" applyFont="1" applyFill="1" applyBorder="1" applyAlignment="1" applyProtection="1">
      <alignment horizontal="center" vertical="center" textRotation="255"/>
    </xf>
    <xf numFmtId="0" fontId="0" fillId="0" borderId="7" xfId="0" applyFont="1" applyFill="1" applyBorder="1" applyAlignment="1" applyProtection="1">
      <alignment horizontal="center" vertical="center" textRotation="255" wrapText="1"/>
    </xf>
    <xf numFmtId="177" fontId="3" fillId="0" borderId="0" xfId="0" applyNumberFormat="1" applyFont="1" applyFill="1"/>
    <xf numFmtId="176" fontId="3" fillId="0" borderId="3" xfId="0" applyNumberFormat="1" applyFont="1" applyFill="1" applyBorder="1" applyAlignment="1" applyProtection="1">
      <alignment horizontal="right" vertical="center"/>
      <protection locked="0"/>
    </xf>
    <xf numFmtId="176" fontId="3" fillId="0" borderId="2" xfId="0" applyNumberFormat="1" applyFont="1" applyFill="1" applyBorder="1" applyAlignment="1" applyProtection="1">
      <alignment horizontal="right" vertical="center"/>
      <protection locked="0"/>
    </xf>
    <xf numFmtId="176" fontId="3" fillId="0" borderId="8" xfId="0" applyNumberFormat="1" applyFont="1" applyFill="1" applyBorder="1" applyAlignment="1" applyProtection="1">
      <alignment horizontal="right" vertical="center"/>
      <protection locked="0"/>
    </xf>
    <xf numFmtId="176" fontId="3" fillId="0" borderId="6" xfId="0" applyNumberFormat="1" applyFont="1" applyFill="1" applyBorder="1" applyAlignment="1" applyProtection="1">
      <alignment horizontal="right" vertical="center"/>
      <protection locked="0"/>
    </xf>
    <xf numFmtId="176" fontId="0" fillId="0" borderId="3" xfId="1" applyNumberFormat="1" applyFont="1" applyFill="1" applyBorder="1" applyAlignment="1">
      <alignment horizontal="right" vertical="center"/>
    </xf>
    <xf numFmtId="176" fontId="0" fillId="0" borderId="4" xfId="1" applyNumberFormat="1" applyFont="1" applyFill="1" applyBorder="1" applyAlignment="1">
      <alignment horizontal="right" vertical="center"/>
    </xf>
    <xf numFmtId="176" fontId="0" fillId="0" borderId="8" xfId="1" applyNumberFormat="1" applyFont="1" applyFill="1" applyBorder="1" applyAlignment="1">
      <alignment horizontal="right" vertical="center"/>
    </xf>
    <xf numFmtId="176" fontId="3" fillId="0" borderId="3" xfId="0" quotePrefix="1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 wrapText="1"/>
    </xf>
    <xf numFmtId="176" fontId="3" fillId="0" borderId="4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 applyProtection="1">
      <alignment horizontal="right" vertical="center"/>
      <protection locked="0"/>
    </xf>
    <xf numFmtId="176" fontId="3" fillId="0" borderId="9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5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13" xfId="0" applyFont="1" applyFill="1" applyBorder="1" applyAlignment="1" applyProtection="1">
      <alignment horizontal="distributed" vertical="center" justifyLastLine="1"/>
    </xf>
    <xf numFmtId="0" fontId="6" fillId="0" borderId="13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distributed" vertical="center" wrapText="1" justifyLastLine="1"/>
    </xf>
    <xf numFmtId="0" fontId="3" fillId="0" borderId="10" xfId="0" quotePrefix="1" applyFont="1" applyFill="1" applyBorder="1" applyAlignment="1" applyProtection="1">
      <alignment horizontal="distributed" vertical="center" justifyLastLine="1"/>
    </xf>
    <xf numFmtId="0" fontId="3" fillId="0" borderId="11" xfId="0" applyFont="1" applyFill="1" applyBorder="1" applyAlignment="1" applyProtection="1">
      <alignment horizontal="center" vertical="distributed" justifyLastLine="1"/>
    </xf>
    <xf numFmtId="0" fontId="3" fillId="0" borderId="12" xfId="0" applyFont="1" applyFill="1" applyBorder="1" applyAlignment="1" applyProtection="1">
      <alignment horizontal="center" vertical="distributed" justifyLastLine="1"/>
    </xf>
    <xf numFmtId="0" fontId="3" fillId="0" borderId="10" xfId="0" applyFont="1" applyFill="1" applyBorder="1" applyAlignment="1" applyProtection="1">
      <alignment horizontal="center" vertical="distributed" textRotation="255" justifyLastLine="1"/>
    </xf>
    <xf numFmtId="0" fontId="3" fillId="0" borderId="1" xfId="0" applyFont="1" applyFill="1" applyBorder="1" applyAlignment="1">
      <alignment horizontal="center" vertical="distributed" textRotation="255" justifyLastLine="1"/>
    </xf>
    <xf numFmtId="0" fontId="3" fillId="0" borderId="10" xfId="0" applyFont="1" applyFill="1" applyBorder="1" applyAlignment="1" applyProtection="1">
      <alignment horizontal="center" vertical="distributed" textRotation="255" wrapText="1" justifyLastLine="1"/>
    </xf>
    <xf numFmtId="0" fontId="3" fillId="0" borderId="11" xfId="0" applyFont="1" applyFill="1" applyBorder="1" applyAlignment="1" applyProtection="1">
      <alignment horizontal="center" vertical="center" wrapText="1" justifyLastLine="1"/>
    </xf>
    <xf numFmtId="0" fontId="3" fillId="0" borderId="12" xfId="0" applyFont="1" applyFill="1" applyBorder="1" applyAlignment="1" applyProtection="1">
      <alignment horizontal="center" vertical="center" wrapText="1" justifyLastLine="1"/>
    </xf>
    <xf numFmtId="0" fontId="3" fillId="0" borderId="17" xfId="0" applyFont="1" applyFill="1" applyBorder="1" applyAlignment="1" applyProtection="1">
      <alignment horizontal="center" vertical="center" wrapText="1" justifyLastLine="1"/>
    </xf>
    <xf numFmtId="0" fontId="3" fillId="0" borderId="1" xfId="0" quotePrefix="1" applyFont="1" applyFill="1" applyBorder="1" applyAlignment="1" applyProtection="1">
      <alignment horizontal="center" vertical="distributed" textRotation="255" justifyLastLine="1"/>
    </xf>
    <xf numFmtId="0" fontId="9" fillId="0" borderId="0" xfId="0" applyFont="1" applyFill="1" applyBorder="1" applyAlignment="1" applyProtection="1">
      <alignment horizontal="distributed"/>
    </xf>
    <xf numFmtId="0" fontId="9" fillId="0" borderId="0" xfId="0" applyFont="1" applyFill="1" applyAlignment="1" applyProtection="1">
      <alignment horizontal="distributed"/>
    </xf>
    <xf numFmtId="0" fontId="3" fillId="0" borderId="18" xfId="0" applyFont="1" applyFill="1" applyBorder="1" applyAlignment="1" applyProtection="1">
      <alignment horizontal="center" vertical="center" textRotation="255" wrapText="1"/>
    </xf>
    <xf numFmtId="0" fontId="3" fillId="0" borderId="19" xfId="0" applyFont="1" applyFill="1" applyBorder="1" applyAlignment="1" applyProtection="1">
      <alignment horizontal="center" vertical="center" textRotation="255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22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center" vertical="distributed" textRotation="255"/>
    </xf>
    <xf numFmtId="0" fontId="3" fillId="0" borderId="17" xfId="0" applyFont="1" applyFill="1" applyBorder="1" applyAlignment="1" applyProtection="1">
      <alignment horizontal="center" vertical="distributed" textRotation="255" wrapText="1" justifyLastLine="1"/>
    </xf>
    <xf numFmtId="0" fontId="3" fillId="0" borderId="20" xfId="0" applyFont="1" applyFill="1" applyBorder="1" applyAlignment="1">
      <alignment horizontal="center" vertical="distributed" textRotation="255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quotePrefix="1" applyFont="1" applyFill="1" applyBorder="1" applyAlignment="1" applyProtection="1">
      <alignment horizontal="center" vertical="center"/>
    </xf>
    <xf numFmtId="0" fontId="3" fillId="0" borderId="11" xfId="0" quotePrefix="1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distributed" textRotation="255" wrapText="1"/>
    </xf>
    <xf numFmtId="0" fontId="3" fillId="0" borderId="23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5</xdr:row>
      <xdr:rowOff>7620</xdr:rowOff>
    </xdr:from>
    <xdr:to>
      <xdr:col>3</xdr:col>
      <xdr:colOff>0</xdr:colOff>
      <xdr:row>7</xdr:row>
      <xdr:rowOff>0</xdr:rowOff>
    </xdr:to>
    <xdr:sp macro="" textlink="">
      <xdr:nvSpPr>
        <xdr:cNvPr id="8760" name="AutoShape 1">
          <a:extLst>
            <a:ext uri="{FF2B5EF4-FFF2-40B4-BE49-F238E27FC236}">
              <a16:creationId xmlns:a16="http://schemas.microsoft.com/office/drawing/2014/main" id="{2A53DBC8-5CE9-4441-BCB6-FE8B608AB934}"/>
            </a:ext>
          </a:extLst>
        </xdr:cNvPr>
        <xdr:cNvSpPr>
          <a:spLocks/>
        </xdr:cNvSpPr>
      </xdr:nvSpPr>
      <xdr:spPr bwMode="auto">
        <a:xfrm>
          <a:off x="716280" y="212598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7</xdr:row>
      <xdr:rowOff>7620</xdr:rowOff>
    </xdr:from>
    <xdr:to>
      <xdr:col>2</xdr:col>
      <xdr:colOff>167640</xdr:colOff>
      <xdr:row>9</xdr:row>
      <xdr:rowOff>0</xdr:rowOff>
    </xdr:to>
    <xdr:sp macro="" textlink="">
      <xdr:nvSpPr>
        <xdr:cNvPr id="8761" name="AutoShape 22">
          <a:extLst>
            <a:ext uri="{FF2B5EF4-FFF2-40B4-BE49-F238E27FC236}">
              <a16:creationId xmlns:a16="http://schemas.microsoft.com/office/drawing/2014/main" id="{C7C59014-B38C-45FA-BF5A-01B902D9BD3C}"/>
            </a:ext>
          </a:extLst>
        </xdr:cNvPr>
        <xdr:cNvSpPr>
          <a:spLocks/>
        </xdr:cNvSpPr>
      </xdr:nvSpPr>
      <xdr:spPr bwMode="auto">
        <a:xfrm>
          <a:off x="708660" y="252222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9</xdr:row>
      <xdr:rowOff>7620</xdr:rowOff>
    </xdr:from>
    <xdr:to>
      <xdr:col>2</xdr:col>
      <xdr:colOff>167640</xdr:colOff>
      <xdr:row>11</xdr:row>
      <xdr:rowOff>0</xdr:rowOff>
    </xdr:to>
    <xdr:sp macro="" textlink="">
      <xdr:nvSpPr>
        <xdr:cNvPr id="8762" name="AutoShape 23">
          <a:extLst>
            <a:ext uri="{FF2B5EF4-FFF2-40B4-BE49-F238E27FC236}">
              <a16:creationId xmlns:a16="http://schemas.microsoft.com/office/drawing/2014/main" id="{877A4364-0005-4FC6-92B8-3A0496D13E81}"/>
            </a:ext>
          </a:extLst>
        </xdr:cNvPr>
        <xdr:cNvSpPr>
          <a:spLocks/>
        </xdr:cNvSpPr>
      </xdr:nvSpPr>
      <xdr:spPr bwMode="auto">
        <a:xfrm>
          <a:off x="708660" y="291846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12</xdr:row>
      <xdr:rowOff>7620</xdr:rowOff>
    </xdr:from>
    <xdr:to>
      <xdr:col>3</xdr:col>
      <xdr:colOff>0</xdr:colOff>
      <xdr:row>14</xdr:row>
      <xdr:rowOff>0</xdr:rowOff>
    </xdr:to>
    <xdr:sp macro="" textlink="">
      <xdr:nvSpPr>
        <xdr:cNvPr id="8763" name="AutoShape 24">
          <a:extLst>
            <a:ext uri="{FF2B5EF4-FFF2-40B4-BE49-F238E27FC236}">
              <a16:creationId xmlns:a16="http://schemas.microsoft.com/office/drawing/2014/main" id="{097583F2-DB9A-4365-8210-F24ADFCCA205}"/>
            </a:ext>
          </a:extLst>
        </xdr:cNvPr>
        <xdr:cNvSpPr>
          <a:spLocks/>
        </xdr:cNvSpPr>
      </xdr:nvSpPr>
      <xdr:spPr bwMode="auto">
        <a:xfrm>
          <a:off x="716280" y="351282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14</xdr:row>
      <xdr:rowOff>7620</xdr:rowOff>
    </xdr:from>
    <xdr:to>
      <xdr:col>2</xdr:col>
      <xdr:colOff>167640</xdr:colOff>
      <xdr:row>16</xdr:row>
      <xdr:rowOff>0</xdr:rowOff>
    </xdr:to>
    <xdr:sp macro="" textlink="">
      <xdr:nvSpPr>
        <xdr:cNvPr id="8764" name="AutoShape 25">
          <a:extLst>
            <a:ext uri="{FF2B5EF4-FFF2-40B4-BE49-F238E27FC236}">
              <a16:creationId xmlns:a16="http://schemas.microsoft.com/office/drawing/2014/main" id="{27B85F08-98DE-40CD-941C-472C94B57DC4}"/>
            </a:ext>
          </a:extLst>
        </xdr:cNvPr>
        <xdr:cNvSpPr>
          <a:spLocks/>
        </xdr:cNvSpPr>
      </xdr:nvSpPr>
      <xdr:spPr bwMode="auto">
        <a:xfrm>
          <a:off x="708660" y="390906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16</xdr:row>
      <xdr:rowOff>7620</xdr:rowOff>
    </xdr:from>
    <xdr:to>
      <xdr:col>2</xdr:col>
      <xdr:colOff>167640</xdr:colOff>
      <xdr:row>18</xdr:row>
      <xdr:rowOff>0</xdr:rowOff>
    </xdr:to>
    <xdr:sp macro="" textlink="">
      <xdr:nvSpPr>
        <xdr:cNvPr id="8765" name="AutoShape 26">
          <a:extLst>
            <a:ext uri="{FF2B5EF4-FFF2-40B4-BE49-F238E27FC236}">
              <a16:creationId xmlns:a16="http://schemas.microsoft.com/office/drawing/2014/main" id="{82E6A7BD-B962-4C05-ABA8-7655E01D7ECB}"/>
            </a:ext>
          </a:extLst>
        </xdr:cNvPr>
        <xdr:cNvSpPr>
          <a:spLocks/>
        </xdr:cNvSpPr>
      </xdr:nvSpPr>
      <xdr:spPr bwMode="auto">
        <a:xfrm>
          <a:off x="708660" y="430530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18</xdr:row>
      <xdr:rowOff>7620</xdr:rowOff>
    </xdr:from>
    <xdr:to>
      <xdr:col>3</xdr:col>
      <xdr:colOff>0</xdr:colOff>
      <xdr:row>20</xdr:row>
      <xdr:rowOff>0</xdr:rowOff>
    </xdr:to>
    <xdr:sp macro="" textlink="">
      <xdr:nvSpPr>
        <xdr:cNvPr id="8766" name="AutoShape 27">
          <a:extLst>
            <a:ext uri="{FF2B5EF4-FFF2-40B4-BE49-F238E27FC236}">
              <a16:creationId xmlns:a16="http://schemas.microsoft.com/office/drawing/2014/main" id="{84642956-12AC-44E6-BCE2-A864ADA47337}"/>
            </a:ext>
          </a:extLst>
        </xdr:cNvPr>
        <xdr:cNvSpPr>
          <a:spLocks/>
        </xdr:cNvSpPr>
      </xdr:nvSpPr>
      <xdr:spPr bwMode="auto">
        <a:xfrm>
          <a:off x="716280" y="470154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20</xdr:row>
      <xdr:rowOff>7620</xdr:rowOff>
    </xdr:from>
    <xdr:to>
      <xdr:col>2</xdr:col>
      <xdr:colOff>167640</xdr:colOff>
      <xdr:row>22</xdr:row>
      <xdr:rowOff>0</xdr:rowOff>
    </xdr:to>
    <xdr:sp macro="" textlink="">
      <xdr:nvSpPr>
        <xdr:cNvPr id="8767" name="AutoShape 28">
          <a:extLst>
            <a:ext uri="{FF2B5EF4-FFF2-40B4-BE49-F238E27FC236}">
              <a16:creationId xmlns:a16="http://schemas.microsoft.com/office/drawing/2014/main" id="{549424C5-CCC9-4A52-B6EA-27B920EB378B}"/>
            </a:ext>
          </a:extLst>
        </xdr:cNvPr>
        <xdr:cNvSpPr>
          <a:spLocks/>
        </xdr:cNvSpPr>
      </xdr:nvSpPr>
      <xdr:spPr bwMode="auto">
        <a:xfrm>
          <a:off x="708660" y="509778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22</xdr:row>
      <xdr:rowOff>7620</xdr:rowOff>
    </xdr:from>
    <xdr:to>
      <xdr:col>2</xdr:col>
      <xdr:colOff>167640</xdr:colOff>
      <xdr:row>24</xdr:row>
      <xdr:rowOff>0</xdr:rowOff>
    </xdr:to>
    <xdr:sp macro="" textlink="">
      <xdr:nvSpPr>
        <xdr:cNvPr id="8768" name="AutoShape 29">
          <a:extLst>
            <a:ext uri="{FF2B5EF4-FFF2-40B4-BE49-F238E27FC236}">
              <a16:creationId xmlns:a16="http://schemas.microsoft.com/office/drawing/2014/main" id="{03F9F2CA-7675-4D1C-8F16-31F8D314D361}"/>
            </a:ext>
          </a:extLst>
        </xdr:cNvPr>
        <xdr:cNvSpPr>
          <a:spLocks/>
        </xdr:cNvSpPr>
      </xdr:nvSpPr>
      <xdr:spPr bwMode="auto">
        <a:xfrm>
          <a:off x="708660" y="549402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24</xdr:row>
      <xdr:rowOff>7620</xdr:rowOff>
    </xdr:from>
    <xdr:to>
      <xdr:col>3</xdr:col>
      <xdr:colOff>0</xdr:colOff>
      <xdr:row>26</xdr:row>
      <xdr:rowOff>0</xdr:rowOff>
    </xdr:to>
    <xdr:sp macro="" textlink="">
      <xdr:nvSpPr>
        <xdr:cNvPr id="8769" name="AutoShape 30">
          <a:extLst>
            <a:ext uri="{FF2B5EF4-FFF2-40B4-BE49-F238E27FC236}">
              <a16:creationId xmlns:a16="http://schemas.microsoft.com/office/drawing/2014/main" id="{21E6C32F-F682-447A-98F0-682A09A8FE05}"/>
            </a:ext>
          </a:extLst>
        </xdr:cNvPr>
        <xdr:cNvSpPr>
          <a:spLocks/>
        </xdr:cNvSpPr>
      </xdr:nvSpPr>
      <xdr:spPr bwMode="auto">
        <a:xfrm>
          <a:off x="716280" y="589026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26</xdr:row>
      <xdr:rowOff>7620</xdr:rowOff>
    </xdr:from>
    <xdr:to>
      <xdr:col>2</xdr:col>
      <xdr:colOff>167640</xdr:colOff>
      <xdr:row>28</xdr:row>
      <xdr:rowOff>0</xdr:rowOff>
    </xdr:to>
    <xdr:sp macro="" textlink="">
      <xdr:nvSpPr>
        <xdr:cNvPr id="8770" name="AutoShape 31">
          <a:extLst>
            <a:ext uri="{FF2B5EF4-FFF2-40B4-BE49-F238E27FC236}">
              <a16:creationId xmlns:a16="http://schemas.microsoft.com/office/drawing/2014/main" id="{45BB8800-8F29-4A3B-94F9-3B81C095557A}"/>
            </a:ext>
          </a:extLst>
        </xdr:cNvPr>
        <xdr:cNvSpPr>
          <a:spLocks/>
        </xdr:cNvSpPr>
      </xdr:nvSpPr>
      <xdr:spPr bwMode="auto">
        <a:xfrm>
          <a:off x="708660" y="628650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28</xdr:row>
      <xdr:rowOff>7620</xdr:rowOff>
    </xdr:from>
    <xdr:to>
      <xdr:col>2</xdr:col>
      <xdr:colOff>167640</xdr:colOff>
      <xdr:row>30</xdr:row>
      <xdr:rowOff>0</xdr:rowOff>
    </xdr:to>
    <xdr:sp macro="" textlink="">
      <xdr:nvSpPr>
        <xdr:cNvPr id="8771" name="AutoShape 32">
          <a:extLst>
            <a:ext uri="{FF2B5EF4-FFF2-40B4-BE49-F238E27FC236}">
              <a16:creationId xmlns:a16="http://schemas.microsoft.com/office/drawing/2014/main" id="{50753461-FBD0-4F8A-A8EC-3BE76C90B562}"/>
            </a:ext>
          </a:extLst>
        </xdr:cNvPr>
        <xdr:cNvSpPr>
          <a:spLocks/>
        </xdr:cNvSpPr>
      </xdr:nvSpPr>
      <xdr:spPr bwMode="auto">
        <a:xfrm>
          <a:off x="708660" y="668274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30</xdr:row>
      <xdr:rowOff>7620</xdr:rowOff>
    </xdr:from>
    <xdr:to>
      <xdr:col>3</xdr:col>
      <xdr:colOff>0</xdr:colOff>
      <xdr:row>32</xdr:row>
      <xdr:rowOff>0</xdr:rowOff>
    </xdr:to>
    <xdr:sp macro="" textlink="">
      <xdr:nvSpPr>
        <xdr:cNvPr id="8772" name="AutoShape 33">
          <a:extLst>
            <a:ext uri="{FF2B5EF4-FFF2-40B4-BE49-F238E27FC236}">
              <a16:creationId xmlns:a16="http://schemas.microsoft.com/office/drawing/2014/main" id="{A5DBE0E2-E550-4167-B5C6-1C757AF58553}"/>
            </a:ext>
          </a:extLst>
        </xdr:cNvPr>
        <xdr:cNvSpPr>
          <a:spLocks/>
        </xdr:cNvSpPr>
      </xdr:nvSpPr>
      <xdr:spPr bwMode="auto">
        <a:xfrm>
          <a:off x="716280" y="707898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32</xdr:row>
      <xdr:rowOff>7620</xdr:rowOff>
    </xdr:from>
    <xdr:to>
      <xdr:col>2</xdr:col>
      <xdr:colOff>167640</xdr:colOff>
      <xdr:row>34</xdr:row>
      <xdr:rowOff>0</xdr:rowOff>
    </xdr:to>
    <xdr:sp macro="" textlink="">
      <xdr:nvSpPr>
        <xdr:cNvPr id="8773" name="AutoShape 34">
          <a:extLst>
            <a:ext uri="{FF2B5EF4-FFF2-40B4-BE49-F238E27FC236}">
              <a16:creationId xmlns:a16="http://schemas.microsoft.com/office/drawing/2014/main" id="{F41B83B4-5587-4E0A-8F55-DD1429C76C33}"/>
            </a:ext>
          </a:extLst>
        </xdr:cNvPr>
        <xdr:cNvSpPr>
          <a:spLocks/>
        </xdr:cNvSpPr>
      </xdr:nvSpPr>
      <xdr:spPr bwMode="auto">
        <a:xfrm>
          <a:off x="708660" y="747522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34</xdr:row>
      <xdr:rowOff>7620</xdr:rowOff>
    </xdr:from>
    <xdr:to>
      <xdr:col>2</xdr:col>
      <xdr:colOff>167640</xdr:colOff>
      <xdr:row>36</xdr:row>
      <xdr:rowOff>0</xdr:rowOff>
    </xdr:to>
    <xdr:sp macro="" textlink="">
      <xdr:nvSpPr>
        <xdr:cNvPr id="8774" name="AutoShape 35">
          <a:extLst>
            <a:ext uri="{FF2B5EF4-FFF2-40B4-BE49-F238E27FC236}">
              <a16:creationId xmlns:a16="http://schemas.microsoft.com/office/drawing/2014/main" id="{0818FAC7-63B0-4D9D-97B6-F5155D68C8FA}"/>
            </a:ext>
          </a:extLst>
        </xdr:cNvPr>
        <xdr:cNvSpPr>
          <a:spLocks/>
        </xdr:cNvSpPr>
      </xdr:nvSpPr>
      <xdr:spPr bwMode="auto">
        <a:xfrm>
          <a:off x="708660" y="787146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36</xdr:row>
      <xdr:rowOff>7620</xdr:rowOff>
    </xdr:from>
    <xdr:to>
      <xdr:col>3</xdr:col>
      <xdr:colOff>0</xdr:colOff>
      <xdr:row>38</xdr:row>
      <xdr:rowOff>0</xdr:rowOff>
    </xdr:to>
    <xdr:sp macro="" textlink="">
      <xdr:nvSpPr>
        <xdr:cNvPr id="8775" name="AutoShape 36">
          <a:extLst>
            <a:ext uri="{FF2B5EF4-FFF2-40B4-BE49-F238E27FC236}">
              <a16:creationId xmlns:a16="http://schemas.microsoft.com/office/drawing/2014/main" id="{1D69E8E5-A164-4DDE-84DB-BC7E8D65768F}"/>
            </a:ext>
          </a:extLst>
        </xdr:cNvPr>
        <xdr:cNvSpPr>
          <a:spLocks/>
        </xdr:cNvSpPr>
      </xdr:nvSpPr>
      <xdr:spPr bwMode="auto">
        <a:xfrm>
          <a:off x="716280" y="826770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38</xdr:row>
      <xdr:rowOff>7620</xdr:rowOff>
    </xdr:from>
    <xdr:to>
      <xdr:col>2</xdr:col>
      <xdr:colOff>167640</xdr:colOff>
      <xdr:row>40</xdr:row>
      <xdr:rowOff>0</xdr:rowOff>
    </xdr:to>
    <xdr:sp macro="" textlink="">
      <xdr:nvSpPr>
        <xdr:cNvPr id="8776" name="AutoShape 37">
          <a:extLst>
            <a:ext uri="{FF2B5EF4-FFF2-40B4-BE49-F238E27FC236}">
              <a16:creationId xmlns:a16="http://schemas.microsoft.com/office/drawing/2014/main" id="{1AC2FEE5-5188-4A20-8A9E-BB5EC542A542}"/>
            </a:ext>
          </a:extLst>
        </xdr:cNvPr>
        <xdr:cNvSpPr>
          <a:spLocks/>
        </xdr:cNvSpPr>
      </xdr:nvSpPr>
      <xdr:spPr bwMode="auto">
        <a:xfrm>
          <a:off x="708660" y="866394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40</xdr:row>
      <xdr:rowOff>7620</xdr:rowOff>
    </xdr:from>
    <xdr:to>
      <xdr:col>2</xdr:col>
      <xdr:colOff>167640</xdr:colOff>
      <xdr:row>42</xdr:row>
      <xdr:rowOff>0</xdr:rowOff>
    </xdr:to>
    <xdr:sp macro="" textlink="">
      <xdr:nvSpPr>
        <xdr:cNvPr id="8777" name="AutoShape 38">
          <a:extLst>
            <a:ext uri="{FF2B5EF4-FFF2-40B4-BE49-F238E27FC236}">
              <a16:creationId xmlns:a16="http://schemas.microsoft.com/office/drawing/2014/main" id="{CB26BD31-2067-4625-8175-86E41097955D}"/>
            </a:ext>
          </a:extLst>
        </xdr:cNvPr>
        <xdr:cNvSpPr>
          <a:spLocks/>
        </xdr:cNvSpPr>
      </xdr:nvSpPr>
      <xdr:spPr bwMode="auto">
        <a:xfrm>
          <a:off x="708660" y="906018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42</xdr:row>
      <xdr:rowOff>7620</xdr:rowOff>
    </xdr:from>
    <xdr:to>
      <xdr:col>2</xdr:col>
      <xdr:colOff>167640</xdr:colOff>
      <xdr:row>44</xdr:row>
      <xdr:rowOff>0</xdr:rowOff>
    </xdr:to>
    <xdr:sp macro="" textlink="">
      <xdr:nvSpPr>
        <xdr:cNvPr id="8778" name="AutoShape 40">
          <a:extLst>
            <a:ext uri="{FF2B5EF4-FFF2-40B4-BE49-F238E27FC236}">
              <a16:creationId xmlns:a16="http://schemas.microsoft.com/office/drawing/2014/main" id="{21732017-02E6-485D-A373-52523A2CA12F}"/>
            </a:ext>
          </a:extLst>
        </xdr:cNvPr>
        <xdr:cNvSpPr>
          <a:spLocks/>
        </xdr:cNvSpPr>
      </xdr:nvSpPr>
      <xdr:spPr bwMode="auto">
        <a:xfrm>
          <a:off x="708660" y="945642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46</xdr:row>
      <xdr:rowOff>7620</xdr:rowOff>
    </xdr:from>
    <xdr:to>
      <xdr:col>2</xdr:col>
      <xdr:colOff>167640</xdr:colOff>
      <xdr:row>48</xdr:row>
      <xdr:rowOff>0</xdr:rowOff>
    </xdr:to>
    <xdr:sp macro="" textlink="">
      <xdr:nvSpPr>
        <xdr:cNvPr id="8779" name="AutoShape 41">
          <a:extLst>
            <a:ext uri="{FF2B5EF4-FFF2-40B4-BE49-F238E27FC236}">
              <a16:creationId xmlns:a16="http://schemas.microsoft.com/office/drawing/2014/main" id="{8D42EA65-5C74-46F9-802A-582AF660A2F8}"/>
            </a:ext>
          </a:extLst>
        </xdr:cNvPr>
        <xdr:cNvSpPr>
          <a:spLocks/>
        </xdr:cNvSpPr>
      </xdr:nvSpPr>
      <xdr:spPr bwMode="auto">
        <a:xfrm>
          <a:off x="708660" y="1024890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44</xdr:row>
      <xdr:rowOff>7620</xdr:rowOff>
    </xdr:from>
    <xdr:to>
      <xdr:col>2</xdr:col>
      <xdr:colOff>167640</xdr:colOff>
      <xdr:row>46</xdr:row>
      <xdr:rowOff>0</xdr:rowOff>
    </xdr:to>
    <xdr:sp macro="" textlink="">
      <xdr:nvSpPr>
        <xdr:cNvPr id="8780" name="AutoShape 41">
          <a:extLst>
            <a:ext uri="{FF2B5EF4-FFF2-40B4-BE49-F238E27FC236}">
              <a16:creationId xmlns:a16="http://schemas.microsoft.com/office/drawing/2014/main" id="{51DCF275-2FE0-471F-AD95-4A5257788E9C}"/>
            </a:ext>
          </a:extLst>
        </xdr:cNvPr>
        <xdr:cNvSpPr>
          <a:spLocks/>
        </xdr:cNvSpPr>
      </xdr:nvSpPr>
      <xdr:spPr bwMode="auto">
        <a:xfrm>
          <a:off x="708660" y="985266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5</xdr:row>
      <xdr:rowOff>7620</xdr:rowOff>
    </xdr:from>
    <xdr:to>
      <xdr:col>3</xdr:col>
      <xdr:colOff>0</xdr:colOff>
      <xdr:row>7</xdr:row>
      <xdr:rowOff>0</xdr:rowOff>
    </xdr:to>
    <xdr:sp macro="" textlink="">
      <xdr:nvSpPr>
        <xdr:cNvPr id="10351" name="AutoShape 1">
          <a:extLst>
            <a:ext uri="{FF2B5EF4-FFF2-40B4-BE49-F238E27FC236}">
              <a16:creationId xmlns:a16="http://schemas.microsoft.com/office/drawing/2014/main" id="{D8F3A1CD-21E4-4149-8239-2C915DFD7EBD}"/>
            </a:ext>
          </a:extLst>
        </xdr:cNvPr>
        <xdr:cNvSpPr>
          <a:spLocks/>
        </xdr:cNvSpPr>
      </xdr:nvSpPr>
      <xdr:spPr bwMode="auto">
        <a:xfrm>
          <a:off x="716280" y="211836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7</xdr:row>
      <xdr:rowOff>7620</xdr:rowOff>
    </xdr:from>
    <xdr:to>
      <xdr:col>2</xdr:col>
      <xdr:colOff>167640</xdr:colOff>
      <xdr:row>9</xdr:row>
      <xdr:rowOff>0</xdr:rowOff>
    </xdr:to>
    <xdr:sp macro="" textlink="">
      <xdr:nvSpPr>
        <xdr:cNvPr id="10352" name="AutoShape 22">
          <a:extLst>
            <a:ext uri="{FF2B5EF4-FFF2-40B4-BE49-F238E27FC236}">
              <a16:creationId xmlns:a16="http://schemas.microsoft.com/office/drawing/2014/main" id="{765C0553-E728-4F56-9DAE-A279D633407B}"/>
            </a:ext>
          </a:extLst>
        </xdr:cNvPr>
        <xdr:cNvSpPr>
          <a:spLocks/>
        </xdr:cNvSpPr>
      </xdr:nvSpPr>
      <xdr:spPr bwMode="auto">
        <a:xfrm>
          <a:off x="708660" y="251460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9</xdr:row>
      <xdr:rowOff>7620</xdr:rowOff>
    </xdr:from>
    <xdr:to>
      <xdr:col>2</xdr:col>
      <xdr:colOff>167640</xdr:colOff>
      <xdr:row>11</xdr:row>
      <xdr:rowOff>0</xdr:rowOff>
    </xdr:to>
    <xdr:sp macro="" textlink="">
      <xdr:nvSpPr>
        <xdr:cNvPr id="10353" name="AutoShape 23">
          <a:extLst>
            <a:ext uri="{FF2B5EF4-FFF2-40B4-BE49-F238E27FC236}">
              <a16:creationId xmlns:a16="http://schemas.microsoft.com/office/drawing/2014/main" id="{8317F723-E904-446F-881B-C753D4FC559F}"/>
            </a:ext>
          </a:extLst>
        </xdr:cNvPr>
        <xdr:cNvSpPr>
          <a:spLocks/>
        </xdr:cNvSpPr>
      </xdr:nvSpPr>
      <xdr:spPr bwMode="auto">
        <a:xfrm>
          <a:off x="708660" y="291084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12</xdr:row>
      <xdr:rowOff>7620</xdr:rowOff>
    </xdr:from>
    <xdr:to>
      <xdr:col>3</xdr:col>
      <xdr:colOff>0</xdr:colOff>
      <xdr:row>14</xdr:row>
      <xdr:rowOff>0</xdr:rowOff>
    </xdr:to>
    <xdr:sp macro="" textlink="">
      <xdr:nvSpPr>
        <xdr:cNvPr id="10354" name="AutoShape 24">
          <a:extLst>
            <a:ext uri="{FF2B5EF4-FFF2-40B4-BE49-F238E27FC236}">
              <a16:creationId xmlns:a16="http://schemas.microsoft.com/office/drawing/2014/main" id="{D693E0F4-0D9E-41E3-AFFB-9FF2CCD3F244}"/>
            </a:ext>
          </a:extLst>
        </xdr:cNvPr>
        <xdr:cNvSpPr>
          <a:spLocks/>
        </xdr:cNvSpPr>
      </xdr:nvSpPr>
      <xdr:spPr bwMode="auto">
        <a:xfrm>
          <a:off x="716280" y="350520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14</xdr:row>
      <xdr:rowOff>7620</xdr:rowOff>
    </xdr:from>
    <xdr:to>
      <xdr:col>2</xdr:col>
      <xdr:colOff>167640</xdr:colOff>
      <xdr:row>16</xdr:row>
      <xdr:rowOff>0</xdr:rowOff>
    </xdr:to>
    <xdr:sp macro="" textlink="">
      <xdr:nvSpPr>
        <xdr:cNvPr id="10355" name="AutoShape 25">
          <a:extLst>
            <a:ext uri="{FF2B5EF4-FFF2-40B4-BE49-F238E27FC236}">
              <a16:creationId xmlns:a16="http://schemas.microsoft.com/office/drawing/2014/main" id="{A33407ED-E672-4DB1-8108-FA69555458E0}"/>
            </a:ext>
          </a:extLst>
        </xdr:cNvPr>
        <xdr:cNvSpPr>
          <a:spLocks/>
        </xdr:cNvSpPr>
      </xdr:nvSpPr>
      <xdr:spPr bwMode="auto">
        <a:xfrm>
          <a:off x="708660" y="390144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16</xdr:row>
      <xdr:rowOff>7620</xdr:rowOff>
    </xdr:from>
    <xdr:to>
      <xdr:col>2</xdr:col>
      <xdr:colOff>167640</xdr:colOff>
      <xdr:row>18</xdr:row>
      <xdr:rowOff>0</xdr:rowOff>
    </xdr:to>
    <xdr:sp macro="" textlink="">
      <xdr:nvSpPr>
        <xdr:cNvPr id="10356" name="AutoShape 26">
          <a:extLst>
            <a:ext uri="{FF2B5EF4-FFF2-40B4-BE49-F238E27FC236}">
              <a16:creationId xmlns:a16="http://schemas.microsoft.com/office/drawing/2014/main" id="{A9343985-758F-4B8C-AD30-201E2245CDCC}"/>
            </a:ext>
          </a:extLst>
        </xdr:cNvPr>
        <xdr:cNvSpPr>
          <a:spLocks/>
        </xdr:cNvSpPr>
      </xdr:nvSpPr>
      <xdr:spPr bwMode="auto">
        <a:xfrm>
          <a:off x="708660" y="429768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18</xdr:row>
      <xdr:rowOff>7620</xdr:rowOff>
    </xdr:from>
    <xdr:to>
      <xdr:col>3</xdr:col>
      <xdr:colOff>0</xdr:colOff>
      <xdr:row>20</xdr:row>
      <xdr:rowOff>0</xdr:rowOff>
    </xdr:to>
    <xdr:sp macro="" textlink="">
      <xdr:nvSpPr>
        <xdr:cNvPr id="10357" name="AutoShape 27">
          <a:extLst>
            <a:ext uri="{FF2B5EF4-FFF2-40B4-BE49-F238E27FC236}">
              <a16:creationId xmlns:a16="http://schemas.microsoft.com/office/drawing/2014/main" id="{D5B0C362-6551-4C7A-B8EC-B8CB57E10B05}"/>
            </a:ext>
          </a:extLst>
        </xdr:cNvPr>
        <xdr:cNvSpPr>
          <a:spLocks/>
        </xdr:cNvSpPr>
      </xdr:nvSpPr>
      <xdr:spPr bwMode="auto">
        <a:xfrm>
          <a:off x="716280" y="469392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20</xdr:row>
      <xdr:rowOff>7620</xdr:rowOff>
    </xdr:from>
    <xdr:to>
      <xdr:col>2</xdr:col>
      <xdr:colOff>167640</xdr:colOff>
      <xdr:row>22</xdr:row>
      <xdr:rowOff>0</xdr:rowOff>
    </xdr:to>
    <xdr:sp macro="" textlink="">
      <xdr:nvSpPr>
        <xdr:cNvPr id="10358" name="AutoShape 28">
          <a:extLst>
            <a:ext uri="{FF2B5EF4-FFF2-40B4-BE49-F238E27FC236}">
              <a16:creationId xmlns:a16="http://schemas.microsoft.com/office/drawing/2014/main" id="{C6988FA5-3C50-4605-BED9-914E8BC4DEF5}"/>
            </a:ext>
          </a:extLst>
        </xdr:cNvPr>
        <xdr:cNvSpPr>
          <a:spLocks/>
        </xdr:cNvSpPr>
      </xdr:nvSpPr>
      <xdr:spPr bwMode="auto">
        <a:xfrm>
          <a:off x="708660" y="509016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22</xdr:row>
      <xdr:rowOff>7620</xdr:rowOff>
    </xdr:from>
    <xdr:to>
      <xdr:col>2</xdr:col>
      <xdr:colOff>167640</xdr:colOff>
      <xdr:row>24</xdr:row>
      <xdr:rowOff>0</xdr:rowOff>
    </xdr:to>
    <xdr:sp macro="" textlink="">
      <xdr:nvSpPr>
        <xdr:cNvPr id="10359" name="AutoShape 29">
          <a:extLst>
            <a:ext uri="{FF2B5EF4-FFF2-40B4-BE49-F238E27FC236}">
              <a16:creationId xmlns:a16="http://schemas.microsoft.com/office/drawing/2014/main" id="{68B2DBE8-EF37-4DE7-9719-235C64319D08}"/>
            </a:ext>
          </a:extLst>
        </xdr:cNvPr>
        <xdr:cNvSpPr>
          <a:spLocks/>
        </xdr:cNvSpPr>
      </xdr:nvSpPr>
      <xdr:spPr bwMode="auto">
        <a:xfrm>
          <a:off x="708660" y="548640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24</xdr:row>
      <xdr:rowOff>7620</xdr:rowOff>
    </xdr:from>
    <xdr:to>
      <xdr:col>3</xdr:col>
      <xdr:colOff>0</xdr:colOff>
      <xdr:row>26</xdr:row>
      <xdr:rowOff>0</xdr:rowOff>
    </xdr:to>
    <xdr:sp macro="" textlink="">
      <xdr:nvSpPr>
        <xdr:cNvPr id="10360" name="AutoShape 30">
          <a:extLst>
            <a:ext uri="{FF2B5EF4-FFF2-40B4-BE49-F238E27FC236}">
              <a16:creationId xmlns:a16="http://schemas.microsoft.com/office/drawing/2014/main" id="{2EE777CC-1346-45C1-84D1-9A0F17478552}"/>
            </a:ext>
          </a:extLst>
        </xdr:cNvPr>
        <xdr:cNvSpPr>
          <a:spLocks/>
        </xdr:cNvSpPr>
      </xdr:nvSpPr>
      <xdr:spPr bwMode="auto">
        <a:xfrm>
          <a:off x="716280" y="588264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26</xdr:row>
      <xdr:rowOff>7620</xdr:rowOff>
    </xdr:from>
    <xdr:to>
      <xdr:col>2</xdr:col>
      <xdr:colOff>167640</xdr:colOff>
      <xdr:row>28</xdr:row>
      <xdr:rowOff>0</xdr:rowOff>
    </xdr:to>
    <xdr:sp macro="" textlink="">
      <xdr:nvSpPr>
        <xdr:cNvPr id="10361" name="AutoShape 31">
          <a:extLst>
            <a:ext uri="{FF2B5EF4-FFF2-40B4-BE49-F238E27FC236}">
              <a16:creationId xmlns:a16="http://schemas.microsoft.com/office/drawing/2014/main" id="{69F2645E-9FB2-4226-A128-0B85381D3BA2}"/>
            </a:ext>
          </a:extLst>
        </xdr:cNvPr>
        <xdr:cNvSpPr>
          <a:spLocks/>
        </xdr:cNvSpPr>
      </xdr:nvSpPr>
      <xdr:spPr bwMode="auto">
        <a:xfrm>
          <a:off x="708660" y="627888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28</xdr:row>
      <xdr:rowOff>7620</xdr:rowOff>
    </xdr:from>
    <xdr:to>
      <xdr:col>2</xdr:col>
      <xdr:colOff>167640</xdr:colOff>
      <xdr:row>30</xdr:row>
      <xdr:rowOff>0</xdr:rowOff>
    </xdr:to>
    <xdr:sp macro="" textlink="">
      <xdr:nvSpPr>
        <xdr:cNvPr id="10362" name="AutoShape 32">
          <a:extLst>
            <a:ext uri="{FF2B5EF4-FFF2-40B4-BE49-F238E27FC236}">
              <a16:creationId xmlns:a16="http://schemas.microsoft.com/office/drawing/2014/main" id="{31630DA7-B0A4-4A57-8874-BC8671E7F464}"/>
            </a:ext>
          </a:extLst>
        </xdr:cNvPr>
        <xdr:cNvSpPr>
          <a:spLocks/>
        </xdr:cNvSpPr>
      </xdr:nvSpPr>
      <xdr:spPr bwMode="auto">
        <a:xfrm>
          <a:off x="708660" y="667512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30</xdr:row>
      <xdr:rowOff>7620</xdr:rowOff>
    </xdr:from>
    <xdr:to>
      <xdr:col>3</xdr:col>
      <xdr:colOff>0</xdr:colOff>
      <xdr:row>32</xdr:row>
      <xdr:rowOff>0</xdr:rowOff>
    </xdr:to>
    <xdr:sp macro="" textlink="">
      <xdr:nvSpPr>
        <xdr:cNvPr id="10363" name="AutoShape 33">
          <a:extLst>
            <a:ext uri="{FF2B5EF4-FFF2-40B4-BE49-F238E27FC236}">
              <a16:creationId xmlns:a16="http://schemas.microsoft.com/office/drawing/2014/main" id="{F61F8491-0AF0-4A2E-8F00-66AE317440E0}"/>
            </a:ext>
          </a:extLst>
        </xdr:cNvPr>
        <xdr:cNvSpPr>
          <a:spLocks/>
        </xdr:cNvSpPr>
      </xdr:nvSpPr>
      <xdr:spPr bwMode="auto">
        <a:xfrm>
          <a:off x="716280" y="707136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32</xdr:row>
      <xdr:rowOff>7620</xdr:rowOff>
    </xdr:from>
    <xdr:to>
      <xdr:col>2</xdr:col>
      <xdr:colOff>167640</xdr:colOff>
      <xdr:row>34</xdr:row>
      <xdr:rowOff>0</xdr:rowOff>
    </xdr:to>
    <xdr:sp macro="" textlink="">
      <xdr:nvSpPr>
        <xdr:cNvPr id="10364" name="AutoShape 34">
          <a:extLst>
            <a:ext uri="{FF2B5EF4-FFF2-40B4-BE49-F238E27FC236}">
              <a16:creationId xmlns:a16="http://schemas.microsoft.com/office/drawing/2014/main" id="{AC508D3B-1B48-4733-A032-051746A7F075}"/>
            </a:ext>
          </a:extLst>
        </xdr:cNvPr>
        <xdr:cNvSpPr>
          <a:spLocks/>
        </xdr:cNvSpPr>
      </xdr:nvSpPr>
      <xdr:spPr bwMode="auto">
        <a:xfrm>
          <a:off x="708660" y="746760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34</xdr:row>
      <xdr:rowOff>7620</xdr:rowOff>
    </xdr:from>
    <xdr:to>
      <xdr:col>2</xdr:col>
      <xdr:colOff>167640</xdr:colOff>
      <xdr:row>36</xdr:row>
      <xdr:rowOff>0</xdr:rowOff>
    </xdr:to>
    <xdr:sp macro="" textlink="">
      <xdr:nvSpPr>
        <xdr:cNvPr id="10365" name="AutoShape 35">
          <a:extLst>
            <a:ext uri="{FF2B5EF4-FFF2-40B4-BE49-F238E27FC236}">
              <a16:creationId xmlns:a16="http://schemas.microsoft.com/office/drawing/2014/main" id="{E57EDD60-2A2B-4C4C-99C2-CFF3A8926B01}"/>
            </a:ext>
          </a:extLst>
        </xdr:cNvPr>
        <xdr:cNvSpPr>
          <a:spLocks/>
        </xdr:cNvSpPr>
      </xdr:nvSpPr>
      <xdr:spPr bwMode="auto">
        <a:xfrm>
          <a:off x="708660" y="786384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36</xdr:row>
      <xdr:rowOff>7620</xdr:rowOff>
    </xdr:from>
    <xdr:to>
      <xdr:col>3</xdr:col>
      <xdr:colOff>0</xdr:colOff>
      <xdr:row>38</xdr:row>
      <xdr:rowOff>0</xdr:rowOff>
    </xdr:to>
    <xdr:sp macro="" textlink="">
      <xdr:nvSpPr>
        <xdr:cNvPr id="10366" name="AutoShape 36">
          <a:extLst>
            <a:ext uri="{FF2B5EF4-FFF2-40B4-BE49-F238E27FC236}">
              <a16:creationId xmlns:a16="http://schemas.microsoft.com/office/drawing/2014/main" id="{78B00B2C-AE4D-4FDA-9282-8F0F6C73E314}"/>
            </a:ext>
          </a:extLst>
        </xdr:cNvPr>
        <xdr:cNvSpPr>
          <a:spLocks/>
        </xdr:cNvSpPr>
      </xdr:nvSpPr>
      <xdr:spPr bwMode="auto">
        <a:xfrm>
          <a:off x="716280" y="826008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38</xdr:row>
      <xdr:rowOff>7620</xdr:rowOff>
    </xdr:from>
    <xdr:to>
      <xdr:col>2</xdr:col>
      <xdr:colOff>167640</xdr:colOff>
      <xdr:row>40</xdr:row>
      <xdr:rowOff>0</xdr:rowOff>
    </xdr:to>
    <xdr:sp macro="" textlink="">
      <xdr:nvSpPr>
        <xdr:cNvPr id="10367" name="AutoShape 37">
          <a:extLst>
            <a:ext uri="{FF2B5EF4-FFF2-40B4-BE49-F238E27FC236}">
              <a16:creationId xmlns:a16="http://schemas.microsoft.com/office/drawing/2014/main" id="{A0830A24-3A90-45D7-83AA-5CCA978E3BE1}"/>
            </a:ext>
          </a:extLst>
        </xdr:cNvPr>
        <xdr:cNvSpPr>
          <a:spLocks/>
        </xdr:cNvSpPr>
      </xdr:nvSpPr>
      <xdr:spPr bwMode="auto">
        <a:xfrm>
          <a:off x="708660" y="865632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40</xdr:row>
      <xdr:rowOff>7620</xdr:rowOff>
    </xdr:from>
    <xdr:to>
      <xdr:col>2</xdr:col>
      <xdr:colOff>167640</xdr:colOff>
      <xdr:row>42</xdr:row>
      <xdr:rowOff>0</xdr:rowOff>
    </xdr:to>
    <xdr:sp macro="" textlink="">
      <xdr:nvSpPr>
        <xdr:cNvPr id="10368" name="AutoShape 38">
          <a:extLst>
            <a:ext uri="{FF2B5EF4-FFF2-40B4-BE49-F238E27FC236}">
              <a16:creationId xmlns:a16="http://schemas.microsoft.com/office/drawing/2014/main" id="{0D3BD906-21CF-4236-8060-877B69E838DA}"/>
            </a:ext>
          </a:extLst>
        </xdr:cNvPr>
        <xdr:cNvSpPr>
          <a:spLocks/>
        </xdr:cNvSpPr>
      </xdr:nvSpPr>
      <xdr:spPr bwMode="auto">
        <a:xfrm>
          <a:off x="708660" y="905256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42</xdr:row>
      <xdr:rowOff>7620</xdr:rowOff>
    </xdr:from>
    <xdr:to>
      <xdr:col>2</xdr:col>
      <xdr:colOff>167640</xdr:colOff>
      <xdr:row>44</xdr:row>
      <xdr:rowOff>0</xdr:rowOff>
    </xdr:to>
    <xdr:sp macro="" textlink="">
      <xdr:nvSpPr>
        <xdr:cNvPr id="10369" name="AutoShape 40">
          <a:extLst>
            <a:ext uri="{FF2B5EF4-FFF2-40B4-BE49-F238E27FC236}">
              <a16:creationId xmlns:a16="http://schemas.microsoft.com/office/drawing/2014/main" id="{AD567236-E577-49AA-90C4-7599359C034C}"/>
            </a:ext>
          </a:extLst>
        </xdr:cNvPr>
        <xdr:cNvSpPr>
          <a:spLocks/>
        </xdr:cNvSpPr>
      </xdr:nvSpPr>
      <xdr:spPr bwMode="auto">
        <a:xfrm>
          <a:off x="708660" y="944880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46</xdr:row>
      <xdr:rowOff>7620</xdr:rowOff>
    </xdr:from>
    <xdr:to>
      <xdr:col>2</xdr:col>
      <xdr:colOff>167640</xdr:colOff>
      <xdr:row>48</xdr:row>
      <xdr:rowOff>0</xdr:rowOff>
    </xdr:to>
    <xdr:sp macro="" textlink="">
      <xdr:nvSpPr>
        <xdr:cNvPr id="10370" name="AutoShape 41">
          <a:extLst>
            <a:ext uri="{FF2B5EF4-FFF2-40B4-BE49-F238E27FC236}">
              <a16:creationId xmlns:a16="http://schemas.microsoft.com/office/drawing/2014/main" id="{9C92289F-34DC-43D8-8B2C-90E4FEA3A28C}"/>
            </a:ext>
          </a:extLst>
        </xdr:cNvPr>
        <xdr:cNvSpPr>
          <a:spLocks/>
        </xdr:cNvSpPr>
      </xdr:nvSpPr>
      <xdr:spPr bwMode="auto">
        <a:xfrm>
          <a:off x="708660" y="1024128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44</xdr:row>
      <xdr:rowOff>7620</xdr:rowOff>
    </xdr:from>
    <xdr:to>
      <xdr:col>2</xdr:col>
      <xdr:colOff>167640</xdr:colOff>
      <xdr:row>46</xdr:row>
      <xdr:rowOff>0</xdr:rowOff>
    </xdr:to>
    <xdr:sp macro="" textlink="">
      <xdr:nvSpPr>
        <xdr:cNvPr id="10371" name="AutoShape 41">
          <a:extLst>
            <a:ext uri="{FF2B5EF4-FFF2-40B4-BE49-F238E27FC236}">
              <a16:creationId xmlns:a16="http://schemas.microsoft.com/office/drawing/2014/main" id="{0D7FF1CB-7246-4341-A827-CB6DF76BC664}"/>
            </a:ext>
          </a:extLst>
        </xdr:cNvPr>
        <xdr:cNvSpPr>
          <a:spLocks/>
        </xdr:cNvSpPr>
      </xdr:nvSpPr>
      <xdr:spPr bwMode="auto">
        <a:xfrm>
          <a:off x="708660" y="984504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30480</xdr:colOff>
      <xdr:row>5</xdr:row>
      <xdr:rowOff>0</xdr:rowOff>
    </xdr:from>
    <xdr:to>
      <xdr:col>30</xdr:col>
      <xdr:colOff>144780</xdr:colOff>
      <xdr:row>7</xdr:row>
      <xdr:rowOff>0</xdr:rowOff>
    </xdr:to>
    <xdr:sp macro="" textlink="">
      <xdr:nvSpPr>
        <xdr:cNvPr id="10372" name="AutoShape 62">
          <a:extLst>
            <a:ext uri="{FF2B5EF4-FFF2-40B4-BE49-F238E27FC236}">
              <a16:creationId xmlns:a16="http://schemas.microsoft.com/office/drawing/2014/main" id="{3C3737CE-4904-4F41-A169-301D17EEEB72}"/>
            </a:ext>
          </a:extLst>
        </xdr:cNvPr>
        <xdr:cNvSpPr>
          <a:spLocks/>
        </xdr:cNvSpPr>
      </xdr:nvSpPr>
      <xdr:spPr bwMode="auto">
        <a:xfrm>
          <a:off x="13975080" y="2110740"/>
          <a:ext cx="114300" cy="396240"/>
        </a:xfrm>
        <a:prstGeom prst="rightBrace">
          <a:avLst>
            <a:gd name="adj1" fmla="val 288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30480</xdr:colOff>
      <xdr:row>7</xdr:row>
      <xdr:rowOff>0</xdr:rowOff>
    </xdr:from>
    <xdr:to>
      <xdr:col>30</xdr:col>
      <xdr:colOff>144780</xdr:colOff>
      <xdr:row>9</xdr:row>
      <xdr:rowOff>0</xdr:rowOff>
    </xdr:to>
    <xdr:sp macro="" textlink="">
      <xdr:nvSpPr>
        <xdr:cNvPr id="10373" name="AutoShape 63">
          <a:extLst>
            <a:ext uri="{FF2B5EF4-FFF2-40B4-BE49-F238E27FC236}">
              <a16:creationId xmlns:a16="http://schemas.microsoft.com/office/drawing/2014/main" id="{E2C6C16E-4C17-43FA-A7ED-F48165C1D12C}"/>
            </a:ext>
          </a:extLst>
        </xdr:cNvPr>
        <xdr:cNvSpPr>
          <a:spLocks/>
        </xdr:cNvSpPr>
      </xdr:nvSpPr>
      <xdr:spPr bwMode="auto">
        <a:xfrm>
          <a:off x="13975080" y="2506980"/>
          <a:ext cx="114300" cy="396240"/>
        </a:xfrm>
        <a:prstGeom prst="rightBrace">
          <a:avLst>
            <a:gd name="adj1" fmla="val 288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30480</xdr:colOff>
      <xdr:row>9</xdr:row>
      <xdr:rowOff>0</xdr:rowOff>
    </xdr:from>
    <xdr:to>
      <xdr:col>30</xdr:col>
      <xdr:colOff>144780</xdr:colOff>
      <xdr:row>11</xdr:row>
      <xdr:rowOff>0</xdr:rowOff>
    </xdr:to>
    <xdr:sp macro="" textlink="">
      <xdr:nvSpPr>
        <xdr:cNvPr id="10374" name="AutoShape 64">
          <a:extLst>
            <a:ext uri="{FF2B5EF4-FFF2-40B4-BE49-F238E27FC236}">
              <a16:creationId xmlns:a16="http://schemas.microsoft.com/office/drawing/2014/main" id="{DF254C53-DA97-420B-9F0D-BCE575942AE2}"/>
            </a:ext>
          </a:extLst>
        </xdr:cNvPr>
        <xdr:cNvSpPr>
          <a:spLocks/>
        </xdr:cNvSpPr>
      </xdr:nvSpPr>
      <xdr:spPr bwMode="auto">
        <a:xfrm>
          <a:off x="13975080" y="2903220"/>
          <a:ext cx="114300" cy="396240"/>
        </a:xfrm>
        <a:prstGeom prst="rightBrace">
          <a:avLst>
            <a:gd name="adj1" fmla="val 288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30480</xdr:colOff>
      <xdr:row>12</xdr:row>
      <xdr:rowOff>15240</xdr:rowOff>
    </xdr:from>
    <xdr:to>
      <xdr:col>30</xdr:col>
      <xdr:colOff>144780</xdr:colOff>
      <xdr:row>13</xdr:row>
      <xdr:rowOff>182880</xdr:rowOff>
    </xdr:to>
    <xdr:sp macro="" textlink="">
      <xdr:nvSpPr>
        <xdr:cNvPr id="10375" name="AutoShape 65">
          <a:extLst>
            <a:ext uri="{FF2B5EF4-FFF2-40B4-BE49-F238E27FC236}">
              <a16:creationId xmlns:a16="http://schemas.microsoft.com/office/drawing/2014/main" id="{EBF31025-9F45-4CBE-AA91-A4A58EEFD343}"/>
            </a:ext>
          </a:extLst>
        </xdr:cNvPr>
        <xdr:cNvSpPr>
          <a:spLocks/>
        </xdr:cNvSpPr>
      </xdr:nvSpPr>
      <xdr:spPr bwMode="auto">
        <a:xfrm>
          <a:off x="13975080" y="351282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30480</xdr:colOff>
      <xdr:row>14</xdr:row>
      <xdr:rowOff>15240</xdr:rowOff>
    </xdr:from>
    <xdr:to>
      <xdr:col>30</xdr:col>
      <xdr:colOff>144780</xdr:colOff>
      <xdr:row>15</xdr:row>
      <xdr:rowOff>182880</xdr:rowOff>
    </xdr:to>
    <xdr:sp macro="" textlink="">
      <xdr:nvSpPr>
        <xdr:cNvPr id="10376" name="AutoShape 66">
          <a:extLst>
            <a:ext uri="{FF2B5EF4-FFF2-40B4-BE49-F238E27FC236}">
              <a16:creationId xmlns:a16="http://schemas.microsoft.com/office/drawing/2014/main" id="{D377BB29-5E8A-44C7-BE49-93DE800C459E}"/>
            </a:ext>
          </a:extLst>
        </xdr:cNvPr>
        <xdr:cNvSpPr>
          <a:spLocks/>
        </xdr:cNvSpPr>
      </xdr:nvSpPr>
      <xdr:spPr bwMode="auto">
        <a:xfrm>
          <a:off x="13975080" y="390906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30480</xdr:colOff>
      <xdr:row>16</xdr:row>
      <xdr:rowOff>15240</xdr:rowOff>
    </xdr:from>
    <xdr:to>
      <xdr:col>30</xdr:col>
      <xdr:colOff>144780</xdr:colOff>
      <xdr:row>17</xdr:row>
      <xdr:rowOff>182880</xdr:rowOff>
    </xdr:to>
    <xdr:sp macro="" textlink="">
      <xdr:nvSpPr>
        <xdr:cNvPr id="10377" name="AutoShape 67">
          <a:extLst>
            <a:ext uri="{FF2B5EF4-FFF2-40B4-BE49-F238E27FC236}">
              <a16:creationId xmlns:a16="http://schemas.microsoft.com/office/drawing/2014/main" id="{C1B89D1B-64C9-4FB6-8846-DB12D7FFF4F8}"/>
            </a:ext>
          </a:extLst>
        </xdr:cNvPr>
        <xdr:cNvSpPr>
          <a:spLocks/>
        </xdr:cNvSpPr>
      </xdr:nvSpPr>
      <xdr:spPr bwMode="auto">
        <a:xfrm>
          <a:off x="13975080" y="430530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30480</xdr:colOff>
      <xdr:row>18</xdr:row>
      <xdr:rowOff>15240</xdr:rowOff>
    </xdr:from>
    <xdr:to>
      <xdr:col>30</xdr:col>
      <xdr:colOff>144780</xdr:colOff>
      <xdr:row>19</xdr:row>
      <xdr:rowOff>182880</xdr:rowOff>
    </xdr:to>
    <xdr:sp macro="" textlink="">
      <xdr:nvSpPr>
        <xdr:cNvPr id="10378" name="AutoShape 68">
          <a:extLst>
            <a:ext uri="{FF2B5EF4-FFF2-40B4-BE49-F238E27FC236}">
              <a16:creationId xmlns:a16="http://schemas.microsoft.com/office/drawing/2014/main" id="{EA0E9E97-A69D-42B9-8670-097B8EF4C0F5}"/>
            </a:ext>
          </a:extLst>
        </xdr:cNvPr>
        <xdr:cNvSpPr>
          <a:spLocks/>
        </xdr:cNvSpPr>
      </xdr:nvSpPr>
      <xdr:spPr bwMode="auto">
        <a:xfrm>
          <a:off x="13975080" y="470154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30480</xdr:colOff>
      <xdr:row>20</xdr:row>
      <xdr:rowOff>15240</xdr:rowOff>
    </xdr:from>
    <xdr:to>
      <xdr:col>30</xdr:col>
      <xdr:colOff>144780</xdr:colOff>
      <xdr:row>21</xdr:row>
      <xdr:rowOff>182880</xdr:rowOff>
    </xdr:to>
    <xdr:sp macro="" textlink="">
      <xdr:nvSpPr>
        <xdr:cNvPr id="10379" name="AutoShape 69">
          <a:extLst>
            <a:ext uri="{FF2B5EF4-FFF2-40B4-BE49-F238E27FC236}">
              <a16:creationId xmlns:a16="http://schemas.microsoft.com/office/drawing/2014/main" id="{3864AACF-AF77-41E4-8CE6-B230D5C300C2}"/>
            </a:ext>
          </a:extLst>
        </xdr:cNvPr>
        <xdr:cNvSpPr>
          <a:spLocks/>
        </xdr:cNvSpPr>
      </xdr:nvSpPr>
      <xdr:spPr bwMode="auto">
        <a:xfrm>
          <a:off x="13975080" y="509778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30480</xdr:colOff>
      <xdr:row>22</xdr:row>
      <xdr:rowOff>15240</xdr:rowOff>
    </xdr:from>
    <xdr:to>
      <xdr:col>30</xdr:col>
      <xdr:colOff>144780</xdr:colOff>
      <xdr:row>23</xdr:row>
      <xdr:rowOff>182880</xdr:rowOff>
    </xdr:to>
    <xdr:sp macro="" textlink="">
      <xdr:nvSpPr>
        <xdr:cNvPr id="10380" name="AutoShape 70">
          <a:extLst>
            <a:ext uri="{FF2B5EF4-FFF2-40B4-BE49-F238E27FC236}">
              <a16:creationId xmlns:a16="http://schemas.microsoft.com/office/drawing/2014/main" id="{EB840F48-3B28-4C73-AD95-168A52A9ECE7}"/>
            </a:ext>
          </a:extLst>
        </xdr:cNvPr>
        <xdr:cNvSpPr>
          <a:spLocks/>
        </xdr:cNvSpPr>
      </xdr:nvSpPr>
      <xdr:spPr bwMode="auto">
        <a:xfrm>
          <a:off x="13975080" y="549402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30480</xdr:colOff>
      <xdr:row>24</xdr:row>
      <xdr:rowOff>15240</xdr:rowOff>
    </xdr:from>
    <xdr:to>
      <xdr:col>30</xdr:col>
      <xdr:colOff>144780</xdr:colOff>
      <xdr:row>25</xdr:row>
      <xdr:rowOff>182880</xdr:rowOff>
    </xdr:to>
    <xdr:sp macro="" textlink="">
      <xdr:nvSpPr>
        <xdr:cNvPr id="10381" name="AutoShape 71">
          <a:extLst>
            <a:ext uri="{FF2B5EF4-FFF2-40B4-BE49-F238E27FC236}">
              <a16:creationId xmlns:a16="http://schemas.microsoft.com/office/drawing/2014/main" id="{99C9BF98-30F0-412D-860A-2CB86A0EB3DD}"/>
            </a:ext>
          </a:extLst>
        </xdr:cNvPr>
        <xdr:cNvSpPr>
          <a:spLocks/>
        </xdr:cNvSpPr>
      </xdr:nvSpPr>
      <xdr:spPr bwMode="auto">
        <a:xfrm>
          <a:off x="13975080" y="589026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30480</xdr:colOff>
      <xdr:row>26</xdr:row>
      <xdr:rowOff>15240</xdr:rowOff>
    </xdr:from>
    <xdr:to>
      <xdr:col>30</xdr:col>
      <xdr:colOff>144780</xdr:colOff>
      <xdr:row>27</xdr:row>
      <xdr:rowOff>182880</xdr:rowOff>
    </xdr:to>
    <xdr:sp macro="" textlink="">
      <xdr:nvSpPr>
        <xdr:cNvPr id="10382" name="AutoShape 72">
          <a:extLst>
            <a:ext uri="{FF2B5EF4-FFF2-40B4-BE49-F238E27FC236}">
              <a16:creationId xmlns:a16="http://schemas.microsoft.com/office/drawing/2014/main" id="{E39465D1-DF69-4DB3-8EA4-59626A359F9D}"/>
            </a:ext>
          </a:extLst>
        </xdr:cNvPr>
        <xdr:cNvSpPr>
          <a:spLocks/>
        </xdr:cNvSpPr>
      </xdr:nvSpPr>
      <xdr:spPr bwMode="auto">
        <a:xfrm>
          <a:off x="13975080" y="628650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30480</xdr:colOff>
      <xdr:row>28</xdr:row>
      <xdr:rowOff>15240</xdr:rowOff>
    </xdr:from>
    <xdr:to>
      <xdr:col>30</xdr:col>
      <xdr:colOff>144780</xdr:colOff>
      <xdr:row>29</xdr:row>
      <xdr:rowOff>182880</xdr:rowOff>
    </xdr:to>
    <xdr:sp macro="" textlink="">
      <xdr:nvSpPr>
        <xdr:cNvPr id="10383" name="AutoShape 73">
          <a:extLst>
            <a:ext uri="{FF2B5EF4-FFF2-40B4-BE49-F238E27FC236}">
              <a16:creationId xmlns:a16="http://schemas.microsoft.com/office/drawing/2014/main" id="{274F5230-C026-44A4-873D-47D93551F499}"/>
            </a:ext>
          </a:extLst>
        </xdr:cNvPr>
        <xdr:cNvSpPr>
          <a:spLocks/>
        </xdr:cNvSpPr>
      </xdr:nvSpPr>
      <xdr:spPr bwMode="auto">
        <a:xfrm>
          <a:off x="13975080" y="668274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30480</xdr:colOff>
      <xdr:row>30</xdr:row>
      <xdr:rowOff>15240</xdr:rowOff>
    </xdr:from>
    <xdr:to>
      <xdr:col>30</xdr:col>
      <xdr:colOff>144780</xdr:colOff>
      <xdr:row>31</xdr:row>
      <xdr:rowOff>182880</xdr:rowOff>
    </xdr:to>
    <xdr:sp macro="" textlink="">
      <xdr:nvSpPr>
        <xdr:cNvPr id="10384" name="AutoShape 74">
          <a:extLst>
            <a:ext uri="{FF2B5EF4-FFF2-40B4-BE49-F238E27FC236}">
              <a16:creationId xmlns:a16="http://schemas.microsoft.com/office/drawing/2014/main" id="{8474FD0F-6391-415A-AA40-0B4F70EF3675}"/>
            </a:ext>
          </a:extLst>
        </xdr:cNvPr>
        <xdr:cNvSpPr>
          <a:spLocks/>
        </xdr:cNvSpPr>
      </xdr:nvSpPr>
      <xdr:spPr bwMode="auto">
        <a:xfrm>
          <a:off x="13975080" y="707898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30480</xdr:colOff>
      <xdr:row>32</xdr:row>
      <xdr:rowOff>15240</xdr:rowOff>
    </xdr:from>
    <xdr:to>
      <xdr:col>30</xdr:col>
      <xdr:colOff>144780</xdr:colOff>
      <xdr:row>33</xdr:row>
      <xdr:rowOff>182880</xdr:rowOff>
    </xdr:to>
    <xdr:sp macro="" textlink="">
      <xdr:nvSpPr>
        <xdr:cNvPr id="10385" name="AutoShape 75">
          <a:extLst>
            <a:ext uri="{FF2B5EF4-FFF2-40B4-BE49-F238E27FC236}">
              <a16:creationId xmlns:a16="http://schemas.microsoft.com/office/drawing/2014/main" id="{09206D38-6FE0-4246-80F3-B08BCB6356AA}"/>
            </a:ext>
          </a:extLst>
        </xdr:cNvPr>
        <xdr:cNvSpPr>
          <a:spLocks/>
        </xdr:cNvSpPr>
      </xdr:nvSpPr>
      <xdr:spPr bwMode="auto">
        <a:xfrm>
          <a:off x="13975080" y="747522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30480</xdr:colOff>
      <xdr:row>34</xdr:row>
      <xdr:rowOff>15240</xdr:rowOff>
    </xdr:from>
    <xdr:to>
      <xdr:col>30</xdr:col>
      <xdr:colOff>144780</xdr:colOff>
      <xdr:row>35</xdr:row>
      <xdr:rowOff>182880</xdr:rowOff>
    </xdr:to>
    <xdr:sp macro="" textlink="">
      <xdr:nvSpPr>
        <xdr:cNvPr id="10386" name="AutoShape 76">
          <a:extLst>
            <a:ext uri="{FF2B5EF4-FFF2-40B4-BE49-F238E27FC236}">
              <a16:creationId xmlns:a16="http://schemas.microsoft.com/office/drawing/2014/main" id="{2263F6D0-A082-4A99-B91B-FBC591AF8CD7}"/>
            </a:ext>
          </a:extLst>
        </xdr:cNvPr>
        <xdr:cNvSpPr>
          <a:spLocks/>
        </xdr:cNvSpPr>
      </xdr:nvSpPr>
      <xdr:spPr bwMode="auto">
        <a:xfrm>
          <a:off x="13975080" y="787146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30480</xdr:colOff>
      <xdr:row>36</xdr:row>
      <xdr:rowOff>15240</xdr:rowOff>
    </xdr:from>
    <xdr:to>
      <xdr:col>30</xdr:col>
      <xdr:colOff>144780</xdr:colOff>
      <xdr:row>37</xdr:row>
      <xdr:rowOff>182880</xdr:rowOff>
    </xdr:to>
    <xdr:sp macro="" textlink="">
      <xdr:nvSpPr>
        <xdr:cNvPr id="10387" name="AutoShape 77">
          <a:extLst>
            <a:ext uri="{FF2B5EF4-FFF2-40B4-BE49-F238E27FC236}">
              <a16:creationId xmlns:a16="http://schemas.microsoft.com/office/drawing/2014/main" id="{D08FAD29-C0F2-4432-B463-702D26FACE92}"/>
            </a:ext>
          </a:extLst>
        </xdr:cNvPr>
        <xdr:cNvSpPr>
          <a:spLocks/>
        </xdr:cNvSpPr>
      </xdr:nvSpPr>
      <xdr:spPr bwMode="auto">
        <a:xfrm>
          <a:off x="13975080" y="826770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30480</xdr:colOff>
      <xdr:row>38</xdr:row>
      <xdr:rowOff>15240</xdr:rowOff>
    </xdr:from>
    <xdr:to>
      <xdr:col>30</xdr:col>
      <xdr:colOff>144780</xdr:colOff>
      <xdr:row>39</xdr:row>
      <xdr:rowOff>182880</xdr:rowOff>
    </xdr:to>
    <xdr:sp macro="" textlink="">
      <xdr:nvSpPr>
        <xdr:cNvPr id="10388" name="AutoShape 78">
          <a:extLst>
            <a:ext uri="{FF2B5EF4-FFF2-40B4-BE49-F238E27FC236}">
              <a16:creationId xmlns:a16="http://schemas.microsoft.com/office/drawing/2014/main" id="{2FE70165-9433-4324-B5C0-DB9F144C8B7E}"/>
            </a:ext>
          </a:extLst>
        </xdr:cNvPr>
        <xdr:cNvSpPr>
          <a:spLocks/>
        </xdr:cNvSpPr>
      </xdr:nvSpPr>
      <xdr:spPr bwMode="auto">
        <a:xfrm>
          <a:off x="13975080" y="866394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30480</xdr:colOff>
      <xdr:row>40</xdr:row>
      <xdr:rowOff>15240</xdr:rowOff>
    </xdr:from>
    <xdr:to>
      <xdr:col>30</xdr:col>
      <xdr:colOff>144780</xdr:colOff>
      <xdr:row>41</xdr:row>
      <xdr:rowOff>182880</xdr:rowOff>
    </xdr:to>
    <xdr:sp macro="" textlink="">
      <xdr:nvSpPr>
        <xdr:cNvPr id="10389" name="AutoShape 79">
          <a:extLst>
            <a:ext uri="{FF2B5EF4-FFF2-40B4-BE49-F238E27FC236}">
              <a16:creationId xmlns:a16="http://schemas.microsoft.com/office/drawing/2014/main" id="{BE00EEA0-2FF6-4E78-B77E-32D7B73955FB}"/>
            </a:ext>
          </a:extLst>
        </xdr:cNvPr>
        <xdr:cNvSpPr>
          <a:spLocks/>
        </xdr:cNvSpPr>
      </xdr:nvSpPr>
      <xdr:spPr bwMode="auto">
        <a:xfrm>
          <a:off x="13975080" y="906018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30480</xdr:colOff>
      <xdr:row>42</xdr:row>
      <xdr:rowOff>15240</xdr:rowOff>
    </xdr:from>
    <xdr:to>
      <xdr:col>30</xdr:col>
      <xdr:colOff>144780</xdr:colOff>
      <xdr:row>43</xdr:row>
      <xdr:rowOff>182880</xdr:rowOff>
    </xdr:to>
    <xdr:sp macro="" textlink="">
      <xdr:nvSpPr>
        <xdr:cNvPr id="10390" name="AutoShape 80">
          <a:extLst>
            <a:ext uri="{FF2B5EF4-FFF2-40B4-BE49-F238E27FC236}">
              <a16:creationId xmlns:a16="http://schemas.microsoft.com/office/drawing/2014/main" id="{8518FFC2-71CE-4631-9FBF-D10255D4065A}"/>
            </a:ext>
          </a:extLst>
        </xdr:cNvPr>
        <xdr:cNvSpPr>
          <a:spLocks/>
        </xdr:cNvSpPr>
      </xdr:nvSpPr>
      <xdr:spPr bwMode="auto">
        <a:xfrm>
          <a:off x="13975080" y="945642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30480</xdr:colOff>
      <xdr:row>46</xdr:row>
      <xdr:rowOff>15240</xdr:rowOff>
    </xdr:from>
    <xdr:to>
      <xdr:col>30</xdr:col>
      <xdr:colOff>144780</xdr:colOff>
      <xdr:row>47</xdr:row>
      <xdr:rowOff>182880</xdr:rowOff>
    </xdr:to>
    <xdr:sp macro="" textlink="">
      <xdr:nvSpPr>
        <xdr:cNvPr id="10391" name="AutoShape 81">
          <a:extLst>
            <a:ext uri="{FF2B5EF4-FFF2-40B4-BE49-F238E27FC236}">
              <a16:creationId xmlns:a16="http://schemas.microsoft.com/office/drawing/2014/main" id="{0E08C1B3-5C25-45F2-8CAF-10354817C27C}"/>
            </a:ext>
          </a:extLst>
        </xdr:cNvPr>
        <xdr:cNvSpPr>
          <a:spLocks/>
        </xdr:cNvSpPr>
      </xdr:nvSpPr>
      <xdr:spPr bwMode="auto">
        <a:xfrm>
          <a:off x="13975080" y="1024890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30480</xdr:colOff>
      <xdr:row>44</xdr:row>
      <xdr:rowOff>15240</xdr:rowOff>
    </xdr:from>
    <xdr:to>
      <xdr:col>30</xdr:col>
      <xdr:colOff>144780</xdr:colOff>
      <xdr:row>45</xdr:row>
      <xdr:rowOff>182880</xdr:rowOff>
    </xdr:to>
    <xdr:sp macro="" textlink="">
      <xdr:nvSpPr>
        <xdr:cNvPr id="10392" name="AutoShape 81">
          <a:extLst>
            <a:ext uri="{FF2B5EF4-FFF2-40B4-BE49-F238E27FC236}">
              <a16:creationId xmlns:a16="http://schemas.microsoft.com/office/drawing/2014/main" id="{A96760B6-8BD8-4421-80EB-7FC235CEE77C}"/>
            </a:ext>
          </a:extLst>
        </xdr:cNvPr>
        <xdr:cNvSpPr>
          <a:spLocks/>
        </xdr:cNvSpPr>
      </xdr:nvSpPr>
      <xdr:spPr bwMode="auto">
        <a:xfrm>
          <a:off x="13975080" y="985266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J57"/>
  <sheetViews>
    <sheetView tabSelected="1" view="pageBreakPreview" zoomScaleNormal="125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3" sqref="D3"/>
    </sheetView>
  </sheetViews>
  <sheetFormatPr defaultColWidth="9.375" defaultRowHeight="10.8"/>
  <cols>
    <col min="1" max="1" width="2.875" style="1" customWidth="1"/>
    <col min="2" max="2" width="7.875" style="1" customWidth="1"/>
    <col min="3" max="3" width="2.875" style="1" customWidth="1"/>
    <col min="4" max="4" width="8.875" style="4" customWidth="1"/>
    <col min="5" max="5" width="7.875" style="1" customWidth="1"/>
    <col min="6" max="15" width="7" style="1" customWidth="1"/>
    <col min="16" max="16" width="7.875" style="1" customWidth="1"/>
    <col min="17" max="18" width="7" style="1" customWidth="1"/>
    <col min="19" max="19" width="2.875" style="4" customWidth="1"/>
    <col min="20" max="31" width="9" customWidth="1"/>
    <col min="32" max="32" width="8.375" style="1" customWidth="1"/>
    <col min="33" max="35" width="4.875" style="1" customWidth="1"/>
    <col min="36" max="36" width="4.875" style="4" customWidth="1"/>
    <col min="37" max="40" width="4.875" style="1" customWidth="1"/>
    <col min="41" max="16384" width="9.375" style="1"/>
  </cols>
  <sheetData>
    <row r="1" spans="2:36">
      <c r="B1" s="1" t="s">
        <v>55</v>
      </c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AF1" s="3"/>
      <c r="AG1" s="3"/>
      <c r="AH1" s="3"/>
      <c r="AI1" s="3"/>
    </row>
    <row r="2" spans="2:36" ht="14.4">
      <c r="B2" s="5"/>
      <c r="C2" s="5"/>
      <c r="D2" s="5"/>
      <c r="E2" s="44" t="s">
        <v>58</v>
      </c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6"/>
      <c r="AF2" s="7"/>
      <c r="AG2" s="7"/>
      <c r="AH2" s="7"/>
      <c r="AI2" s="7"/>
      <c r="AJ2" s="7"/>
    </row>
    <row r="3" spans="2:36" ht="9" customHeight="1" thickBot="1"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9"/>
      <c r="AF3" s="7"/>
      <c r="AG3" s="7"/>
      <c r="AH3" s="7"/>
      <c r="AI3" s="7"/>
      <c r="AJ3" s="7"/>
    </row>
    <row r="4" spans="2:36" ht="39.9" customHeight="1">
      <c r="B4" s="73" t="s">
        <v>0</v>
      </c>
      <c r="C4" s="74"/>
      <c r="D4" s="75"/>
      <c r="E4" s="86" t="s">
        <v>1</v>
      </c>
      <c r="F4" s="88" t="s">
        <v>2</v>
      </c>
      <c r="G4" s="88" t="s">
        <v>3</v>
      </c>
      <c r="H4" s="89" t="s">
        <v>4</v>
      </c>
      <c r="I4" s="90"/>
      <c r="J4" s="91"/>
      <c r="K4" s="88" t="s">
        <v>65</v>
      </c>
      <c r="L4" s="88" t="s">
        <v>44</v>
      </c>
      <c r="M4" s="82" t="s">
        <v>5</v>
      </c>
      <c r="N4" s="83"/>
      <c r="O4" s="84" t="s">
        <v>8</v>
      </c>
      <c r="P4" s="85"/>
      <c r="Q4" s="85"/>
      <c r="R4" s="85"/>
      <c r="S4" s="10"/>
      <c r="AF4" s="11"/>
      <c r="AG4" s="11"/>
      <c r="AH4" s="11"/>
      <c r="AI4" s="11"/>
      <c r="AJ4" s="11"/>
    </row>
    <row r="5" spans="2:36" ht="93" customHeight="1">
      <c r="B5" s="76"/>
      <c r="C5" s="76"/>
      <c r="D5" s="77"/>
      <c r="E5" s="87"/>
      <c r="F5" s="87"/>
      <c r="G5" s="87"/>
      <c r="H5" s="12" t="s">
        <v>36</v>
      </c>
      <c r="I5" s="13" t="s">
        <v>37</v>
      </c>
      <c r="J5" s="42" t="s">
        <v>64</v>
      </c>
      <c r="K5" s="92"/>
      <c r="L5" s="92"/>
      <c r="M5" s="12" t="s">
        <v>6</v>
      </c>
      <c r="N5" s="12" t="s">
        <v>7</v>
      </c>
      <c r="O5" s="12" t="s">
        <v>35</v>
      </c>
      <c r="P5" s="12" t="s">
        <v>9</v>
      </c>
      <c r="Q5" s="12" t="s">
        <v>10</v>
      </c>
      <c r="R5" s="47" t="s">
        <v>11</v>
      </c>
      <c r="S5" s="14"/>
      <c r="AF5" s="16" t="s">
        <v>43</v>
      </c>
      <c r="AG5" s="7"/>
      <c r="AH5" s="7"/>
      <c r="AI5" s="7"/>
      <c r="AJ5" s="7"/>
    </row>
    <row r="6" spans="2:36" s="17" customFormat="1" ht="15.9" customHeight="1">
      <c r="B6" s="78" t="s">
        <v>57</v>
      </c>
      <c r="D6" s="17" t="s">
        <v>59</v>
      </c>
      <c r="E6" s="41">
        <v>4411</v>
      </c>
      <c r="F6" s="41">
        <v>13</v>
      </c>
      <c r="G6" s="41">
        <v>1</v>
      </c>
      <c r="H6" s="43">
        <v>1</v>
      </c>
      <c r="I6" s="43">
        <v>3</v>
      </c>
      <c r="J6" s="43">
        <v>0</v>
      </c>
      <c r="K6" s="43">
        <v>11</v>
      </c>
      <c r="L6" s="57">
        <v>86</v>
      </c>
      <c r="M6" s="43">
        <v>203</v>
      </c>
      <c r="N6" s="43">
        <v>194</v>
      </c>
      <c r="O6" s="41">
        <v>351</v>
      </c>
      <c r="P6" s="43">
        <v>2046</v>
      </c>
      <c r="Q6" s="43">
        <v>21</v>
      </c>
      <c r="R6" s="58">
        <v>8</v>
      </c>
      <c r="S6" s="18"/>
      <c r="AF6" s="21">
        <f>SUM(F6:R6,'86 -2 '!E6:R6,'86 -2 '!T6:AC6)-'86-1'!E6</f>
        <v>0</v>
      </c>
      <c r="AG6" s="22"/>
      <c r="AH6" s="22"/>
      <c r="AI6" s="22"/>
      <c r="AJ6" s="22"/>
    </row>
    <row r="7" spans="2:36" s="17" customFormat="1" ht="15.9" customHeight="1">
      <c r="B7" s="79"/>
      <c r="D7" s="17" t="s">
        <v>60</v>
      </c>
      <c r="E7" s="41">
        <v>3512</v>
      </c>
      <c r="F7" s="41">
        <v>9</v>
      </c>
      <c r="G7" s="41">
        <v>0</v>
      </c>
      <c r="H7" s="43">
        <v>1</v>
      </c>
      <c r="I7" s="43">
        <v>3</v>
      </c>
      <c r="J7" s="43">
        <v>0</v>
      </c>
      <c r="K7" s="43">
        <v>6</v>
      </c>
      <c r="L7" s="57">
        <v>78</v>
      </c>
      <c r="M7" s="43">
        <v>176</v>
      </c>
      <c r="N7" s="43">
        <v>195</v>
      </c>
      <c r="O7" s="41">
        <v>296</v>
      </c>
      <c r="P7" s="43">
        <v>1712</v>
      </c>
      <c r="Q7" s="43">
        <v>18</v>
      </c>
      <c r="R7" s="58">
        <v>7</v>
      </c>
      <c r="AF7" s="21">
        <f>SUM(F7:R7,'86 -2 '!E7:R7,'86 -2 '!T7:AC7)-'86-1'!E7</f>
        <v>0</v>
      </c>
      <c r="AG7" s="22"/>
      <c r="AH7" s="22"/>
      <c r="AI7" s="22"/>
      <c r="AJ7" s="22"/>
    </row>
    <row r="8" spans="2:36" s="17" customFormat="1" ht="15.9" customHeight="1">
      <c r="B8" s="70" t="s">
        <v>76</v>
      </c>
      <c r="D8" s="17" t="s">
        <v>59</v>
      </c>
      <c r="E8" s="41">
        <v>5114</v>
      </c>
      <c r="F8" s="41">
        <v>4</v>
      </c>
      <c r="G8" s="41">
        <v>0</v>
      </c>
      <c r="H8" s="43">
        <v>0</v>
      </c>
      <c r="I8" s="43">
        <v>4</v>
      </c>
      <c r="J8" s="43">
        <v>6</v>
      </c>
      <c r="K8" s="43">
        <v>50</v>
      </c>
      <c r="L8" s="57">
        <v>82</v>
      </c>
      <c r="M8" s="43">
        <v>230</v>
      </c>
      <c r="N8" s="43">
        <v>185</v>
      </c>
      <c r="O8" s="41">
        <v>280</v>
      </c>
      <c r="P8" s="43">
        <v>2578</v>
      </c>
      <c r="Q8" s="43">
        <v>30</v>
      </c>
      <c r="R8" s="58">
        <v>9</v>
      </c>
      <c r="S8" s="18"/>
      <c r="AF8" s="21">
        <f>SUM(F8:R8,'86 -2 '!E8:R8,'86 -2 '!T8:AC8)-'86-1'!E8</f>
        <v>0</v>
      </c>
      <c r="AG8" s="22"/>
      <c r="AH8" s="22"/>
      <c r="AI8" s="22"/>
      <c r="AJ8" s="22"/>
    </row>
    <row r="9" spans="2:36" s="17" customFormat="1" ht="15.9" customHeight="1">
      <c r="B9" s="79"/>
      <c r="D9" s="17" t="s">
        <v>60</v>
      </c>
      <c r="E9" s="41">
        <v>4024</v>
      </c>
      <c r="F9" s="41">
        <v>1</v>
      </c>
      <c r="G9" s="41">
        <v>0</v>
      </c>
      <c r="H9" s="43">
        <v>0</v>
      </c>
      <c r="I9" s="43">
        <v>4</v>
      </c>
      <c r="J9" s="43">
        <v>1</v>
      </c>
      <c r="K9" s="43">
        <v>51</v>
      </c>
      <c r="L9" s="57">
        <v>69</v>
      </c>
      <c r="M9" s="43">
        <v>190</v>
      </c>
      <c r="N9" s="43">
        <v>159</v>
      </c>
      <c r="O9" s="41">
        <v>234</v>
      </c>
      <c r="P9" s="43">
        <v>2117</v>
      </c>
      <c r="Q9" s="43">
        <v>26</v>
      </c>
      <c r="R9" s="58">
        <v>7</v>
      </c>
      <c r="S9" s="18"/>
      <c r="AF9" s="21">
        <f>SUM(F9:R9,'86 -2 '!E9:R9,'86 -2 '!T9:AC9)-'86-1'!E9</f>
        <v>0</v>
      </c>
      <c r="AG9" s="22"/>
      <c r="AH9" s="22"/>
      <c r="AI9" s="22"/>
      <c r="AJ9" s="22"/>
    </row>
    <row r="10" spans="2:36" s="17" customFormat="1" ht="15.9" customHeight="1">
      <c r="B10" s="80" t="s">
        <v>77</v>
      </c>
      <c r="C10" s="23"/>
      <c r="D10" s="23" t="s">
        <v>59</v>
      </c>
      <c r="E10" s="59">
        <f>SUM(F10:R10,'86 -2 '!E10:P10,'86 -2 '!Q10:AC10)</f>
        <v>6241</v>
      </c>
      <c r="F10" s="59">
        <f>SUM(F13,F15,F17,F19,F21,F23,F25,F27,F29,F31,F33,F35,F37,F39,F41,F43,F45,F47)</f>
        <v>1</v>
      </c>
      <c r="G10" s="59">
        <f t="shared" ref="G10:R11" si="0">SUM(G13,G15,G17,G19,G21,G23,G25,G27,G29,G31,G33,G35,G37,G39,G41,G43,G45,G47)</f>
        <v>2</v>
      </c>
      <c r="H10" s="59">
        <f t="shared" si="0"/>
        <v>1</v>
      </c>
      <c r="I10" s="59">
        <f t="shared" si="0"/>
        <v>4</v>
      </c>
      <c r="J10" s="59">
        <f>SUM(J13,J15,J17,J19,J21,J23,J25,J27,J29,J31,J33,J35,J37,J39,J41,J43,J45,J47)</f>
        <v>21</v>
      </c>
      <c r="K10" s="59">
        <f>SUM(K13,K15,K17,K19,K21,K23,K25,K27,K29,K31,K33,K35,K37,K39,K41,K43,K45,K47)</f>
        <v>87</v>
      </c>
      <c r="L10" s="59">
        <f t="shared" si="0"/>
        <v>68</v>
      </c>
      <c r="M10" s="59">
        <f t="shared" si="0"/>
        <v>201</v>
      </c>
      <c r="N10" s="59">
        <f t="shared" si="0"/>
        <v>198</v>
      </c>
      <c r="O10" s="59">
        <f t="shared" si="0"/>
        <v>343</v>
      </c>
      <c r="P10" s="59">
        <f t="shared" si="0"/>
        <v>3238</v>
      </c>
      <c r="Q10" s="59">
        <f t="shared" si="0"/>
        <v>14</v>
      </c>
      <c r="R10" s="60">
        <f t="shared" si="0"/>
        <v>8</v>
      </c>
      <c r="S10" s="18"/>
      <c r="AF10" s="21">
        <f>SUM(F10:R10,'86 -2 '!E10:R10,'86 -2 '!T10:AC10)-'86-1'!E10</f>
        <v>0</v>
      </c>
      <c r="AG10" s="22"/>
      <c r="AH10" s="22"/>
      <c r="AI10" s="22"/>
      <c r="AJ10" s="22"/>
    </row>
    <row r="11" spans="2:36" s="17" customFormat="1" ht="15.9" customHeight="1">
      <c r="B11" s="81"/>
      <c r="C11" s="23"/>
      <c r="D11" s="23" t="s">
        <v>60</v>
      </c>
      <c r="E11" s="59">
        <f>SUM(F11:R11,'86 -2 '!E11:P11,'86 -2 '!Q11:AC11)</f>
        <v>4735</v>
      </c>
      <c r="F11" s="59">
        <f>SUM(F14,F16,F18,F20,F22,F24,F26,F28,F30,F32,F34,F36,F38,F40,F42,F44,F46,F48)</f>
        <v>1</v>
      </c>
      <c r="G11" s="59">
        <f t="shared" si="0"/>
        <v>0</v>
      </c>
      <c r="H11" s="59">
        <f t="shared" si="0"/>
        <v>1</v>
      </c>
      <c r="I11" s="59">
        <f t="shared" si="0"/>
        <v>4</v>
      </c>
      <c r="J11" s="59">
        <f>SUM(J14,J16,J18,J20,J22,J24,J26,J28,J30,J32,J34,J36,J38,J40,J42,J44,J46,J48)</f>
        <v>11</v>
      </c>
      <c r="K11" s="59">
        <f>SUM(K14,K16,K18,K20,K22,K24,K26,K28,K30,K32,K34,K36,K38,K40,K42,K44,K46,K48)</f>
        <v>96</v>
      </c>
      <c r="L11" s="59">
        <f t="shared" si="0"/>
        <v>50</v>
      </c>
      <c r="M11" s="59">
        <f t="shared" si="0"/>
        <v>151</v>
      </c>
      <c r="N11" s="59">
        <f t="shared" si="0"/>
        <v>179</v>
      </c>
      <c r="O11" s="59">
        <f t="shared" si="0"/>
        <v>277</v>
      </c>
      <c r="P11" s="59">
        <f>SUM(P14,P16,P18,P20,P22,P24,P26,P28,P30,P32,P34,P36,P38,P40,P42,P44,P46,P48)</f>
        <v>2714</v>
      </c>
      <c r="Q11" s="59">
        <f t="shared" si="0"/>
        <v>16</v>
      </c>
      <c r="R11" s="60">
        <f t="shared" si="0"/>
        <v>7</v>
      </c>
      <c r="S11" s="18"/>
      <c r="AF11" s="21">
        <f>SUM(F11:R11,'86 -2 '!E11:R11,'86 -2 '!T11:AC11)-'86-1'!E11</f>
        <v>0</v>
      </c>
      <c r="AG11" s="22"/>
      <c r="AH11" s="22"/>
      <c r="AI11" s="22"/>
      <c r="AJ11" s="22"/>
    </row>
    <row r="12" spans="2:36" ht="15.75" customHeight="1">
      <c r="E12" s="26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8"/>
      <c r="S12" s="29"/>
      <c r="AF12" s="49">
        <f>SUM(F12:R12,'86 -2 '!E12:R12,'86 -2 '!T12:AC12)-'86-1'!E12</f>
        <v>0</v>
      </c>
    </row>
    <row r="13" spans="2:36" ht="15.9" customHeight="1">
      <c r="B13" s="72" t="s">
        <v>63</v>
      </c>
      <c r="C13" s="17"/>
      <c r="D13" s="17" t="s">
        <v>59</v>
      </c>
      <c r="E13" s="54">
        <f>SUM(F13:R13,'86 -2 '!E13:P13,'86 -2 '!Q13:AC13)</f>
        <v>60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6</v>
      </c>
      <c r="L13" s="50">
        <v>0</v>
      </c>
      <c r="M13" s="50">
        <v>3</v>
      </c>
      <c r="N13" s="50">
        <v>0</v>
      </c>
      <c r="O13" s="50">
        <v>1</v>
      </c>
      <c r="P13" s="50">
        <v>28</v>
      </c>
      <c r="Q13" s="50">
        <v>0</v>
      </c>
      <c r="R13" s="51">
        <v>0</v>
      </c>
      <c r="S13" s="29"/>
      <c r="AF13" s="21">
        <f>SUM(F13:R13,'86 -2 '!E13:R13,'86 -2 '!T13:AC13)-'86-1'!E13</f>
        <v>0</v>
      </c>
    </row>
    <row r="14" spans="2:36" ht="15.9" customHeight="1">
      <c r="B14" s="72"/>
      <c r="C14" s="17"/>
      <c r="D14" s="17" t="s">
        <v>60</v>
      </c>
      <c r="E14" s="54">
        <f>SUM(F14:R14,'86 -2 '!E14:P14,'86 -2 '!Q14:AC14)</f>
        <v>59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4</v>
      </c>
      <c r="L14" s="50">
        <v>0</v>
      </c>
      <c r="M14" s="50">
        <v>3</v>
      </c>
      <c r="N14" s="50">
        <v>0</v>
      </c>
      <c r="O14" s="50">
        <v>1</v>
      </c>
      <c r="P14" s="50">
        <v>31</v>
      </c>
      <c r="Q14" s="50">
        <v>0</v>
      </c>
      <c r="R14" s="51">
        <v>0</v>
      </c>
      <c r="S14" s="29"/>
      <c r="AF14" s="21">
        <f>SUM(F14:R14,'86 -2 '!E14:R14,'86 -2 '!T14:AC14)-'86-1'!E14</f>
        <v>0</v>
      </c>
    </row>
    <row r="15" spans="2:36" ht="15.9" customHeight="1">
      <c r="B15" s="72" t="s">
        <v>19</v>
      </c>
      <c r="C15" s="17"/>
      <c r="D15" s="17" t="s">
        <v>59</v>
      </c>
      <c r="E15" s="54">
        <f>SUM(F15:R15,'86 -2 '!E15:P15,'86 -2 '!Q15:AC15)</f>
        <v>1590</v>
      </c>
      <c r="F15" s="50">
        <v>0</v>
      </c>
      <c r="G15" s="50">
        <v>1</v>
      </c>
      <c r="H15" s="50">
        <v>0</v>
      </c>
      <c r="I15" s="50">
        <v>4</v>
      </c>
      <c r="J15" s="50">
        <v>6</v>
      </c>
      <c r="K15" s="50">
        <v>45</v>
      </c>
      <c r="L15" s="50">
        <v>25</v>
      </c>
      <c r="M15" s="50">
        <v>63</v>
      </c>
      <c r="N15" s="50">
        <v>46</v>
      </c>
      <c r="O15" s="50">
        <v>47</v>
      </c>
      <c r="P15" s="50">
        <v>754</v>
      </c>
      <c r="Q15" s="50">
        <v>7</v>
      </c>
      <c r="R15" s="51">
        <v>1</v>
      </c>
      <c r="S15" s="29"/>
      <c r="AF15" s="21">
        <f>SUM(F15:R15,'86 -2 '!E15:R15,'86 -2 '!T15:AC15)-'86-1'!E15</f>
        <v>0</v>
      </c>
    </row>
    <row r="16" spans="2:36" ht="15.9" customHeight="1">
      <c r="B16" s="72"/>
      <c r="C16" s="17"/>
      <c r="D16" s="17" t="s">
        <v>60</v>
      </c>
      <c r="E16" s="54">
        <f>SUM(F16:R16,'86 -2 '!E16:P16,'86 -2 '!Q16:AC16)</f>
        <v>1151</v>
      </c>
      <c r="F16" s="32">
        <v>0</v>
      </c>
      <c r="G16" s="32">
        <v>0</v>
      </c>
      <c r="H16" s="32">
        <v>0</v>
      </c>
      <c r="I16" s="32">
        <v>4</v>
      </c>
      <c r="J16" s="32">
        <v>5</v>
      </c>
      <c r="K16" s="32">
        <v>37</v>
      </c>
      <c r="L16" s="32">
        <v>17</v>
      </c>
      <c r="M16" s="32">
        <v>32</v>
      </c>
      <c r="N16" s="32">
        <v>42</v>
      </c>
      <c r="O16" s="32">
        <v>41</v>
      </c>
      <c r="P16" s="32">
        <v>587</v>
      </c>
      <c r="Q16" s="32">
        <v>8</v>
      </c>
      <c r="R16" s="33">
        <v>1</v>
      </c>
      <c r="S16" s="29"/>
      <c r="AF16" s="21">
        <f>SUM(F16:R16,'86 -2 '!E16:R16,'86 -2 '!T16:AC16)-'86-1'!E16</f>
        <v>0</v>
      </c>
    </row>
    <row r="17" spans="2:32" ht="15.9" customHeight="1">
      <c r="B17" s="72" t="s">
        <v>22</v>
      </c>
      <c r="C17" s="17"/>
      <c r="D17" s="17" t="s">
        <v>59</v>
      </c>
      <c r="E17" s="54">
        <f>SUM(F17:R17,'86 -2 '!E17:P17,'86 -2 '!Q17:AC17)</f>
        <v>22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10</v>
      </c>
      <c r="M17" s="50">
        <v>1</v>
      </c>
      <c r="N17" s="50">
        <v>1</v>
      </c>
      <c r="O17" s="50">
        <v>1</v>
      </c>
      <c r="P17" s="50">
        <v>3</v>
      </c>
      <c r="Q17" s="50">
        <v>0</v>
      </c>
      <c r="R17" s="51">
        <v>0</v>
      </c>
      <c r="S17" s="29"/>
      <c r="AF17" s="21">
        <f>SUM(F17:R17,'86 -2 '!E17:R17,'86 -2 '!T17:AC17)-'86-1'!E17</f>
        <v>0</v>
      </c>
    </row>
    <row r="18" spans="2:32" ht="15.9" customHeight="1">
      <c r="B18" s="72"/>
      <c r="C18" s="17"/>
      <c r="D18" s="17" t="s">
        <v>60</v>
      </c>
      <c r="E18" s="54">
        <f>SUM(F18:R18,'86 -2 '!E18:P18,'86 -2 '!Q18:AC18)</f>
        <v>11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3</v>
      </c>
      <c r="M18" s="50">
        <v>1</v>
      </c>
      <c r="N18" s="50">
        <v>0</v>
      </c>
      <c r="O18" s="50">
        <v>0</v>
      </c>
      <c r="P18" s="50">
        <v>3</v>
      </c>
      <c r="Q18" s="50">
        <v>0</v>
      </c>
      <c r="R18" s="51">
        <v>0</v>
      </c>
      <c r="S18" s="29"/>
      <c r="AF18" s="21">
        <f>SUM(F18:R18,'86 -2 '!E18:R18,'86 -2 '!T18:AC18)-'86-1'!E18</f>
        <v>0</v>
      </c>
    </row>
    <row r="19" spans="2:32" ht="15.9" customHeight="1">
      <c r="B19" s="72" t="s">
        <v>23</v>
      </c>
      <c r="C19" s="17"/>
      <c r="D19" s="17" t="s">
        <v>59</v>
      </c>
      <c r="E19" s="54">
        <f>SUM(F19:R19,'86 -2 '!E19:P19,'86 -2 '!Q19:AC19)</f>
        <v>316</v>
      </c>
      <c r="F19" s="50">
        <v>0</v>
      </c>
      <c r="G19" s="50">
        <v>0</v>
      </c>
      <c r="H19" s="50">
        <v>0</v>
      </c>
      <c r="I19" s="50">
        <v>0</v>
      </c>
      <c r="J19" s="50">
        <v>1</v>
      </c>
      <c r="K19" s="50">
        <v>10</v>
      </c>
      <c r="L19" s="50">
        <v>13</v>
      </c>
      <c r="M19" s="50">
        <v>12</v>
      </c>
      <c r="N19" s="50">
        <v>21</v>
      </c>
      <c r="O19" s="50">
        <v>7</v>
      </c>
      <c r="P19" s="50">
        <v>187</v>
      </c>
      <c r="Q19" s="50">
        <v>3</v>
      </c>
      <c r="R19" s="51">
        <v>0</v>
      </c>
      <c r="S19" s="29"/>
      <c r="AF19" s="21">
        <f>SUM(F19:R19,'86 -2 '!E19:R19,'86 -2 '!T19:AC19)-'86-1'!E19</f>
        <v>0</v>
      </c>
    </row>
    <row r="20" spans="2:32" ht="15.9" customHeight="1">
      <c r="B20" s="72"/>
      <c r="C20" s="17"/>
      <c r="D20" s="17" t="s">
        <v>60</v>
      </c>
      <c r="E20" s="54">
        <f>SUM(F20:R20,'86 -2 '!E20:P20,'86 -2 '!Q20:AC20)</f>
        <v>277</v>
      </c>
      <c r="F20" s="50">
        <v>0</v>
      </c>
      <c r="G20" s="50">
        <v>0</v>
      </c>
      <c r="H20" s="50">
        <v>0</v>
      </c>
      <c r="I20" s="50">
        <v>0</v>
      </c>
      <c r="J20" s="50">
        <v>1</v>
      </c>
      <c r="K20" s="50">
        <v>6</v>
      </c>
      <c r="L20" s="50">
        <v>13</v>
      </c>
      <c r="M20" s="50">
        <v>12</v>
      </c>
      <c r="N20" s="50">
        <v>21</v>
      </c>
      <c r="O20" s="50">
        <v>7</v>
      </c>
      <c r="P20" s="50">
        <v>179</v>
      </c>
      <c r="Q20" s="50">
        <v>3</v>
      </c>
      <c r="R20" s="51">
        <v>0</v>
      </c>
      <c r="S20" s="29"/>
      <c r="AF20" s="21">
        <f>SUM(F20:R20,'86 -2 '!E20:R20,'86 -2 '!T20:AC20)-'86-1'!E20</f>
        <v>0</v>
      </c>
    </row>
    <row r="21" spans="2:32" ht="15.9" customHeight="1">
      <c r="B21" s="72" t="s">
        <v>24</v>
      </c>
      <c r="C21" s="17"/>
      <c r="D21" s="17" t="s">
        <v>59</v>
      </c>
      <c r="E21" s="54">
        <f>SUM(F21:R21,'86 -2 '!E21:P21,'86 -2 '!Q21:AC21)</f>
        <v>309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2</v>
      </c>
      <c r="M21" s="50">
        <v>2</v>
      </c>
      <c r="N21" s="50">
        <v>0</v>
      </c>
      <c r="O21" s="50">
        <v>26</v>
      </c>
      <c r="P21" s="50">
        <v>183</v>
      </c>
      <c r="Q21" s="50">
        <v>1</v>
      </c>
      <c r="R21" s="51">
        <v>1</v>
      </c>
      <c r="S21" s="29"/>
      <c r="AF21" s="21">
        <f>SUM(F21:R21,'86 -2 '!E21:R21,'86 -2 '!T21:AC21)-'86-1'!E21</f>
        <v>0</v>
      </c>
    </row>
    <row r="22" spans="2:32" ht="15.9" customHeight="1">
      <c r="B22" s="72"/>
      <c r="C22" s="17"/>
      <c r="D22" s="17" t="s">
        <v>60</v>
      </c>
      <c r="E22" s="54">
        <f>SUM(F22:R22,'86 -2 '!E22:P22,'86 -2 '!Q22:AC22)</f>
        <v>219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2</v>
      </c>
      <c r="M22" s="50">
        <v>2</v>
      </c>
      <c r="N22" s="50">
        <v>0</v>
      </c>
      <c r="O22" s="50">
        <v>24</v>
      </c>
      <c r="P22" s="50">
        <v>145</v>
      </c>
      <c r="Q22" s="50">
        <v>1</v>
      </c>
      <c r="R22" s="51">
        <v>1</v>
      </c>
      <c r="S22" s="29"/>
      <c r="AF22" s="21">
        <f>SUM(F22:R22,'86 -2 '!E22:R22,'86 -2 '!T22:AC22)-'86-1'!E22</f>
        <v>0</v>
      </c>
    </row>
    <row r="23" spans="2:32" ht="15.9" customHeight="1">
      <c r="B23" s="72" t="s">
        <v>25</v>
      </c>
      <c r="C23" s="17"/>
      <c r="D23" s="17" t="s">
        <v>59</v>
      </c>
      <c r="E23" s="54">
        <f>SUM(F23:R23,'86 -2 '!E23:P23,'86 -2 '!Q23:AC23)</f>
        <v>377</v>
      </c>
      <c r="F23" s="50">
        <v>0</v>
      </c>
      <c r="G23" s="50">
        <v>0</v>
      </c>
      <c r="H23" s="50">
        <v>0</v>
      </c>
      <c r="I23" s="50">
        <v>0</v>
      </c>
      <c r="J23" s="50">
        <v>10</v>
      </c>
      <c r="K23" s="50">
        <v>0</v>
      </c>
      <c r="L23" s="50">
        <v>2</v>
      </c>
      <c r="M23" s="50">
        <v>10</v>
      </c>
      <c r="N23" s="50">
        <v>13</v>
      </c>
      <c r="O23" s="50">
        <v>32</v>
      </c>
      <c r="P23" s="50">
        <v>254</v>
      </c>
      <c r="Q23" s="50">
        <v>2</v>
      </c>
      <c r="R23" s="51">
        <v>0</v>
      </c>
      <c r="S23" s="29"/>
      <c r="AF23" s="21">
        <f>SUM(F23:R23,'86 -2 '!E23:R23,'86 -2 '!T23:AC23)-'86-1'!E23</f>
        <v>0</v>
      </c>
    </row>
    <row r="24" spans="2:32" ht="15.9" customHeight="1">
      <c r="B24" s="72"/>
      <c r="C24" s="17"/>
      <c r="D24" s="17" t="s">
        <v>60</v>
      </c>
      <c r="E24" s="54">
        <f>SUM(F24:R24,'86 -2 '!E24:P24,'86 -2 '!Q24:AC24)</f>
        <v>318</v>
      </c>
      <c r="F24" s="50">
        <v>0</v>
      </c>
      <c r="G24" s="50">
        <v>0</v>
      </c>
      <c r="H24" s="50">
        <v>0</v>
      </c>
      <c r="I24" s="50">
        <v>0</v>
      </c>
      <c r="J24" s="50">
        <v>4</v>
      </c>
      <c r="K24" s="50">
        <v>0</v>
      </c>
      <c r="L24" s="50">
        <v>2</v>
      </c>
      <c r="M24" s="50">
        <v>9</v>
      </c>
      <c r="N24" s="50">
        <v>4</v>
      </c>
      <c r="O24" s="50">
        <v>24</v>
      </c>
      <c r="P24" s="50">
        <v>243</v>
      </c>
      <c r="Q24" s="50">
        <v>2</v>
      </c>
      <c r="R24" s="51">
        <v>0</v>
      </c>
      <c r="S24" s="29"/>
      <c r="AF24" s="21">
        <f>SUM(F24:R24,'86 -2 '!E24:R24,'86 -2 '!T24:AC24)-'86-1'!E24</f>
        <v>0</v>
      </c>
    </row>
    <row r="25" spans="2:32" ht="15.9" customHeight="1">
      <c r="B25" s="72" t="s">
        <v>26</v>
      </c>
      <c r="C25" s="17"/>
      <c r="D25" s="17" t="s">
        <v>59</v>
      </c>
      <c r="E25" s="54">
        <f>SUM(F25:R25,'86 -2 '!E25:P25,'86 -2 '!Q25:AC25)</f>
        <v>9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6</v>
      </c>
      <c r="Q25" s="50">
        <v>1</v>
      </c>
      <c r="R25" s="51">
        <v>0</v>
      </c>
      <c r="S25" s="29"/>
      <c r="AF25" s="21">
        <f>SUM(F25:R25,'86 -2 '!E25:R25,'86 -2 '!T25:AC25)-'86-1'!E25</f>
        <v>0</v>
      </c>
    </row>
    <row r="26" spans="2:32" ht="15.9" customHeight="1">
      <c r="B26" s="72"/>
      <c r="C26" s="17"/>
      <c r="D26" s="17" t="s">
        <v>60</v>
      </c>
      <c r="E26" s="54">
        <f>SUM(F26:R26,'86 -2 '!E26:P26,'86 -2 '!Q26:AC26)</f>
        <v>8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6</v>
      </c>
      <c r="Q26" s="50">
        <v>1</v>
      </c>
      <c r="R26" s="51">
        <v>0</v>
      </c>
      <c r="S26" s="29"/>
      <c r="AF26" s="21">
        <f>SUM(F26:R26,'86 -2 '!E26:R26,'86 -2 '!T26:AC26)-'86-1'!E26</f>
        <v>0</v>
      </c>
    </row>
    <row r="27" spans="2:32" ht="15.9" customHeight="1">
      <c r="B27" s="72" t="s">
        <v>27</v>
      </c>
      <c r="C27" s="17"/>
      <c r="D27" s="17" t="s">
        <v>59</v>
      </c>
      <c r="E27" s="54">
        <f>SUM(F27:R27,'86 -2 '!E27:P27,'86 -2 '!Q27:AC27)</f>
        <v>8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1</v>
      </c>
      <c r="L27" s="50">
        <v>1</v>
      </c>
      <c r="M27" s="50">
        <v>0</v>
      </c>
      <c r="N27" s="50">
        <v>1</v>
      </c>
      <c r="O27" s="50">
        <v>0</v>
      </c>
      <c r="P27" s="50">
        <v>4</v>
      </c>
      <c r="Q27" s="50">
        <v>0</v>
      </c>
      <c r="R27" s="51">
        <v>0</v>
      </c>
      <c r="S27" s="29"/>
      <c r="AF27" s="21">
        <f>SUM(F27:R27,'86 -2 '!E27:R27,'86 -2 '!T27:AC27)-'86-1'!E27</f>
        <v>0</v>
      </c>
    </row>
    <row r="28" spans="2:32" ht="15.9" customHeight="1">
      <c r="B28" s="72"/>
      <c r="C28" s="17"/>
      <c r="D28" s="17" t="s">
        <v>60</v>
      </c>
      <c r="E28" s="54">
        <f>SUM(F28:R28,'86 -2 '!E28:P28,'86 -2 '!Q28:AC28)</f>
        <v>6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1</v>
      </c>
      <c r="M28" s="50">
        <v>0</v>
      </c>
      <c r="N28" s="50">
        <v>1</v>
      </c>
      <c r="O28" s="50">
        <v>0</v>
      </c>
      <c r="P28" s="50">
        <v>3</v>
      </c>
      <c r="Q28" s="50">
        <v>0</v>
      </c>
      <c r="R28" s="51">
        <v>0</v>
      </c>
      <c r="S28" s="29"/>
      <c r="AF28" s="21">
        <f>SUM(F28:R28,'86 -2 '!E28:R28,'86 -2 '!T28:AC28)-'86-1'!E28</f>
        <v>0</v>
      </c>
    </row>
    <row r="29" spans="2:32" ht="15.9" customHeight="1">
      <c r="B29" s="72" t="s">
        <v>28</v>
      </c>
      <c r="C29" s="17"/>
      <c r="D29" s="17" t="s">
        <v>59</v>
      </c>
      <c r="E29" s="54">
        <f>SUM(F29:R29,'86 -2 '!E29:P29,'86 -2 '!Q29:AC29)</f>
        <v>15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1</v>
      </c>
      <c r="L29" s="50">
        <v>0</v>
      </c>
      <c r="M29" s="50">
        <v>5</v>
      </c>
      <c r="N29" s="50">
        <v>4</v>
      </c>
      <c r="O29" s="50">
        <v>0</v>
      </c>
      <c r="P29" s="50">
        <v>3</v>
      </c>
      <c r="Q29" s="50">
        <v>0</v>
      </c>
      <c r="R29" s="51">
        <v>0</v>
      </c>
      <c r="S29" s="29"/>
      <c r="AF29" s="21">
        <f>SUM(F29:R29,'86 -2 '!E29:R29,'86 -2 '!T29:AC29)-'86-1'!E29</f>
        <v>0</v>
      </c>
    </row>
    <row r="30" spans="2:32" ht="15.9" customHeight="1">
      <c r="B30" s="72"/>
      <c r="C30" s="17"/>
      <c r="D30" s="17" t="s">
        <v>60</v>
      </c>
      <c r="E30" s="54">
        <f>SUM(F30:R30,'86 -2 '!E30:P30,'86 -2 '!Q30:AC30)</f>
        <v>14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1</v>
      </c>
      <c r="L30" s="50">
        <v>0</v>
      </c>
      <c r="M30" s="50">
        <v>4</v>
      </c>
      <c r="N30" s="50">
        <v>4</v>
      </c>
      <c r="O30" s="50">
        <v>0</v>
      </c>
      <c r="P30" s="50">
        <v>3</v>
      </c>
      <c r="Q30" s="50">
        <v>0</v>
      </c>
      <c r="R30" s="51">
        <v>0</v>
      </c>
      <c r="S30" s="29"/>
      <c r="AF30" s="21">
        <f>SUM(F30:R30,'86 -2 '!E30:R30,'86 -2 '!T30:AC30)-'86-1'!E30</f>
        <v>0</v>
      </c>
    </row>
    <row r="31" spans="2:32" ht="15.9" customHeight="1">
      <c r="B31" s="72" t="s">
        <v>29</v>
      </c>
      <c r="C31" s="17"/>
      <c r="D31" s="17" t="s">
        <v>59</v>
      </c>
      <c r="E31" s="54">
        <f>SUM(F31:R31,'86 -2 '!E31:P31,'86 -2 '!Q31:AC31)</f>
        <v>12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1</v>
      </c>
      <c r="N31" s="50">
        <v>0</v>
      </c>
      <c r="O31" s="50">
        <v>0</v>
      </c>
      <c r="P31" s="50">
        <v>8</v>
      </c>
      <c r="Q31" s="50">
        <v>0</v>
      </c>
      <c r="R31" s="51">
        <v>0</v>
      </c>
      <c r="S31" s="29"/>
      <c r="AF31" s="21">
        <f>SUM(F31:R31,'86 -2 '!E31:R31,'86 -2 '!T31:AC31)-'86-1'!E31</f>
        <v>0</v>
      </c>
    </row>
    <row r="32" spans="2:32" ht="15.9" customHeight="1">
      <c r="B32" s="72"/>
      <c r="C32" s="17"/>
      <c r="D32" s="17" t="s">
        <v>60</v>
      </c>
      <c r="E32" s="54">
        <f>SUM(F32:R32,'86 -2 '!E32:P32,'86 -2 '!Q32:AC32)</f>
        <v>8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5</v>
      </c>
      <c r="Q32" s="50">
        <v>0</v>
      </c>
      <c r="R32" s="51">
        <v>0</v>
      </c>
      <c r="S32" s="29"/>
      <c r="AF32" s="21">
        <f>SUM(F32:R32,'86 -2 '!E32:R32,'86 -2 '!T32:AC32)-'86-1'!E32</f>
        <v>0</v>
      </c>
    </row>
    <row r="33" spans="2:32" ht="15.9" customHeight="1">
      <c r="B33" s="72" t="s">
        <v>30</v>
      </c>
      <c r="C33" s="17"/>
      <c r="D33" s="17" t="s">
        <v>59</v>
      </c>
      <c r="E33" s="54">
        <f>SUM(F33:R33,'86 -2 '!E33:P33,'86 -2 '!Q33:AC33)</f>
        <v>2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1">
        <v>0</v>
      </c>
      <c r="S33" s="29"/>
      <c r="AF33" s="21">
        <f>SUM(F33:R33,'86 -2 '!E33:R33,'86 -2 '!T33:AC33)-'86-1'!E33</f>
        <v>0</v>
      </c>
    </row>
    <row r="34" spans="2:32" ht="15.9" customHeight="1">
      <c r="B34" s="72"/>
      <c r="C34" s="17"/>
      <c r="D34" s="17" t="s">
        <v>60</v>
      </c>
      <c r="E34" s="54">
        <f>SUM(F34:R34,'86 -2 '!E34:P34,'86 -2 '!Q34:AC34)</f>
        <v>2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1">
        <v>0</v>
      </c>
      <c r="S34" s="29"/>
      <c r="AF34" s="21">
        <f>SUM(F34:R34,'86 -2 '!E34:R34,'86 -2 '!T34:AC34)-'86-1'!E34</f>
        <v>0</v>
      </c>
    </row>
    <row r="35" spans="2:32" ht="15.9" customHeight="1">
      <c r="B35" s="72" t="s">
        <v>31</v>
      </c>
      <c r="C35" s="17"/>
      <c r="D35" s="17" t="s">
        <v>59</v>
      </c>
      <c r="E35" s="54">
        <f>SUM(F35:R35,'86 -2 '!E35:P35,'86 -2 '!Q35:AC35)</f>
        <v>2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1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1">
        <v>0</v>
      </c>
      <c r="S35" s="29"/>
      <c r="AF35" s="21">
        <f>SUM(F35:R35,'86 -2 '!E35:R35,'86 -2 '!T35:AC35)-'86-1'!E35</f>
        <v>0</v>
      </c>
    </row>
    <row r="36" spans="2:32" ht="15.9" customHeight="1">
      <c r="B36" s="72"/>
      <c r="C36" s="17"/>
      <c r="D36" s="17" t="s">
        <v>60</v>
      </c>
      <c r="E36" s="54">
        <f>SUM(F36:R36,'86 -2 '!E36:P36,'86 -2 '!Q36:AC36)</f>
        <v>1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1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1">
        <v>0</v>
      </c>
      <c r="S36" s="29"/>
      <c r="AF36" s="21">
        <f>SUM(F36:R36,'86 -2 '!E36:R36,'86 -2 '!T36:AC36)-'86-1'!E36</f>
        <v>0</v>
      </c>
    </row>
    <row r="37" spans="2:32" ht="15.9" customHeight="1">
      <c r="B37" s="72" t="s">
        <v>32</v>
      </c>
      <c r="C37" s="17"/>
      <c r="D37" s="17" t="s">
        <v>59</v>
      </c>
      <c r="E37" s="54">
        <f>SUM(F37:R37,'86 -2 '!E37:P37,'86 -2 '!Q37:AC37)</f>
        <v>14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2</v>
      </c>
      <c r="M37" s="50">
        <v>0</v>
      </c>
      <c r="N37" s="50">
        <v>2</v>
      </c>
      <c r="O37" s="50">
        <v>0</v>
      </c>
      <c r="P37" s="50">
        <v>10</v>
      </c>
      <c r="Q37" s="50">
        <v>0</v>
      </c>
      <c r="R37" s="51">
        <v>0</v>
      </c>
      <c r="S37" s="29"/>
      <c r="AF37" s="21">
        <f>SUM(F37:R37,'86 -2 '!E37:R37,'86 -2 '!T37:AC37)-'86-1'!E37</f>
        <v>0</v>
      </c>
    </row>
    <row r="38" spans="2:32" ht="15.9" customHeight="1">
      <c r="B38" s="72"/>
      <c r="C38" s="17"/>
      <c r="D38" s="17" t="s">
        <v>60</v>
      </c>
      <c r="E38" s="54">
        <f>SUM(F38:R38,'86 -2 '!E38:P38,'86 -2 '!Q38:AC38)</f>
        <v>14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2</v>
      </c>
      <c r="M38" s="32">
        <v>0</v>
      </c>
      <c r="N38" s="32">
        <v>2</v>
      </c>
      <c r="O38" s="32">
        <v>0</v>
      </c>
      <c r="P38" s="32">
        <v>10</v>
      </c>
      <c r="Q38" s="32">
        <v>0</v>
      </c>
      <c r="R38" s="33">
        <v>0</v>
      </c>
      <c r="S38" s="29"/>
      <c r="AF38" s="21">
        <f>SUM(F38:R38,'86 -2 '!E38:R38,'86 -2 '!T38:AC38)-'86-1'!E38</f>
        <v>0</v>
      </c>
    </row>
    <row r="39" spans="2:32" ht="15.9" customHeight="1">
      <c r="B39" s="72" t="s">
        <v>33</v>
      </c>
      <c r="C39" s="17"/>
      <c r="D39" s="17" t="s">
        <v>59</v>
      </c>
      <c r="E39" s="54">
        <f>SUM(F39:R39,'86 -2 '!E39:P39,'86 -2 '!Q39:AC39)</f>
        <v>44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1</v>
      </c>
      <c r="O39" s="50">
        <v>2</v>
      </c>
      <c r="P39" s="50">
        <v>33</v>
      </c>
      <c r="Q39" s="50">
        <v>0</v>
      </c>
      <c r="R39" s="51">
        <v>0</v>
      </c>
      <c r="S39" s="29"/>
      <c r="AF39" s="21">
        <f>SUM(F39:R39,'86 -2 '!E39:R39,'86 -2 '!T39:AC39)-'86-1'!E39</f>
        <v>0</v>
      </c>
    </row>
    <row r="40" spans="2:32" ht="15.9" customHeight="1">
      <c r="B40" s="72"/>
      <c r="C40" s="17"/>
      <c r="D40" s="17" t="s">
        <v>60</v>
      </c>
      <c r="E40" s="54">
        <f>SUM(F40:R40,'86 -2 '!E40:P40,'86 -2 '!Q40:AC40)</f>
        <v>35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1</v>
      </c>
      <c r="O40" s="50">
        <v>2</v>
      </c>
      <c r="P40" s="50">
        <v>27</v>
      </c>
      <c r="Q40" s="50">
        <v>0</v>
      </c>
      <c r="R40" s="51">
        <v>0</v>
      </c>
      <c r="S40" s="29"/>
      <c r="AF40" s="21">
        <f>SUM(F40:R40,'86 -2 '!E40:R40,'86 -2 '!T40:AC40)-'86-1'!E40</f>
        <v>0</v>
      </c>
    </row>
    <row r="41" spans="2:32" ht="15.9" customHeight="1">
      <c r="B41" s="72" t="s">
        <v>34</v>
      </c>
      <c r="C41" s="17"/>
      <c r="D41" s="17" t="s">
        <v>59</v>
      </c>
      <c r="E41" s="54">
        <f>SUM(F41:R41,'86 -2 '!E41:P41,'86 -2 '!Q41:AC41)</f>
        <v>11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1</v>
      </c>
      <c r="M41" s="50">
        <v>0</v>
      </c>
      <c r="N41" s="50">
        <v>0</v>
      </c>
      <c r="O41" s="50">
        <v>0</v>
      </c>
      <c r="P41" s="50">
        <v>7</v>
      </c>
      <c r="Q41" s="50">
        <v>0</v>
      </c>
      <c r="R41" s="51">
        <v>0</v>
      </c>
      <c r="S41" s="29"/>
      <c r="AF41" s="21">
        <f>SUM(F41:R41,'86 -2 '!E41:R41,'86 -2 '!T41:AC41)-'86-1'!E41</f>
        <v>0</v>
      </c>
    </row>
    <row r="42" spans="2:32" ht="15.9" customHeight="1">
      <c r="B42" s="72"/>
      <c r="C42" s="17"/>
      <c r="D42" s="17" t="s">
        <v>60</v>
      </c>
      <c r="E42" s="54">
        <f>SUM(F42:R42,'86 -2 '!E42:P42,'86 -2 '!Q42:AC42)</f>
        <v>11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1</v>
      </c>
      <c r="M42" s="50">
        <v>0</v>
      </c>
      <c r="N42" s="50">
        <v>0</v>
      </c>
      <c r="O42" s="50">
        <v>0</v>
      </c>
      <c r="P42" s="50">
        <v>7</v>
      </c>
      <c r="Q42" s="50">
        <v>0</v>
      </c>
      <c r="R42" s="51">
        <v>0</v>
      </c>
      <c r="S42" s="29"/>
      <c r="AF42" s="21">
        <f>SUM(F42:R42,'86 -2 '!E42:R42,'86 -2 '!T42:AC42)-'86-1'!E42</f>
        <v>0</v>
      </c>
    </row>
    <row r="43" spans="2:32" ht="15.9" customHeight="1">
      <c r="B43" s="72" t="s">
        <v>18</v>
      </c>
      <c r="C43" s="17"/>
      <c r="D43" s="17" t="s">
        <v>59</v>
      </c>
      <c r="E43" s="54">
        <f>SUM(F43:R43,'86 -2 '!E43:P43,'86 -2 '!Q43:AC43)</f>
        <v>3450</v>
      </c>
      <c r="F43" s="50">
        <v>1</v>
      </c>
      <c r="G43" s="50">
        <v>1</v>
      </c>
      <c r="H43" s="50">
        <v>1</v>
      </c>
      <c r="I43" s="50">
        <v>0</v>
      </c>
      <c r="J43" s="50">
        <v>4</v>
      </c>
      <c r="K43" s="50">
        <v>24</v>
      </c>
      <c r="L43" s="50">
        <v>11</v>
      </c>
      <c r="M43" s="50">
        <v>104</v>
      </c>
      <c r="N43" s="50">
        <v>109</v>
      </c>
      <c r="O43" s="50">
        <v>227</v>
      </c>
      <c r="P43" s="50">
        <v>1758</v>
      </c>
      <c r="Q43" s="50">
        <v>0</v>
      </c>
      <c r="R43" s="51">
        <v>6</v>
      </c>
      <c r="S43" s="29"/>
      <c r="AF43" s="21">
        <f>SUM(F43:R43,'86 -2 '!E43:R43,'86 -2 '!T43:AC43)-'86-1'!E43</f>
        <v>0</v>
      </c>
    </row>
    <row r="44" spans="2:32" ht="15.9" customHeight="1">
      <c r="B44" s="72"/>
      <c r="C44" s="17"/>
      <c r="D44" s="17" t="s">
        <v>60</v>
      </c>
      <c r="E44" s="54">
        <f>SUM(F44:R44,'86 -2 '!E44:P44,'86 -2 '!Q44:AC44)</f>
        <v>2601</v>
      </c>
      <c r="F44" s="50">
        <v>1</v>
      </c>
      <c r="G44" s="50">
        <v>0</v>
      </c>
      <c r="H44" s="50">
        <v>1</v>
      </c>
      <c r="I44" s="50">
        <v>0</v>
      </c>
      <c r="J44" s="50">
        <v>1</v>
      </c>
      <c r="K44" s="50">
        <v>47</v>
      </c>
      <c r="L44" s="50">
        <v>9</v>
      </c>
      <c r="M44" s="50">
        <v>88</v>
      </c>
      <c r="N44" s="50">
        <v>104</v>
      </c>
      <c r="O44" s="50">
        <v>178</v>
      </c>
      <c r="P44" s="50">
        <v>1465</v>
      </c>
      <c r="Q44" s="50">
        <v>1</v>
      </c>
      <c r="R44" s="51">
        <v>5</v>
      </c>
      <c r="S44" s="29">
        <v>0</v>
      </c>
      <c r="AF44" s="21">
        <f>SUM(F44:R44,'86 -2 '!E44:R44,'86 -2 '!T44:AC44)-'86-1'!E44</f>
        <v>0</v>
      </c>
    </row>
    <row r="45" spans="2:32" ht="15.9" customHeight="1">
      <c r="B45" s="70" t="s">
        <v>40</v>
      </c>
      <c r="C45" s="20"/>
      <c r="D45" s="34" t="s">
        <v>59</v>
      </c>
      <c r="E45" s="55">
        <f>SUM(F45:R45,'86 -2 '!E45:P45,'86 -2 '!Q45:AC45)</f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1">
        <v>0</v>
      </c>
      <c r="S45" s="29"/>
      <c r="AF45" s="21">
        <f>SUM(F45:R45,'86 -2 '!E45:R45,'86 -2 '!T45:AC45)-'86-1'!E45</f>
        <v>0</v>
      </c>
    </row>
    <row r="46" spans="2:32" ht="15.9" customHeight="1">
      <c r="B46" s="70"/>
      <c r="C46" s="20"/>
      <c r="D46" s="34" t="s">
        <v>60</v>
      </c>
      <c r="E46" s="55">
        <f>SUM(F46:R46,'86 -2 '!E46:P46,'86 -2 '!Q46:AC46)</f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1">
        <v>0</v>
      </c>
      <c r="S46" s="29"/>
      <c r="AF46" s="21">
        <f>SUM(F46:R46,'86 -2 '!E46:R46,'86 -2 '!T46:AC46)-'86-1'!E46</f>
        <v>0</v>
      </c>
    </row>
    <row r="47" spans="2:32" ht="15.9" customHeight="1">
      <c r="B47" s="70" t="s">
        <v>20</v>
      </c>
      <c r="C47" s="20"/>
      <c r="D47" s="20" t="s">
        <v>59</v>
      </c>
      <c r="E47" s="54">
        <f>SUM(F47:R47,'86 -2 '!E47:P47,'86 -2 '!Q47:AC47)</f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1">
        <v>0</v>
      </c>
      <c r="S47" s="29"/>
      <c r="AF47" s="21">
        <f>SUM(F47:R47,'86 -2 '!E47:R47,'86 -2 '!T47:AC47)-'86-1'!E47</f>
        <v>0</v>
      </c>
    </row>
    <row r="48" spans="2:32" ht="15.9" customHeight="1" thickBot="1">
      <c r="B48" s="71"/>
      <c r="C48" s="35"/>
      <c r="D48" s="35" t="s">
        <v>60</v>
      </c>
      <c r="E48" s="56">
        <f>SUM(F48:R48,'86 -2 '!E48:P48,'86 -2 '!Q48:AC48)</f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3">
        <v>0</v>
      </c>
      <c r="S48" s="29"/>
      <c r="AF48" s="21">
        <f>SUM(F48:R48,'86 -2 '!E48:R48,'86 -2 '!T48:AC48)-'86-1'!E48</f>
        <v>0</v>
      </c>
    </row>
    <row r="49" spans="4:19" ht="6" customHeight="1"/>
    <row r="52" spans="4:19">
      <c r="D52" s="37" t="s">
        <v>38</v>
      </c>
      <c r="E52" s="38">
        <f>SUM(E13,E15,E17,E19,E21,E23,E25,E27,E29,E31,E33,E35,E37,E39,E41,E43,E45,E47)-E10</f>
        <v>0</v>
      </c>
      <c r="F52" s="38">
        <f t="shared" ref="F52:I53" si="1">SUM(F13,F15,F17,F19,F21,F23,F25,F27,F29,F31,F33,F35,F37,F39,F41,F43,F47)-F10</f>
        <v>0</v>
      </c>
      <c r="G52" s="38">
        <f t="shared" si="1"/>
        <v>0</v>
      </c>
      <c r="H52" s="38">
        <f t="shared" si="1"/>
        <v>0</v>
      </c>
      <c r="I52" s="38">
        <f t="shared" si="1"/>
        <v>0</v>
      </c>
      <c r="J52" s="38">
        <f>SUM(J13,J15,J17,J19,J21,J23,J25,J27,J29,J31,J33,J35,J37,J39,J41,J43,J47)-J10</f>
        <v>0</v>
      </c>
      <c r="K52" s="38">
        <f>SUM(K13,K15,K17,K19,K21,K23,K25,K27,K29,K31,K33,K35,K37,K39,K41,K43,K47)-K10</f>
        <v>0</v>
      </c>
      <c r="L52" s="38">
        <f>SUM(L13,L15,L17,L19,L21,L23,L25,L27,L29,L31,L33,L35,L37,L39,L41,L43,L45,L47)-L10</f>
        <v>0</v>
      </c>
      <c r="M52" s="38">
        <f t="shared" ref="M52:R53" si="2">SUM(M13,M15,M17,M19,M21,M23,M25,M27,M29,M31,M33,M35,M37,M39,M41,M43,M47)-M10</f>
        <v>0</v>
      </c>
      <c r="N52" s="38">
        <f t="shared" si="2"/>
        <v>0</v>
      </c>
      <c r="O52" s="38">
        <f t="shared" si="2"/>
        <v>0</v>
      </c>
      <c r="P52" s="38">
        <f>SUM(P13,P15,P17,P19,P21,P23,P25,P27,P29,P31,P33,P35,P37,P39,P41,P43,P45,P47)-P10</f>
        <v>0</v>
      </c>
      <c r="Q52" s="38">
        <f t="shared" si="2"/>
        <v>0</v>
      </c>
      <c r="R52" s="38">
        <f t="shared" si="2"/>
        <v>0</v>
      </c>
    </row>
    <row r="53" spans="4:19">
      <c r="D53" s="37" t="s">
        <v>39</v>
      </c>
      <c r="E53" s="38">
        <f>SUM(E14,E16,E18,E20,E22,E24,E26,E28,E30,E32,E34,E36,E38,E40,E42,E44,E46,E48)-E11</f>
        <v>0</v>
      </c>
      <c r="F53" s="38">
        <f t="shared" si="1"/>
        <v>0</v>
      </c>
      <c r="G53" s="38">
        <f t="shared" si="1"/>
        <v>0</v>
      </c>
      <c r="H53" s="38">
        <f t="shared" si="1"/>
        <v>0</v>
      </c>
      <c r="I53" s="38">
        <f t="shared" si="1"/>
        <v>0</v>
      </c>
      <c r="J53" s="38">
        <f>SUM(J14,J16,J18,J20,J22,J24,J26,J28,J30,J32,J34,J36,J38,J40,J42,J44,J48)-J11</f>
        <v>0</v>
      </c>
      <c r="K53" s="38">
        <f>SUM(K14,K16,K18,K20,K22,K24,K26,K28,K30,K32,K34,K36,K38,K40,K42,K44,K48)-K11</f>
        <v>0</v>
      </c>
      <c r="L53" s="38">
        <f>SUM(L14,L16,L18,L20,L22,L24,L26,L28,L30,L32,L34,L36,L38,L40,L42,L44,L46,L48)-L11</f>
        <v>0</v>
      </c>
      <c r="M53" s="38">
        <f t="shared" si="2"/>
        <v>0</v>
      </c>
      <c r="N53" s="38">
        <f t="shared" si="2"/>
        <v>0</v>
      </c>
      <c r="O53" s="38">
        <f t="shared" si="2"/>
        <v>0</v>
      </c>
      <c r="P53" s="38">
        <f>SUM(P14,P16,P18,P20,P22,P24,P26,P28,P30,P32,P34,P36,P38,P40,P42,P44,P46,P48)-P11</f>
        <v>0</v>
      </c>
      <c r="Q53" s="38">
        <f t="shared" si="2"/>
        <v>0</v>
      </c>
      <c r="R53" s="38">
        <f t="shared" si="2"/>
        <v>0</v>
      </c>
    </row>
    <row r="56" spans="4:19">
      <c r="D56" s="39" t="s">
        <v>41</v>
      </c>
      <c r="E56" s="40">
        <f t="shared" ref="E56:R57" si="3">E10-SUM(E13,E15,E17,E19,E21,E23,E25,E27,E29,E31,E33,E35,E37,E39,E41,E45,E47)-E43</f>
        <v>0</v>
      </c>
      <c r="F56" s="40">
        <f t="shared" si="3"/>
        <v>0</v>
      </c>
      <c r="G56" s="40">
        <f t="shared" si="3"/>
        <v>0</v>
      </c>
      <c r="H56" s="40">
        <f t="shared" si="3"/>
        <v>0</v>
      </c>
      <c r="I56" s="40">
        <f t="shared" si="3"/>
        <v>0</v>
      </c>
      <c r="J56" s="40">
        <f>J10-SUM(J13,J15,J17,J19,J21,J23,J25,J27,J29,J31,J33,J35,J37,J39,J41,J45,J47)-J43</f>
        <v>0</v>
      </c>
      <c r="K56" s="40">
        <f>K10-SUM(K13,K15,K17,K19,K21,K23,K25,K27,K29,K31,K33,K35,K37,K39,K41,K45,K47)-K43</f>
        <v>0</v>
      </c>
      <c r="L56" s="40">
        <f t="shared" si="3"/>
        <v>0</v>
      </c>
      <c r="M56" s="40">
        <f t="shared" si="3"/>
        <v>0</v>
      </c>
      <c r="N56" s="40">
        <f t="shared" si="3"/>
        <v>0</v>
      </c>
      <c r="O56" s="40">
        <f t="shared" si="3"/>
        <v>0</v>
      </c>
      <c r="P56" s="40">
        <f t="shared" si="3"/>
        <v>0</v>
      </c>
      <c r="Q56" s="40">
        <f t="shared" si="3"/>
        <v>0</v>
      </c>
      <c r="R56" s="40">
        <f t="shared" si="3"/>
        <v>0</v>
      </c>
      <c r="S56" s="40"/>
    </row>
    <row r="57" spans="4:19">
      <c r="D57" s="39" t="s">
        <v>42</v>
      </c>
      <c r="E57" s="40">
        <f t="shared" si="3"/>
        <v>0</v>
      </c>
      <c r="F57" s="40">
        <f t="shared" si="3"/>
        <v>0</v>
      </c>
      <c r="G57" s="40">
        <f t="shared" si="3"/>
        <v>0</v>
      </c>
      <c r="H57" s="40">
        <f t="shared" si="3"/>
        <v>0</v>
      </c>
      <c r="I57" s="40">
        <f t="shared" si="3"/>
        <v>0</v>
      </c>
      <c r="J57" s="40">
        <f>J11-SUM(J14,J16,J18,J20,J22,J24,J26,J28,J30,J32,J34,J36,J38,J40,J42,J46,J48)-J44</f>
        <v>0</v>
      </c>
      <c r="K57" s="40">
        <f>K11-SUM(K14,K16,K18,K20,K22,K24,K26,K28,K30,K32,K34,K36,K38,K40,K42,K46,K48)-K44</f>
        <v>0</v>
      </c>
      <c r="L57" s="40">
        <f t="shared" si="3"/>
        <v>0</v>
      </c>
      <c r="M57" s="40">
        <f t="shared" si="3"/>
        <v>0</v>
      </c>
      <c r="N57" s="40">
        <f t="shared" si="3"/>
        <v>0</v>
      </c>
      <c r="O57" s="40">
        <f t="shared" si="3"/>
        <v>0</v>
      </c>
      <c r="P57" s="40">
        <f t="shared" si="3"/>
        <v>0</v>
      </c>
      <c r="Q57" s="40">
        <f t="shared" si="3"/>
        <v>0</v>
      </c>
      <c r="R57" s="40">
        <f t="shared" si="3"/>
        <v>0</v>
      </c>
      <c r="S57" s="40"/>
    </row>
  </sheetData>
  <mergeCells count="30">
    <mergeCell ref="M4:N4"/>
    <mergeCell ref="O4:R4"/>
    <mergeCell ref="E4:E5"/>
    <mergeCell ref="F4:F5"/>
    <mergeCell ref="G4:G5"/>
    <mergeCell ref="H4:J4"/>
    <mergeCell ref="K4:K5"/>
    <mergeCell ref="L4:L5"/>
    <mergeCell ref="B4:D5"/>
    <mergeCell ref="B17:B18"/>
    <mergeCell ref="B19:B20"/>
    <mergeCell ref="B21:B22"/>
    <mergeCell ref="B23:B24"/>
    <mergeCell ref="B6:B7"/>
    <mergeCell ref="B8:B9"/>
    <mergeCell ref="B10:B11"/>
    <mergeCell ref="B13:B14"/>
    <mergeCell ref="B15:B16"/>
    <mergeCell ref="B25:B26"/>
    <mergeCell ref="B27:B28"/>
    <mergeCell ref="B41:B42"/>
    <mergeCell ref="B43:B44"/>
    <mergeCell ref="B45:B46"/>
    <mergeCell ref="B47:B48"/>
    <mergeCell ref="B29:B30"/>
    <mergeCell ref="B31:B32"/>
    <mergeCell ref="B33:B34"/>
    <mergeCell ref="B35:B36"/>
    <mergeCell ref="B37:B38"/>
    <mergeCell ref="B39:B40"/>
  </mergeCells>
  <phoneticPr fontId="8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B1:AF57"/>
  <sheetViews>
    <sheetView view="pageBreakPreview" zoomScaleNormal="125" zoomScaleSheetLayoutView="100" workbookViewId="0">
      <pane xSplit="19" ySplit="5" topLeftCell="T6" activePane="bottomRight" state="frozen"/>
      <selection activeCell="AF6" sqref="AF6"/>
      <selection pane="topRight" activeCell="AF6" sqref="AF6"/>
      <selection pane="bottomLeft" activeCell="AF6" sqref="AF6"/>
      <selection pane="bottomRight" activeCell="D3" sqref="D3"/>
    </sheetView>
  </sheetViews>
  <sheetFormatPr defaultColWidth="9.375" defaultRowHeight="10.8"/>
  <cols>
    <col min="1" max="1" width="2.875" style="1" customWidth="1"/>
    <col min="2" max="2" width="7.875" style="1" customWidth="1"/>
    <col min="3" max="3" width="2.875" style="1" customWidth="1"/>
    <col min="4" max="4" width="8.875" style="4" customWidth="1"/>
    <col min="5" max="5" width="6.375" style="1" customWidth="1"/>
    <col min="6" max="9" width="5.5" style="1" customWidth="1"/>
    <col min="10" max="10" width="6.375" style="1" customWidth="1"/>
    <col min="11" max="11" width="11.875" style="1" customWidth="1"/>
    <col min="12" max="13" width="8.375" style="1" customWidth="1"/>
    <col min="14" max="14" width="11.875" style="1" customWidth="1"/>
    <col min="15" max="18" width="6.375" style="1" customWidth="1"/>
    <col min="19" max="19" width="2.875" style="1" customWidth="1"/>
    <col min="20" max="29" width="9.375" style="1" customWidth="1"/>
    <col min="30" max="30" width="8.875" style="4" customWidth="1"/>
    <col min="31" max="31" width="2.875" style="1" customWidth="1"/>
    <col min="32" max="32" width="7.875" style="1" customWidth="1"/>
    <col min="33" max="33" width="2.875" style="1" customWidth="1"/>
    <col min="34" max="37" width="4.875" style="1" customWidth="1"/>
    <col min="38" max="16384" width="9.375" style="1"/>
  </cols>
  <sheetData>
    <row r="1" spans="2:32">
      <c r="B1" s="1" t="s">
        <v>53</v>
      </c>
      <c r="D1" s="2"/>
      <c r="E1" s="3"/>
      <c r="F1" s="3"/>
      <c r="G1" s="3"/>
      <c r="H1" s="3"/>
      <c r="I1" s="3"/>
      <c r="J1" s="3"/>
      <c r="L1" s="3"/>
      <c r="M1" s="3"/>
      <c r="N1" s="3"/>
      <c r="O1" s="3"/>
      <c r="P1" s="3"/>
      <c r="Q1" s="3"/>
      <c r="R1" s="3"/>
      <c r="T1" s="3"/>
      <c r="U1" s="3"/>
      <c r="V1" s="3"/>
      <c r="W1" s="3"/>
      <c r="X1" s="3"/>
      <c r="Y1" s="3"/>
      <c r="Z1" s="3"/>
      <c r="AA1" s="3"/>
      <c r="AB1" s="3"/>
      <c r="AC1" s="3"/>
      <c r="AD1" s="1" t="s">
        <v>56</v>
      </c>
    </row>
    <row r="2" spans="2:32" ht="14.25" customHeight="1">
      <c r="B2" s="5"/>
      <c r="C2" s="5"/>
      <c r="D2" s="5"/>
      <c r="E2" s="93" t="s">
        <v>54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46"/>
      <c r="T2" s="4"/>
      <c r="U2" s="94" t="s">
        <v>61</v>
      </c>
      <c r="V2" s="94"/>
      <c r="W2" s="94"/>
      <c r="X2" s="94"/>
      <c r="Y2" s="94"/>
      <c r="Z2" s="94"/>
      <c r="AA2" s="94"/>
      <c r="AB2" s="94"/>
      <c r="AC2" s="94"/>
      <c r="AD2" s="5"/>
      <c r="AE2" s="5"/>
      <c r="AF2" s="5"/>
    </row>
    <row r="3" spans="2:32" ht="9" customHeight="1" thickBot="1">
      <c r="D3" s="8"/>
      <c r="E3" s="7"/>
      <c r="F3" s="7"/>
      <c r="G3" s="7"/>
      <c r="H3" s="7"/>
      <c r="I3" s="7"/>
      <c r="J3" s="7"/>
      <c r="K3" s="9"/>
      <c r="L3" s="9"/>
      <c r="M3" s="9"/>
      <c r="N3" s="9"/>
      <c r="O3" s="9"/>
      <c r="P3" s="9"/>
      <c r="Q3" s="9"/>
      <c r="R3" s="9"/>
      <c r="T3" s="9"/>
      <c r="U3" s="7"/>
      <c r="V3" s="7"/>
      <c r="W3" s="7"/>
      <c r="X3" s="7"/>
      <c r="Y3" s="7"/>
      <c r="Z3" s="7"/>
      <c r="AA3" s="7"/>
      <c r="AB3" s="7"/>
      <c r="AC3" s="7"/>
      <c r="AD3" s="8"/>
    </row>
    <row r="4" spans="2:32" ht="39.9" customHeight="1">
      <c r="B4" s="73" t="s">
        <v>0</v>
      </c>
      <c r="C4" s="74"/>
      <c r="D4" s="74"/>
      <c r="E4" s="88" t="s">
        <v>74</v>
      </c>
      <c r="F4" s="97" t="s">
        <v>75</v>
      </c>
      <c r="G4" s="98"/>
      <c r="H4" s="98"/>
      <c r="I4" s="99"/>
      <c r="J4" s="95" t="s">
        <v>72</v>
      </c>
      <c r="K4" s="88" t="s">
        <v>69</v>
      </c>
      <c r="L4" s="105" t="s">
        <v>68</v>
      </c>
      <c r="M4" s="88" t="s">
        <v>67</v>
      </c>
      <c r="N4" s="88" t="s">
        <v>66</v>
      </c>
      <c r="O4" s="107" t="s">
        <v>13</v>
      </c>
      <c r="P4" s="108"/>
      <c r="Q4" s="108"/>
      <c r="R4" s="109"/>
      <c r="T4" s="110" t="s">
        <v>17</v>
      </c>
      <c r="U4" s="88" t="s">
        <v>45</v>
      </c>
      <c r="V4" s="88" t="s">
        <v>46</v>
      </c>
      <c r="W4" s="88" t="s">
        <v>47</v>
      </c>
      <c r="X4" s="88" t="s">
        <v>48</v>
      </c>
      <c r="Y4" s="88" t="s">
        <v>49</v>
      </c>
      <c r="Z4" s="88" t="s">
        <v>50</v>
      </c>
      <c r="AA4" s="88" t="s">
        <v>51</v>
      </c>
      <c r="AB4" s="88" t="s">
        <v>52</v>
      </c>
      <c r="AC4" s="86" t="s">
        <v>18</v>
      </c>
      <c r="AD4" s="100" t="s">
        <v>0</v>
      </c>
      <c r="AE4" s="101"/>
      <c r="AF4" s="101"/>
    </row>
    <row r="5" spans="2:32" ht="93" customHeight="1">
      <c r="B5" s="76"/>
      <c r="C5" s="76"/>
      <c r="D5" s="76"/>
      <c r="E5" s="92"/>
      <c r="F5" s="12" t="s">
        <v>73</v>
      </c>
      <c r="G5" s="12" t="s">
        <v>12</v>
      </c>
      <c r="H5" s="48" t="s">
        <v>71</v>
      </c>
      <c r="I5" s="48" t="s">
        <v>70</v>
      </c>
      <c r="J5" s="96"/>
      <c r="K5" s="104"/>
      <c r="L5" s="106"/>
      <c r="M5" s="87"/>
      <c r="N5" s="92"/>
      <c r="O5" s="15" t="s">
        <v>14</v>
      </c>
      <c r="P5" s="15" t="s">
        <v>15</v>
      </c>
      <c r="Q5" s="15" t="s">
        <v>16</v>
      </c>
      <c r="R5" s="45" t="s">
        <v>21</v>
      </c>
      <c r="T5" s="111"/>
      <c r="U5" s="87"/>
      <c r="V5" s="87"/>
      <c r="W5" s="87"/>
      <c r="X5" s="92"/>
      <c r="Y5" s="92"/>
      <c r="Z5" s="92"/>
      <c r="AA5" s="92"/>
      <c r="AB5" s="92"/>
      <c r="AC5" s="87"/>
      <c r="AD5" s="102"/>
      <c r="AE5" s="103"/>
      <c r="AF5" s="103"/>
    </row>
    <row r="6" spans="2:32" s="17" customFormat="1" ht="15.9" customHeight="1">
      <c r="B6" s="78" t="s">
        <v>57</v>
      </c>
      <c r="D6" s="17" t="s">
        <v>59</v>
      </c>
      <c r="E6" s="43">
        <v>0</v>
      </c>
      <c r="F6" s="43">
        <v>0</v>
      </c>
      <c r="G6" s="43">
        <v>0</v>
      </c>
      <c r="H6" s="61">
        <v>0</v>
      </c>
      <c r="I6" s="61">
        <v>0</v>
      </c>
      <c r="J6" s="61">
        <v>7</v>
      </c>
      <c r="K6" s="41">
        <v>0</v>
      </c>
      <c r="L6" s="62">
        <v>0</v>
      </c>
      <c r="M6" s="41">
        <v>0</v>
      </c>
      <c r="N6" s="57">
        <v>433</v>
      </c>
      <c r="O6" s="43">
        <v>374</v>
      </c>
      <c r="P6" s="43">
        <v>4</v>
      </c>
      <c r="Q6" s="43">
        <v>8</v>
      </c>
      <c r="R6" s="58">
        <v>20</v>
      </c>
      <c r="T6" s="67">
        <v>4</v>
      </c>
      <c r="U6" s="41">
        <v>6</v>
      </c>
      <c r="V6" s="41">
        <v>125</v>
      </c>
      <c r="W6" s="41">
        <v>195</v>
      </c>
      <c r="X6" s="41">
        <v>205</v>
      </c>
      <c r="Y6" s="41">
        <v>0</v>
      </c>
      <c r="Z6" s="41">
        <v>58</v>
      </c>
      <c r="AA6" s="41">
        <v>4</v>
      </c>
      <c r="AB6" s="41">
        <v>21</v>
      </c>
      <c r="AC6" s="43">
        <v>9</v>
      </c>
      <c r="AD6" s="19" t="s">
        <v>59</v>
      </c>
      <c r="AE6" s="20"/>
      <c r="AF6" s="78" t="s">
        <v>57</v>
      </c>
    </row>
    <row r="7" spans="2:32" s="17" customFormat="1" ht="15.9" customHeight="1">
      <c r="B7" s="79"/>
      <c r="D7" s="17" t="s">
        <v>60</v>
      </c>
      <c r="E7" s="43">
        <v>0</v>
      </c>
      <c r="F7" s="43">
        <v>0</v>
      </c>
      <c r="G7" s="43">
        <v>0</v>
      </c>
      <c r="H7" s="61">
        <v>0</v>
      </c>
      <c r="I7" s="61">
        <v>0</v>
      </c>
      <c r="J7" s="61">
        <v>6</v>
      </c>
      <c r="K7" s="41">
        <v>0</v>
      </c>
      <c r="L7" s="62">
        <v>0</v>
      </c>
      <c r="M7" s="41">
        <v>0</v>
      </c>
      <c r="N7" s="57">
        <v>124</v>
      </c>
      <c r="O7" s="43">
        <v>412</v>
      </c>
      <c r="P7" s="43">
        <v>5</v>
      </c>
      <c r="Q7" s="43">
        <v>9</v>
      </c>
      <c r="R7" s="58">
        <v>22</v>
      </c>
      <c r="T7" s="67">
        <v>3</v>
      </c>
      <c r="U7" s="41">
        <v>2</v>
      </c>
      <c r="V7" s="41">
        <v>113</v>
      </c>
      <c r="W7" s="41">
        <v>138</v>
      </c>
      <c r="X7" s="41">
        <v>138</v>
      </c>
      <c r="Y7" s="41">
        <v>0</v>
      </c>
      <c r="Z7" s="41">
        <v>15</v>
      </c>
      <c r="AA7" s="41">
        <v>4</v>
      </c>
      <c r="AB7" s="41">
        <v>11</v>
      </c>
      <c r="AC7" s="43">
        <v>9</v>
      </c>
      <c r="AD7" s="19" t="s">
        <v>60</v>
      </c>
      <c r="AE7" s="20"/>
      <c r="AF7" s="79"/>
    </row>
    <row r="8" spans="2:32" s="17" customFormat="1" ht="15.9" customHeight="1">
      <c r="B8" s="70" t="s">
        <v>76</v>
      </c>
      <c r="D8" s="17" t="s">
        <v>59</v>
      </c>
      <c r="E8" s="43">
        <v>0</v>
      </c>
      <c r="F8" s="43">
        <v>0</v>
      </c>
      <c r="G8" s="43">
        <v>0</v>
      </c>
      <c r="H8" s="61">
        <v>0</v>
      </c>
      <c r="I8" s="61">
        <v>0</v>
      </c>
      <c r="J8" s="61">
        <v>0</v>
      </c>
      <c r="K8" s="41">
        <v>1</v>
      </c>
      <c r="L8" s="62">
        <v>0</v>
      </c>
      <c r="M8" s="41">
        <v>0</v>
      </c>
      <c r="N8" s="57">
        <v>503</v>
      </c>
      <c r="O8" s="43">
        <v>367</v>
      </c>
      <c r="P8" s="43">
        <v>2</v>
      </c>
      <c r="Q8" s="43">
        <v>0</v>
      </c>
      <c r="R8" s="58">
        <v>17</v>
      </c>
      <c r="T8" s="67">
        <v>3</v>
      </c>
      <c r="U8" s="41">
        <v>13</v>
      </c>
      <c r="V8" s="41">
        <v>23</v>
      </c>
      <c r="W8" s="41">
        <v>269</v>
      </c>
      <c r="X8" s="41">
        <v>363</v>
      </c>
      <c r="Y8" s="41">
        <v>0</v>
      </c>
      <c r="Z8" s="41">
        <v>76</v>
      </c>
      <c r="AA8" s="41">
        <v>0</v>
      </c>
      <c r="AB8" s="41">
        <v>15</v>
      </c>
      <c r="AC8" s="43">
        <v>4</v>
      </c>
      <c r="AD8" s="19" t="s">
        <v>59</v>
      </c>
      <c r="AE8" s="20"/>
      <c r="AF8" s="70" t="s">
        <v>76</v>
      </c>
    </row>
    <row r="9" spans="2:32" s="17" customFormat="1" ht="15.9" customHeight="1">
      <c r="B9" s="79"/>
      <c r="D9" s="17" t="s">
        <v>60</v>
      </c>
      <c r="E9" s="43">
        <v>0</v>
      </c>
      <c r="F9" s="43">
        <v>0</v>
      </c>
      <c r="G9" s="43">
        <v>0</v>
      </c>
      <c r="H9" s="61">
        <v>0</v>
      </c>
      <c r="I9" s="61">
        <v>0</v>
      </c>
      <c r="J9" s="61">
        <v>1</v>
      </c>
      <c r="K9" s="41">
        <v>1</v>
      </c>
      <c r="L9" s="62">
        <v>0</v>
      </c>
      <c r="M9" s="41">
        <v>0</v>
      </c>
      <c r="N9" s="57">
        <v>199</v>
      </c>
      <c r="O9" s="43">
        <v>407</v>
      </c>
      <c r="P9" s="43">
        <v>2</v>
      </c>
      <c r="Q9" s="43">
        <v>0</v>
      </c>
      <c r="R9" s="58">
        <v>24</v>
      </c>
      <c r="T9" s="67">
        <v>2</v>
      </c>
      <c r="U9" s="41">
        <v>8</v>
      </c>
      <c r="V9" s="41">
        <v>23</v>
      </c>
      <c r="W9" s="41">
        <v>193</v>
      </c>
      <c r="X9" s="41">
        <v>254</v>
      </c>
      <c r="Y9" s="41">
        <v>0</v>
      </c>
      <c r="Z9" s="41">
        <v>32</v>
      </c>
      <c r="AA9" s="41">
        <v>0</v>
      </c>
      <c r="AB9" s="41">
        <v>10</v>
      </c>
      <c r="AC9" s="43">
        <v>9</v>
      </c>
      <c r="AD9" s="19" t="s">
        <v>60</v>
      </c>
      <c r="AE9" s="20"/>
      <c r="AF9" s="79"/>
    </row>
    <row r="10" spans="2:32" s="17" customFormat="1" ht="15.9" customHeight="1">
      <c r="B10" s="80" t="s">
        <v>77</v>
      </c>
      <c r="C10" s="23"/>
      <c r="D10" s="23" t="s">
        <v>59</v>
      </c>
      <c r="E10" s="59">
        <f t="shared" ref="E10:J11" si="0">SUM(E13,E15,E17,E19,E21,E23,E25,E27,E29,E31,E33,E35,E37,E39,E41,E43,E45,E47)</f>
        <v>1</v>
      </c>
      <c r="F10" s="59">
        <f>SUM(F13,F15,F17,F19,F21,F23,F25,F27,F29,F31,F33,F35,F37,F39,F41,F43,F45,F47)</f>
        <v>0</v>
      </c>
      <c r="G10" s="59">
        <f>SUM(G13,G15,G17,G19,G21,G23,G25,G27,G29,G31,G33,G35,G37,G39,G41,G43,G45,G47)</f>
        <v>0</v>
      </c>
      <c r="H10" s="60">
        <f t="shared" si="0"/>
        <v>0</v>
      </c>
      <c r="I10" s="60">
        <f t="shared" si="0"/>
        <v>0</v>
      </c>
      <c r="J10" s="60">
        <f t="shared" si="0"/>
        <v>0</v>
      </c>
      <c r="K10" s="59">
        <f t="shared" ref="K10:R11" si="1">SUM(K13,K15,K17,K19,K21,K23,K25,K27,K29,K31,K33,K35,K37,K39,K41,K43,K45,K47)</f>
        <v>0</v>
      </c>
      <c r="L10" s="63">
        <f t="shared" si="1"/>
        <v>0</v>
      </c>
      <c r="M10" s="63">
        <f t="shared" si="1"/>
        <v>0</v>
      </c>
      <c r="N10" s="63">
        <f t="shared" si="1"/>
        <v>794</v>
      </c>
      <c r="O10" s="63">
        <f t="shared" si="1"/>
        <v>337</v>
      </c>
      <c r="P10" s="63">
        <f t="shared" si="1"/>
        <v>1</v>
      </c>
      <c r="Q10" s="63">
        <f t="shared" si="1"/>
        <v>0</v>
      </c>
      <c r="R10" s="64">
        <f t="shared" si="1"/>
        <v>19</v>
      </c>
      <c r="T10" s="64">
        <f>SUM(T13,T15,T17,T19,T21,T23,T25,T27,T29,T31,T33,T35,T37,T39,T41,T43,T45,T47)</f>
        <v>5</v>
      </c>
      <c r="U10" s="59">
        <f>SUM(U13,U15,U17,U19,U21,U23,U25,U27,U29,U31,U33,U35,U37,U39,U41,U43,U45,U47)</f>
        <v>9</v>
      </c>
      <c r="V10" s="59">
        <f t="shared" ref="V10:AC11" si="2">SUM(V13,V15,V17,V19,V21,V23,V25,V27,V29,V31,V33,V35,V37,V39,V41,V43,V45,V47)</f>
        <v>18</v>
      </c>
      <c r="W10" s="59">
        <f t="shared" si="2"/>
        <v>335</v>
      </c>
      <c r="X10" s="59">
        <f t="shared" si="2"/>
        <v>436</v>
      </c>
      <c r="Y10" s="59">
        <f t="shared" si="2"/>
        <v>0</v>
      </c>
      <c r="Z10" s="59">
        <f t="shared" si="2"/>
        <v>89</v>
      </c>
      <c r="AA10" s="59">
        <f t="shared" si="2"/>
        <v>0</v>
      </c>
      <c r="AB10" s="59">
        <f t="shared" si="2"/>
        <v>7</v>
      </c>
      <c r="AC10" s="59">
        <f t="shared" si="2"/>
        <v>4</v>
      </c>
      <c r="AD10" s="24" t="s">
        <v>59</v>
      </c>
      <c r="AE10" s="25"/>
      <c r="AF10" s="80" t="s">
        <v>77</v>
      </c>
    </row>
    <row r="11" spans="2:32" s="17" customFormat="1" ht="15.9" customHeight="1">
      <c r="B11" s="81"/>
      <c r="C11" s="23"/>
      <c r="D11" s="23" t="s">
        <v>60</v>
      </c>
      <c r="E11" s="59">
        <f t="shared" si="0"/>
        <v>0</v>
      </c>
      <c r="F11" s="59">
        <f>SUM(F14,F16,F18,F20,F22,F24,F26,F28,F30,F32,F34,F36,F38,F40,F42,F44,F46,F48)</f>
        <v>0</v>
      </c>
      <c r="G11" s="59">
        <f t="shared" si="0"/>
        <v>0</v>
      </c>
      <c r="H11" s="60">
        <f t="shared" si="0"/>
        <v>0</v>
      </c>
      <c r="I11" s="60">
        <f>SUM(I14,I16,I18,I20,I22,I24,I26,I28,I30,I32,I34,I36,I38,I40,I42,I44,I46,I48)</f>
        <v>0</v>
      </c>
      <c r="J11" s="60">
        <f>SUM(J14,J16,J18,J20,J22,J24,J26,J28,J30,J32,J34,J36,J38,J40,J42,J44,J46,J48)</f>
        <v>0</v>
      </c>
      <c r="K11" s="59">
        <f t="shared" si="1"/>
        <v>0</v>
      </c>
      <c r="L11" s="63">
        <f t="shared" si="1"/>
        <v>0</v>
      </c>
      <c r="M11" s="63">
        <f t="shared" si="1"/>
        <v>0</v>
      </c>
      <c r="N11" s="63">
        <f t="shared" si="1"/>
        <v>174</v>
      </c>
      <c r="O11" s="63">
        <f t="shared" si="1"/>
        <v>389</v>
      </c>
      <c r="P11" s="63">
        <f t="shared" si="1"/>
        <v>0</v>
      </c>
      <c r="Q11" s="63">
        <f t="shared" si="1"/>
        <v>0</v>
      </c>
      <c r="R11" s="64">
        <f t="shared" si="1"/>
        <v>17</v>
      </c>
      <c r="T11" s="64">
        <f>SUM(T14,T16,T18,T20,T22,T24,T26,T28,T30,T32,T34,T36,T38,T40,T42,T44,T46,T48)</f>
        <v>4</v>
      </c>
      <c r="U11" s="59">
        <f>SUM(U14,U16,U18,U20,U22,U24,U26,U28,U30,U32,U34,U36,U38,U40,U42,U44,U46,U48)</f>
        <v>5</v>
      </c>
      <c r="V11" s="59">
        <f>SUM(V14,V16,V18,V20,V22,V24,V26,V28,V30,V32,V34,V36,V38,V40,V42,V44,V46,V48)</f>
        <v>16</v>
      </c>
      <c r="W11" s="59">
        <f t="shared" si="2"/>
        <v>241</v>
      </c>
      <c r="X11" s="59">
        <f t="shared" si="2"/>
        <v>346</v>
      </c>
      <c r="Y11" s="59">
        <f t="shared" si="2"/>
        <v>0</v>
      </c>
      <c r="Z11" s="59">
        <f t="shared" si="2"/>
        <v>28</v>
      </c>
      <c r="AA11" s="59">
        <f t="shared" si="2"/>
        <v>0</v>
      </c>
      <c r="AB11" s="59">
        <f t="shared" si="2"/>
        <v>4</v>
      </c>
      <c r="AC11" s="59">
        <f t="shared" si="2"/>
        <v>4</v>
      </c>
      <c r="AD11" s="24" t="s">
        <v>60</v>
      </c>
      <c r="AE11" s="25"/>
      <c r="AF11" s="81"/>
    </row>
    <row r="12" spans="2:32" ht="15.75" customHeight="1">
      <c r="E12" s="27"/>
      <c r="F12" s="27"/>
      <c r="G12" s="27"/>
      <c r="H12" s="28"/>
      <c r="I12" s="28"/>
      <c r="J12" s="28"/>
      <c r="K12" s="27"/>
      <c r="L12" s="30"/>
      <c r="M12" s="27"/>
      <c r="N12" s="27"/>
      <c r="O12" s="27"/>
      <c r="P12" s="27"/>
      <c r="Q12" s="27"/>
      <c r="R12" s="28"/>
      <c r="T12" s="29"/>
      <c r="U12" s="26"/>
      <c r="V12" s="27"/>
      <c r="W12" s="27"/>
      <c r="X12" s="27"/>
      <c r="Y12" s="27"/>
      <c r="Z12" s="27"/>
      <c r="AA12" s="27"/>
      <c r="AB12" s="27"/>
      <c r="AC12" s="27"/>
      <c r="AD12" s="31"/>
      <c r="AE12" s="4"/>
      <c r="AF12" s="4"/>
    </row>
    <row r="13" spans="2:32" ht="15.9" customHeight="1">
      <c r="B13" s="72" t="s">
        <v>62</v>
      </c>
      <c r="C13" s="17"/>
      <c r="D13" s="17" t="s">
        <v>59</v>
      </c>
      <c r="E13" s="50">
        <v>0</v>
      </c>
      <c r="F13" s="50">
        <v>0</v>
      </c>
      <c r="G13" s="50">
        <v>0</v>
      </c>
      <c r="H13" s="51">
        <v>0</v>
      </c>
      <c r="I13" s="51">
        <v>0</v>
      </c>
      <c r="J13" s="51">
        <v>0</v>
      </c>
      <c r="K13" s="50">
        <v>0</v>
      </c>
      <c r="L13" s="65">
        <v>0</v>
      </c>
      <c r="M13" s="50">
        <v>0</v>
      </c>
      <c r="N13" s="50">
        <v>10</v>
      </c>
      <c r="O13" s="50">
        <v>12</v>
      </c>
      <c r="P13" s="50">
        <v>0</v>
      </c>
      <c r="Q13" s="50">
        <v>0</v>
      </c>
      <c r="R13" s="51">
        <v>0</v>
      </c>
      <c r="T13" s="68">
        <v>0</v>
      </c>
      <c r="U13" s="54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19" t="s">
        <v>59</v>
      </c>
      <c r="AE13" s="20"/>
      <c r="AF13" s="70" t="s">
        <v>62</v>
      </c>
    </row>
    <row r="14" spans="2:32" ht="15.9" customHeight="1">
      <c r="B14" s="72"/>
      <c r="C14" s="17"/>
      <c r="D14" s="17" t="s">
        <v>60</v>
      </c>
      <c r="E14" s="50">
        <v>0</v>
      </c>
      <c r="F14" s="50">
        <v>0</v>
      </c>
      <c r="G14" s="50">
        <v>0</v>
      </c>
      <c r="H14" s="51">
        <v>0</v>
      </c>
      <c r="I14" s="51">
        <v>0</v>
      </c>
      <c r="J14" s="51">
        <v>0</v>
      </c>
      <c r="K14" s="50">
        <v>0</v>
      </c>
      <c r="L14" s="65">
        <v>0</v>
      </c>
      <c r="M14" s="50">
        <v>0</v>
      </c>
      <c r="N14" s="50">
        <v>4</v>
      </c>
      <c r="O14" s="50">
        <v>16</v>
      </c>
      <c r="P14" s="50">
        <v>0</v>
      </c>
      <c r="Q14" s="50">
        <v>0</v>
      </c>
      <c r="R14" s="51">
        <v>0</v>
      </c>
      <c r="T14" s="68">
        <v>0</v>
      </c>
      <c r="U14" s="54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19" t="s">
        <v>60</v>
      </c>
      <c r="AE14" s="20"/>
      <c r="AF14" s="70"/>
    </row>
    <row r="15" spans="2:32" ht="15.9" customHeight="1">
      <c r="B15" s="72" t="s">
        <v>19</v>
      </c>
      <c r="C15" s="17"/>
      <c r="D15" s="17" t="s">
        <v>59</v>
      </c>
      <c r="E15" s="50">
        <v>0</v>
      </c>
      <c r="F15" s="50">
        <v>0</v>
      </c>
      <c r="G15" s="50">
        <v>0</v>
      </c>
      <c r="H15" s="51">
        <v>0</v>
      </c>
      <c r="I15" s="51">
        <v>0</v>
      </c>
      <c r="J15" s="51">
        <v>0</v>
      </c>
      <c r="K15" s="50">
        <v>0</v>
      </c>
      <c r="L15" s="65">
        <v>0</v>
      </c>
      <c r="M15" s="50">
        <v>0</v>
      </c>
      <c r="N15" s="50">
        <v>201</v>
      </c>
      <c r="O15" s="50">
        <v>64</v>
      </c>
      <c r="P15" s="50">
        <v>0</v>
      </c>
      <c r="Q15" s="50">
        <v>0</v>
      </c>
      <c r="R15" s="51">
        <v>5</v>
      </c>
      <c r="T15" s="68">
        <v>0</v>
      </c>
      <c r="U15" s="54">
        <v>4</v>
      </c>
      <c r="V15" s="50">
        <v>4</v>
      </c>
      <c r="W15" s="50">
        <v>99</v>
      </c>
      <c r="X15" s="50">
        <v>210</v>
      </c>
      <c r="Y15" s="50">
        <v>0</v>
      </c>
      <c r="Z15" s="50">
        <v>0</v>
      </c>
      <c r="AA15" s="50">
        <v>0</v>
      </c>
      <c r="AB15" s="50">
        <v>4</v>
      </c>
      <c r="AC15" s="50">
        <v>0</v>
      </c>
      <c r="AD15" s="19" t="s">
        <v>59</v>
      </c>
      <c r="AE15" s="20"/>
      <c r="AF15" s="70" t="s">
        <v>19</v>
      </c>
    </row>
    <row r="16" spans="2:32" ht="15.9" customHeight="1">
      <c r="B16" s="72"/>
      <c r="C16" s="17"/>
      <c r="D16" s="17" t="s">
        <v>60</v>
      </c>
      <c r="E16" s="32">
        <v>0</v>
      </c>
      <c r="F16" s="32">
        <v>0</v>
      </c>
      <c r="G16" s="32">
        <v>0</v>
      </c>
      <c r="H16" s="33">
        <v>0</v>
      </c>
      <c r="I16" s="33">
        <v>0</v>
      </c>
      <c r="J16" s="33">
        <v>0</v>
      </c>
      <c r="K16" s="50">
        <v>0</v>
      </c>
      <c r="L16" s="65">
        <v>0</v>
      </c>
      <c r="M16" s="50">
        <v>0</v>
      </c>
      <c r="N16" s="50">
        <v>52</v>
      </c>
      <c r="O16" s="50">
        <v>63</v>
      </c>
      <c r="P16" s="50">
        <v>0</v>
      </c>
      <c r="Q16" s="50">
        <v>0</v>
      </c>
      <c r="R16" s="51">
        <v>4</v>
      </c>
      <c r="T16" s="68">
        <v>0</v>
      </c>
      <c r="U16" s="54">
        <v>3</v>
      </c>
      <c r="V16" s="32">
        <v>4</v>
      </c>
      <c r="W16" s="32">
        <v>76</v>
      </c>
      <c r="X16" s="32">
        <v>172</v>
      </c>
      <c r="Y16" s="32">
        <v>0</v>
      </c>
      <c r="Z16" s="32">
        <v>0</v>
      </c>
      <c r="AA16" s="32">
        <v>0</v>
      </c>
      <c r="AB16" s="32">
        <v>3</v>
      </c>
      <c r="AC16" s="32">
        <v>0</v>
      </c>
      <c r="AD16" s="19" t="s">
        <v>60</v>
      </c>
      <c r="AE16" s="20"/>
      <c r="AF16" s="70"/>
    </row>
    <row r="17" spans="2:32" ht="15.9" customHeight="1">
      <c r="B17" s="72" t="s">
        <v>22</v>
      </c>
      <c r="C17" s="17"/>
      <c r="D17" s="17" t="s">
        <v>59</v>
      </c>
      <c r="E17" s="50">
        <v>0</v>
      </c>
      <c r="F17" s="50">
        <v>0</v>
      </c>
      <c r="G17" s="50">
        <v>0</v>
      </c>
      <c r="H17" s="51">
        <v>0</v>
      </c>
      <c r="I17" s="51">
        <v>0</v>
      </c>
      <c r="J17" s="51">
        <v>0</v>
      </c>
      <c r="K17" s="50">
        <v>0</v>
      </c>
      <c r="L17" s="65">
        <v>0</v>
      </c>
      <c r="M17" s="50">
        <v>0</v>
      </c>
      <c r="N17" s="50">
        <v>1</v>
      </c>
      <c r="O17" s="50">
        <v>1</v>
      </c>
      <c r="P17" s="50">
        <v>0</v>
      </c>
      <c r="Q17" s="50">
        <v>0</v>
      </c>
      <c r="R17" s="51">
        <v>0</v>
      </c>
      <c r="T17" s="68">
        <v>0</v>
      </c>
      <c r="U17" s="54">
        <v>0</v>
      </c>
      <c r="V17" s="50">
        <v>2</v>
      </c>
      <c r="W17" s="50">
        <v>2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19" t="s">
        <v>59</v>
      </c>
      <c r="AE17" s="20"/>
      <c r="AF17" s="70" t="s">
        <v>22</v>
      </c>
    </row>
    <row r="18" spans="2:32" ht="15.9" customHeight="1">
      <c r="B18" s="72"/>
      <c r="C18" s="17"/>
      <c r="D18" s="17" t="s">
        <v>60</v>
      </c>
      <c r="E18" s="50">
        <v>0</v>
      </c>
      <c r="F18" s="50">
        <v>0</v>
      </c>
      <c r="G18" s="50">
        <v>0</v>
      </c>
      <c r="H18" s="51">
        <v>0</v>
      </c>
      <c r="I18" s="51">
        <v>0</v>
      </c>
      <c r="J18" s="51">
        <v>0</v>
      </c>
      <c r="K18" s="50">
        <v>0</v>
      </c>
      <c r="L18" s="65">
        <v>0</v>
      </c>
      <c r="M18" s="50">
        <v>0</v>
      </c>
      <c r="N18" s="50">
        <v>1</v>
      </c>
      <c r="O18" s="50">
        <v>1</v>
      </c>
      <c r="P18" s="50">
        <v>0</v>
      </c>
      <c r="Q18" s="50">
        <v>0</v>
      </c>
      <c r="R18" s="51">
        <v>0</v>
      </c>
      <c r="T18" s="68">
        <v>0</v>
      </c>
      <c r="U18" s="54">
        <v>0</v>
      </c>
      <c r="V18" s="50">
        <v>1</v>
      </c>
      <c r="W18" s="50">
        <v>1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19" t="s">
        <v>60</v>
      </c>
      <c r="AE18" s="20"/>
      <c r="AF18" s="70"/>
    </row>
    <row r="19" spans="2:32" ht="15.9" customHeight="1">
      <c r="B19" s="72" t="s">
        <v>23</v>
      </c>
      <c r="C19" s="17"/>
      <c r="D19" s="17" t="s">
        <v>59</v>
      </c>
      <c r="E19" s="50">
        <v>0</v>
      </c>
      <c r="F19" s="50">
        <v>0</v>
      </c>
      <c r="G19" s="50">
        <v>0</v>
      </c>
      <c r="H19" s="51">
        <v>0</v>
      </c>
      <c r="I19" s="51">
        <v>0</v>
      </c>
      <c r="J19" s="51">
        <v>0</v>
      </c>
      <c r="K19" s="50">
        <v>0</v>
      </c>
      <c r="L19" s="65">
        <v>0</v>
      </c>
      <c r="M19" s="50">
        <v>0</v>
      </c>
      <c r="N19" s="50">
        <v>40</v>
      </c>
      <c r="O19" s="50">
        <v>7</v>
      </c>
      <c r="P19" s="50">
        <v>0</v>
      </c>
      <c r="Q19" s="50">
        <v>0</v>
      </c>
      <c r="R19" s="51">
        <v>2</v>
      </c>
      <c r="T19" s="68">
        <v>0</v>
      </c>
      <c r="U19" s="54">
        <v>0</v>
      </c>
      <c r="V19" s="50">
        <v>0</v>
      </c>
      <c r="W19" s="50">
        <v>6</v>
      </c>
      <c r="X19" s="50">
        <v>5</v>
      </c>
      <c r="Y19" s="50">
        <v>0</v>
      </c>
      <c r="Z19" s="50">
        <v>0</v>
      </c>
      <c r="AA19" s="50">
        <v>0</v>
      </c>
      <c r="AB19" s="50">
        <v>0</v>
      </c>
      <c r="AC19" s="50">
        <v>2</v>
      </c>
      <c r="AD19" s="19" t="s">
        <v>59</v>
      </c>
      <c r="AE19" s="20"/>
      <c r="AF19" s="70" t="s">
        <v>23</v>
      </c>
    </row>
    <row r="20" spans="2:32" ht="15.9" customHeight="1">
      <c r="B20" s="72"/>
      <c r="C20" s="17"/>
      <c r="D20" s="17" t="s">
        <v>60</v>
      </c>
      <c r="E20" s="50">
        <v>0</v>
      </c>
      <c r="F20" s="50">
        <v>0</v>
      </c>
      <c r="G20" s="50">
        <v>0</v>
      </c>
      <c r="H20" s="51">
        <v>0</v>
      </c>
      <c r="I20" s="51">
        <v>0</v>
      </c>
      <c r="J20" s="51">
        <v>0</v>
      </c>
      <c r="K20" s="50">
        <v>0</v>
      </c>
      <c r="L20" s="65">
        <v>0</v>
      </c>
      <c r="M20" s="50">
        <v>0</v>
      </c>
      <c r="N20" s="50">
        <v>7</v>
      </c>
      <c r="O20" s="50">
        <v>14</v>
      </c>
      <c r="P20" s="50">
        <v>0</v>
      </c>
      <c r="Q20" s="50">
        <v>0</v>
      </c>
      <c r="R20" s="51">
        <v>2</v>
      </c>
      <c r="T20" s="68">
        <v>0</v>
      </c>
      <c r="U20" s="54">
        <v>0</v>
      </c>
      <c r="V20" s="50">
        <v>0</v>
      </c>
      <c r="W20" s="50">
        <v>5</v>
      </c>
      <c r="X20" s="50">
        <v>5</v>
      </c>
      <c r="Y20" s="50">
        <v>0</v>
      </c>
      <c r="Z20" s="50">
        <v>0</v>
      </c>
      <c r="AA20" s="50">
        <v>0</v>
      </c>
      <c r="AB20" s="50">
        <v>0</v>
      </c>
      <c r="AC20" s="50">
        <v>2</v>
      </c>
      <c r="AD20" s="19" t="s">
        <v>60</v>
      </c>
      <c r="AE20" s="20"/>
      <c r="AF20" s="70"/>
    </row>
    <row r="21" spans="2:32" ht="15.9" customHeight="1">
      <c r="B21" s="72" t="s">
        <v>24</v>
      </c>
      <c r="C21" s="17"/>
      <c r="D21" s="17" t="s">
        <v>59</v>
      </c>
      <c r="E21" s="50">
        <v>0</v>
      </c>
      <c r="F21" s="50">
        <v>0</v>
      </c>
      <c r="G21" s="50">
        <v>0</v>
      </c>
      <c r="H21" s="51">
        <v>0</v>
      </c>
      <c r="I21" s="51">
        <v>0</v>
      </c>
      <c r="J21" s="51">
        <v>0</v>
      </c>
      <c r="K21" s="50">
        <v>0</v>
      </c>
      <c r="L21" s="65">
        <v>0</v>
      </c>
      <c r="M21" s="50">
        <v>0</v>
      </c>
      <c r="N21" s="50">
        <v>24</v>
      </c>
      <c r="O21" s="50">
        <v>0</v>
      </c>
      <c r="P21" s="50">
        <v>0</v>
      </c>
      <c r="Q21" s="50">
        <v>0</v>
      </c>
      <c r="R21" s="51">
        <v>1</v>
      </c>
      <c r="T21" s="68">
        <v>0</v>
      </c>
      <c r="U21" s="54">
        <v>0</v>
      </c>
      <c r="V21" s="50">
        <v>0</v>
      </c>
      <c r="W21" s="50">
        <v>36</v>
      </c>
      <c r="X21" s="50">
        <v>33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19" t="s">
        <v>59</v>
      </c>
      <c r="AE21" s="20"/>
      <c r="AF21" s="70" t="s">
        <v>24</v>
      </c>
    </row>
    <row r="22" spans="2:32" ht="15.9" customHeight="1">
      <c r="B22" s="72"/>
      <c r="C22" s="17"/>
      <c r="D22" s="17" t="s">
        <v>60</v>
      </c>
      <c r="E22" s="50">
        <v>0</v>
      </c>
      <c r="F22" s="50">
        <v>0</v>
      </c>
      <c r="G22" s="50">
        <v>0</v>
      </c>
      <c r="H22" s="51">
        <v>0</v>
      </c>
      <c r="I22" s="51">
        <v>0</v>
      </c>
      <c r="J22" s="51">
        <v>0</v>
      </c>
      <c r="K22" s="50">
        <v>0</v>
      </c>
      <c r="L22" s="65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1">
        <v>2</v>
      </c>
      <c r="T22" s="68">
        <v>0</v>
      </c>
      <c r="U22" s="54">
        <v>0</v>
      </c>
      <c r="V22" s="50">
        <v>0</v>
      </c>
      <c r="W22" s="50">
        <v>20</v>
      </c>
      <c r="X22" s="50">
        <v>22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19" t="s">
        <v>60</v>
      </c>
      <c r="AE22" s="20"/>
      <c r="AF22" s="70"/>
    </row>
    <row r="23" spans="2:32" ht="15.9" customHeight="1">
      <c r="B23" s="72" t="s">
        <v>25</v>
      </c>
      <c r="C23" s="17"/>
      <c r="D23" s="17" t="s">
        <v>59</v>
      </c>
      <c r="E23" s="50">
        <v>0</v>
      </c>
      <c r="F23" s="50">
        <v>0</v>
      </c>
      <c r="G23" s="50">
        <v>0</v>
      </c>
      <c r="H23" s="51">
        <v>0</v>
      </c>
      <c r="I23" s="51">
        <v>0</v>
      </c>
      <c r="J23" s="51">
        <v>0</v>
      </c>
      <c r="K23" s="50">
        <v>0</v>
      </c>
      <c r="L23" s="65">
        <v>0</v>
      </c>
      <c r="M23" s="50">
        <v>0</v>
      </c>
      <c r="N23" s="50">
        <v>32</v>
      </c>
      <c r="O23" s="50">
        <v>13</v>
      </c>
      <c r="P23" s="50">
        <v>0</v>
      </c>
      <c r="Q23" s="50">
        <v>0</v>
      </c>
      <c r="R23" s="51">
        <v>3</v>
      </c>
      <c r="T23" s="68">
        <v>1</v>
      </c>
      <c r="U23" s="54">
        <v>0</v>
      </c>
      <c r="V23" s="50">
        <v>0</v>
      </c>
      <c r="W23" s="50">
        <v>3</v>
      </c>
      <c r="X23" s="50">
        <v>2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19" t="s">
        <v>59</v>
      </c>
      <c r="AE23" s="20"/>
      <c r="AF23" s="70" t="s">
        <v>25</v>
      </c>
    </row>
    <row r="24" spans="2:32" ht="15.9" customHeight="1">
      <c r="B24" s="72"/>
      <c r="C24" s="17"/>
      <c r="D24" s="17" t="s">
        <v>60</v>
      </c>
      <c r="E24" s="50">
        <v>0</v>
      </c>
      <c r="F24" s="50">
        <v>0</v>
      </c>
      <c r="G24" s="50">
        <v>0</v>
      </c>
      <c r="H24" s="51">
        <v>0</v>
      </c>
      <c r="I24" s="51">
        <v>0</v>
      </c>
      <c r="J24" s="51">
        <v>0</v>
      </c>
      <c r="K24" s="50">
        <v>0</v>
      </c>
      <c r="L24" s="65">
        <v>0</v>
      </c>
      <c r="M24" s="50">
        <v>0</v>
      </c>
      <c r="N24" s="50">
        <v>10</v>
      </c>
      <c r="O24" s="50">
        <v>12</v>
      </c>
      <c r="P24" s="50">
        <v>0</v>
      </c>
      <c r="Q24" s="50">
        <v>0</v>
      </c>
      <c r="R24" s="51">
        <v>3</v>
      </c>
      <c r="T24" s="68">
        <v>1</v>
      </c>
      <c r="U24" s="54">
        <v>0</v>
      </c>
      <c r="V24" s="50">
        <v>0</v>
      </c>
      <c r="W24" s="50">
        <v>3</v>
      </c>
      <c r="X24" s="50">
        <v>1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19" t="s">
        <v>60</v>
      </c>
      <c r="AE24" s="20"/>
      <c r="AF24" s="70"/>
    </row>
    <row r="25" spans="2:32" ht="15.9" customHeight="1">
      <c r="B25" s="72" t="s">
        <v>26</v>
      </c>
      <c r="C25" s="17"/>
      <c r="D25" s="17" t="s">
        <v>59</v>
      </c>
      <c r="E25" s="50">
        <v>0</v>
      </c>
      <c r="F25" s="50">
        <v>0</v>
      </c>
      <c r="G25" s="50">
        <v>0</v>
      </c>
      <c r="H25" s="51">
        <v>0</v>
      </c>
      <c r="I25" s="51">
        <v>0</v>
      </c>
      <c r="J25" s="51">
        <v>0</v>
      </c>
      <c r="K25" s="50">
        <v>0</v>
      </c>
      <c r="L25" s="65">
        <v>0</v>
      </c>
      <c r="M25" s="50">
        <v>0</v>
      </c>
      <c r="N25" s="50">
        <v>2</v>
      </c>
      <c r="O25" s="50">
        <v>0</v>
      </c>
      <c r="P25" s="50">
        <v>0</v>
      </c>
      <c r="Q25" s="50">
        <v>0</v>
      </c>
      <c r="R25" s="51">
        <v>0</v>
      </c>
      <c r="T25" s="68">
        <v>0</v>
      </c>
      <c r="U25" s="54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19" t="s">
        <v>59</v>
      </c>
      <c r="AE25" s="20"/>
      <c r="AF25" s="70" t="s">
        <v>26</v>
      </c>
    </row>
    <row r="26" spans="2:32" ht="15.9" customHeight="1">
      <c r="B26" s="72"/>
      <c r="C26" s="17"/>
      <c r="D26" s="17" t="s">
        <v>60</v>
      </c>
      <c r="E26" s="50">
        <v>0</v>
      </c>
      <c r="F26" s="50">
        <v>0</v>
      </c>
      <c r="G26" s="50">
        <v>0</v>
      </c>
      <c r="H26" s="51">
        <v>0</v>
      </c>
      <c r="I26" s="51">
        <v>0</v>
      </c>
      <c r="J26" s="51">
        <v>0</v>
      </c>
      <c r="K26" s="50">
        <v>0</v>
      </c>
      <c r="L26" s="65">
        <v>0</v>
      </c>
      <c r="M26" s="50">
        <v>0</v>
      </c>
      <c r="N26" s="50">
        <v>1</v>
      </c>
      <c r="O26" s="50">
        <v>0</v>
      </c>
      <c r="P26" s="50">
        <v>0</v>
      </c>
      <c r="Q26" s="50">
        <v>0</v>
      </c>
      <c r="R26" s="51">
        <v>0</v>
      </c>
      <c r="T26" s="68">
        <v>0</v>
      </c>
      <c r="U26" s="54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19" t="s">
        <v>60</v>
      </c>
      <c r="AE26" s="20"/>
      <c r="AF26" s="70"/>
    </row>
    <row r="27" spans="2:32" ht="15.9" customHeight="1">
      <c r="B27" s="72" t="s">
        <v>27</v>
      </c>
      <c r="C27" s="17"/>
      <c r="D27" s="17" t="s">
        <v>59</v>
      </c>
      <c r="E27" s="50">
        <v>0</v>
      </c>
      <c r="F27" s="50">
        <v>0</v>
      </c>
      <c r="G27" s="50">
        <v>0</v>
      </c>
      <c r="H27" s="51">
        <v>0</v>
      </c>
      <c r="I27" s="51">
        <v>0</v>
      </c>
      <c r="J27" s="51">
        <v>0</v>
      </c>
      <c r="K27" s="50">
        <v>0</v>
      </c>
      <c r="L27" s="65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1">
        <v>0</v>
      </c>
      <c r="T27" s="68">
        <v>0</v>
      </c>
      <c r="U27" s="54">
        <v>0</v>
      </c>
      <c r="V27" s="50">
        <v>0</v>
      </c>
      <c r="W27" s="50">
        <v>0</v>
      </c>
      <c r="X27" s="50">
        <v>0</v>
      </c>
      <c r="Y27" s="50">
        <v>0</v>
      </c>
      <c r="Z27" s="50">
        <v>1</v>
      </c>
      <c r="AA27" s="50">
        <v>0</v>
      </c>
      <c r="AB27" s="50">
        <v>0</v>
      </c>
      <c r="AC27" s="50">
        <v>0</v>
      </c>
      <c r="AD27" s="19" t="s">
        <v>59</v>
      </c>
      <c r="AE27" s="20"/>
      <c r="AF27" s="70" t="s">
        <v>27</v>
      </c>
    </row>
    <row r="28" spans="2:32" ht="15.9" customHeight="1">
      <c r="B28" s="72"/>
      <c r="C28" s="17"/>
      <c r="D28" s="17" t="s">
        <v>60</v>
      </c>
      <c r="E28" s="50">
        <v>0</v>
      </c>
      <c r="F28" s="50">
        <v>0</v>
      </c>
      <c r="G28" s="50">
        <v>0</v>
      </c>
      <c r="H28" s="51">
        <v>0</v>
      </c>
      <c r="I28" s="51">
        <v>0</v>
      </c>
      <c r="J28" s="51">
        <v>0</v>
      </c>
      <c r="K28" s="50">
        <v>0</v>
      </c>
      <c r="L28" s="65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1">
        <v>0</v>
      </c>
      <c r="T28" s="68">
        <v>0</v>
      </c>
      <c r="U28" s="54">
        <v>0</v>
      </c>
      <c r="V28" s="50">
        <v>0</v>
      </c>
      <c r="W28" s="50">
        <v>0</v>
      </c>
      <c r="X28" s="50">
        <v>0</v>
      </c>
      <c r="Y28" s="50">
        <v>0</v>
      </c>
      <c r="Z28" s="50">
        <v>1</v>
      </c>
      <c r="AA28" s="50">
        <v>0</v>
      </c>
      <c r="AB28" s="50">
        <v>0</v>
      </c>
      <c r="AC28" s="50">
        <v>0</v>
      </c>
      <c r="AD28" s="19" t="s">
        <v>60</v>
      </c>
      <c r="AE28" s="20"/>
      <c r="AF28" s="70"/>
    </row>
    <row r="29" spans="2:32" ht="15.9" customHeight="1">
      <c r="B29" s="72" t="s">
        <v>28</v>
      </c>
      <c r="C29" s="17"/>
      <c r="D29" s="17" t="s">
        <v>59</v>
      </c>
      <c r="E29" s="50">
        <v>0</v>
      </c>
      <c r="F29" s="50">
        <v>0</v>
      </c>
      <c r="G29" s="50">
        <v>0</v>
      </c>
      <c r="H29" s="51">
        <v>0</v>
      </c>
      <c r="I29" s="51">
        <v>0</v>
      </c>
      <c r="J29" s="51">
        <v>0</v>
      </c>
      <c r="K29" s="50">
        <v>0</v>
      </c>
      <c r="L29" s="65">
        <v>0</v>
      </c>
      <c r="M29" s="50">
        <v>0</v>
      </c>
      <c r="N29" s="50">
        <v>1</v>
      </c>
      <c r="O29" s="50">
        <v>1</v>
      </c>
      <c r="P29" s="50">
        <v>0</v>
      </c>
      <c r="Q29" s="50">
        <v>0</v>
      </c>
      <c r="R29" s="51">
        <v>0</v>
      </c>
      <c r="T29" s="68">
        <v>0</v>
      </c>
      <c r="U29" s="54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19" t="s">
        <v>59</v>
      </c>
      <c r="AE29" s="20"/>
      <c r="AF29" s="70" t="s">
        <v>28</v>
      </c>
    </row>
    <row r="30" spans="2:32" ht="15.9" customHeight="1">
      <c r="B30" s="72"/>
      <c r="C30" s="17"/>
      <c r="D30" s="17" t="s">
        <v>60</v>
      </c>
      <c r="E30" s="50">
        <v>0</v>
      </c>
      <c r="F30" s="50">
        <v>0</v>
      </c>
      <c r="G30" s="50">
        <v>0</v>
      </c>
      <c r="H30" s="51">
        <v>0</v>
      </c>
      <c r="I30" s="51">
        <v>0</v>
      </c>
      <c r="J30" s="51">
        <v>0</v>
      </c>
      <c r="K30" s="50">
        <v>0</v>
      </c>
      <c r="L30" s="65">
        <v>0</v>
      </c>
      <c r="M30" s="50">
        <v>0</v>
      </c>
      <c r="N30" s="50">
        <v>1</v>
      </c>
      <c r="O30" s="50">
        <v>1</v>
      </c>
      <c r="P30" s="50">
        <v>0</v>
      </c>
      <c r="Q30" s="50">
        <v>0</v>
      </c>
      <c r="R30" s="51">
        <v>0</v>
      </c>
      <c r="T30" s="68">
        <v>0</v>
      </c>
      <c r="U30" s="54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19" t="s">
        <v>60</v>
      </c>
      <c r="AE30" s="20"/>
      <c r="AF30" s="70"/>
    </row>
    <row r="31" spans="2:32" ht="15.9" customHeight="1">
      <c r="B31" s="72" t="s">
        <v>29</v>
      </c>
      <c r="C31" s="17"/>
      <c r="D31" s="17" t="s">
        <v>59</v>
      </c>
      <c r="E31" s="50">
        <v>0</v>
      </c>
      <c r="F31" s="50">
        <v>0</v>
      </c>
      <c r="G31" s="50">
        <v>0</v>
      </c>
      <c r="H31" s="51">
        <v>0</v>
      </c>
      <c r="I31" s="51">
        <v>0</v>
      </c>
      <c r="J31" s="51">
        <v>0</v>
      </c>
      <c r="K31" s="50">
        <v>0</v>
      </c>
      <c r="L31" s="65">
        <v>0</v>
      </c>
      <c r="M31" s="50">
        <v>0</v>
      </c>
      <c r="N31" s="50">
        <v>1</v>
      </c>
      <c r="O31" s="50">
        <v>0</v>
      </c>
      <c r="P31" s="50">
        <v>0</v>
      </c>
      <c r="Q31" s="50">
        <v>0</v>
      </c>
      <c r="R31" s="51">
        <v>0</v>
      </c>
      <c r="T31" s="68">
        <v>0</v>
      </c>
      <c r="U31" s="54">
        <v>0</v>
      </c>
      <c r="V31" s="50">
        <v>0</v>
      </c>
      <c r="W31" s="50">
        <v>2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19" t="s">
        <v>59</v>
      </c>
      <c r="AE31" s="20"/>
      <c r="AF31" s="70" t="s">
        <v>29</v>
      </c>
    </row>
    <row r="32" spans="2:32" ht="15.9" customHeight="1">
      <c r="B32" s="72"/>
      <c r="C32" s="17"/>
      <c r="D32" s="17" t="s">
        <v>60</v>
      </c>
      <c r="E32" s="50">
        <v>0</v>
      </c>
      <c r="F32" s="50">
        <v>0</v>
      </c>
      <c r="G32" s="50">
        <v>0</v>
      </c>
      <c r="H32" s="51">
        <v>0</v>
      </c>
      <c r="I32" s="51">
        <v>0</v>
      </c>
      <c r="J32" s="51">
        <v>0</v>
      </c>
      <c r="K32" s="50">
        <v>0</v>
      </c>
      <c r="L32" s="65">
        <v>0</v>
      </c>
      <c r="M32" s="50">
        <v>0</v>
      </c>
      <c r="N32" s="50">
        <v>1</v>
      </c>
      <c r="O32" s="50">
        <v>0</v>
      </c>
      <c r="P32" s="50">
        <v>0</v>
      </c>
      <c r="Q32" s="50">
        <v>0</v>
      </c>
      <c r="R32" s="51">
        <v>0</v>
      </c>
      <c r="T32" s="68">
        <v>0</v>
      </c>
      <c r="U32" s="54">
        <v>0</v>
      </c>
      <c r="V32" s="50">
        <v>0</v>
      </c>
      <c r="W32" s="50">
        <v>2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19" t="s">
        <v>60</v>
      </c>
      <c r="AE32" s="20"/>
      <c r="AF32" s="70"/>
    </row>
    <row r="33" spans="2:32" ht="15.9" customHeight="1">
      <c r="B33" s="72" t="s">
        <v>30</v>
      </c>
      <c r="C33" s="17"/>
      <c r="D33" s="17" t="s">
        <v>59</v>
      </c>
      <c r="E33" s="50">
        <v>0</v>
      </c>
      <c r="F33" s="50">
        <v>0</v>
      </c>
      <c r="G33" s="50">
        <v>0</v>
      </c>
      <c r="H33" s="51">
        <v>0</v>
      </c>
      <c r="I33" s="51">
        <v>0</v>
      </c>
      <c r="J33" s="51">
        <v>0</v>
      </c>
      <c r="K33" s="50">
        <v>0</v>
      </c>
      <c r="L33" s="65">
        <v>0</v>
      </c>
      <c r="M33" s="50">
        <v>0</v>
      </c>
      <c r="N33" s="50">
        <v>2</v>
      </c>
      <c r="O33" s="50">
        <v>0</v>
      </c>
      <c r="P33" s="50">
        <v>0</v>
      </c>
      <c r="Q33" s="50">
        <v>0</v>
      </c>
      <c r="R33" s="51">
        <v>0</v>
      </c>
      <c r="T33" s="68">
        <v>0</v>
      </c>
      <c r="U33" s="54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19" t="s">
        <v>59</v>
      </c>
      <c r="AE33" s="20"/>
      <c r="AF33" s="70" t="s">
        <v>30</v>
      </c>
    </row>
    <row r="34" spans="2:32" ht="15.9" customHeight="1">
      <c r="B34" s="72"/>
      <c r="C34" s="17"/>
      <c r="D34" s="17" t="s">
        <v>60</v>
      </c>
      <c r="E34" s="50">
        <v>0</v>
      </c>
      <c r="F34" s="50">
        <v>0</v>
      </c>
      <c r="G34" s="50">
        <v>0</v>
      </c>
      <c r="H34" s="51">
        <v>0</v>
      </c>
      <c r="I34" s="51">
        <v>0</v>
      </c>
      <c r="J34" s="51">
        <v>0</v>
      </c>
      <c r="K34" s="50">
        <v>0</v>
      </c>
      <c r="L34" s="65">
        <v>0</v>
      </c>
      <c r="M34" s="50">
        <v>0</v>
      </c>
      <c r="N34" s="50">
        <v>2</v>
      </c>
      <c r="O34" s="50">
        <v>0</v>
      </c>
      <c r="P34" s="50">
        <v>0</v>
      </c>
      <c r="Q34" s="50">
        <v>0</v>
      </c>
      <c r="R34" s="51">
        <v>0</v>
      </c>
      <c r="T34" s="68">
        <v>0</v>
      </c>
      <c r="U34" s="54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19" t="s">
        <v>60</v>
      </c>
      <c r="AE34" s="20"/>
      <c r="AF34" s="70"/>
    </row>
    <row r="35" spans="2:32" ht="15.9" customHeight="1">
      <c r="B35" s="72" t="s">
        <v>31</v>
      </c>
      <c r="C35" s="17"/>
      <c r="D35" s="17" t="s">
        <v>59</v>
      </c>
      <c r="E35" s="50">
        <v>0</v>
      </c>
      <c r="F35" s="50">
        <v>0</v>
      </c>
      <c r="G35" s="50">
        <v>0</v>
      </c>
      <c r="H35" s="51">
        <v>0</v>
      </c>
      <c r="I35" s="51">
        <v>0</v>
      </c>
      <c r="J35" s="51">
        <v>0</v>
      </c>
      <c r="K35" s="50">
        <v>0</v>
      </c>
      <c r="L35" s="65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1">
        <v>0</v>
      </c>
      <c r="T35" s="68">
        <v>0</v>
      </c>
      <c r="U35" s="54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1</v>
      </c>
      <c r="AC35" s="50">
        <v>0</v>
      </c>
      <c r="AD35" s="19" t="s">
        <v>59</v>
      </c>
      <c r="AE35" s="20"/>
      <c r="AF35" s="70" t="s">
        <v>31</v>
      </c>
    </row>
    <row r="36" spans="2:32" ht="15.9" customHeight="1">
      <c r="B36" s="72"/>
      <c r="C36" s="17"/>
      <c r="D36" s="17" t="s">
        <v>60</v>
      </c>
      <c r="E36" s="50">
        <v>0</v>
      </c>
      <c r="F36" s="50">
        <v>0</v>
      </c>
      <c r="G36" s="50">
        <v>0</v>
      </c>
      <c r="H36" s="51">
        <v>0</v>
      </c>
      <c r="I36" s="51">
        <v>0</v>
      </c>
      <c r="J36" s="51">
        <v>0</v>
      </c>
      <c r="K36" s="50">
        <v>0</v>
      </c>
      <c r="L36" s="65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1">
        <v>0</v>
      </c>
      <c r="T36" s="68">
        <v>0</v>
      </c>
      <c r="U36" s="54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19" t="s">
        <v>60</v>
      </c>
      <c r="AE36" s="20"/>
      <c r="AF36" s="70"/>
    </row>
    <row r="37" spans="2:32" ht="15.9" customHeight="1">
      <c r="B37" s="72" t="s">
        <v>32</v>
      </c>
      <c r="C37" s="17"/>
      <c r="D37" s="17" t="s">
        <v>59</v>
      </c>
      <c r="E37" s="50">
        <v>0</v>
      </c>
      <c r="F37" s="50">
        <v>0</v>
      </c>
      <c r="G37" s="50">
        <v>0</v>
      </c>
      <c r="H37" s="51">
        <v>0</v>
      </c>
      <c r="I37" s="51">
        <v>0</v>
      </c>
      <c r="J37" s="51">
        <v>0</v>
      </c>
      <c r="K37" s="50">
        <v>0</v>
      </c>
      <c r="L37" s="65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1">
        <v>0</v>
      </c>
      <c r="T37" s="68">
        <v>0</v>
      </c>
      <c r="U37" s="54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19" t="s">
        <v>59</v>
      </c>
      <c r="AE37" s="20"/>
      <c r="AF37" s="70" t="s">
        <v>32</v>
      </c>
    </row>
    <row r="38" spans="2:32" ht="15.9" customHeight="1">
      <c r="B38" s="72"/>
      <c r="C38" s="17"/>
      <c r="D38" s="17" t="s">
        <v>60</v>
      </c>
      <c r="E38" s="32">
        <v>0</v>
      </c>
      <c r="F38" s="32">
        <v>0</v>
      </c>
      <c r="G38" s="32">
        <v>0</v>
      </c>
      <c r="H38" s="33">
        <v>0</v>
      </c>
      <c r="I38" s="33">
        <v>0</v>
      </c>
      <c r="J38" s="33">
        <v>0</v>
      </c>
      <c r="K38" s="50">
        <v>0</v>
      </c>
      <c r="L38" s="65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1">
        <v>0</v>
      </c>
      <c r="T38" s="68">
        <v>0</v>
      </c>
      <c r="U38" s="54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19" t="s">
        <v>60</v>
      </c>
      <c r="AE38" s="20"/>
      <c r="AF38" s="70"/>
    </row>
    <row r="39" spans="2:32" ht="15.9" customHeight="1">
      <c r="B39" s="72" t="s">
        <v>33</v>
      </c>
      <c r="C39" s="17"/>
      <c r="D39" s="17" t="s">
        <v>59</v>
      </c>
      <c r="E39" s="50">
        <v>0</v>
      </c>
      <c r="F39" s="50">
        <v>0</v>
      </c>
      <c r="G39" s="50">
        <v>0</v>
      </c>
      <c r="H39" s="51">
        <v>0</v>
      </c>
      <c r="I39" s="51">
        <v>0</v>
      </c>
      <c r="J39" s="51">
        <v>0</v>
      </c>
      <c r="K39" s="50">
        <v>0</v>
      </c>
      <c r="L39" s="65">
        <v>0</v>
      </c>
      <c r="M39" s="50">
        <v>0</v>
      </c>
      <c r="N39" s="50">
        <v>4</v>
      </c>
      <c r="O39" s="50">
        <v>2</v>
      </c>
      <c r="P39" s="50">
        <v>0</v>
      </c>
      <c r="Q39" s="50">
        <v>0</v>
      </c>
      <c r="R39" s="51">
        <v>0</v>
      </c>
      <c r="T39" s="68">
        <v>0</v>
      </c>
      <c r="U39" s="54">
        <v>0</v>
      </c>
      <c r="V39" s="50">
        <v>1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1</v>
      </c>
      <c r="AC39" s="50">
        <v>0</v>
      </c>
      <c r="AD39" s="19" t="s">
        <v>59</v>
      </c>
      <c r="AE39" s="20"/>
      <c r="AF39" s="70" t="s">
        <v>33</v>
      </c>
    </row>
    <row r="40" spans="2:32" ht="15.9" customHeight="1">
      <c r="B40" s="72"/>
      <c r="C40" s="17"/>
      <c r="D40" s="17" t="s">
        <v>60</v>
      </c>
      <c r="E40" s="50">
        <v>0</v>
      </c>
      <c r="F40" s="50">
        <v>0</v>
      </c>
      <c r="G40" s="50">
        <v>0</v>
      </c>
      <c r="H40" s="51">
        <v>0</v>
      </c>
      <c r="I40" s="51">
        <v>0</v>
      </c>
      <c r="J40" s="51">
        <v>0</v>
      </c>
      <c r="K40" s="50">
        <v>0</v>
      </c>
      <c r="L40" s="65">
        <v>0</v>
      </c>
      <c r="M40" s="50">
        <v>0</v>
      </c>
      <c r="N40" s="50">
        <v>1</v>
      </c>
      <c r="O40" s="50">
        <v>3</v>
      </c>
      <c r="P40" s="50">
        <v>0</v>
      </c>
      <c r="Q40" s="50">
        <v>0</v>
      </c>
      <c r="R40" s="51">
        <v>0</v>
      </c>
      <c r="T40" s="68">
        <v>0</v>
      </c>
      <c r="U40" s="54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1</v>
      </c>
      <c r="AC40" s="50">
        <v>0</v>
      </c>
      <c r="AD40" s="19" t="s">
        <v>60</v>
      </c>
      <c r="AE40" s="20"/>
      <c r="AF40" s="70"/>
    </row>
    <row r="41" spans="2:32" ht="15.9" customHeight="1">
      <c r="B41" s="72" t="s">
        <v>34</v>
      </c>
      <c r="C41" s="17"/>
      <c r="D41" s="17" t="s">
        <v>59</v>
      </c>
      <c r="E41" s="50">
        <v>0</v>
      </c>
      <c r="F41" s="50">
        <v>0</v>
      </c>
      <c r="G41" s="50">
        <v>0</v>
      </c>
      <c r="H41" s="51">
        <v>0</v>
      </c>
      <c r="I41" s="51">
        <v>0</v>
      </c>
      <c r="J41" s="51">
        <v>0</v>
      </c>
      <c r="K41" s="50">
        <v>0</v>
      </c>
      <c r="L41" s="65">
        <v>0</v>
      </c>
      <c r="M41" s="50">
        <v>0</v>
      </c>
      <c r="N41" s="50">
        <v>0</v>
      </c>
      <c r="O41" s="50">
        <v>1</v>
      </c>
      <c r="P41" s="50">
        <v>0</v>
      </c>
      <c r="Q41" s="50">
        <v>0</v>
      </c>
      <c r="R41" s="51">
        <v>0</v>
      </c>
      <c r="T41" s="68">
        <v>0</v>
      </c>
      <c r="U41" s="54">
        <v>0</v>
      </c>
      <c r="V41" s="50">
        <v>2</v>
      </c>
      <c r="W41" s="50">
        <v>0</v>
      </c>
      <c r="X41" s="50">
        <v>0</v>
      </c>
      <c r="Y41" s="50">
        <v>0</v>
      </c>
      <c r="Z41" s="50">
        <v>0</v>
      </c>
      <c r="AA41" s="50">
        <v>0</v>
      </c>
      <c r="AB41" s="50">
        <v>0</v>
      </c>
      <c r="AC41" s="50">
        <v>0</v>
      </c>
      <c r="AD41" s="19" t="s">
        <v>59</v>
      </c>
      <c r="AE41" s="20"/>
      <c r="AF41" s="70" t="s">
        <v>34</v>
      </c>
    </row>
    <row r="42" spans="2:32" ht="15.9" customHeight="1">
      <c r="B42" s="72"/>
      <c r="C42" s="17"/>
      <c r="D42" s="17" t="s">
        <v>60</v>
      </c>
      <c r="E42" s="50">
        <v>0</v>
      </c>
      <c r="F42" s="50">
        <v>0</v>
      </c>
      <c r="G42" s="50">
        <v>0</v>
      </c>
      <c r="H42" s="51">
        <v>0</v>
      </c>
      <c r="I42" s="51">
        <v>0</v>
      </c>
      <c r="J42" s="51">
        <v>0</v>
      </c>
      <c r="K42" s="50">
        <v>0</v>
      </c>
      <c r="L42" s="65">
        <v>0</v>
      </c>
      <c r="M42" s="50">
        <v>0</v>
      </c>
      <c r="N42" s="50">
        <v>0</v>
      </c>
      <c r="O42" s="50">
        <v>1</v>
      </c>
      <c r="P42" s="50">
        <v>0</v>
      </c>
      <c r="Q42" s="50">
        <v>0</v>
      </c>
      <c r="R42" s="51">
        <v>0</v>
      </c>
      <c r="T42" s="68">
        <v>0</v>
      </c>
      <c r="U42" s="54">
        <v>0</v>
      </c>
      <c r="V42" s="50">
        <v>2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19" t="s">
        <v>60</v>
      </c>
      <c r="AE42" s="20"/>
      <c r="AF42" s="70"/>
    </row>
    <row r="43" spans="2:32" ht="15.9" customHeight="1">
      <c r="B43" s="72" t="s">
        <v>18</v>
      </c>
      <c r="C43" s="17"/>
      <c r="D43" s="17" t="s">
        <v>59</v>
      </c>
      <c r="E43" s="50">
        <v>1</v>
      </c>
      <c r="F43" s="50">
        <v>0</v>
      </c>
      <c r="G43" s="50">
        <v>0</v>
      </c>
      <c r="H43" s="51">
        <v>0</v>
      </c>
      <c r="I43" s="51">
        <v>0</v>
      </c>
      <c r="J43" s="51">
        <v>0</v>
      </c>
      <c r="K43" s="50">
        <v>0</v>
      </c>
      <c r="L43" s="65">
        <v>0</v>
      </c>
      <c r="M43" s="50">
        <v>0</v>
      </c>
      <c r="N43" s="50">
        <v>476</v>
      </c>
      <c r="O43" s="50">
        <v>236</v>
      </c>
      <c r="P43" s="50">
        <v>1</v>
      </c>
      <c r="Q43" s="50">
        <v>0</v>
      </c>
      <c r="R43" s="51">
        <v>8</v>
      </c>
      <c r="T43" s="68">
        <v>4</v>
      </c>
      <c r="U43" s="54">
        <v>5</v>
      </c>
      <c r="V43" s="50">
        <v>9</v>
      </c>
      <c r="W43" s="50">
        <v>187</v>
      </c>
      <c r="X43" s="50">
        <v>186</v>
      </c>
      <c r="Y43" s="50">
        <v>0</v>
      </c>
      <c r="Z43" s="50">
        <v>88</v>
      </c>
      <c r="AA43" s="50">
        <v>0</v>
      </c>
      <c r="AB43" s="50">
        <v>1</v>
      </c>
      <c r="AC43" s="50">
        <v>2</v>
      </c>
      <c r="AD43" s="19" t="s">
        <v>59</v>
      </c>
      <c r="AE43" s="20"/>
      <c r="AF43" s="70" t="s">
        <v>18</v>
      </c>
    </row>
    <row r="44" spans="2:32" ht="15.9" customHeight="1">
      <c r="B44" s="72"/>
      <c r="C44" s="17"/>
      <c r="D44" s="17" t="s">
        <v>60</v>
      </c>
      <c r="E44" s="50">
        <v>0</v>
      </c>
      <c r="F44" s="50">
        <v>0</v>
      </c>
      <c r="G44" s="50">
        <v>0</v>
      </c>
      <c r="H44" s="51">
        <v>0</v>
      </c>
      <c r="I44" s="51">
        <v>0</v>
      </c>
      <c r="J44" s="51">
        <v>0</v>
      </c>
      <c r="K44" s="50">
        <v>0</v>
      </c>
      <c r="L44" s="65">
        <v>0</v>
      </c>
      <c r="M44" s="50">
        <v>0</v>
      </c>
      <c r="N44" s="50">
        <v>94</v>
      </c>
      <c r="O44" s="50">
        <v>278</v>
      </c>
      <c r="P44" s="50">
        <v>0</v>
      </c>
      <c r="Q44" s="50">
        <v>0</v>
      </c>
      <c r="R44" s="51">
        <v>6</v>
      </c>
      <c r="T44" s="68">
        <v>3</v>
      </c>
      <c r="U44" s="54">
        <v>2</v>
      </c>
      <c r="V44" s="50">
        <v>9</v>
      </c>
      <c r="W44" s="50">
        <v>134</v>
      </c>
      <c r="X44" s="50">
        <v>146</v>
      </c>
      <c r="Y44" s="50">
        <v>0</v>
      </c>
      <c r="Z44" s="50">
        <v>27</v>
      </c>
      <c r="AA44" s="50">
        <v>0</v>
      </c>
      <c r="AB44" s="50">
        <v>0</v>
      </c>
      <c r="AC44" s="50">
        <v>2</v>
      </c>
      <c r="AD44" s="19" t="s">
        <v>60</v>
      </c>
      <c r="AE44" s="20"/>
      <c r="AF44" s="70"/>
    </row>
    <row r="45" spans="2:32" ht="15.9" customHeight="1">
      <c r="B45" s="70" t="s">
        <v>40</v>
      </c>
      <c r="C45" s="20"/>
      <c r="D45" s="20" t="s">
        <v>59</v>
      </c>
      <c r="E45" s="50">
        <v>0</v>
      </c>
      <c r="F45" s="50">
        <v>0</v>
      </c>
      <c r="G45" s="50">
        <v>0</v>
      </c>
      <c r="H45" s="51">
        <v>0</v>
      </c>
      <c r="I45" s="51">
        <v>0</v>
      </c>
      <c r="J45" s="51">
        <v>0</v>
      </c>
      <c r="K45" s="50">
        <v>0</v>
      </c>
      <c r="L45" s="65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1">
        <v>0</v>
      </c>
      <c r="T45" s="68">
        <v>0</v>
      </c>
      <c r="U45" s="54">
        <v>0</v>
      </c>
      <c r="V45" s="50">
        <v>0</v>
      </c>
      <c r="W45" s="50">
        <v>0</v>
      </c>
      <c r="X45" s="50">
        <v>0</v>
      </c>
      <c r="Y45" s="50">
        <v>0</v>
      </c>
      <c r="Z45" s="50">
        <v>0</v>
      </c>
      <c r="AA45" s="50">
        <v>0</v>
      </c>
      <c r="AB45" s="50">
        <v>0</v>
      </c>
      <c r="AC45" s="50">
        <v>0</v>
      </c>
      <c r="AD45" s="19" t="s">
        <v>59</v>
      </c>
      <c r="AE45" s="20"/>
      <c r="AF45" s="70" t="s">
        <v>40</v>
      </c>
    </row>
    <row r="46" spans="2:32" ht="15.9" customHeight="1">
      <c r="B46" s="70"/>
      <c r="C46" s="20"/>
      <c r="D46" s="20" t="s">
        <v>60</v>
      </c>
      <c r="E46" s="50">
        <v>0</v>
      </c>
      <c r="F46" s="50">
        <v>0</v>
      </c>
      <c r="G46" s="50">
        <v>0</v>
      </c>
      <c r="H46" s="51">
        <v>0</v>
      </c>
      <c r="I46" s="51">
        <v>0</v>
      </c>
      <c r="J46" s="51">
        <v>0</v>
      </c>
      <c r="K46" s="50">
        <v>0</v>
      </c>
      <c r="L46" s="65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1">
        <v>0</v>
      </c>
      <c r="T46" s="68">
        <v>0</v>
      </c>
      <c r="U46" s="54">
        <v>0</v>
      </c>
      <c r="V46" s="50">
        <v>0</v>
      </c>
      <c r="W46" s="50">
        <v>0</v>
      </c>
      <c r="X46" s="50">
        <v>0</v>
      </c>
      <c r="Y46" s="50">
        <v>0</v>
      </c>
      <c r="Z46" s="50">
        <v>0</v>
      </c>
      <c r="AA46" s="50">
        <v>0</v>
      </c>
      <c r="AB46" s="50">
        <v>0</v>
      </c>
      <c r="AC46" s="50">
        <v>0</v>
      </c>
      <c r="AD46" s="19" t="s">
        <v>60</v>
      </c>
      <c r="AE46" s="20"/>
      <c r="AF46" s="70"/>
    </row>
    <row r="47" spans="2:32" ht="15.9" customHeight="1">
      <c r="B47" s="70" t="s">
        <v>20</v>
      </c>
      <c r="C47" s="20"/>
      <c r="D47" s="20" t="s">
        <v>59</v>
      </c>
      <c r="E47" s="50">
        <v>0</v>
      </c>
      <c r="F47" s="50">
        <v>0</v>
      </c>
      <c r="G47" s="50">
        <v>0</v>
      </c>
      <c r="H47" s="51">
        <v>0</v>
      </c>
      <c r="I47" s="51">
        <v>0</v>
      </c>
      <c r="J47" s="51">
        <v>0</v>
      </c>
      <c r="K47" s="50">
        <v>0</v>
      </c>
      <c r="L47" s="65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1">
        <v>0</v>
      </c>
      <c r="T47" s="68">
        <v>0</v>
      </c>
      <c r="U47" s="54">
        <v>0</v>
      </c>
      <c r="V47" s="50">
        <v>0</v>
      </c>
      <c r="W47" s="50">
        <v>0</v>
      </c>
      <c r="X47" s="50">
        <v>0</v>
      </c>
      <c r="Y47" s="50">
        <v>0</v>
      </c>
      <c r="Z47" s="50">
        <v>0</v>
      </c>
      <c r="AA47" s="50">
        <v>0</v>
      </c>
      <c r="AB47" s="50">
        <v>0</v>
      </c>
      <c r="AC47" s="50">
        <v>0</v>
      </c>
      <c r="AD47" s="19" t="s">
        <v>59</v>
      </c>
      <c r="AE47" s="20"/>
      <c r="AF47" s="70" t="s">
        <v>20</v>
      </c>
    </row>
    <row r="48" spans="2:32" ht="15.9" customHeight="1" thickBot="1">
      <c r="B48" s="71"/>
      <c r="C48" s="35"/>
      <c r="D48" s="35" t="s">
        <v>60</v>
      </c>
      <c r="E48" s="52">
        <v>0</v>
      </c>
      <c r="F48" s="52">
        <v>0</v>
      </c>
      <c r="G48" s="52">
        <v>0</v>
      </c>
      <c r="H48" s="53">
        <v>0</v>
      </c>
      <c r="I48" s="53">
        <v>0</v>
      </c>
      <c r="J48" s="53">
        <v>0</v>
      </c>
      <c r="K48" s="52">
        <v>0</v>
      </c>
      <c r="L48" s="66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3">
        <v>0</v>
      </c>
      <c r="T48" s="69">
        <v>0</v>
      </c>
      <c r="U48" s="56">
        <v>0</v>
      </c>
      <c r="V48" s="52">
        <v>0</v>
      </c>
      <c r="W48" s="52">
        <v>0</v>
      </c>
      <c r="X48" s="52">
        <v>0</v>
      </c>
      <c r="Y48" s="52">
        <v>0</v>
      </c>
      <c r="Z48" s="52">
        <v>0</v>
      </c>
      <c r="AA48" s="52">
        <v>0</v>
      </c>
      <c r="AB48" s="52">
        <v>0</v>
      </c>
      <c r="AC48" s="52">
        <v>0</v>
      </c>
      <c r="AD48" s="36" t="s">
        <v>60</v>
      </c>
      <c r="AE48" s="35"/>
      <c r="AF48" s="71"/>
    </row>
    <row r="49" spans="4:29" ht="6" customHeight="1">
      <c r="K49" s="4"/>
      <c r="L49" s="4"/>
      <c r="M49" s="4"/>
      <c r="N49" s="4"/>
      <c r="O49" s="4"/>
      <c r="P49" s="4"/>
      <c r="Q49" s="4"/>
      <c r="R49" s="4"/>
    </row>
    <row r="52" spans="4:29">
      <c r="D52" s="37" t="s">
        <v>38</v>
      </c>
      <c r="E52" s="38">
        <f t="shared" ref="E52:J53" si="3">SUM(E13,E15,E17,E19,E21,E23,E25,E27,E29,E31,E33,E35,E37,E39,E41,E43,E47)-E10</f>
        <v>0</v>
      </c>
      <c r="F52" s="38">
        <f>SUM(F13,F15,F17,F19,F21,F23,F25,F27,F29,F31,F33,F35,F37,F39,F41,F43,F47)-F10</f>
        <v>0</v>
      </c>
      <c r="G52" s="38">
        <f t="shared" si="3"/>
        <v>0</v>
      </c>
      <c r="H52" s="38">
        <f t="shared" si="3"/>
        <v>0</v>
      </c>
      <c r="I52" s="38">
        <f t="shared" si="3"/>
        <v>0</v>
      </c>
      <c r="J52" s="38">
        <f t="shared" si="3"/>
        <v>0</v>
      </c>
      <c r="K52" s="38">
        <f t="shared" ref="K52:R53" si="4">SUM(K13,K15,K17,K19,K21,K23,K25,K27,K29,K31,K33,K35,K37,K39,K41,K43,K47)-K10</f>
        <v>0</v>
      </c>
      <c r="L52" s="38">
        <f t="shared" si="4"/>
        <v>0</v>
      </c>
      <c r="M52" s="38">
        <f t="shared" si="4"/>
        <v>0</v>
      </c>
      <c r="N52" s="38">
        <f t="shared" si="4"/>
        <v>0</v>
      </c>
      <c r="O52" s="38">
        <f t="shared" si="4"/>
        <v>0</v>
      </c>
      <c r="P52" s="38">
        <f t="shared" si="4"/>
        <v>0</v>
      </c>
      <c r="Q52" s="38">
        <f t="shared" si="4"/>
        <v>0</v>
      </c>
      <c r="R52" s="38">
        <f t="shared" si="4"/>
        <v>0</v>
      </c>
      <c r="T52" s="38">
        <f>SUM(T13,T15,T17,T19,T21,T23,T25,T27,T29,T31,T33,T35,T37,T39,T41,T43,T45,T47)-T10</f>
        <v>0</v>
      </c>
      <c r="U52" s="38">
        <f>SUM(U13,U15,U17,U19,U21,U23,U25,U27,U29,U31,U33,U35,U37,U39,U41,U43,U47)-U10</f>
        <v>0</v>
      </c>
      <c r="V52" s="38">
        <f t="shared" ref="V52:AB53" si="5">SUM(V13,V15,V17,V19,V21,V23,V25,V27,V29,V31,V33,V35,V37,V39,V41,V43,V47)-V10</f>
        <v>0</v>
      </c>
      <c r="W52" s="38">
        <f t="shared" si="5"/>
        <v>0</v>
      </c>
      <c r="X52" s="38">
        <f t="shared" si="5"/>
        <v>0</v>
      </c>
      <c r="Y52" s="38">
        <f t="shared" si="5"/>
        <v>0</v>
      </c>
      <c r="Z52" s="38">
        <f t="shared" si="5"/>
        <v>0</v>
      </c>
      <c r="AA52" s="38">
        <f t="shared" si="5"/>
        <v>0</v>
      </c>
      <c r="AB52" s="38">
        <f t="shared" si="5"/>
        <v>0</v>
      </c>
      <c r="AC52" s="38">
        <v>0</v>
      </c>
    </row>
    <row r="53" spans="4:29">
      <c r="D53" s="37" t="s">
        <v>39</v>
      </c>
      <c r="E53" s="38">
        <f t="shared" si="3"/>
        <v>0</v>
      </c>
      <c r="F53" s="38">
        <f>SUM(F14,F16,F18,F20,F22,F24,F26,F28,F30,F32,F34,F36,F38,F40,F42,F44,F48)-F11</f>
        <v>0</v>
      </c>
      <c r="G53" s="38">
        <f t="shared" si="3"/>
        <v>0</v>
      </c>
      <c r="H53" s="38">
        <f t="shared" si="3"/>
        <v>0</v>
      </c>
      <c r="I53" s="38">
        <f t="shared" si="3"/>
        <v>0</v>
      </c>
      <c r="J53" s="38">
        <f t="shared" si="3"/>
        <v>0</v>
      </c>
      <c r="K53" s="38">
        <f t="shared" si="4"/>
        <v>0</v>
      </c>
      <c r="L53" s="38">
        <f t="shared" si="4"/>
        <v>0</v>
      </c>
      <c r="M53" s="38">
        <f t="shared" si="4"/>
        <v>0</v>
      </c>
      <c r="N53" s="38">
        <f t="shared" si="4"/>
        <v>0</v>
      </c>
      <c r="O53" s="38">
        <f t="shared" si="4"/>
        <v>0</v>
      </c>
      <c r="P53" s="38">
        <f t="shared" si="4"/>
        <v>0</v>
      </c>
      <c r="Q53" s="38">
        <f t="shared" si="4"/>
        <v>0</v>
      </c>
      <c r="R53" s="38">
        <f t="shared" si="4"/>
        <v>0</v>
      </c>
      <c r="T53" s="38">
        <f>SUM(T14,T16,T18,T20,T22,T24,T26,T28,T30,T32,T34,T36,T38,T40,T42,T44,T46,T48)-T11</f>
        <v>0</v>
      </c>
      <c r="U53" s="38">
        <f>SUM(U14,U16,U18,U20,U22,U24,U26,U28,U30,U32,U34,U36,U38,U40,U42,U44,U48)-U11</f>
        <v>0</v>
      </c>
      <c r="V53" s="38">
        <f t="shared" si="5"/>
        <v>0</v>
      </c>
      <c r="W53" s="38">
        <f t="shared" si="5"/>
        <v>0</v>
      </c>
      <c r="X53" s="38">
        <f t="shared" si="5"/>
        <v>0</v>
      </c>
      <c r="Y53" s="38">
        <f t="shared" si="5"/>
        <v>0</v>
      </c>
      <c r="Z53" s="38">
        <f t="shared" si="5"/>
        <v>0</v>
      </c>
      <c r="AA53" s="38">
        <f t="shared" si="5"/>
        <v>0</v>
      </c>
      <c r="AB53" s="38">
        <f t="shared" si="5"/>
        <v>0</v>
      </c>
      <c r="AC53" s="38">
        <v>0</v>
      </c>
    </row>
    <row r="56" spans="4:29">
      <c r="D56" s="39" t="s">
        <v>41</v>
      </c>
      <c r="E56" s="40">
        <f t="shared" ref="E56:J57" si="6">E10-SUM(E13,E15,E17,E19,E21,E23,E25,E27,E29,E31,E33,E35,E37,E39,E41,E45,E47)-E43</f>
        <v>0</v>
      </c>
      <c r="F56" s="40">
        <f>F10-SUM(F13,F15,F17,F19,F21,F23,F25,F27,F29,F31,F33,F35,F37,F39,F41,F45,F47)-F43</f>
        <v>0</v>
      </c>
      <c r="G56" s="40">
        <f t="shared" si="6"/>
        <v>0</v>
      </c>
      <c r="H56" s="40">
        <f t="shared" si="6"/>
        <v>0</v>
      </c>
      <c r="I56" s="40">
        <f t="shared" si="6"/>
        <v>0</v>
      </c>
      <c r="J56" s="40">
        <f t="shared" si="6"/>
        <v>0</v>
      </c>
      <c r="K56" s="40">
        <f t="shared" ref="K56:R57" si="7">K10-SUM(K13,K15,K17,K19,K21,K23,K25,K27,K29,K31,K33,K35,K37,K39,K41,K45,K47)-K43</f>
        <v>0</v>
      </c>
      <c r="L56" s="40">
        <f t="shared" si="7"/>
        <v>0</v>
      </c>
      <c r="M56" s="40">
        <f t="shared" si="7"/>
        <v>0</v>
      </c>
      <c r="N56" s="40">
        <f t="shared" si="7"/>
        <v>0</v>
      </c>
      <c r="O56" s="40">
        <f t="shared" si="7"/>
        <v>0</v>
      </c>
      <c r="P56" s="40">
        <f t="shared" si="7"/>
        <v>0</v>
      </c>
      <c r="Q56" s="40">
        <f t="shared" si="7"/>
        <v>0</v>
      </c>
      <c r="R56" s="40">
        <f t="shared" si="7"/>
        <v>0</v>
      </c>
      <c r="T56" s="40">
        <f t="shared" ref="T56:AC57" si="8">T10-SUM(T13,T15,T17,T19,T21,T23,T25,T27,T29,T31,T33,T35,T37,T39,T41,T45,T47)-T43</f>
        <v>0</v>
      </c>
      <c r="U56" s="40">
        <f t="shared" si="8"/>
        <v>0</v>
      </c>
      <c r="V56" s="40">
        <f t="shared" si="8"/>
        <v>0</v>
      </c>
      <c r="W56" s="40">
        <f t="shared" si="8"/>
        <v>0</v>
      </c>
      <c r="X56" s="40">
        <f t="shared" si="8"/>
        <v>0</v>
      </c>
      <c r="Y56" s="40">
        <f t="shared" si="8"/>
        <v>0</v>
      </c>
      <c r="Z56" s="40">
        <f t="shared" si="8"/>
        <v>0</v>
      </c>
      <c r="AA56" s="40">
        <f t="shared" si="8"/>
        <v>0</v>
      </c>
      <c r="AB56" s="40">
        <f t="shared" si="8"/>
        <v>0</v>
      </c>
      <c r="AC56" s="40">
        <f t="shared" si="8"/>
        <v>0</v>
      </c>
    </row>
    <row r="57" spans="4:29">
      <c r="D57" s="39" t="s">
        <v>42</v>
      </c>
      <c r="E57" s="40">
        <f t="shared" si="6"/>
        <v>0</v>
      </c>
      <c r="F57" s="40">
        <f>F11-SUM(F14,F16,F18,F20,F22,F24,F26,F28,F30,F32,F34,F36,F38,F40,F42,F46,F48)-F44</f>
        <v>0</v>
      </c>
      <c r="G57" s="40">
        <f t="shared" si="6"/>
        <v>0</v>
      </c>
      <c r="H57" s="40">
        <f t="shared" si="6"/>
        <v>0</v>
      </c>
      <c r="I57" s="40">
        <f t="shared" si="6"/>
        <v>0</v>
      </c>
      <c r="J57" s="40">
        <f t="shared" si="6"/>
        <v>0</v>
      </c>
      <c r="K57" s="40">
        <f t="shared" si="7"/>
        <v>0</v>
      </c>
      <c r="L57" s="40">
        <f t="shared" si="7"/>
        <v>0</v>
      </c>
      <c r="M57" s="40">
        <f t="shared" si="7"/>
        <v>0</v>
      </c>
      <c r="N57" s="40">
        <f t="shared" si="7"/>
        <v>0</v>
      </c>
      <c r="O57" s="40">
        <f t="shared" si="7"/>
        <v>0</v>
      </c>
      <c r="P57" s="40">
        <f t="shared" si="7"/>
        <v>0</v>
      </c>
      <c r="Q57" s="40">
        <f t="shared" si="7"/>
        <v>0</v>
      </c>
      <c r="R57" s="40">
        <f t="shared" si="7"/>
        <v>0</v>
      </c>
      <c r="T57" s="40">
        <f t="shared" si="8"/>
        <v>0</v>
      </c>
      <c r="U57" s="40">
        <f t="shared" si="8"/>
        <v>0</v>
      </c>
      <c r="V57" s="40">
        <f t="shared" si="8"/>
        <v>0</v>
      </c>
      <c r="W57" s="40">
        <f t="shared" si="8"/>
        <v>0</v>
      </c>
      <c r="X57" s="40">
        <f t="shared" si="8"/>
        <v>0</v>
      </c>
      <c r="Y57" s="40">
        <f t="shared" si="8"/>
        <v>0</v>
      </c>
      <c r="Z57" s="40">
        <f t="shared" si="8"/>
        <v>0</v>
      </c>
      <c r="AA57" s="40">
        <f t="shared" si="8"/>
        <v>0</v>
      </c>
      <c r="AB57" s="40">
        <f t="shared" si="8"/>
        <v>0</v>
      </c>
      <c r="AC57" s="40">
        <f t="shared" si="8"/>
        <v>0</v>
      </c>
    </row>
  </sheetData>
  <mergeCells count="64">
    <mergeCell ref="M4:M5"/>
    <mergeCell ref="N4:N5"/>
    <mergeCell ref="O4:R4"/>
    <mergeCell ref="T4:T5"/>
    <mergeCell ref="B8:B9"/>
    <mergeCell ref="AF8:AF9"/>
    <mergeCell ref="V4:V5"/>
    <mergeCell ref="W4:W5"/>
    <mergeCell ref="X4:X5"/>
    <mergeCell ref="AB4:AB5"/>
    <mergeCell ref="AC4:AC5"/>
    <mergeCell ref="AD4:AF5"/>
    <mergeCell ref="B6:B7"/>
    <mergeCell ref="AF6:AF7"/>
    <mergeCell ref="Y4:Y5"/>
    <mergeCell ref="Z4:Z5"/>
    <mergeCell ref="AA4:AA5"/>
    <mergeCell ref="B4:D5"/>
    <mergeCell ref="K4:K5"/>
    <mergeCell ref="L4:L5"/>
    <mergeCell ref="B10:B11"/>
    <mergeCell ref="AF10:AF11"/>
    <mergeCell ref="B13:B14"/>
    <mergeCell ref="AF13:AF14"/>
    <mergeCell ref="B15:B16"/>
    <mergeCell ref="AF15:AF16"/>
    <mergeCell ref="B17:B18"/>
    <mergeCell ref="AF17:AF18"/>
    <mergeCell ref="B19:B20"/>
    <mergeCell ref="AF19:AF20"/>
    <mergeCell ref="B21:B22"/>
    <mergeCell ref="AF21:AF22"/>
    <mergeCell ref="E2:Q2"/>
    <mergeCell ref="U2:AC2"/>
    <mergeCell ref="B41:B42"/>
    <mergeCell ref="AF41:AF42"/>
    <mergeCell ref="B43:B44"/>
    <mergeCell ref="AF43:AF44"/>
    <mergeCell ref="B35:B36"/>
    <mergeCell ref="AF35:AF36"/>
    <mergeCell ref="B37:B38"/>
    <mergeCell ref="AF37:AF38"/>
    <mergeCell ref="J4:J5"/>
    <mergeCell ref="E4:E5"/>
    <mergeCell ref="F4:I4"/>
    <mergeCell ref="B29:B30"/>
    <mergeCell ref="AF29:AF30"/>
    <mergeCell ref="B31:B32"/>
    <mergeCell ref="B47:B48"/>
    <mergeCell ref="AF47:AF48"/>
    <mergeCell ref="U4:U5"/>
    <mergeCell ref="B45:B46"/>
    <mergeCell ref="AF45:AF46"/>
    <mergeCell ref="B39:B40"/>
    <mergeCell ref="AF39:AF40"/>
    <mergeCell ref="AF31:AF32"/>
    <mergeCell ref="B33:B34"/>
    <mergeCell ref="AF33:AF34"/>
    <mergeCell ref="B23:B24"/>
    <mergeCell ref="AF23:AF24"/>
    <mergeCell ref="B25:B26"/>
    <mergeCell ref="AF25:AF26"/>
    <mergeCell ref="B27:B28"/>
    <mergeCell ref="AF27:AF28"/>
  </mergeCells>
  <phoneticPr fontId="8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6" orientation="portrait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86-1</vt:lpstr>
      <vt:lpstr>86 -2 </vt:lpstr>
      <vt:lpstr>'86 -2 '!Print_Area</vt:lpstr>
      <vt:lpstr>'86-1'!Print_Area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2022-07-28T06:03:06Z</dcterms:created>
  <dcterms:modified xsi:type="dcterms:W3CDTF">2022-07-28T06:03:06Z</dcterms:modified>
</cp:coreProperties>
</file>