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B54D721C-31F5-49CB-8C8E-0A5141CEE455}" xr6:coauthVersionLast="36" xr6:coauthVersionMax="36" xr10:uidLastSave="{00000000-0000-0000-0000-000000000000}"/>
  <bookViews>
    <workbookView xWindow="7680" yWindow="32772" windowWidth="7716" windowHeight="8340" xr2:uid="{00000000-000D-0000-FFFF-FFFF00000000}"/>
  </bookViews>
  <sheets>
    <sheet name="01" sheetId="1" r:id="rId1"/>
  </sheets>
  <definedNames>
    <definedName name="_xlnm.Print_Area" localSheetId="0">'01'!$A$1:$AJ$71</definedName>
  </definedNames>
  <calcPr calcId="191029"/>
</workbook>
</file>

<file path=xl/calcChain.xml><?xml version="1.0" encoding="utf-8"?>
<calcChain xmlns="http://schemas.openxmlformats.org/spreadsheetml/2006/main">
  <c r="I14" i="1" l="1"/>
  <c r="I78" i="1" s="1"/>
  <c r="V47" i="1"/>
  <c r="V32" i="1"/>
  <c r="V28" i="1"/>
  <c r="V21" i="1"/>
  <c r="V14" i="1"/>
  <c r="V9" i="1"/>
  <c r="V8" i="1" s="1"/>
  <c r="J47" i="1"/>
  <c r="J32" i="1"/>
  <c r="J28" i="1"/>
  <c r="J21" i="1"/>
  <c r="J14" i="1"/>
  <c r="J9" i="1"/>
  <c r="S62" i="1"/>
  <c r="AL62" i="1" s="1"/>
  <c r="S61" i="1"/>
  <c r="AL61" i="1" s="1"/>
  <c r="S60" i="1"/>
  <c r="AL60" i="1" s="1"/>
  <c r="S59" i="1"/>
  <c r="AL59" i="1" s="1"/>
  <c r="S58" i="1"/>
  <c r="AL58" i="1" s="1"/>
  <c r="S57" i="1"/>
  <c r="AL57" i="1" s="1"/>
  <c r="S56" i="1"/>
  <c r="AL56" i="1" s="1"/>
  <c r="S55" i="1"/>
  <c r="AL55" i="1" s="1"/>
  <c r="S54" i="1"/>
  <c r="AL54" i="1" s="1"/>
  <c r="S53" i="1"/>
  <c r="AL53" i="1"/>
  <c r="S52" i="1"/>
  <c r="AL52" i="1"/>
  <c r="S51" i="1"/>
  <c r="AL51" i="1" s="1"/>
  <c r="S50" i="1"/>
  <c r="AL50" i="1" s="1"/>
  <c r="S49" i="1"/>
  <c r="AL49" i="1" s="1"/>
  <c r="S46" i="1"/>
  <c r="AL46" i="1" s="1"/>
  <c r="S45" i="1"/>
  <c r="AL45" i="1" s="1"/>
  <c r="S44" i="1"/>
  <c r="AL44" i="1" s="1"/>
  <c r="S43" i="1"/>
  <c r="AL43" i="1" s="1"/>
  <c r="S42" i="1"/>
  <c r="AL42" i="1" s="1"/>
  <c r="S41" i="1"/>
  <c r="AL41" i="1" s="1"/>
  <c r="S40" i="1"/>
  <c r="AL40" i="1" s="1"/>
  <c r="S39" i="1"/>
  <c r="AL39" i="1" s="1"/>
  <c r="S38" i="1"/>
  <c r="AL38" i="1" s="1"/>
  <c r="S37" i="1"/>
  <c r="AL37" i="1" s="1"/>
  <c r="S36" i="1"/>
  <c r="AL36" i="1" s="1"/>
  <c r="S35" i="1"/>
  <c r="AL35" i="1" s="1"/>
  <c r="S34" i="1"/>
  <c r="S33" i="1"/>
  <c r="AL33" i="1" s="1"/>
  <c r="S31" i="1"/>
  <c r="AL31" i="1" s="1"/>
  <c r="S30" i="1"/>
  <c r="AL30" i="1" s="1"/>
  <c r="S29" i="1"/>
  <c r="AL29" i="1" s="1"/>
  <c r="S27" i="1"/>
  <c r="AL27" i="1" s="1"/>
  <c r="S26" i="1"/>
  <c r="AL26" i="1" s="1"/>
  <c r="S25" i="1"/>
  <c r="AL25" i="1" s="1"/>
  <c r="S24" i="1"/>
  <c r="AL24" i="1" s="1"/>
  <c r="S23" i="1"/>
  <c r="AL23" i="1" s="1"/>
  <c r="S22" i="1"/>
  <c r="AL22" i="1" s="1"/>
  <c r="S20" i="1"/>
  <c r="AL20" i="1" s="1"/>
  <c r="S19" i="1"/>
  <c r="AL19" i="1" s="1"/>
  <c r="S18" i="1"/>
  <c r="AL18" i="1" s="1"/>
  <c r="S17" i="1"/>
  <c r="AL17" i="1" s="1"/>
  <c r="S16" i="1"/>
  <c r="AL16" i="1" s="1"/>
  <c r="S15" i="1"/>
  <c r="AL15" i="1" s="1"/>
  <c r="S13" i="1"/>
  <c r="AL13" i="1" s="1"/>
  <c r="S12" i="1"/>
  <c r="AL12" i="1" s="1"/>
  <c r="S11" i="1"/>
  <c r="AL11" i="1" s="1"/>
  <c r="S10" i="1"/>
  <c r="AL10" i="1" s="1"/>
  <c r="G11" i="1"/>
  <c r="AK11" i="1" s="1"/>
  <c r="W28" i="1"/>
  <c r="W80" i="1" s="1"/>
  <c r="AD14" i="1"/>
  <c r="AD78" i="1" s="1"/>
  <c r="AC14" i="1"/>
  <c r="AC78" i="1" s="1"/>
  <c r="AB14" i="1"/>
  <c r="AB78" i="1" s="1"/>
  <c r="AA14" i="1"/>
  <c r="AA78" i="1" s="1"/>
  <c r="Z14" i="1"/>
  <c r="Z78" i="1" s="1"/>
  <c r="Y14" i="1"/>
  <c r="Y78" i="1" s="1"/>
  <c r="X14" i="1"/>
  <c r="X78" i="1" s="1"/>
  <c r="W14" i="1"/>
  <c r="W78" i="1" s="1"/>
  <c r="U14" i="1"/>
  <c r="U78" i="1" s="1"/>
  <c r="T14" i="1"/>
  <c r="T78" i="1" s="1"/>
  <c r="AD9" i="1"/>
  <c r="AD77" i="1" s="1"/>
  <c r="AC9" i="1"/>
  <c r="AC77" i="1" s="1"/>
  <c r="AB9" i="1"/>
  <c r="AB77" i="1" s="1"/>
  <c r="AA9" i="1"/>
  <c r="Z9" i="1"/>
  <c r="Z77" i="1"/>
  <c r="Y9" i="1"/>
  <c r="X9" i="1"/>
  <c r="X77" i="1" s="1"/>
  <c r="W9" i="1"/>
  <c r="U9" i="1"/>
  <c r="U77" i="1" s="1"/>
  <c r="T9" i="1"/>
  <c r="T77" i="1" s="1"/>
  <c r="R14" i="1"/>
  <c r="R78" i="1" s="1"/>
  <c r="Q14" i="1"/>
  <c r="Q78" i="1" s="1"/>
  <c r="P14" i="1"/>
  <c r="P78" i="1" s="1"/>
  <c r="O14" i="1"/>
  <c r="O78" i="1" s="1"/>
  <c r="N14" i="1"/>
  <c r="N78" i="1" s="1"/>
  <c r="M14" i="1"/>
  <c r="M78" i="1" s="1"/>
  <c r="L14" i="1"/>
  <c r="K14" i="1"/>
  <c r="K78" i="1" s="1"/>
  <c r="R9" i="1"/>
  <c r="Q9" i="1"/>
  <c r="P9" i="1"/>
  <c r="O9" i="1"/>
  <c r="O77" i="1" s="1"/>
  <c r="N9" i="1"/>
  <c r="N77" i="1" s="1"/>
  <c r="M9" i="1"/>
  <c r="L9" i="1"/>
  <c r="L77" i="1" s="1"/>
  <c r="K9" i="1"/>
  <c r="K77" i="1" s="1"/>
  <c r="I9" i="1"/>
  <c r="I8" i="1" s="1"/>
  <c r="H14" i="1"/>
  <c r="H78" i="1" s="1"/>
  <c r="H9" i="1"/>
  <c r="H77" i="1"/>
  <c r="AD47" i="1"/>
  <c r="AC84" i="1"/>
  <c r="AB47" i="1"/>
  <c r="AA47" i="1"/>
  <c r="Y84" i="1"/>
  <c r="X47" i="1"/>
  <c r="W47" i="1"/>
  <c r="U47" i="1"/>
  <c r="T47" i="1"/>
  <c r="Z47" i="1"/>
  <c r="Y47" i="1"/>
  <c r="AD32" i="1"/>
  <c r="AD81" i="1" s="1"/>
  <c r="AC32" i="1"/>
  <c r="AC81" i="1" s="1"/>
  <c r="AB32" i="1"/>
  <c r="AB81" i="1" s="1"/>
  <c r="AA32" i="1"/>
  <c r="AA81" i="1" s="1"/>
  <c r="Z32" i="1"/>
  <c r="Z81" i="1" s="1"/>
  <c r="Y32" i="1"/>
  <c r="Y81" i="1" s="1"/>
  <c r="X32" i="1"/>
  <c r="X81" i="1" s="1"/>
  <c r="W32" i="1"/>
  <c r="W81" i="1" s="1"/>
  <c r="U32" i="1"/>
  <c r="U81" i="1" s="1"/>
  <c r="T32" i="1"/>
  <c r="AD28" i="1"/>
  <c r="AD80" i="1"/>
  <c r="AC28" i="1"/>
  <c r="AC80" i="1" s="1"/>
  <c r="AB28" i="1"/>
  <c r="AB80" i="1" s="1"/>
  <c r="AA28" i="1"/>
  <c r="AA80" i="1" s="1"/>
  <c r="Z28" i="1"/>
  <c r="Z80" i="1" s="1"/>
  <c r="Y28" i="1"/>
  <c r="Y80" i="1"/>
  <c r="X28" i="1"/>
  <c r="X80" i="1" s="1"/>
  <c r="U28" i="1"/>
  <c r="T28" i="1"/>
  <c r="T80" i="1" s="1"/>
  <c r="AD21" i="1"/>
  <c r="AD79" i="1" s="1"/>
  <c r="AC21" i="1"/>
  <c r="AC79" i="1" s="1"/>
  <c r="AB21" i="1"/>
  <c r="AB79" i="1" s="1"/>
  <c r="AA21" i="1"/>
  <c r="AA79" i="1" s="1"/>
  <c r="Z21" i="1"/>
  <c r="Z79" i="1" s="1"/>
  <c r="Y21" i="1"/>
  <c r="Y79" i="1" s="1"/>
  <c r="X21" i="1"/>
  <c r="X79" i="1" s="1"/>
  <c r="W21" i="1"/>
  <c r="W79" i="1" s="1"/>
  <c r="U21" i="1"/>
  <c r="U79" i="1" s="1"/>
  <c r="T21" i="1"/>
  <c r="T79" i="1" s="1"/>
  <c r="R47" i="1"/>
  <c r="Q47" i="1"/>
  <c r="P84" i="1"/>
  <c r="N84" i="1"/>
  <c r="L84" i="1"/>
  <c r="I84" i="1"/>
  <c r="P47" i="1"/>
  <c r="O47" i="1"/>
  <c r="N47" i="1"/>
  <c r="M47" i="1"/>
  <c r="L47" i="1"/>
  <c r="K47" i="1"/>
  <c r="I47" i="1"/>
  <c r="R32" i="1"/>
  <c r="R81" i="1" s="1"/>
  <c r="Q32" i="1"/>
  <c r="Q81" i="1" s="1"/>
  <c r="P32" i="1"/>
  <c r="P81" i="1" s="1"/>
  <c r="O32" i="1"/>
  <c r="O81" i="1" s="1"/>
  <c r="N32" i="1"/>
  <c r="N81" i="1" s="1"/>
  <c r="M32" i="1"/>
  <c r="L32" i="1"/>
  <c r="L81" i="1" s="1"/>
  <c r="K32" i="1"/>
  <c r="K81" i="1" s="1"/>
  <c r="I32" i="1"/>
  <c r="I81" i="1" s="1"/>
  <c r="R28" i="1"/>
  <c r="Q28" i="1"/>
  <c r="Q80" i="1" s="1"/>
  <c r="P28" i="1"/>
  <c r="P80" i="1" s="1"/>
  <c r="O28" i="1"/>
  <c r="O80" i="1" s="1"/>
  <c r="N28" i="1"/>
  <c r="M28" i="1"/>
  <c r="M80" i="1" s="1"/>
  <c r="L28" i="1"/>
  <c r="L80" i="1" s="1"/>
  <c r="K28" i="1"/>
  <c r="K80" i="1" s="1"/>
  <c r="I28" i="1"/>
  <c r="I80" i="1" s="1"/>
  <c r="R21" i="1"/>
  <c r="R79" i="1" s="1"/>
  <c r="Q21" i="1"/>
  <c r="Q79" i="1" s="1"/>
  <c r="P21" i="1"/>
  <c r="P79" i="1" s="1"/>
  <c r="O21" i="1"/>
  <c r="O79" i="1" s="1"/>
  <c r="N21" i="1"/>
  <c r="N79" i="1" s="1"/>
  <c r="M21" i="1"/>
  <c r="M79" i="1" s="1"/>
  <c r="L21" i="1"/>
  <c r="L79" i="1" s="1"/>
  <c r="K21" i="1"/>
  <c r="K79" i="1" s="1"/>
  <c r="I21" i="1"/>
  <c r="I79" i="1" s="1"/>
  <c r="H47" i="1"/>
  <c r="H32" i="1"/>
  <c r="H81" i="1" s="1"/>
  <c r="H28" i="1"/>
  <c r="H21" i="1"/>
  <c r="H79" i="1" s="1"/>
  <c r="AD83" i="1"/>
  <c r="G62" i="1"/>
  <c r="AK62" i="1" s="1"/>
  <c r="G61" i="1"/>
  <c r="AK61" i="1" s="1"/>
  <c r="G60" i="1"/>
  <c r="AK60" i="1" s="1"/>
  <c r="G59" i="1"/>
  <c r="AK59" i="1" s="1"/>
  <c r="G58" i="1"/>
  <c r="AK58" i="1" s="1"/>
  <c r="G57" i="1"/>
  <c r="AK57" i="1" s="1"/>
  <c r="G56" i="1"/>
  <c r="AK56" i="1" s="1"/>
  <c r="G55" i="1"/>
  <c r="AK55" i="1" s="1"/>
  <c r="G54" i="1"/>
  <c r="AK54" i="1"/>
  <c r="G53" i="1"/>
  <c r="AK53" i="1" s="1"/>
  <c r="G52" i="1"/>
  <c r="AK52" i="1" s="1"/>
  <c r="G51" i="1"/>
  <c r="AK51" i="1" s="1"/>
  <c r="G50" i="1"/>
  <c r="AK50" i="1" s="1"/>
  <c r="G49" i="1"/>
  <c r="G46" i="1"/>
  <c r="AK46" i="1" s="1"/>
  <c r="G45" i="1"/>
  <c r="AK45" i="1" s="1"/>
  <c r="G44" i="1"/>
  <c r="AK44" i="1" s="1"/>
  <c r="G43" i="1"/>
  <c r="AK43" i="1" s="1"/>
  <c r="G42" i="1"/>
  <c r="AK42" i="1"/>
  <c r="G41" i="1"/>
  <c r="AK41" i="1" s="1"/>
  <c r="G40" i="1"/>
  <c r="AK40" i="1" s="1"/>
  <c r="G39" i="1"/>
  <c r="AK39" i="1" s="1"/>
  <c r="G38" i="1"/>
  <c r="AK38" i="1" s="1"/>
  <c r="G36" i="1"/>
  <c r="AK36" i="1" s="1"/>
  <c r="G35" i="1"/>
  <c r="AK35" i="1"/>
  <c r="G34" i="1"/>
  <c r="G33" i="1"/>
  <c r="AK33" i="1"/>
  <c r="G31" i="1"/>
  <c r="AK31" i="1" s="1"/>
  <c r="G30" i="1"/>
  <c r="AK30" i="1" s="1"/>
  <c r="G29" i="1"/>
  <c r="AK29" i="1" s="1"/>
  <c r="G27" i="1"/>
  <c r="AK27" i="1" s="1"/>
  <c r="G26" i="1"/>
  <c r="AK26" i="1" s="1"/>
  <c r="G25" i="1"/>
  <c r="AK25" i="1" s="1"/>
  <c r="G24" i="1"/>
  <c r="AK24" i="1" s="1"/>
  <c r="G23" i="1"/>
  <c r="AK23" i="1" s="1"/>
  <c r="G22" i="1"/>
  <c r="AK22" i="1" s="1"/>
  <c r="G20" i="1"/>
  <c r="AK20" i="1" s="1"/>
  <c r="G19" i="1"/>
  <c r="AK19" i="1" s="1"/>
  <c r="G18" i="1"/>
  <c r="AK18" i="1" s="1"/>
  <c r="G17" i="1"/>
  <c r="AK17" i="1" s="1"/>
  <c r="G16" i="1"/>
  <c r="AK16" i="1" s="1"/>
  <c r="G15" i="1"/>
  <c r="AK15" i="1" s="1"/>
  <c r="G13" i="1"/>
  <c r="AK13" i="1" s="1"/>
  <c r="G12" i="1"/>
  <c r="AK12" i="1" s="1"/>
  <c r="G10" i="1"/>
  <c r="AK10" i="1" s="1"/>
  <c r="T82" i="1"/>
  <c r="U82" i="1"/>
  <c r="W82" i="1"/>
  <c r="X82" i="1"/>
  <c r="Y82" i="1"/>
  <c r="Z82" i="1"/>
  <c r="AA82" i="1"/>
  <c r="AB82" i="1"/>
  <c r="AC82" i="1"/>
  <c r="AD82" i="1"/>
  <c r="T83" i="1"/>
  <c r="U83" i="1"/>
  <c r="W83" i="1"/>
  <c r="X83" i="1"/>
  <c r="Y83" i="1"/>
  <c r="Z83" i="1"/>
  <c r="AB83" i="1"/>
  <c r="AC83" i="1"/>
  <c r="U84" i="1"/>
  <c r="X84" i="1"/>
  <c r="Z84" i="1"/>
  <c r="AB84" i="1"/>
  <c r="H82" i="1"/>
  <c r="I82" i="1"/>
  <c r="K82" i="1"/>
  <c r="L82" i="1"/>
  <c r="M82" i="1"/>
  <c r="N82" i="1"/>
  <c r="O82" i="1"/>
  <c r="P82" i="1"/>
  <c r="Q82" i="1"/>
  <c r="R82" i="1"/>
  <c r="H83" i="1"/>
  <c r="K83" i="1"/>
  <c r="M83" i="1"/>
  <c r="O83" i="1"/>
  <c r="Q83" i="1"/>
  <c r="H84" i="1"/>
  <c r="K84" i="1"/>
  <c r="M84" i="1"/>
  <c r="O84" i="1"/>
  <c r="Q84" i="1"/>
  <c r="R83" i="1"/>
  <c r="P83" i="1"/>
  <c r="N83" i="1"/>
  <c r="I83" i="1"/>
  <c r="L83" i="1"/>
  <c r="AA83" i="1"/>
  <c r="G37" i="1"/>
  <c r="AK37" i="1" s="1"/>
  <c r="T84" i="1"/>
  <c r="AD84" i="1"/>
  <c r="AC47" i="1"/>
  <c r="R84" i="1"/>
  <c r="G48" i="1"/>
  <c r="AK48" i="1" s="1"/>
  <c r="AA84" i="1"/>
  <c r="W84" i="1"/>
  <c r="S48" i="1"/>
  <c r="W77" i="1"/>
  <c r="M77" i="1"/>
  <c r="H8" i="1"/>
  <c r="X8" i="1"/>
  <c r="U8" i="1"/>
  <c r="Y8" i="1"/>
  <c r="N8" i="1"/>
  <c r="N80" i="1"/>
  <c r="R80" i="1"/>
  <c r="H80" i="1"/>
  <c r="S84" i="1" l="1"/>
  <c r="G84" i="1"/>
  <c r="W8" i="1"/>
  <c r="W7" i="1" s="1"/>
  <c r="W75" i="1" s="1"/>
  <c r="Y7" i="1"/>
  <c r="Y75" i="1" s="1"/>
  <c r="X7" i="1"/>
  <c r="X75" i="1" s="1"/>
  <c r="Z8" i="1"/>
  <c r="Z7" i="1" s="1"/>
  <c r="Z75" i="1" s="1"/>
  <c r="G82" i="1"/>
  <c r="P8" i="1"/>
  <c r="P7" i="1" s="1"/>
  <c r="P75" i="1" s="1"/>
  <c r="Q8" i="1"/>
  <c r="I77" i="1"/>
  <c r="O8" i="1"/>
  <c r="O76" i="1" s="1"/>
  <c r="U7" i="1"/>
  <c r="U75" i="1" s="1"/>
  <c r="AL48" i="1"/>
  <c r="S47" i="1"/>
  <c r="AL47" i="1" s="1"/>
  <c r="S32" i="1"/>
  <c r="AL32" i="1" s="1"/>
  <c r="S83" i="1"/>
  <c r="S82" i="1"/>
  <c r="S28" i="1"/>
  <c r="S80" i="1" s="1"/>
  <c r="Y76" i="1"/>
  <c r="AA8" i="1"/>
  <c r="AA7" i="1" s="1"/>
  <c r="AA75" i="1" s="1"/>
  <c r="S14" i="1"/>
  <c r="U76" i="1"/>
  <c r="Y77" i="1"/>
  <c r="S9" i="1"/>
  <c r="AL9" i="1" s="1"/>
  <c r="T8" i="1"/>
  <c r="T7" i="1" s="1"/>
  <c r="G47" i="1"/>
  <c r="AK47" i="1" s="1"/>
  <c r="N7" i="1"/>
  <c r="N75" i="1" s="1"/>
  <c r="H7" i="1"/>
  <c r="H75" i="1" s="1"/>
  <c r="G32" i="1"/>
  <c r="AK32" i="1" s="1"/>
  <c r="G14" i="1"/>
  <c r="G78" i="1" s="1"/>
  <c r="R8" i="1"/>
  <c r="R76" i="1" s="1"/>
  <c r="J8" i="1"/>
  <c r="J7" i="1" s="1"/>
  <c r="M8" i="1"/>
  <c r="M76" i="1" s="1"/>
  <c r="K8" i="1"/>
  <c r="L8" i="1"/>
  <c r="L76" i="1" s="1"/>
  <c r="G9" i="1"/>
  <c r="G77" i="1" s="1"/>
  <c r="AL28" i="1"/>
  <c r="W76" i="1"/>
  <c r="I7" i="1"/>
  <c r="I75" i="1" s="1"/>
  <c r="I76" i="1"/>
  <c r="P76" i="1"/>
  <c r="V7" i="1"/>
  <c r="Q76" i="1"/>
  <c r="Q7" i="1"/>
  <c r="Q75" i="1" s="1"/>
  <c r="G83" i="1"/>
  <c r="G28" i="1"/>
  <c r="P77" i="1"/>
  <c r="N76" i="1"/>
  <c r="X76" i="1"/>
  <c r="S21" i="1"/>
  <c r="AK34" i="1"/>
  <c r="AK49" i="1"/>
  <c r="M81" i="1"/>
  <c r="U80" i="1"/>
  <c r="T81" i="1"/>
  <c r="AC8" i="1"/>
  <c r="G21" i="1"/>
  <c r="Q77" i="1"/>
  <c r="AB8" i="1"/>
  <c r="O7" i="1"/>
  <c r="O75" i="1" s="1"/>
  <c r="AD8" i="1"/>
  <c r="L78" i="1"/>
  <c r="AA77" i="1"/>
  <c r="AL34" i="1"/>
  <c r="T76" i="1"/>
  <c r="H76" i="1"/>
  <c r="R77" i="1"/>
  <c r="S81" i="1" l="1"/>
  <c r="Z76" i="1"/>
  <c r="T75" i="1"/>
  <c r="M7" i="1"/>
  <c r="M75" i="1" s="1"/>
  <c r="AK14" i="1"/>
  <c r="AK9" i="1"/>
  <c r="AA76" i="1"/>
  <c r="AL14" i="1"/>
  <c r="S78" i="1"/>
  <c r="S77" i="1"/>
  <c r="G81" i="1"/>
  <c r="R7" i="1"/>
  <c r="R75" i="1" s="1"/>
  <c r="L7" i="1"/>
  <c r="L75" i="1" s="1"/>
  <c r="G8" i="1"/>
  <c r="AK8" i="1" s="1"/>
  <c r="K7" i="1"/>
  <c r="K75" i="1" s="1"/>
  <c r="K76" i="1"/>
  <c r="AB76" i="1"/>
  <c r="AB7" i="1"/>
  <c r="G79" i="1"/>
  <c r="AK21" i="1"/>
  <c r="AC76" i="1"/>
  <c r="AC7" i="1"/>
  <c r="AC75" i="1" s="1"/>
  <c r="S8" i="1"/>
  <c r="AL21" i="1"/>
  <c r="S79" i="1"/>
  <c r="AD76" i="1"/>
  <c r="AD7" i="1"/>
  <c r="AD75" i="1" s="1"/>
  <c r="G80" i="1"/>
  <c r="AK28" i="1"/>
  <c r="G7" i="1" l="1"/>
  <c r="G75" i="1" s="1"/>
  <c r="G76" i="1"/>
  <c r="AL8" i="1"/>
  <c r="S76" i="1"/>
  <c r="AB75" i="1"/>
  <c r="S7" i="1"/>
  <c r="AK7" i="1" l="1"/>
  <c r="S75" i="1"/>
  <c r="AL7" i="1"/>
</calcChain>
</file>

<file path=xl/sharedStrings.xml><?xml version="1.0" encoding="utf-8"?>
<sst xmlns="http://schemas.openxmlformats.org/spreadsheetml/2006/main" count="212" uniqueCount="120">
  <si>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</si>
  <si>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</si>
  <si>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</si>
  <si>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</si>
  <si>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</si>
  <si>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</si>
  <si>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</si>
  <si>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</si>
  <si>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</si>
  <si>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</si>
  <si>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</si>
  <si>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</si>
  <si>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</si>
  <si>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賭博開張等</t>
    <rPh sb="4" eb="5">
      <t>トウ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</si>
  <si>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</si>
  <si>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</si>
  <si>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</si>
  <si>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</si>
  <si>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</si>
  <si>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 xml:space="preserve"> 　 障害等の有無
                　　 罪 種</t>
    <phoneticPr fontId="1"/>
  </si>
  <si>
    <t>嬰児殺</t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</si>
  <si>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</si>
  <si>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</si>
  <si>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</si>
  <si>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</si>
  <si>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</si>
  <si>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</si>
  <si>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</si>
  <si>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侵入盗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</si>
  <si>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</si>
  <si>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</si>
  <si>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</si>
  <si>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</si>
  <si>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</si>
  <si>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</si>
  <si>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</si>
  <si>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</si>
  <si>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</si>
  <si>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背任</t>
    <phoneticPr fontId="1"/>
  </si>
  <si>
    <t>賭博</t>
    <phoneticPr fontId="1"/>
  </si>
  <si>
    <t>普通賭博</t>
    <phoneticPr fontId="1"/>
  </si>
  <si>
    <t>常習賭博</t>
    <phoneticPr fontId="1"/>
  </si>
  <si>
    <t>うち)</t>
    <phoneticPr fontId="1"/>
  </si>
  <si>
    <t>うち)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</si>
  <si>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</si>
  <si>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</si>
  <si>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</si>
  <si>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</si>
  <si>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</si>
  <si>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殺人</t>
    <phoneticPr fontId="1"/>
  </si>
  <si>
    <t>刑法犯総数(交通業過を除く)</t>
    <rPh sb="6" eb="9">
      <t>コウツウギョウ</t>
    </rPh>
    <rPh sb="9" eb="10">
      <t>カ</t>
    </rPh>
    <rPh sb="11" eb="12">
      <t>ノゾ</t>
    </rPh>
    <phoneticPr fontId="1"/>
  </si>
  <si>
    <t>凶悪犯</t>
    <phoneticPr fontId="1"/>
  </si>
  <si>
    <t>風俗犯</t>
    <phoneticPr fontId="1"/>
  </si>
  <si>
    <t>わいせつ</t>
    <phoneticPr fontId="1"/>
  </si>
  <si>
    <t>その他の刑法犯</t>
    <phoneticPr fontId="1"/>
  </si>
  <si>
    <t>総数表</t>
    <rPh sb="0" eb="2">
      <t>ソウスウ</t>
    </rPh>
    <rPh sb="2" eb="3">
      <t>ヒョウ</t>
    </rPh>
    <phoneticPr fontId="1"/>
  </si>
  <si>
    <t>アルコール中毒者</t>
    <rPh sb="5" eb="8">
      <t>チュウドクシャ</t>
    </rPh>
    <phoneticPr fontId="1"/>
  </si>
  <si>
    <t>その他
薬物
常用者</t>
    <rPh sb="4" eb="6">
      <t>ヤクブツ</t>
    </rPh>
    <rPh sb="7" eb="10">
      <t>ジョウヨウシャ</t>
    </rPh>
    <phoneticPr fontId="1"/>
  </si>
  <si>
    <t>精神障害
の疑いの
あるもの</t>
    <rPh sb="6" eb="7">
      <t>ウタガ</t>
    </rPh>
    <phoneticPr fontId="1"/>
  </si>
  <si>
    <t>性格
異常者</t>
    <rPh sb="3" eb="6">
      <t>イジョウシャ</t>
    </rPh>
    <phoneticPr fontId="1"/>
  </si>
  <si>
    <t>麻薬
常用者</t>
    <rPh sb="3" eb="6">
      <t>ジョウヨウシャ</t>
    </rPh>
    <phoneticPr fontId="1"/>
  </si>
  <si>
    <t>大麻
常用者</t>
    <rPh sb="3" eb="6">
      <t>ジョウヨウシャ</t>
    </rPh>
    <phoneticPr fontId="1"/>
  </si>
  <si>
    <t>有機溶剤
等
乱用者</t>
    <rPh sb="5" eb="6">
      <t>トウ</t>
    </rPh>
    <rPh sb="7" eb="10">
      <t>ランヨウシャ</t>
    </rPh>
    <phoneticPr fontId="1"/>
  </si>
  <si>
    <t>該当
なし</t>
    <rPh sb="0" eb="2">
      <t>ガイトウ</t>
    </rPh>
    <phoneticPr fontId="1"/>
  </si>
  <si>
    <t>精神
障害
者</t>
    <rPh sb="3" eb="5">
      <t>ショウガイ</t>
    </rPh>
    <rPh sb="6" eb="7">
      <t>モノ</t>
    </rPh>
    <phoneticPr fontId="1"/>
  </si>
  <si>
    <t>注1)</t>
    <phoneticPr fontId="1"/>
  </si>
  <si>
    <t>注2)</t>
    <phoneticPr fontId="1"/>
  </si>
  <si>
    <t>注3)</t>
    <phoneticPr fontId="1"/>
  </si>
  <si>
    <t>注4)</t>
    <phoneticPr fontId="1"/>
  </si>
  <si>
    <t>注5)</t>
    <phoneticPr fontId="1"/>
  </si>
  <si>
    <t>注6)</t>
    <phoneticPr fontId="1"/>
  </si>
  <si>
    <t>注7)</t>
    <phoneticPr fontId="1"/>
  </si>
  <si>
    <t>注8)</t>
    <phoneticPr fontId="1"/>
  </si>
  <si>
    <t>　　　　　　　障害等の有無
 罪 種</t>
    <phoneticPr fontId="1"/>
  </si>
  <si>
    <t>有機
溶剤等
乱用者</t>
    <rPh sb="5" eb="6">
      <t>トウ</t>
    </rPh>
    <rPh sb="7" eb="10">
      <t>ランヨウシャ</t>
    </rPh>
    <phoneticPr fontId="1"/>
  </si>
  <si>
    <t>麻薬
常用
者</t>
    <rPh sb="3" eb="5">
      <t>ジョウヨウ</t>
    </rPh>
    <rPh sb="6" eb="7">
      <t>モノ</t>
    </rPh>
    <phoneticPr fontId="1"/>
  </si>
  <si>
    <t>大麻
常用
者</t>
    <rPh sb="3" eb="5">
      <t>ジョウヨウ</t>
    </rPh>
    <rPh sb="6" eb="7">
      <t>モノ</t>
    </rPh>
    <phoneticPr fontId="1"/>
  </si>
  <si>
    <t>精神
障害者</t>
    <rPh sb="3" eb="5">
      <t>ショウガイ</t>
    </rPh>
    <rPh sb="5" eb="6">
      <t>モノ</t>
    </rPh>
    <phoneticPr fontId="1"/>
  </si>
  <si>
    <t>障害等の有無別　検挙人員　（総数表・女表）</t>
    <phoneticPr fontId="1"/>
  </si>
  <si>
    <t>うち）           女</t>
    <rPh sb="14" eb="15">
      <t>オンナ</t>
    </rPh>
    <phoneticPr fontId="1"/>
  </si>
  <si>
    <t>粗暴犯</t>
    <phoneticPr fontId="1"/>
  </si>
  <si>
    <t>窃盗犯</t>
    <phoneticPr fontId="1"/>
  </si>
  <si>
    <t>知能犯</t>
    <phoneticPr fontId="1"/>
  </si>
  <si>
    <t>総数</t>
    <rPh sb="0" eb="2">
      <t>ソウスウ</t>
    </rPh>
    <phoneticPr fontId="1"/>
  </si>
  <si>
    <t>アル
コール
中毒者</t>
    <rPh sb="7" eb="10">
      <t>チュウドクシャ</t>
    </rPh>
    <phoneticPr fontId="1"/>
  </si>
  <si>
    <t>　　いう。</t>
    <phoneticPr fontId="1"/>
  </si>
  <si>
    <t xml:space="preserve">    通報の対象となる者のうち精神障害者を除いた者をいう。</t>
    <rPh sb="8" eb="9">
      <t>ゾウ</t>
    </rPh>
    <rPh sb="12" eb="13">
      <t>モノ</t>
    </rPh>
    <phoneticPr fontId="1"/>
  </si>
  <si>
    <t>　  をいい、中毒症状にあるか否かを問わない。</t>
    <phoneticPr fontId="1"/>
  </si>
  <si>
    <t>　  アルコールの影響による抑制力、理解力、判断力が減退し、被害もう想的な幻聴が起こるなどの精神的症状）を有し、酒に</t>
    <rPh sb="53" eb="54">
      <t>ユウ</t>
    </rPh>
    <rPh sb="56" eb="57">
      <t>サケ</t>
    </rPh>
    <phoneticPr fontId="1"/>
  </si>
  <si>
    <t>　　依存しなければならない状態にある者をいう。</t>
    <phoneticPr fontId="1"/>
  </si>
  <si>
    <t>40　刑法犯　罪種別　被疑者の精神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</si>
  <si>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</si>
  <si>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</si>
  <si>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</si>
  <si>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</si>
  <si>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</si>
  <si>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</si>
  <si>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</si>
  <si>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</si>
  <si>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</si>
  <si>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</si>
  <si>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女</t>
    <rPh sb="0" eb="1">
      <t>オンナ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</si>
  <si>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</si>
  <si>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</si>
  <si>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注１　「精神障害者」とは、統合失調症、精神作用物質による急性中毒又はその依存症、知的障害、精神病質その他の精神疾患</t>
    <rPh sb="19" eb="21">
      <t>セイシン</t>
    </rPh>
    <rPh sb="21" eb="23">
      <t>サヨウ</t>
    </rPh>
    <rPh sb="23" eb="25">
      <t>ブッシツ</t>
    </rPh>
    <rPh sb="28" eb="30">
      <t>キュウセイ</t>
    </rPh>
    <rPh sb="30" eb="32">
      <t>チュウドク</t>
    </rPh>
    <rPh sb="32" eb="33">
      <t>マタ</t>
    </rPh>
    <rPh sb="36" eb="39">
      <t>イゾンショウ</t>
    </rPh>
    <rPh sb="40" eb="42">
      <t>チテキ</t>
    </rPh>
    <rPh sb="42" eb="44">
      <t>ショウガイ</t>
    </rPh>
    <rPh sb="51" eb="52">
      <t>タ</t>
    </rPh>
    <rPh sb="53" eb="55">
      <t>セイシン</t>
    </rPh>
    <rPh sb="55" eb="57">
      <t>シッカン</t>
    </rPh>
    <phoneticPr fontId="1"/>
  </si>
  <si>
    <t>　　を有する者をいい、精神保健指定医の診断により医療及び保護の対象となる者に限る。</t>
    <rPh sb="13" eb="15">
      <t>ホケン</t>
    </rPh>
    <rPh sb="15" eb="18">
      <t>シテイイ</t>
    </rPh>
    <rPh sb="19" eb="21">
      <t>シンダン</t>
    </rPh>
    <rPh sb="24" eb="26">
      <t>イリョウ</t>
    </rPh>
    <rPh sb="26" eb="27">
      <t>オヨ</t>
    </rPh>
    <rPh sb="28" eb="30">
      <t>ホゴ</t>
    </rPh>
    <rPh sb="31" eb="33">
      <t>タイショウ</t>
    </rPh>
    <phoneticPr fontId="1"/>
  </si>
  <si>
    <t>　２　「精神障害の疑いのある者」とは、精神保健及び精神障害者福祉に関する法律第２３条の規定による都道府県知事への</t>
    <rPh sb="23" eb="24">
      <t>オヨ</t>
    </rPh>
    <rPh sb="25" eb="29">
      <t>セイシンショウガイ</t>
    </rPh>
    <rPh sb="29" eb="30">
      <t>シャ</t>
    </rPh>
    <rPh sb="30" eb="32">
      <t>フクシ</t>
    </rPh>
    <rPh sb="33" eb="34">
      <t>カン</t>
    </rPh>
    <rPh sb="36" eb="38">
      <t>ホウリツ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</si>
  <si>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</si>
  <si>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</si>
  <si>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認知症又
は認知症
の疑いの
あるもの</t>
    <rPh sb="0" eb="2">
      <t>ニンチ</t>
    </rPh>
    <rPh sb="2" eb="3">
      <t>ショウ</t>
    </rPh>
    <rPh sb="3" eb="4">
      <t>マタ</t>
    </rPh>
    <rPh sb="6" eb="8">
      <t>ニンチ</t>
    </rPh>
    <rPh sb="8" eb="9">
      <t>ショウ</t>
    </rPh>
    <rPh sb="11" eb="12">
      <t>ウタガ</t>
    </rPh>
    <phoneticPr fontId="1"/>
  </si>
  <si>
    <t>　３　「認知症又は認知症の疑いのある者」とは、精神障害者又は精神障害の疑いのある者には該当しないが、医療機関を受診</t>
    <phoneticPr fontId="1"/>
  </si>
  <si>
    <t>　　して認知症と診断を受けている者又は親族、職場関係者、自治体等の証言から、認知症の疑いがあると認められる者をいう。</t>
    <phoneticPr fontId="1"/>
  </si>
  <si>
    <t>注9)</t>
    <phoneticPr fontId="1"/>
  </si>
  <si>
    <t>　４　「性格異常者」とは、精神障害者又は精神障害の疑いのある者には該当しないが、性格に異常性が顕著に認められる者を</t>
    <rPh sb="55" eb="56">
      <t>モノ</t>
    </rPh>
    <phoneticPr fontId="1"/>
  </si>
  <si>
    <t xml:space="preserve">  ６　「麻薬常用者」とは、麻薬、あへんを常用している者をいい、中毒症状にあるか否かを問わない。</t>
    <phoneticPr fontId="1"/>
  </si>
  <si>
    <t xml:space="preserve">  ７　「大麻常用者」とは、大麻を常用している者をいい、中毒症状にあるか否かを問わない。</t>
    <phoneticPr fontId="1"/>
  </si>
  <si>
    <t xml:space="preserve">  ８　「有機溶剤等乱用者」とは、トルエン等の有機溶剤又はこれらを含有するシンナー、接着剤等を常習的に乱用している者</t>
    <rPh sb="57" eb="58">
      <t>モノ</t>
    </rPh>
    <phoneticPr fontId="1"/>
  </si>
  <si>
    <t xml:space="preserve">  ９　「アルコール中毒者」とは、慢性アルコール中毒症状（アルコールの影響による手の震え、言語障害等の身体的症状及び</t>
    <rPh sb="54" eb="56">
      <t>ショウジョウ</t>
    </rPh>
    <rPh sb="56" eb="57">
      <t>オヨ</t>
    </rPh>
    <phoneticPr fontId="1"/>
  </si>
  <si>
    <t>覚醒剤
常用者</t>
    <rPh sb="1" eb="2">
      <t>セイ</t>
    </rPh>
    <rPh sb="4" eb="7">
      <t>ジョウヨウシャ</t>
    </rPh>
    <phoneticPr fontId="1"/>
  </si>
  <si>
    <t>　５　「覚醒剤常用者」とは、覚醒剤を常用している者をいい、中毒症状にあるか否かを問わない。</t>
    <rPh sb="5" eb="6">
      <t>セイ</t>
    </rPh>
    <rPh sb="15" eb="16">
      <t>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</si>
</sst>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5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177">
    <xf numFmtId="0" fontId="0" fillId="0" borderId="0" applyNumberForma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0">
    <xf numFmtId="0" fontId="0" fillId="0" borderId="0" xfId="0"/>
    <xf numFmtId="0" fontId="0" fillId="0" borderId="0" xfId="0" applyFill="1"/>
    <xf numFmtId="0" fontId="4" fillId="0" borderId="0" xfId="0" applyFont="1" applyFill="1" applyProtection="1"/>
    <xf numFmtId="0" fontId="0" fillId="0" borderId="0" xfId="0" applyFill="1" applyProtection="1"/>
    <xf numFmtId="0" fontId="2" fillId="0" borderId="0" xfId="0" applyFont="1" applyFill="1" applyBorder="1" applyAlignment="1" applyProtection="1">
      <alignment vertical="center"/>
    </xf>
    <xf numFmtId="0" fontId="2" fillId="0" borderId="0" xfId="0" quotePrefix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176" fontId="0" fillId="0" borderId="0" xfId="0" applyNumberForma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 vertical="center"/>
    </xf>
    <xf numFmtId="176" fontId="5" fillId="0" borderId="2" xfId="0" applyNumberFormat="1" applyFont="1" applyFill="1" applyBorder="1" applyAlignment="1" applyProtection="1"/>
    <xf numFmtId="176" fontId="5" fillId="0" borderId="4" xfId="0" applyNumberFormat="1" applyFont="1" applyFill="1" applyBorder="1" applyAlignment="1" applyProtection="1"/>
    <xf numFmtId="176" fontId="5" fillId="0" borderId="5" xfId="0" applyNumberFormat="1" applyFont="1" applyFill="1" applyBorder="1" applyAlignment="1" applyProtection="1"/>
    <xf numFmtId="0" fontId="4" fillId="0" borderId="2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176" fontId="4" fillId="0" borderId="0" xfId="0" applyNumberFormat="1" applyFont="1" applyFill="1" applyBorder="1" applyAlignment="1" applyProtection="1">
      <alignment horizontal="right"/>
    </xf>
    <xf numFmtId="176" fontId="4" fillId="0" borderId="0" xfId="0" applyNumberFormat="1" applyFont="1" applyFill="1" applyAlignment="1">
      <alignment horizontal="right"/>
    </xf>
    <xf numFmtId="0" fontId="4" fillId="0" borderId="0" xfId="0" applyFont="1" applyFill="1" applyAlignment="1"/>
    <xf numFmtId="0" fontId="0" fillId="0" borderId="0" xfId="0" applyFont="1" applyFill="1" applyBorder="1" applyAlignment="1">
      <alignment horizontal="distributed"/>
    </xf>
    <xf numFmtId="0" fontId="0" fillId="0" borderId="6" xfId="0" applyFont="1" applyFill="1" applyBorder="1" applyAlignment="1">
      <alignment horizontal="distributed"/>
    </xf>
    <xf numFmtId="176" fontId="6" fillId="0" borderId="4" xfId="0" applyNumberFormat="1" applyFont="1" applyFill="1" applyBorder="1" applyAlignment="1" applyProtection="1"/>
    <xf numFmtId="176" fontId="6" fillId="0" borderId="2" xfId="0" applyNumberFormat="1" applyFont="1" applyFill="1" applyBorder="1" applyAlignment="1" applyProtection="1"/>
    <xf numFmtId="0" fontId="0" fillId="0" borderId="2" xfId="0" applyFont="1" applyFill="1" applyBorder="1" applyAlignment="1">
      <alignment horizontal="distributed"/>
    </xf>
    <xf numFmtId="0" fontId="0" fillId="0" borderId="0" xfId="0" applyFont="1" applyFill="1" applyAlignment="1"/>
    <xf numFmtId="176" fontId="6" fillId="0" borderId="4" xfId="0" applyNumberFormat="1" applyFont="1" applyFill="1" applyBorder="1" applyAlignment="1" applyProtection="1">
      <protection locked="0"/>
    </xf>
    <xf numFmtId="176" fontId="6" fillId="0" borderId="2" xfId="0" applyNumberFormat="1" applyFont="1" applyFill="1" applyBorder="1" applyAlignment="1" applyProtection="1">
      <protection locked="0"/>
    </xf>
    <xf numFmtId="0" fontId="0" fillId="0" borderId="0" xfId="0" applyFont="1" applyFill="1" applyBorder="1" applyAlignment="1"/>
    <xf numFmtId="0" fontId="0" fillId="0" borderId="2" xfId="0" applyFont="1" applyFill="1" applyBorder="1" applyAlignment="1"/>
    <xf numFmtId="0" fontId="4" fillId="0" borderId="0" xfId="0" applyFont="1" applyFill="1" applyBorder="1" applyAlignment="1"/>
    <xf numFmtId="0" fontId="4" fillId="0" borderId="2" xfId="0" applyFont="1" applyFill="1" applyBorder="1" applyAlignment="1"/>
    <xf numFmtId="0" fontId="0" fillId="0" borderId="7" xfId="0" applyFont="1" applyFill="1" applyBorder="1" applyAlignment="1"/>
    <xf numFmtId="0" fontId="0" fillId="0" borderId="8" xfId="0" quotePrefix="1" applyFont="1" applyFill="1" applyBorder="1" applyAlignment="1" applyProtection="1">
      <alignment horizontal="left"/>
    </xf>
    <xf numFmtId="0" fontId="0" fillId="0" borderId="7" xfId="0" quotePrefix="1" applyFont="1" applyFill="1" applyBorder="1" applyAlignment="1" applyProtection="1">
      <alignment horizontal="left"/>
    </xf>
    <xf numFmtId="0" fontId="0" fillId="0" borderId="0" xfId="0" applyFont="1" applyFill="1" applyProtection="1"/>
    <xf numFmtId="0" fontId="0" fillId="0" borderId="0" xfId="0" applyFont="1" applyFill="1"/>
    <xf numFmtId="0" fontId="4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6" fillId="0" borderId="0" xfId="0" applyFont="1" applyFill="1"/>
    <xf numFmtId="176" fontId="6" fillId="0" borderId="0" xfId="0" applyNumberFormat="1" applyFont="1" applyFill="1"/>
    <xf numFmtId="0" fontId="4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Border="1" applyProtection="1"/>
    <xf numFmtId="0" fontId="0" fillId="0" borderId="0" xfId="0" applyFill="1" applyBorder="1"/>
    <xf numFmtId="0" fontId="4" fillId="0" borderId="0" xfId="0" applyFont="1" applyFill="1"/>
    <xf numFmtId="176" fontId="6" fillId="0" borderId="4" xfId="1144" applyNumberFormat="1" applyFont="1" applyBorder="1" applyAlignment="1">
      <alignment horizontal="right" vertical="center" wrapText="1"/>
    </xf>
    <xf numFmtId="176" fontId="6" fillId="0" borderId="2" xfId="1144" applyNumberFormat="1" applyFont="1" applyBorder="1" applyAlignment="1">
      <alignment horizontal="right" vertical="center" wrapText="1"/>
    </xf>
    <xf numFmtId="176" fontId="6" fillId="0" borderId="4" xfId="908" applyNumberFormat="1" applyFont="1" applyBorder="1" applyAlignment="1">
      <alignment horizontal="right" vertical="center" wrapText="1"/>
    </xf>
    <xf numFmtId="176" fontId="6" fillId="0" borderId="4" xfId="1145" applyNumberFormat="1" applyFont="1" applyBorder="1" applyAlignment="1">
      <alignment horizontal="right" vertical="center" wrapText="1"/>
    </xf>
    <xf numFmtId="176" fontId="6" fillId="0" borderId="2" xfId="1145" applyNumberFormat="1" applyFont="1" applyBorder="1" applyAlignment="1">
      <alignment horizontal="right" vertical="center" wrapText="1"/>
    </xf>
    <xf numFmtId="176" fontId="6" fillId="0" borderId="4" xfId="909" applyNumberFormat="1" applyFont="1" applyBorder="1" applyAlignment="1">
      <alignment horizontal="right" vertical="center" wrapText="1"/>
    </xf>
    <xf numFmtId="176" fontId="6" fillId="0" borderId="4" xfId="1146" applyNumberFormat="1" applyFont="1" applyBorder="1" applyAlignment="1">
      <alignment horizontal="right" vertical="center" wrapText="1"/>
    </xf>
    <xf numFmtId="176" fontId="6" fillId="0" borderId="2" xfId="1146" applyNumberFormat="1" applyFont="1" applyBorder="1" applyAlignment="1">
      <alignment horizontal="right" vertical="center" wrapText="1"/>
    </xf>
    <xf numFmtId="176" fontId="6" fillId="0" borderId="4" xfId="910" applyNumberFormat="1" applyFont="1" applyBorder="1" applyAlignment="1">
      <alignment horizontal="right" vertical="center" wrapText="1"/>
    </xf>
    <xf numFmtId="176" fontId="6" fillId="0" borderId="4" xfId="1147" applyNumberFormat="1" applyFont="1" applyBorder="1" applyAlignment="1">
      <alignment horizontal="right" vertical="center" wrapText="1"/>
    </xf>
    <xf numFmtId="176" fontId="6" fillId="0" borderId="2" xfId="1147" applyNumberFormat="1" applyFont="1" applyBorder="1" applyAlignment="1">
      <alignment horizontal="right" vertical="center" wrapText="1"/>
    </xf>
    <xf numFmtId="176" fontId="6" fillId="0" borderId="4" xfId="911" applyNumberFormat="1" applyFont="1" applyBorder="1" applyAlignment="1">
      <alignment horizontal="right" vertical="center" wrapText="1"/>
    </xf>
    <xf numFmtId="176" fontId="6" fillId="0" borderId="4" xfId="1148" applyNumberFormat="1" applyFont="1" applyBorder="1" applyAlignment="1">
      <alignment horizontal="right" vertical="center" wrapText="1"/>
    </xf>
    <xf numFmtId="176" fontId="6" fillId="0" borderId="2" xfId="1148" applyNumberFormat="1" applyFont="1" applyBorder="1" applyAlignment="1">
      <alignment horizontal="right" vertical="center" wrapText="1"/>
    </xf>
    <xf numFmtId="176" fontId="5" fillId="0" borderId="1" xfId="0" applyNumberFormat="1" applyFont="1" applyFill="1" applyBorder="1" applyAlignment="1" applyProtection="1"/>
    <xf numFmtId="176" fontId="6" fillId="0" borderId="4" xfId="907" applyNumberFormat="1" applyFont="1" applyBorder="1" applyAlignment="1">
      <alignment horizontal="right" vertical="center" wrapText="1"/>
    </xf>
    <xf numFmtId="176" fontId="6" fillId="0" borderId="2" xfId="907" applyNumberFormat="1" applyFont="1" applyBorder="1" applyAlignment="1">
      <alignment horizontal="right" vertical="center" wrapText="1"/>
    </xf>
    <xf numFmtId="176" fontId="6" fillId="0" borderId="4" xfId="913" applyNumberFormat="1" applyFont="1" applyBorder="1" applyAlignment="1">
      <alignment horizontal="right" vertical="center" wrapText="1"/>
    </xf>
    <xf numFmtId="176" fontId="6" fillId="0" borderId="2" xfId="913" applyNumberFormat="1" applyFont="1" applyBorder="1" applyAlignment="1">
      <alignment horizontal="right" vertical="center" wrapText="1"/>
    </xf>
    <xf numFmtId="176" fontId="6" fillId="0" borderId="4" xfId="914" applyNumberFormat="1" applyFont="1" applyBorder="1" applyAlignment="1">
      <alignment horizontal="right" vertical="center" wrapText="1"/>
    </xf>
    <xf numFmtId="176" fontId="6" fillId="0" borderId="2" xfId="914" applyNumberFormat="1" applyFont="1" applyBorder="1" applyAlignment="1">
      <alignment horizontal="right" vertical="center" wrapText="1"/>
    </xf>
    <xf numFmtId="176" fontId="6" fillId="0" borderId="4" xfId="915" applyNumberFormat="1" applyFont="1" applyBorder="1" applyAlignment="1">
      <alignment horizontal="right" vertical="center" wrapText="1"/>
    </xf>
    <xf numFmtId="176" fontId="6" fillId="0" borderId="2" xfId="915" applyNumberFormat="1" applyFont="1" applyBorder="1" applyAlignment="1">
      <alignment horizontal="right" vertical="center" wrapText="1"/>
    </xf>
    <xf numFmtId="176" fontId="6" fillId="0" borderId="4" xfId="916" applyNumberFormat="1" applyFont="1" applyBorder="1" applyAlignment="1">
      <alignment horizontal="right" vertical="center" wrapText="1"/>
    </xf>
    <xf numFmtId="176" fontId="6" fillId="0" borderId="2" xfId="916" applyNumberFormat="1" applyFont="1" applyBorder="1" applyAlignment="1">
      <alignment horizontal="right" vertical="center" wrapText="1"/>
    </xf>
    <xf numFmtId="176" fontId="6" fillId="0" borderId="4" xfId="917" applyNumberFormat="1" applyFont="1" applyBorder="1" applyAlignment="1">
      <alignment horizontal="right" vertical="center" wrapText="1"/>
    </xf>
    <xf numFmtId="176" fontId="6" fillId="0" borderId="2" xfId="917" applyNumberFormat="1" applyFont="1" applyBorder="1" applyAlignment="1">
      <alignment horizontal="right" vertical="center" wrapText="1"/>
    </xf>
    <xf numFmtId="176" fontId="6" fillId="0" borderId="2" xfId="918" applyNumberFormat="1" applyFont="1" applyBorder="1" applyAlignment="1">
      <alignment horizontal="right" vertical="center" wrapText="1"/>
    </xf>
    <xf numFmtId="176" fontId="6" fillId="0" borderId="4" xfId="919" applyNumberFormat="1" applyFont="1" applyBorder="1" applyAlignment="1">
      <alignment horizontal="right" vertical="center" wrapText="1"/>
    </xf>
    <xf numFmtId="176" fontId="6" fillId="0" borderId="2" xfId="919" applyNumberFormat="1" applyFont="1" applyBorder="1" applyAlignment="1">
      <alignment horizontal="right" vertical="center" wrapText="1"/>
    </xf>
    <xf numFmtId="176" fontId="5" fillId="0" borderId="4" xfId="897" applyNumberFormat="1" applyFont="1" applyBorder="1" applyAlignment="1">
      <alignment horizontal="right" vertical="center" wrapText="1"/>
    </xf>
    <xf numFmtId="176" fontId="5" fillId="0" borderId="2" xfId="897" applyNumberFormat="1" applyFont="1" applyBorder="1" applyAlignment="1">
      <alignment horizontal="right" vertical="center" wrapText="1"/>
    </xf>
    <xf numFmtId="176" fontId="6" fillId="0" borderId="4" xfId="897" applyNumberFormat="1" applyFont="1" applyBorder="1" applyAlignment="1">
      <alignment horizontal="right" vertical="center" wrapText="1"/>
    </xf>
    <xf numFmtId="176" fontId="6" fillId="0" borderId="2" xfId="897" applyNumberFormat="1" applyFont="1" applyBorder="1" applyAlignment="1">
      <alignment horizontal="right" vertical="center" wrapText="1"/>
    </xf>
    <xf numFmtId="176" fontId="5" fillId="0" borderId="9" xfId="0" applyNumberFormat="1" applyFont="1" applyFill="1" applyBorder="1" applyAlignment="1" applyProtection="1"/>
    <xf numFmtId="176" fontId="6" fillId="0" borderId="9" xfId="897" applyNumberFormat="1" applyFont="1" applyBorder="1" applyAlignment="1">
      <alignment horizontal="right" vertical="center" wrapText="1"/>
    </xf>
    <xf numFmtId="176" fontId="6" fillId="0" borderId="8" xfId="897" applyNumberFormat="1" applyFont="1" applyBorder="1" applyAlignment="1">
      <alignment horizontal="right" vertical="center" wrapText="1"/>
    </xf>
    <xf numFmtId="176" fontId="5" fillId="0" borderId="10" xfId="0" applyNumberFormat="1" applyFont="1" applyFill="1" applyBorder="1" applyAlignment="1" applyProtection="1"/>
    <xf numFmtId="176" fontId="5" fillId="0" borderId="6" xfId="0" applyNumberFormat="1" applyFont="1" applyFill="1" applyBorder="1" applyAlignment="1" applyProtection="1"/>
    <xf numFmtId="176" fontId="6" fillId="0" borderId="4" xfId="898" applyNumberFormat="1" applyFont="1" applyBorder="1" applyAlignment="1">
      <alignment horizontal="right" vertical="center" wrapText="1"/>
    </xf>
    <xf numFmtId="176" fontId="6" fillId="0" borderId="4" xfId="899" applyNumberFormat="1" applyFont="1" applyBorder="1" applyAlignment="1">
      <alignment horizontal="right" vertical="center" wrapText="1"/>
    </xf>
    <xf numFmtId="176" fontId="6" fillId="0" borderId="4" xfId="900" applyNumberFormat="1" applyFont="1" applyBorder="1" applyAlignment="1">
      <alignment horizontal="right" vertical="center" wrapText="1"/>
    </xf>
    <xf numFmtId="176" fontId="6" fillId="0" borderId="4" xfId="901" applyNumberFormat="1" applyFont="1" applyBorder="1" applyAlignment="1">
      <alignment horizontal="right" vertical="center" wrapText="1"/>
    </xf>
    <xf numFmtId="176" fontId="6" fillId="0" borderId="4" xfId="902" applyNumberFormat="1" applyFont="1" applyBorder="1" applyAlignment="1">
      <alignment horizontal="right" vertical="center" wrapText="1"/>
    </xf>
    <xf numFmtId="176" fontId="6" fillId="0" borderId="4" xfId="903" applyNumberFormat="1" applyFont="1" applyBorder="1" applyAlignment="1">
      <alignment horizontal="right" vertical="center" wrapText="1"/>
    </xf>
    <xf numFmtId="176" fontId="5" fillId="0" borderId="4" xfId="904" applyNumberFormat="1" applyFont="1" applyBorder="1" applyAlignment="1">
      <alignment horizontal="right" vertical="center" wrapText="1"/>
    </xf>
    <xf numFmtId="176" fontId="6" fillId="0" borderId="4" xfId="904" applyNumberFormat="1" applyFont="1" applyBorder="1" applyAlignment="1">
      <alignment horizontal="right" vertical="center" wrapText="1"/>
    </xf>
    <xf numFmtId="176" fontId="6" fillId="0" borderId="4" xfId="912" applyNumberFormat="1" applyFont="1" applyBorder="1" applyAlignment="1">
      <alignment horizontal="right" vertical="center" wrapText="1"/>
    </xf>
    <xf numFmtId="176" fontId="6" fillId="0" borderId="4" xfId="905" applyNumberFormat="1" applyFont="1" applyBorder="1" applyAlignment="1">
      <alignment horizontal="right" vertical="center" wrapText="1"/>
    </xf>
    <xf numFmtId="176" fontId="5" fillId="0" borderId="4" xfId="906" applyNumberFormat="1" applyFont="1" applyBorder="1" applyAlignment="1">
      <alignment horizontal="right" vertical="center" wrapText="1"/>
    </xf>
    <xf numFmtId="176" fontId="6" fillId="0" borderId="4" xfId="906" applyNumberFormat="1" applyFont="1" applyBorder="1" applyAlignment="1">
      <alignment horizontal="right" vertical="center" wrapText="1"/>
    </xf>
    <xf numFmtId="176" fontId="5" fillId="0" borderId="11" xfId="0" applyNumberFormat="1" applyFont="1" applyFill="1" applyBorder="1" applyAlignment="1" applyProtection="1"/>
    <xf numFmtId="176" fontId="6" fillId="0" borderId="9" xfId="906" applyNumberFormat="1" applyFont="1" applyBorder="1" applyAlignment="1">
      <alignment horizontal="right" vertical="center" wrapText="1"/>
    </xf>
    <xf numFmtId="176" fontId="6" fillId="0" borderId="0" xfId="915" applyNumberFormat="1" applyFont="1" applyBorder="1" applyAlignment="1">
      <alignment horizontal="right" vertical="center" wrapText="1"/>
    </xf>
    <xf numFmtId="0" fontId="0" fillId="0" borderId="12" xfId="0" applyFont="1" applyFill="1" applyBorder="1" applyAlignment="1" applyProtection="1">
      <alignment horizontal="distributed" vertical="center" wrapText="1" justifyLastLine="1"/>
    </xf>
    <xf numFmtId="0" fontId="0" fillId="0" borderId="13" xfId="0" applyFont="1" applyFill="1" applyBorder="1" applyAlignment="1" applyProtection="1">
      <alignment horizontal="distributed" vertical="center" wrapText="1" justifyLastLine="1"/>
    </xf>
    <xf numFmtId="0" fontId="3" fillId="0" borderId="0" xfId="0" quotePrefix="1" applyFont="1" applyFill="1" applyBorder="1" applyAlignment="1" applyProtection="1"/>
    <xf numFmtId="0" fontId="0" fillId="0" borderId="14" xfId="0" applyFont="1" applyFill="1" applyBorder="1" applyAlignment="1" applyProtection="1">
      <alignment horizontal="left" vertical="justify" wrapText="1"/>
    </xf>
    <xf numFmtId="0" fontId="0" fillId="0" borderId="14" xfId="0" applyFont="1" applyFill="1" applyBorder="1" applyAlignment="1">
      <alignment vertical="justify"/>
    </xf>
    <xf numFmtId="0" fontId="0" fillId="0" borderId="15" xfId="0" applyFont="1" applyFill="1" applyBorder="1" applyAlignment="1">
      <alignment vertical="justify"/>
    </xf>
    <xf numFmtId="0" fontId="0" fillId="0" borderId="16" xfId="0" applyFont="1" applyFill="1" applyBorder="1" applyAlignment="1">
      <alignment vertical="justify"/>
    </xf>
    <xf numFmtId="0" fontId="0" fillId="0" borderId="0" xfId="0" applyFont="1" applyFill="1" applyBorder="1" applyAlignment="1">
      <alignment horizontal="distributed"/>
    </xf>
    <xf numFmtId="0" fontId="0" fillId="0" borderId="6" xfId="0" applyFont="1" applyFill="1" applyBorder="1" applyAlignment="1">
      <alignment horizontal="distributed"/>
    </xf>
    <xf numFmtId="0" fontId="3" fillId="0" borderId="0" xfId="0" applyFont="1" applyFill="1" applyBorder="1" applyAlignment="1" applyProtection="1"/>
    <xf numFmtId="0" fontId="4" fillId="0" borderId="17" xfId="0" applyFont="1" applyFill="1" applyBorder="1" applyAlignment="1">
      <alignment horizontal="distributed"/>
    </xf>
    <xf numFmtId="0" fontId="4" fillId="0" borderId="10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0" fontId="4" fillId="0" borderId="6" xfId="0" applyFont="1" applyFill="1" applyBorder="1" applyAlignment="1">
      <alignment horizontal="distributed"/>
    </xf>
    <xf numFmtId="0" fontId="3" fillId="0" borderId="0" xfId="0" applyFont="1" applyFill="1" applyAlignment="1"/>
    <xf numFmtId="0" fontId="3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 applyProtection="1">
      <alignment horizontal="distributed"/>
    </xf>
    <xf numFmtId="0" fontId="0" fillId="0" borderId="0" xfId="0" quotePrefix="1" applyFont="1" applyFill="1" applyBorder="1" applyAlignment="1">
      <alignment horizontal="distributed"/>
    </xf>
    <xf numFmtId="0" fontId="0" fillId="0" borderId="6" xfId="0" quotePrefix="1" applyFont="1" applyFill="1" applyBorder="1" applyAlignment="1">
      <alignment horizontal="distributed"/>
    </xf>
    <xf numFmtId="0" fontId="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distributed"/>
    </xf>
    <xf numFmtId="0" fontId="0" fillId="0" borderId="6" xfId="0" applyFont="1" applyFill="1" applyBorder="1" applyAlignment="1" applyProtection="1">
      <alignment horizontal="distributed"/>
    </xf>
    <xf numFmtId="0" fontId="4" fillId="0" borderId="2" xfId="0" applyFont="1" applyFill="1" applyBorder="1" applyAlignment="1">
      <alignment horizontal="distributed"/>
    </xf>
    <xf numFmtId="0" fontId="2" fillId="0" borderId="0" xfId="0" applyFont="1" applyFill="1" applyBorder="1" applyAlignment="1" applyProtection="1">
      <alignment horizontal="distributed" vertical="center"/>
    </xf>
    <xf numFmtId="0" fontId="0" fillId="0" borderId="0" xfId="0" applyFill="1" applyAlignment="1">
      <alignment horizontal="distributed" vertical="center"/>
    </xf>
    <xf numFmtId="0" fontId="3" fillId="0" borderId="19" xfId="0" applyFont="1" applyFill="1" applyBorder="1" applyAlignment="1" applyProtection="1"/>
    <xf numFmtId="0" fontId="0" fillId="0" borderId="12" xfId="0" applyFill="1" applyBorder="1" applyAlignment="1" applyProtection="1">
      <alignment horizontal="distributed" vertical="center" wrapText="1" justifyLastLine="1"/>
    </xf>
    <xf numFmtId="0" fontId="0" fillId="0" borderId="20" xfId="0" applyFont="1" applyFill="1" applyBorder="1" applyAlignment="1" applyProtection="1">
      <alignment horizontal="distributed" vertical="center" wrapText="1" justifyLastLine="1"/>
    </xf>
    <xf numFmtId="0" fontId="0" fillId="0" borderId="21" xfId="0" applyFill="1" applyBorder="1" applyAlignment="1" applyProtection="1">
      <alignment horizontal="distributed" vertical="center" justifyLastLine="1"/>
    </xf>
    <xf numFmtId="0" fontId="0" fillId="0" borderId="4" xfId="0" applyFont="1" applyFill="1" applyBorder="1" applyAlignment="1" applyProtection="1">
      <alignment horizontal="distributed" vertical="center" justifyLastLine="1"/>
    </xf>
    <xf numFmtId="0" fontId="0" fillId="0" borderId="18" xfId="0" applyFont="1" applyFill="1" applyBorder="1" applyAlignment="1" applyProtection="1">
      <alignment horizontal="distributed" vertical="center" justifyLastLine="1"/>
    </xf>
    <xf numFmtId="0" fontId="0" fillId="0" borderId="22" xfId="0" applyFill="1" applyBorder="1" applyAlignment="1" applyProtection="1">
      <alignment horizontal="distributed" vertical="center" wrapText="1" justifyLastLine="1"/>
    </xf>
    <xf numFmtId="0" fontId="0" fillId="0" borderId="6" xfId="0" applyFont="1" applyFill="1" applyBorder="1" applyAlignment="1" applyProtection="1">
      <alignment horizontal="distributed" vertical="center" wrapText="1" justifyLastLine="1"/>
    </xf>
    <xf numFmtId="0" fontId="0" fillId="0" borderId="23" xfId="0" applyFont="1" applyFill="1" applyBorder="1" applyAlignment="1" applyProtection="1">
      <alignment horizontal="distributed" vertical="center" wrapText="1" justifyLastLine="1"/>
    </xf>
    <xf numFmtId="0" fontId="0" fillId="0" borderId="24" xfId="0" applyFont="1" applyFill="1" applyBorder="1" applyAlignment="1" applyProtection="1">
      <alignment horizontal="left" vertical="center" wrapText="1"/>
    </xf>
    <xf numFmtId="0" fontId="0" fillId="0" borderId="25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8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>
      <alignment horizontal="distributed"/>
    </xf>
    <xf numFmtId="0" fontId="0" fillId="0" borderId="7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0" fontId="0" fillId="0" borderId="11" xfId="0" applyFont="1" applyFill="1" applyBorder="1" applyAlignment="1">
      <alignment horizontal="distributed"/>
    </xf>
    <xf numFmtId="0" fontId="3" fillId="0" borderId="6" xfId="0" applyFont="1" applyFill="1" applyBorder="1" applyAlignment="1">
      <alignment horizontal="distributed"/>
    </xf>
  </cellXfs>
  <cellStyles count="1177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4" xfId="23" xr:uid="{00000000-0005-0000-0000-000016000000}"/>
    <cellStyle name="20% - アクセント 1 5" xfId="24" xr:uid="{00000000-0005-0000-0000-000017000000}"/>
    <cellStyle name="20% - アクセント 1 6" xfId="25" xr:uid="{00000000-0005-0000-0000-000018000000}"/>
    <cellStyle name="20% - アクセント 1 7" xfId="26" xr:uid="{00000000-0005-0000-0000-000019000000}"/>
    <cellStyle name="20% - アクセント 1 8" xfId="27" xr:uid="{00000000-0005-0000-0000-00001A000000}"/>
    <cellStyle name="20% - アクセント 1 9" xfId="28" xr:uid="{00000000-0005-0000-0000-00001B000000}"/>
    <cellStyle name="20% - アクセント 2 10" xfId="29" xr:uid="{00000000-0005-0000-0000-00001C000000}"/>
    <cellStyle name="20% - アクセント 2 11" xfId="30" xr:uid="{00000000-0005-0000-0000-00001D000000}"/>
    <cellStyle name="20% - アクセント 2 12" xfId="31" xr:uid="{00000000-0005-0000-0000-00001E000000}"/>
    <cellStyle name="20% - アクセント 2 13" xfId="32" xr:uid="{00000000-0005-0000-0000-00001F000000}"/>
    <cellStyle name="20% - アクセント 2 14" xfId="33" xr:uid="{00000000-0005-0000-0000-000020000000}"/>
    <cellStyle name="20% - アクセント 2 15" xfId="34" xr:uid="{00000000-0005-0000-0000-000021000000}"/>
    <cellStyle name="20% - アクセント 2 16" xfId="35" xr:uid="{00000000-0005-0000-0000-000022000000}"/>
    <cellStyle name="20% - アクセント 2 17" xfId="36" xr:uid="{00000000-0005-0000-0000-000023000000}"/>
    <cellStyle name="20% - アクセント 2 18" xfId="37" xr:uid="{00000000-0005-0000-0000-000024000000}"/>
    <cellStyle name="20% - アクセント 2 19" xfId="38" xr:uid="{00000000-0005-0000-0000-000025000000}"/>
    <cellStyle name="20% - アクセント 2 2" xfId="39" xr:uid="{00000000-0005-0000-0000-000026000000}"/>
    <cellStyle name="20% - アクセント 2 20" xfId="40" xr:uid="{00000000-0005-0000-0000-000027000000}"/>
    <cellStyle name="20% - アクセント 2 21" xfId="41" xr:uid="{00000000-0005-0000-0000-000028000000}"/>
    <cellStyle name="20% - アクセント 2 22" xfId="42" xr:uid="{00000000-0005-0000-0000-000029000000}"/>
    <cellStyle name="20% - アクセント 2 23" xfId="43" xr:uid="{00000000-0005-0000-0000-00002A000000}"/>
    <cellStyle name="20% - アクセント 2 24" xfId="44" xr:uid="{00000000-0005-0000-0000-00002B000000}"/>
    <cellStyle name="20% - アクセント 2 25" xfId="45" xr:uid="{00000000-0005-0000-0000-00002C000000}"/>
    <cellStyle name="20% - アクセント 2 26" xfId="46" xr:uid="{00000000-0005-0000-0000-00002D000000}"/>
    <cellStyle name="20% - アクセント 2 27" xfId="47" xr:uid="{00000000-0005-0000-0000-00002E000000}"/>
    <cellStyle name="20% - アクセント 2 28" xfId="48" xr:uid="{00000000-0005-0000-0000-00002F000000}"/>
    <cellStyle name="20% - アクセント 2 29" xfId="49" xr:uid="{00000000-0005-0000-0000-000030000000}"/>
    <cellStyle name="20% - アクセント 2 3" xfId="50" xr:uid="{00000000-0005-0000-0000-000031000000}"/>
    <cellStyle name="20% - アクセント 2 4" xfId="51" xr:uid="{00000000-0005-0000-0000-000032000000}"/>
    <cellStyle name="20% - アクセント 2 5" xfId="52" xr:uid="{00000000-0005-0000-0000-000033000000}"/>
    <cellStyle name="20% - アクセント 2 6" xfId="53" xr:uid="{00000000-0005-0000-0000-000034000000}"/>
    <cellStyle name="20% - アクセント 2 7" xfId="54" xr:uid="{00000000-0005-0000-0000-000035000000}"/>
    <cellStyle name="20% - アクセント 2 8" xfId="55" xr:uid="{00000000-0005-0000-0000-000036000000}"/>
    <cellStyle name="20% - アクセント 2 9" xfId="56" xr:uid="{00000000-0005-0000-0000-000037000000}"/>
    <cellStyle name="20% - アクセント 3 10" xfId="57" xr:uid="{00000000-0005-0000-0000-000038000000}"/>
    <cellStyle name="20% - アクセント 3 11" xfId="58" xr:uid="{00000000-0005-0000-0000-000039000000}"/>
    <cellStyle name="20% - アクセント 3 12" xfId="59" xr:uid="{00000000-0005-0000-0000-00003A000000}"/>
    <cellStyle name="20% - アクセント 3 13" xfId="60" xr:uid="{00000000-0005-0000-0000-00003B000000}"/>
    <cellStyle name="20% - アクセント 3 14" xfId="61" xr:uid="{00000000-0005-0000-0000-00003C000000}"/>
    <cellStyle name="20% - アクセント 3 15" xfId="62" xr:uid="{00000000-0005-0000-0000-00003D000000}"/>
    <cellStyle name="20% - アクセント 3 16" xfId="63" xr:uid="{00000000-0005-0000-0000-00003E000000}"/>
    <cellStyle name="20% - アクセント 3 17" xfId="64" xr:uid="{00000000-0005-0000-0000-00003F000000}"/>
    <cellStyle name="20% - アクセント 3 18" xfId="65" xr:uid="{00000000-0005-0000-0000-000040000000}"/>
    <cellStyle name="20% - アクセント 3 19" xfId="66" xr:uid="{00000000-0005-0000-0000-000041000000}"/>
    <cellStyle name="20% - アクセント 3 2" xfId="67" xr:uid="{00000000-0005-0000-0000-000042000000}"/>
    <cellStyle name="20% - アクセント 3 20" xfId="68" xr:uid="{00000000-0005-0000-0000-000043000000}"/>
    <cellStyle name="20% - アクセント 3 21" xfId="69" xr:uid="{00000000-0005-0000-0000-000044000000}"/>
    <cellStyle name="20% - アクセント 3 22" xfId="70" xr:uid="{00000000-0005-0000-0000-000045000000}"/>
    <cellStyle name="20% - アクセント 3 23" xfId="71" xr:uid="{00000000-0005-0000-0000-000046000000}"/>
    <cellStyle name="20% - アクセント 3 24" xfId="72" xr:uid="{00000000-0005-0000-0000-000047000000}"/>
    <cellStyle name="20% - アクセント 3 25" xfId="73" xr:uid="{00000000-0005-0000-0000-000048000000}"/>
    <cellStyle name="20% - アクセント 3 26" xfId="74" xr:uid="{00000000-0005-0000-0000-000049000000}"/>
    <cellStyle name="20% - アクセント 3 27" xfId="75" xr:uid="{00000000-0005-0000-0000-00004A000000}"/>
    <cellStyle name="20% - アクセント 3 28" xfId="76" xr:uid="{00000000-0005-0000-0000-00004B000000}"/>
    <cellStyle name="20% - アクセント 3 29" xfId="77" xr:uid="{00000000-0005-0000-0000-00004C000000}"/>
    <cellStyle name="20% - アクセント 3 3" xfId="78" xr:uid="{00000000-0005-0000-0000-00004D000000}"/>
    <cellStyle name="20% - アクセント 3 4" xfId="79" xr:uid="{00000000-0005-0000-0000-00004E000000}"/>
    <cellStyle name="20% - アクセント 3 5" xfId="80" xr:uid="{00000000-0005-0000-0000-00004F000000}"/>
    <cellStyle name="20% - アクセント 3 6" xfId="81" xr:uid="{00000000-0005-0000-0000-000050000000}"/>
    <cellStyle name="20% - アクセント 3 7" xfId="82" xr:uid="{00000000-0005-0000-0000-000051000000}"/>
    <cellStyle name="20% - アクセント 3 8" xfId="83" xr:uid="{00000000-0005-0000-0000-000052000000}"/>
    <cellStyle name="20% - アクセント 3 9" xfId="84" xr:uid="{00000000-0005-0000-0000-000053000000}"/>
    <cellStyle name="20% - アクセント 4 10" xfId="85" xr:uid="{00000000-0005-0000-0000-000054000000}"/>
    <cellStyle name="20% - アクセント 4 11" xfId="86" xr:uid="{00000000-0005-0000-0000-000055000000}"/>
    <cellStyle name="20% - アクセント 4 12" xfId="87" xr:uid="{00000000-0005-0000-0000-000056000000}"/>
    <cellStyle name="20% - アクセント 4 13" xfId="88" xr:uid="{00000000-0005-0000-0000-000057000000}"/>
    <cellStyle name="20% - アクセント 4 14" xfId="89" xr:uid="{00000000-0005-0000-0000-000058000000}"/>
    <cellStyle name="20% - アクセント 4 15" xfId="90" xr:uid="{00000000-0005-0000-0000-000059000000}"/>
    <cellStyle name="20% - アクセント 4 16" xfId="91" xr:uid="{00000000-0005-0000-0000-00005A000000}"/>
    <cellStyle name="20% - アクセント 4 17" xfId="92" xr:uid="{00000000-0005-0000-0000-00005B000000}"/>
    <cellStyle name="20% - アクセント 4 18" xfId="93" xr:uid="{00000000-0005-0000-0000-00005C000000}"/>
    <cellStyle name="20% - アクセント 4 19" xfId="94" xr:uid="{00000000-0005-0000-0000-00005D000000}"/>
    <cellStyle name="20% - アクセント 4 2" xfId="95" xr:uid="{00000000-0005-0000-0000-00005E000000}"/>
    <cellStyle name="20% - アクセント 4 20" xfId="96" xr:uid="{00000000-0005-0000-0000-00005F000000}"/>
    <cellStyle name="20% - アクセント 4 21" xfId="97" xr:uid="{00000000-0005-0000-0000-000060000000}"/>
    <cellStyle name="20% - アクセント 4 22" xfId="98" xr:uid="{00000000-0005-0000-0000-000061000000}"/>
    <cellStyle name="20% - アクセント 4 23" xfId="99" xr:uid="{00000000-0005-0000-0000-000062000000}"/>
    <cellStyle name="20% - アクセント 4 24" xfId="100" xr:uid="{00000000-0005-0000-0000-000063000000}"/>
    <cellStyle name="20% - アクセント 4 25" xfId="101" xr:uid="{00000000-0005-0000-0000-000064000000}"/>
    <cellStyle name="20% - アクセント 4 26" xfId="102" xr:uid="{00000000-0005-0000-0000-000065000000}"/>
    <cellStyle name="20% - アクセント 4 27" xfId="103" xr:uid="{00000000-0005-0000-0000-000066000000}"/>
    <cellStyle name="20% - アクセント 4 28" xfId="104" xr:uid="{00000000-0005-0000-0000-000067000000}"/>
    <cellStyle name="20% - アクセント 4 29" xfId="105" xr:uid="{00000000-0005-0000-0000-000068000000}"/>
    <cellStyle name="20% - アクセント 4 3" xfId="106" xr:uid="{00000000-0005-0000-0000-000069000000}"/>
    <cellStyle name="20% - アクセント 4 4" xfId="107" xr:uid="{00000000-0005-0000-0000-00006A000000}"/>
    <cellStyle name="20% - アクセント 4 5" xfId="108" xr:uid="{00000000-0005-0000-0000-00006B000000}"/>
    <cellStyle name="20% - アクセント 4 6" xfId="109" xr:uid="{00000000-0005-0000-0000-00006C000000}"/>
    <cellStyle name="20% - アクセント 4 7" xfId="110" xr:uid="{00000000-0005-0000-0000-00006D000000}"/>
    <cellStyle name="20% - アクセント 4 8" xfId="111" xr:uid="{00000000-0005-0000-0000-00006E000000}"/>
    <cellStyle name="20% - アクセント 4 9" xfId="112" xr:uid="{00000000-0005-0000-0000-00006F000000}"/>
    <cellStyle name="20% - アクセント 5 10" xfId="113" xr:uid="{00000000-0005-0000-0000-000070000000}"/>
    <cellStyle name="20% - アクセント 5 11" xfId="114" xr:uid="{00000000-0005-0000-0000-000071000000}"/>
    <cellStyle name="20% - アクセント 5 12" xfId="115" xr:uid="{00000000-0005-0000-0000-000072000000}"/>
    <cellStyle name="20% - アクセント 5 13" xfId="116" xr:uid="{00000000-0005-0000-0000-000073000000}"/>
    <cellStyle name="20% - アクセント 5 14" xfId="117" xr:uid="{00000000-0005-0000-0000-000074000000}"/>
    <cellStyle name="20% - アクセント 5 15" xfId="118" xr:uid="{00000000-0005-0000-0000-000075000000}"/>
    <cellStyle name="20% - アクセント 5 16" xfId="119" xr:uid="{00000000-0005-0000-0000-000076000000}"/>
    <cellStyle name="20% - アクセント 5 17" xfId="120" xr:uid="{00000000-0005-0000-0000-000077000000}"/>
    <cellStyle name="20% - アクセント 5 18" xfId="121" xr:uid="{00000000-0005-0000-0000-000078000000}"/>
    <cellStyle name="20% - アクセント 5 19" xfId="122" xr:uid="{00000000-0005-0000-0000-000079000000}"/>
    <cellStyle name="20% - アクセント 5 2" xfId="123" xr:uid="{00000000-0005-0000-0000-00007A000000}"/>
    <cellStyle name="20% - アクセント 5 20" xfId="124" xr:uid="{00000000-0005-0000-0000-00007B000000}"/>
    <cellStyle name="20% - アクセント 5 21" xfId="125" xr:uid="{00000000-0005-0000-0000-00007C000000}"/>
    <cellStyle name="20% - アクセント 5 22" xfId="126" xr:uid="{00000000-0005-0000-0000-00007D000000}"/>
    <cellStyle name="20% - アクセント 5 23" xfId="127" xr:uid="{00000000-0005-0000-0000-00007E000000}"/>
    <cellStyle name="20% - アクセント 5 24" xfId="128" xr:uid="{00000000-0005-0000-0000-00007F000000}"/>
    <cellStyle name="20% - アクセント 5 25" xfId="129" xr:uid="{00000000-0005-0000-0000-000080000000}"/>
    <cellStyle name="20% - アクセント 5 26" xfId="130" xr:uid="{00000000-0005-0000-0000-000081000000}"/>
    <cellStyle name="20% - アクセント 5 27" xfId="131" xr:uid="{00000000-0005-0000-0000-000082000000}"/>
    <cellStyle name="20% - アクセント 5 28" xfId="132" xr:uid="{00000000-0005-0000-0000-000083000000}"/>
    <cellStyle name="20% - アクセント 5 29" xfId="133" xr:uid="{00000000-0005-0000-0000-000084000000}"/>
    <cellStyle name="20% - アクセント 5 3" xfId="134" xr:uid="{00000000-0005-0000-0000-000085000000}"/>
    <cellStyle name="20% - アクセント 5 4" xfId="135" xr:uid="{00000000-0005-0000-0000-000086000000}"/>
    <cellStyle name="20% - アクセント 5 5" xfId="136" xr:uid="{00000000-0005-0000-0000-000087000000}"/>
    <cellStyle name="20% - アクセント 5 6" xfId="137" xr:uid="{00000000-0005-0000-0000-000088000000}"/>
    <cellStyle name="20% - アクセント 5 7" xfId="138" xr:uid="{00000000-0005-0000-0000-000089000000}"/>
    <cellStyle name="20% - アクセント 5 8" xfId="139" xr:uid="{00000000-0005-0000-0000-00008A000000}"/>
    <cellStyle name="20% - アクセント 5 9" xfId="140" xr:uid="{00000000-0005-0000-0000-00008B000000}"/>
    <cellStyle name="20% - アクセント 6 10" xfId="141" xr:uid="{00000000-0005-0000-0000-00008C000000}"/>
    <cellStyle name="20% - アクセント 6 11" xfId="142" xr:uid="{00000000-0005-0000-0000-00008D000000}"/>
    <cellStyle name="20% - アクセント 6 12" xfId="143" xr:uid="{00000000-0005-0000-0000-00008E000000}"/>
    <cellStyle name="20% - アクセント 6 13" xfId="144" xr:uid="{00000000-0005-0000-0000-00008F000000}"/>
    <cellStyle name="20% - アクセント 6 14" xfId="145" xr:uid="{00000000-0005-0000-0000-000090000000}"/>
    <cellStyle name="20% - アクセント 6 15" xfId="146" xr:uid="{00000000-0005-0000-0000-000091000000}"/>
    <cellStyle name="20% - アクセント 6 16" xfId="147" xr:uid="{00000000-0005-0000-0000-000092000000}"/>
    <cellStyle name="20% - アクセント 6 17" xfId="148" xr:uid="{00000000-0005-0000-0000-000093000000}"/>
    <cellStyle name="20% - アクセント 6 18" xfId="149" xr:uid="{00000000-0005-0000-0000-000094000000}"/>
    <cellStyle name="20% - アクセント 6 19" xfId="150" xr:uid="{00000000-0005-0000-0000-000095000000}"/>
    <cellStyle name="20% - アクセント 6 2" xfId="151" xr:uid="{00000000-0005-0000-0000-000096000000}"/>
    <cellStyle name="20% - アクセント 6 20" xfId="152" xr:uid="{00000000-0005-0000-0000-000097000000}"/>
    <cellStyle name="20% - アクセント 6 21" xfId="153" xr:uid="{00000000-0005-0000-0000-000098000000}"/>
    <cellStyle name="20% - アクセント 6 22" xfId="154" xr:uid="{00000000-0005-0000-0000-000099000000}"/>
    <cellStyle name="20% - アクセント 6 23" xfId="155" xr:uid="{00000000-0005-0000-0000-00009A000000}"/>
    <cellStyle name="20% - アクセント 6 24" xfId="156" xr:uid="{00000000-0005-0000-0000-00009B000000}"/>
    <cellStyle name="20% - アクセント 6 25" xfId="157" xr:uid="{00000000-0005-0000-0000-00009C000000}"/>
    <cellStyle name="20% - アクセント 6 26" xfId="158" xr:uid="{00000000-0005-0000-0000-00009D000000}"/>
    <cellStyle name="20% - アクセント 6 27" xfId="159" xr:uid="{00000000-0005-0000-0000-00009E000000}"/>
    <cellStyle name="20% - アクセント 6 28" xfId="160" xr:uid="{00000000-0005-0000-0000-00009F000000}"/>
    <cellStyle name="20% - アクセント 6 29" xfId="161" xr:uid="{00000000-0005-0000-0000-0000A0000000}"/>
    <cellStyle name="20% - アクセント 6 3" xfId="162" xr:uid="{00000000-0005-0000-0000-0000A1000000}"/>
    <cellStyle name="20% - アクセント 6 4" xfId="163" xr:uid="{00000000-0005-0000-0000-0000A2000000}"/>
    <cellStyle name="20% - アクセント 6 5" xfId="164" xr:uid="{00000000-0005-0000-0000-0000A3000000}"/>
    <cellStyle name="20% - アクセント 6 6" xfId="165" xr:uid="{00000000-0005-0000-0000-0000A4000000}"/>
    <cellStyle name="20% - アクセント 6 7" xfId="166" xr:uid="{00000000-0005-0000-0000-0000A5000000}"/>
    <cellStyle name="20% - アクセント 6 8" xfId="167" xr:uid="{00000000-0005-0000-0000-0000A6000000}"/>
    <cellStyle name="20% - アクセント 6 9" xfId="168" xr:uid="{00000000-0005-0000-0000-0000A7000000}"/>
    <cellStyle name="40% - アクセント 1 10" xfId="169" xr:uid="{00000000-0005-0000-0000-0000A8000000}"/>
    <cellStyle name="40% - アクセント 1 11" xfId="170" xr:uid="{00000000-0005-0000-0000-0000A9000000}"/>
    <cellStyle name="40% - アクセント 1 12" xfId="171" xr:uid="{00000000-0005-0000-0000-0000AA000000}"/>
    <cellStyle name="40% - アクセント 1 13" xfId="172" xr:uid="{00000000-0005-0000-0000-0000AB000000}"/>
    <cellStyle name="40% - アクセント 1 14" xfId="173" xr:uid="{00000000-0005-0000-0000-0000AC000000}"/>
    <cellStyle name="40% - アクセント 1 15" xfId="174" xr:uid="{00000000-0005-0000-0000-0000AD000000}"/>
    <cellStyle name="40% - アクセント 1 16" xfId="175" xr:uid="{00000000-0005-0000-0000-0000AE000000}"/>
    <cellStyle name="40% - アクセント 1 17" xfId="176" xr:uid="{00000000-0005-0000-0000-0000AF000000}"/>
    <cellStyle name="40% - アクセント 1 18" xfId="177" xr:uid="{00000000-0005-0000-0000-0000B0000000}"/>
    <cellStyle name="40% - アクセント 1 19" xfId="178" xr:uid="{00000000-0005-0000-0000-0000B1000000}"/>
    <cellStyle name="40% - アクセント 1 2" xfId="179" xr:uid="{00000000-0005-0000-0000-0000B2000000}"/>
    <cellStyle name="40% - アクセント 1 20" xfId="180" xr:uid="{00000000-0005-0000-0000-0000B3000000}"/>
    <cellStyle name="40% - アクセント 1 21" xfId="181" xr:uid="{00000000-0005-0000-0000-0000B4000000}"/>
    <cellStyle name="40% - アクセント 1 22" xfId="182" xr:uid="{00000000-0005-0000-0000-0000B5000000}"/>
    <cellStyle name="40% - アクセント 1 23" xfId="183" xr:uid="{00000000-0005-0000-0000-0000B6000000}"/>
    <cellStyle name="40% - アクセント 1 24" xfId="184" xr:uid="{00000000-0005-0000-0000-0000B7000000}"/>
    <cellStyle name="40% - アクセント 1 25" xfId="185" xr:uid="{00000000-0005-0000-0000-0000B8000000}"/>
    <cellStyle name="40% - アクセント 1 26" xfId="186" xr:uid="{00000000-0005-0000-0000-0000B9000000}"/>
    <cellStyle name="40% - アクセント 1 27" xfId="187" xr:uid="{00000000-0005-0000-0000-0000BA000000}"/>
    <cellStyle name="40% - アクセント 1 28" xfId="188" xr:uid="{00000000-0005-0000-0000-0000BB000000}"/>
    <cellStyle name="40% - アクセント 1 29" xfId="189" xr:uid="{00000000-0005-0000-0000-0000BC000000}"/>
    <cellStyle name="40% - アクセント 1 3" xfId="190" xr:uid="{00000000-0005-0000-0000-0000BD000000}"/>
    <cellStyle name="40% - アクセント 1 4" xfId="191" xr:uid="{00000000-0005-0000-0000-0000BE000000}"/>
    <cellStyle name="40% - アクセント 1 5" xfId="192" xr:uid="{00000000-0005-0000-0000-0000BF000000}"/>
    <cellStyle name="40% - アクセント 1 6" xfId="193" xr:uid="{00000000-0005-0000-0000-0000C0000000}"/>
    <cellStyle name="40% - アクセント 1 7" xfId="194" xr:uid="{00000000-0005-0000-0000-0000C1000000}"/>
    <cellStyle name="40% - アクセント 1 8" xfId="195" xr:uid="{00000000-0005-0000-0000-0000C2000000}"/>
    <cellStyle name="40% - アクセント 1 9" xfId="196" xr:uid="{00000000-0005-0000-0000-0000C3000000}"/>
    <cellStyle name="40% - アクセント 2 10" xfId="197" xr:uid="{00000000-0005-0000-0000-0000C4000000}"/>
    <cellStyle name="40% - アクセント 2 11" xfId="198" xr:uid="{00000000-0005-0000-0000-0000C5000000}"/>
    <cellStyle name="40% - アクセント 2 12" xfId="199" xr:uid="{00000000-0005-0000-0000-0000C6000000}"/>
    <cellStyle name="40% - アクセント 2 13" xfId="200" xr:uid="{00000000-0005-0000-0000-0000C7000000}"/>
    <cellStyle name="40% - アクセント 2 14" xfId="201" xr:uid="{00000000-0005-0000-0000-0000C8000000}"/>
    <cellStyle name="40% - アクセント 2 15" xfId="202" xr:uid="{00000000-0005-0000-0000-0000C9000000}"/>
    <cellStyle name="40% - アクセント 2 16" xfId="203" xr:uid="{00000000-0005-0000-0000-0000CA000000}"/>
    <cellStyle name="40% - アクセント 2 17" xfId="204" xr:uid="{00000000-0005-0000-0000-0000CB000000}"/>
    <cellStyle name="40% - アクセント 2 18" xfId="205" xr:uid="{00000000-0005-0000-0000-0000CC000000}"/>
    <cellStyle name="40% - アクセント 2 19" xfId="206" xr:uid="{00000000-0005-0000-0000-0000CD000000}"/>
    <cellStyle name="40% - アクセント 2 2" xfId="207" xr:uid="{00000000-0005-0000-0000-0000CE000000}"/>
    <cellStyle name="40% - アクセント 2 20" xfId="208" xr:uid="{00000000-0005-0000-0000-0000CF000000}"/>
    <cellStyle name="40% - アクセント 2 21" xfId="209" xr:uid="{00000000-0005-0000-0000-0000D0000000}"/>
    <cellStyle name="40% - アクセント 2 22" xfId="210" xr:uid="{00000000-0005-0000-0000-0000D1000000}"/>
    <cellStyle name="40% - アクセント 2 23" xfId="211" xr:uid="{00000000-0005-0000-0000-0000D2000000}"/>
    <cellStyle name="40% - アクセント 2 24" xfId="212" xr:uid="{00000000-0005-0000-0000-0000D3000000}"/>
    <cellStyle name="40% - アクセント 2 25" xfId="213" xr:uid="{00000000-0005-0000-0000-0000D4000000}"/>
    <cellStyle name="40% - アクセント 2 26" xfId="214" xr:uid="{00000000-0005-0000-0000-0000D5000000}"/>
    <cellStyle name="40% - アクセント 2 27" xfId="215" xr:uid="{00000000-0005-0000-0000-0000D6000000}"/>
    <cellStyle name="40% - アクセント 2 28" xfId="216" xr:uid="{00000000-0005-0000-0000-0000D7000000}"/>
    <cellStyle name="40% - アクセント 2 29" xfId="217" xr:uid="{00000000-0005-0000-0000-0000D8000000}"/>
    <cellStyle name="40% - アクセント 2 3" xfId="218" xr:uid="{00000000-0005-0000-0000-0000D9000000}"/>
    <cellStyle name="40% - アクセント 2 4" xfId="219" xr:uid="{00000000-0005-0000-0000-0000DA000000}"/>
    <cellStyle name="40% - アクセント 2 5" xfId="220" xr:uid="{00000000-0005-0000-0000-0000DB000000}"/>
    <cellStyle name="40% - アクセント 2 6" xfId="221" xr:uid="{00000000-0005-0000-0000-0000DC000000}"/>
    <cellStyle name="40% - アクセント 2 7" xfId="222" xr:uid="{00000000-0005-0000-0000-0000DD000000}"/>
    <cellStyle name="40% - アクセント 2 8" xfId="223" xr:uid="{00000000-0005-0000-0000-0000DE000000}"/>
    <cellStyle name="40% - アクセント 2 9" xfId="224" xr:uid="{00000000-0005-0000-0000-0000DF000000}"/>
    <cellStyle name="40% - アクセント 3 10" xfId="225" xr:uid="{00000000-0005-0000-0000-0000E0000000}"/>
    <cellStyle name="40% - アクセント 3 11" xfId="226" xr:uid="{00000000-0005-0000-0000-0000E1000000}"/>
    <cellStyle name="40% - アクセント 3 12" xfId="227" xr:uid="{00000000-0005-0000-0000-0000E2000000}"/>
    <cellStyle name="40% - アクセント 3 13" xfId="228" xr:uid="{00000000-0005-0000-0000-0000E3000000}"/>
    <cellStyle name="40% - アクセント 3 14" xfId="229" xr:uid="{00000000-0005-0000-0000-0000E4000000}"/>
    <cellStyle name="40% - アクセント 3 15" xfId="230" xr:uid="{00000000-0005-0000-0000-0000E5000000}"/>
    <cellStyle name="40% - アクセント 3 16" xfId="231" xr:uid="{00000000-0005-0000-0000-0000E6000000}"/>
    <cellStyle name="40% - アクセント 3 17" xfId="232" xr:uid="{00000000-0005-0000-0000-0000E7000000}"/>
    <cellStyle name="40% - アクセント 3 18" xfId="233" xr:uid="{00000000-0005-0000-0000-0000E8000000}"/>
    <cellStyle name="40% - アクセント 3 19" xfId="234" xr:uid="{00000000-0005-0000-0000-0000E9000000}"/>
    <cellStyle name="40% - アクセント 3 2" xfId="235" xr:uid="{00000000-0005-0000-0000-0000EA000000}"/>
    <cellStyle name="40% - アクセント 3 20" xfId="236" xr:uid="{00000000-0005-0000-0000-0000EB000000}"/>
    <cellStyle name="40% - アクセント 3 21" xfId="237" xr:uid="{00000000-0005-0000-0000-0000EC000000}"/>
    <cellStyle name="40% - アクセント 3 22" xfId="238" xr:uid="{00000000-0005-0000-0000-0000ED000000}"/>
    <cellStyle name="40% - アクセント 3 23" xfId="239" xr:uid="{00000000-0005-0000-0000-0000EE000000}"/>
    <cellStyle name="40% - アクセント 3 24" xfId="240" xr:uid="{00000000-0005-0000-0000-0000EF000000}"/>
    <cellStyle name="40% - アクセント 3 25" xfId="241" xr:uid="{00000000-0005-0000-0000-0000F0000000}"/>
    <cellStyle name="40% - アクセント 3 26" xfId="242" xr:uid="{00000000-0005-0000-0000-0000F1000000}"/>
    <cellStyle name="40% - アクセント 3 27" xfId="243" xr:uid="{00000000-0005-0000-0000-0000F2000000}"/>
    <cellStyle name="40% - アクセント 3 28" xfId="244" xr:uid="{00000000-0005-0000-0000-0000F3000000}"/>
    <cellStyle name="40% - アクセント 3 29" xfId="245" xr:uid="{00000000-0005-0000-0000-0000F4000000}"/>
    <cellStyle name="40% - アクセント 3 3" xfId="246" xr:uid="{00000000-0005-0000-0000-0000F5000000}"/>
    <cellStyle name="40% - アクセント 3 4" xfId="247" xr:uid="{00000000-0005-0000-0000-0000F6000000}"/>
    <cellStyle name="40% - アクセント 3 5" xfId="248" xr:uid="{00000000-0005-0000-0000-0000F7000000}"/>
    <cellStyle name="40% - アクセント 3 6" xfId="249" xr:uid="{00000000-0005-0000-0000-0000F8000000}"/>
    <cellStyle name="40% - アクセント 3 7" xfId="250" xr:uid="{00000000-0005-0000-0000-0000F9000000}"/>
    <cellStyle name="40% - アクセント 3 8" xfId="251" xr:uid="{00000000-0005-0000-0000-0000FA000000}"/>
    <cellStyle name="40% - アクセント 3 9" xfId="252" xr:uid="{00000000-0005-0000-0000-0000FB000000}"/>
    <cellStyle name="40% - アクセント 4 10" xfId="253" xr:uid="{00000000-0005-0000-0000-0000FC000000}"/>
    <cellStyle name="40% - アクセント 4 11" xfId="254" xr:uid="{00000000-0005-0000-0000-0000FD000000}"/>
    <cellStyle name="40% - アクセント 4 12" xfId="255" xr:uid="{00000000-0005-0000-0000-0000FE000000}"/>
    <cellStyle name="40% - アクセント 4 13" xfId="256" xr:uid="{00000000-0005-0000-0000-0000FF000000}"/>
    <cellStyle name="40% - アクセント 4 14" xfId="257" xr:uid="{00000000-0005-0000-0000-000000010000}"/>
    <cellStyle name="40% - アクセント 4 15" xfId="258" xr:uid="{00000000-0005-0000-0000-000001010000}"/>
    <cellStyle name="40% - アクセント 4 16" xfId="259" xr:uid="{00000000-0005-0000-0000-000002010000}"/>
    <cellStyle name="40% - アクセント 4 17" xfId="260" xr:uid="{00000000-0005-0000-0000-000003010000}"/>
    <cellStyle name="40% - アクセント 4 18" xfId="261" xr:uid="{00000000-0005-0000-0000-000004010000}"/>
    <cellStyle name="40% - アクセント 4 19" xfId="262" xr:uid="{00000000-0005-0000-0000-000005010000}"/>
    <cellStyle name="40% - アクセント 4 2" xfId="263" xr:uid="{00000000-0005-0000-0000-000006010000}"/>
    <cellStyle name="40% - アクセント 4 20" xfId="264" xr:uid="{00000000-0005-0000-0000-000007010000}"/>
    <cellStyle name="40% - アクセント 4 21" xfId="265" xr:uid="{00000000-0005-0000-0000-000008010000}"/>
    <cellStyle name="40% - アクセント 4 22" xfId="266" xr:uid="{00000000-0005-0000-0000-000009010000}"/>
    <cellStyle name="40% - アクセント 4 23" xfId="267" xr:uid="{00000000-0005-0000-0000-00000A010000}"/>
    <cellStyle name="40% - アクセント 4 24" xfId="268" xr:uid="{00000000-0005-0000-0000-00000B010000}"/>
    <cellStyle name="40% - アクセント 4 25" xfId="269" xr:uid="{00000000-0005-0000-0000-00000C010000}"/>
    <cellStyle name="40% - アクセント 4 26" xfId="270" xr:uid="{00000000-0005-0000-0000-00000D010000}"/>
    <cellStyle name="40% - アクセント 4 27" xfId="271" xr:uid="{00000000-0005-0000-0000-00000E010000}"/>
    <cellStyle name="40% - アクセント 4 28" xfId="272" xr:uid="{00000000-0005-0000-0000-00000F010000}"/>
    <cellStyle name="40% - アクセント 4 29" xfId="273" xr:uid="{00000000-0005-0000-0000-000010010000}"/>
    <cellStyle name="40% - アクセント 4 3" xfId="274" xr:uid="{00000000-0005-0000-0000-000011010000}"/>
    <cellStyle name="40% - アクセント 4 4" xfId="275" xr:uid="{00000000-0005-0000-0000-000012010000}"/>
    <cellStyle name="40% - アクセント 4 5" xfId="276" xr:uid="{00000000-0005-0000-0000-000013010000}"/>
    <cellStyle name="40% - アクセント 4 6" xfId="277" xr:uid="{00000000-0005-0000-0000-000014010000}"/>
    <cellStyle name="40% - アクセント 4 7" xfId="278" xr:uid="{00000000-0005-0000-0000-000015010000}"/>
    <cellStyle name="40% - アクセント 4 8" xfId="279" xr:uid="{00000000-0005-0000-0000-000016010000}"/>
    <cellStyle name="40% - アクセント 4 9" xfId="280" xr:uid="{00000000-0005-0000-0000-000017010000}"/>
    <cellStyle name="40% - アクセント 5 10" xfId="281" xr:uid="{00000000-0005-0000-0000-000018010000}"/>
    <cellStyle name="40% - アクセント 5 11" xfId="282" xr:uid="{00000000-0005-0000-0000-000019010000}"/>
    <cellStyle name="40% - アクセント 5 12" xfId="283" xr:uid="{00000000-0005-0000-0000-00001A010000}"/>
    <cellStyle name="40% - アクセント 5 13" xfId="284" xr:uid="{00000000-0005-0000-0000-00001B010000}"/>
    <cellStyle name="40% - アクセント 5 14" xfId="285" xr:uid="{00000000-0005-0000-0000-00001C010000}"/>
    <cellStyle name="40% - アクセント 5 15" xfId="286" xr:uid="{00000000-0005-0000-0000-00001D010000}"/>
    <cellStyle name="40% - アクセント 5 16" xfId="287" xr:uid="{00000000-0005-0000-0000-00001E010000}"/>
    <cellStyle name="40% - アクセント 5 17" xfId="288" xr:uid="{00000000-0005-0000-0000-00001F010000}"/>
    <cellStyle name="40% - アクセント 5 18" xfId="289" xr:uid="{00000000-0005-0000-0000-000020010000}"/>
    <cellStyle name="40% - アクセント 5 19" xfId="290" xr:uid="{00000000-0005-0000-0000-000021010000}"/>
    <cellStyle name="40% - アクセント 5 2" xfId="291" xr:uid="{00000000-0005-0000-0000-000022010000}"/>
    <cellStyle name="40% - アクセント 5 20" xfId="292" xr:uid="{00000000-0005-0000-0000-000023010000}"/>
    <cellStyle name="40% - アクセント 5 21" xfId="293" xr:uid="{00000000-0005-0000-0000-000024010000}"/>
    <cellStyle name="40% - アクセント 5 22" xfId="294" xr:uid="{00000000-0005-0000-0000-000025010000}"/>
    <cellStyle name="40% - アクセント 5 23" xfId="295" xr:uid="{00000000-0005-0000-0000-000026010000}"/>
    <cellStyle name="40% - アクセント 5 24" xfId="296" xr:uid="{00000000-0005-0000-0000-000027010000}"/>
    <cellStyle name="40% - アクセント 5 25" xfId="297" xr:uid="{00000000-0005-0000-0000-000028010000}"/>
    <cellStyle name="40% - アクセント 5 26" xfId="298" xr:uid="{00000000-0005-0000-0000-000029010000}"/>
    <cellStyle name="40% - アクセント 5 27" xfId="299" xr:uid="{00000000-0005-0000-0000-00002A010000}"/>
    <cellStyle name="40% - アクセント 5 28" xfId="300" xr:uid="{00000000-0005-0000-0000-00002B010000}"/>
    <cellStyle name="40% - アクセント 5 29" xfId="301" xr:uid="{00000000-0005-0000-0000-00002C010000}"/>
    <cellStyle name="40% - アクセント 5 3" xfId="302" xr:uid="{00000000-0005-0000-0000-00002D010000}"/>
    <cellStyle name="40% - アクセント 5 4" xfId="303" xr:uid="{00000000-0005-0000-0000-00002E010000}"/>
    <cellStyle name="40% - アクセント 5 5" xfId="304" xr:uid="{00000000-0005-0000-0000-00002F010000}"/>
    <cellStyle name="40% - アクセント 5 6" xfId="305" xr:uid="{00000000-0005-0000-0000-000030010000}"/>
    <cellStyle name="40% - アクセント 5 7" xfId="306" xr:uid="{00000000-0005-0000-0000-000031010000}"/>
    <cellStyle name="40% - アクセント 5 8" xfId="307" xr:uid="{00000000-0005-0000-0000-000032010000}"/>
    <cellStyle name="40% - アクセント 5 9" xfId="308" xr:uid="{00000000-0005-0000-0000-000033010000}"/>
    <cellStyle name="40% - アクセント 6 10" xfId="309" xr:uid="{00000000-0005-0000-0000-000034010000}"/>
    <cellStyle name="40% - アクセント 6 11" xfId="310" xr:uid="{00000000-0005-0000-0000-000035010000}"/>
    <cellStyle name="40% - アクセント 6 12" xfId="311" xr:uid="{00000000-0005-0000-0000-000036010000}"/>
    <cellStyle name="40% - アクセント 6 13" xfId="312" xr:uid="{00000000-0005-0000-0000-000037010000}"/>
    <cellStyle name="40% - アクセント 6 14" xfId="313" xr:uid="{00000000-0005-0000-0000-000038010000}"/>
    <cellStyle name="40% - アクセント 6 15" xfId="314" xr:uid="{00000000-0005-0000-0000-000039010000}"/>
    <cellStyle name="40% - アクセント 6 16" xfId="315" xr:uid="{00000000-0005-0000-0000-00003A010000}"/>
    <cellStyle name="40% - アクセント 6 17" xfId="316" xr:uid="{00000000-0005-0000-0000-00003B010000}"/>
    <cellStyle name="40% - アクセント 6 18" xfId="317" xr:uid="{00000000-0005-0000-0000-00003C010000}"/>
    <cellStyle name="40% - アクセント 6 19" xfId="318" xr:uid="{00000000-0005-0000-0000-00003D010000}"/>
    <cellStyle name="40% - アクセント 6 2" xfId="319" xr:uid="{00000000-0005-0000-0000-00003E010000}"/>
    <cellStyle name="40% - アクセント 6 20" xfId="320" xr:uid="{00000000-0005-0000-0000-00003F010000}"/>
    <cellStyle name="40% - アクセント 6 21" xfId="321" xr:uid="{00000000-0005-0000-0000-000040010000}"/>
    <cellStyle name="40% - アクセント 6 22" xfId="322" xr:uid="{00000000-0005-0000-0000-000041010000}"/>
    <cellStyle name="40% - アクセント 6 23" xfId="323" xr:uid="{00000000-0005-0000-0000-000042010000}"/>
    <cellStyle name="40% - アクセント 6 24" xfId="324" xr:uid="{00000000-0005-0000-0000-000043010000}"/>
    <cellStyle name="40% - アクセント 6 25" xfId="325" xr:uid="{00000000-0005-0000-0000-000044010000}"/>
    <cellStyle name="40% - アクセント 6 26" xfId="326" xr:uid="{00000000-0005-0000-0000-000045010000}"/>
    <cellStyle name="40% - アクセント 6 27" xfId="327" xr:uid="{00000000-0005-0000-0000-000046010000}"/>
    <cellStyle name="40% - アクセント 6 28" xfId="328" xr:uid="{00000000-0005-0000-0000-000047010000}"/>
    <cellStyle name="40% - アクセント 6 29" xfId="329" xr:uid="{00000000-0005-0000-0000-000048010000}"/>
    <cellStyle name="40% - アクセント 6 3" xfId="330" xr:uid="{00000000-0005-0000-0000-000049010000}"/>
    <cellStyle name="40% - アクセント 6 4" xfId="331" xr:uid="{00000000-0005-0000-0000-00004A010000}"/>
    <cellStyle name="40% - アクセント 6 5" xfId="332" xr:uid="{00000000-0005-0000-0000-00004B010000}"/>
    <cellStyle name="40% - アクセント 6 6" xfId="333" xr:uid="{00000000-0005-0000-0000-00004C010000}"/>
    <cellStyle name="40% - アクセント 6 7" xfId="334" xr:uid="{00000000-0005-0000-0000-00004D010000}"/>
    <cellStyle name="40% - アクセント 6 8" xfId="335" xr:uid="{00000000-0005-0000-0000-00004E010000}"/>
    <cellStyle name="40% - アクセント 6 9" xfId="336" xr:uid="{00000000-0005-0000-0000-00004F010000}"/>
    <cellStyle name="60% - アクセント 1 10" xfId="337" xr:uid="{00000000-0005-0000-0000-000050010000}"/>
    <cellStyle name="60% - アクセント 1 11" xfId="338" xr:uid="{00000000-0005-0000-0000-000051010000}"/>
    <cellStyle name="60% - アクセント 1 12" xfId="339" xr:uid="{00000000-0005-0000-0000-000052010000}"/>
    <cellStyle name="60% - アクセント 1 13" xfId="340" xr:uid="{00000000-0005-0000-0000-000053010000}"/>
    <cellStyle name="60% - アクセント 1 14" xfId="341" xr:uid="{00000000-0005-0000-0000-000054010000}"/>
    <cellStyle name="60% - アクセント 1 15" xfId="342" xr:uid="{00000000-0005-0000-0000-000055010000}"/>
    <cellStyle name="60% - アクセント 1 16" xfId="343" xr:uid="{00000000-0005-0000-0000-000056010000}"/>
    <cellStyle name="60% - アクセント 1 17" xfId="344" xr:uid="{00000000-0005-0000-0000-000057010000}"/>
    <cellStyle name="60% - アクセント 1 18" xfId="345" xr:uid="{00000000-0005-0000-0000-000058010000}"/>
    <cellStyle name="60% - アクセント 1 19" xfId="346" xr:uid="{00000000-0005-0000-0000-000059010000}"/>
    <cellStyle name="60% - アクセント 1 2" xfId="347" xr:uid="{00000000-0005-0000-0000-00005A010000}"/>
    <cellStyle name="60% - アクセント 1 20" xfId="348" xr:uid="{00000000-0005-0000-0000-00005B010000}"/>
    <cellStyle name="60% - アクセント 1 21" xfId="349" xr:uid="{00000000-0005-0000-0000-00005C010000}"/>
    <cellStyle name="60% - アクセント 1 22" xfId="350" xr:uid="{00000000-0005-0000-0000-00005D010000}"/>
    <cellStyle name="60% - アクセント 1 23" xfId="351" xr:uid="{00000000-0005-0000-0000-00005E010000}"/>
    <cellStyle name="60% - アクセント 1 24" xfId="352" xr:uid="{00000000-0005-0000-0000-00005F010000}"/>
    <cellStyle name="60% - アクセント 1 25" xfId="353" xr:uid="{00000000-0005-0000-0000-000060010000}"/>
    <cellStyle name="60% - アクセント 1 26" xfId="354" xr:uid="{00000000-0005-0000-0000-000061010000}"/>
    <cellStyle name="60% - アクセント 1 27" xfId="355" xr:uid="{00000000-0005-0000-0000-000062010000}"/>
    <cellStyle name="60% - アクセント 1 28" xfId="356" xr:uid="{00000000-0005-0000-0000-000063010000}"/>
    <cellStyle name="60% - アクセント 1 29" xfId="357" xr:uid="{00000000-0005-0000-0000-000064010000}"/>
    <cellStyle name="60% - アクセント 1 3" xfId="358" xr:uid="{00000000-0005-0000-0000-000065010000}"/>
    <cellStyle name="60% - アクセント 1 4" xfId="359" xr:uid="{00000000-0005-0000-0000-000066010000}"/>
    <cellStyle name="60% - アクセント 1 5" xfId="360" xr:uid="{00000000-0005-0000-0000-000067010000}"/>
    <cellStyle name="60% - アクセント 1 6" xfId="361" xr:uid="{00000000-0005-0000-0000-000068010000}"/>
    <cellStyle name="60% - アクセント 1 7" xfId="362" xr:uid="{00000000-0005-0000-0000-000069010000}"/>
    <cellStyle name="60% - アクセント 1 8" xfId="363" xr:uid="{00000000-0005-0000-0000-00006A010000}"/>
    <cellStyle name="60% - アクセント 1 9" xfId="364" xr:uid="{00000000-0005-0000-0000-00006B010000}"/>
    <cellStyle name="60% - アクセント 2 10" xfId="365" xr:uid="{00000000-0005-0000-0000-00006C010000}"/>
    <cellStyle name="60% - アクセント 2 11" xfId="366" xr:uid="{00000000-0005-0000-0000-00006D010000}"/>
    <cellStyle name="60% - アクセント 2 12" xfId="367" xr:uid="{00000000-0005-0000-0000-00006E010000}"/>
    <cellStyle name="60% - アクセント 2 13" xfId="368" xr:uid="{00000000-0005-0000-0000-00006F010000}"/>
    <cellStyle name="60% - アクセント 2 14" xfId="369" xr:uid="{00000000-0005-0000-0000-000070010000}"/>
    <cellStyle name="60% - アクセント 2 15" xfId="370" xr:uid="{00000000-0005-0000-0000-000071010000}"/>
    <cellStyle name="60% - アクセント 2 16" xfId="371" xr:uid="{00000000-0005-0000-0000-000072010000}"/>
    <cellStyle name="60% - アクセント 2 17" xfId="372" xr:uid="{00000000-0005-0000-0000-000073010000}"/>
    <cellStyle name="60% - アクセント 2 18" xfId="373" xr:uid="{00000000-0005-0000-0000-000074010000}"/>
    <cellStyle name="60% - アクセント 2 19" xfId="374" xr:uid="{00000000-0005-0000-0000-000075010000}"/>
    <cellStyle name="60% - アクセント 2 2" xfId="375" xr:uid="{00000000-0005-0000-0000-000076010000}"/>
    <cellStyle name="60% - アクセント 2 20" xfId="376" xr:uid="{00000000-0005-0000-0000-000077010000}"/>
    <cellStyle name="60% - アクセント 2 21" xfId="377" xr:uid="{00000000-0005-0000-0000-000078010000}"/>
    <cellStyle name="60% - アクセント 2 22" xfId="378" xr:uid="{00000000-0005-0000-0000-000079010000}"/>
    <cellStyle name="60% - アクセント 2 23" xfId="379" xr:uid="{00000000-0005-0000-0000-00007A010000}"/>
    <cellStyle name="60% - アクセント 2 24" xfId="380" xr:uid="{00000000-0005-0000-0000-00007B010000}"/>
    <cellStyle name="60% - アクセント 2 25" xfId="381" xr:uid="{00000000-0005-0000-0000-00007C010000}"/>
    <cellStyle name="60% - アクセント 2 26" xfId="382" xr:uid="{00000000-0005-0000-0000-00007D010000}"/>
    <cellStyle name="60% - アクセント 2 27" xfId="383" xr:uid="{00000000-0005-0000-0000-00007E010000}"/>
    <cellStyle name="60% - アクセント 2 28" xfId="384" xr:uid="{00000000-0005-0000-0000-00007F010000}"/>
    <cellStyle name="60% - アクセント 2 29" xfId="385" xr:uid="{00000000-0005-0000-0000-000080010000}"/>
    <cellStyle name="60% - アクセント 2 3" xfId="386" xr:uid="{00000000-0005-0000-0000-000081010000}"/>
    <cellStyle name="60% - アクセント 2 4" xfId="387" xr:uid="{00000000-0005-0000-0000-000082010000}"/>
    <cellStyle name="60% - アクセント 2 5" xfId="388" xr:uid="{00000000-0005-0000-0000-000083010000}"/>
    <cellStyle name="60% - アクセント 2 6" xfId="389" xr:uid="{00000000-0005-0000-0000-000084010000}"/>
    <cellStyle name="60% - アクセント 2 7" xfId="390" xr:uid="{00000000-0005-0000-0000-000085010000}"/>
    <cellStyle name="60% - アクセント 2 8" xfId="391" xr:uid="{00000000-0005-0000-0000-000086010000}"/>
    <cellStyle name="60% - アクセント 2 9" xfId="392" xr:uid="{00000000-0005-0000-0000-000087010000}"/>
    <cellStyle name="60% - アクセント 3 10" xfId="393" xr:uid="{00000000-0005-0000-0000-000088010000}"/>
    <cellStyle name="60% - アクセント 3 11" xfId="394" xr:uid="{00000000-0005-0000-0000-000089010000}"/>
    <cellStyle name="60% - アクセント 3 12" xfId="395" xr:uid="{00000000-0005-0000-0000-00008A010000}"/>
    <cellStyle name="60% - アクセント 3 13" xfId="396" xr:uid="{00000000-0005-0000-0000-00008B010000}"/>
    <cellStyle name="60% - アクセント 3 14" xfId="397" xr:uid="{00000000-0005-0000-0000-00008C010000}"/>
    <cellStyle name="60% - アクセント 3 15" xfId="398" xr:uid="{00000000-0005-0000-0000-00008D010000}"/>
    <cellStyle name="60% - アクセント 3 16" xfId="399" xr:uid="{00000000-0005-0000-0000-00008E010000}"/>
    <cellStyle name="60% - アクセント 3 17" xfId="400" xr:uid="{00000000-0005-0000-0000-00008F010000}"/>
    <cellStyle name="60% - アクセント 3 18" xfId="401" xr:uid="{00000000-0005-0000-0000-000090010000}"/>
    <cellStyle name="60% - アクセント 3 19" xfId="402" xr:uid="{00000000-0005-0000-0000-000091010000}"/>
    <cellStyle name="60% - アクセント 3 2" xfId="403" xr:uid="{00000000-0005-0000-0000-000092010000}"/>
    <cellStyle name="60% - アクセント 3 20" xfId="404" xr:uid="{00000000-0005-0000-0000-000093010000}"/>
    <cellStyle name="60% - アクセント 3 21" xfId="405" xr:uid="{00000000-0005-0000-0000-000094010000}"/>
    <cellStyle name="60% - アクセント 3 22" xfId="406" xr:uid="{00000000-0005-0000-0000-000095010000}"/>
    <cellStyle name="60% - アクセント 3 23" xfId="407" xr:uid="{00000000-0005-0000-0000-000096010000}"/>
    <cellStyle name="60% - アクセント 3 24" xfId="408" xr:uid="{00000000-0005-0000-0000-000097010000}"/>
    <cellStyle name="60% - アクセント 3 25" xfId="409" xr:uid="{00000000-0005-0000-0000-000098010000}"/>
    <cellStyle name="60% - アクセント 3 26" xfId="410" xr:uid="{00000000-0005-0000-0000-000099010000}"/>
    <cellStyle name="60% - アクセント 3 27" xfId="411" xr:uid="{00000000-0005-0000-0000-00009A010000}"/>
    <cellStyle name="60% - アクセント 3 28" xfId="412" xr:uid="{00000000-0005-0000-0000-00009B010000}"/>
    <cellStyle name="60% - アクセント 3 29" xfId="413" xr:uid="{00000000-0005-0000-0000-00009C010000}"/>
    <cellStyle name="60% - アクセント 3 3" xfId="414" xr:uid="{00000000-0005-0000-0000-00009D010000}"/>
    <cellStyle name="60% - アクセント 3 4" xfId="415" xr:uid="{00000000-0005-0000-0000-00009E010000}"/>
    <cellStyle name="60% - アクセント 3 5" xfId="416" xr:uid="{00000000-0005-0000-0000-00009F010000}"/>
    <cellStyle name="60% - アクセント 3 6" xfId="417" xr:uid="{00000000-0005-0000-0000-0000A0010000}"/>
    <cellStyle name="60% - アクセント 3 7" xfId="418" xr:uid="{00000000-0005-0000-0000-0000A1010000}"/>
    <cellStyle name="60% - アクセント 3 8" xfId="419" xr:uid="{00000000-0005-0000-0000-0000A2010000}"/>
    <cellStyle name="60% - アクセント 3 9" xfId="420" xr:uid="{00000000-0005-0000-0000-0000A3010000}"/>
    <cellStyle name="60% - アクセント 4 10" xfId="421" xr:uid="{00000000-0005-0000-0000-0000A4010000}"/>
    <cellStyle name="60% - アクセント 4 11" xfId="422" xr:uid="{00000000-0005-0000-0000-0000A5010000}"/>
    <cellStyle name="60% - アクセント 4 12" xfId="423" xr:uid="{00000000-0005-0000-0000-0000A6010000}"/>
    <cellStyle name="60% - アクセント 4 13" xfId="424" xr:uid="{00000000-0005-0000-0000-0000A7010000}"/>
    <cellStyle name="60% - アクセント 4 14" xfId="425" xr:uid="{00000000-0005-0000-0000-0000A8010000}"/>
    <cellStyle name="60% - アクセント 4 15" xfId="426" xr:uid="{00000000-0005-0000-0000-0000A9010000}"/>
    <cellStyle name="60% - アクセント 4 16" xfId="427" xr:uid="{00000000-0005-0000-0000-0000AA010000}"/>
    <cellStyle name="60% - アクセント 4 17" xfId="428" xr:uid="{00000000-0005-0000-0000-0000AB010000}"/>
    <cellStyle name="60% - アクセント 4 18" xfId="429" xr:uid="{00000000-0005-0000-0000-0000AC010000}"/>
    <cellStyle name="60% - アクセント 4 19" xfId="430" xr:uid="{00000000-0005-0000-0000-0000AD010000}"/>
    <cellStyle name="60% - アクセント 4 2" xfId="431" xr:uid="{00000000-0005-0000-0000-0000AE010000}"/>
    <cellStyle name="60% - アクセント 4 20" xfId="432" xr:uid="{00000000-0005-0000-0000-0000AF010000}"/>
    <cellStyle name="60% - アクセント 4 21" xfId="433" xr:uid="{00000000-0005-0000-0000-0000B0010000}"/>
    <cellStyle name="60% - アクセント 4 22" xfId="434" xr:uid="{00000000-0005-0000-0000-0000B1010000}"/>
    <cellStyle name="60% - アクセント 4 23" xfId="435" xr:uid="{00000000-0005-0000-0000-0000B2010000}"/>
    <cellStyle name="60% - アクセント 4 24" xfId="436" xr:uid="{00000000-0005-0000-0000-0000B3010000}"/>
    <cellStyle name="60% - アクセント 4 25" xfId="437" xr:uid="{00000000-0005-0000-0000-0000B4010000}"/>
    <cellStyle name="60% - アクセント 4 26" xfId="438" xr:uid="{00000000-0005-0000-0000-0000B5010000}"/>
    <cellStyle name="60% - アクセント 4 27" xfId="439" xr:uid="{00000000-0005-0000-0000-0000B6010000}"/>
    <cellStyle name="60% - アクセント 4 28" xfId="440" xr:uid="{00000000-0005-0000-0000-0000B7010000}"/>
    <cellStyle name="60% - アクセント 4 29" xfId="441" xr:uid="{00000000-0005-0000-0000-0000B8010000}"/>
    <cellStyle name="60% - アクセント 4 3" xfId="442" xr:uid="{00000000-0005-0000-0000-0000B9010000}"/>
    <cellStyle name="60% - アクセント 4 4" xfId="443" xr:uid="{00000000-0005-0000-0000-0000BA010000}"/>
    <cellStyle name="60% - アクセント 4 5" xfId="444" xr:uid="{00000000-0005-0000-0000-0000BB010000}"/>
    <cellStyle name="60% - アクセント 4 6" xfId="445" xr:uid="{00000000-0005-0000-0000-0000BC010000}"/>
    <cellStyle name="60% - アクセント 4 7" xfId="446" xr:uid="{00000000-0005-0000-0000-0000BD010000}"/>
    <cellStyle name="60% - アクセント 4 8" xfId="447" xr:uid="{00000000-0005-0000-0000-0000BE010000}"/>
    <cellStyle name="60% - アクセント 4 9" xfId="448" xr:uid="{00000000-0005-0000-0000-0000BF010000}"/>
    <cellStyle name="60% - アクセント 5 10" xfId="449" xr:uid="{00000000-0005-0000-0000-0000C0010000}"/>
    <cellStyle name="60% - アクセント 5 11" xfId="450" xr:uid="{00000000-0005-0000-0000-0000C1010000}"/>
    <cellStyle name="60% - アクセント 5 12" xfId="451" xr:uid="{00000000-0005-0000-0000-0000C2010000}"/>
    <cellStyle name="60% - アクセント 5 13" xfId="452" xr:uid="{00000000-0005-0000-0000-0000C3010000}"/>
    <cellStyle name="60% - アクセント 5 14" xfId="453" xr:uid="{00000000-0005-0000-0000-0000C4010000}"/>
    <cellStyle name="60% - アクセント 5 15" xfId="454" xr:uid="{00000000-0005-0000-0000-0000C5010000}"/>
    <cellStyle name="60% - アクセント 5 16" xfId="455" xr:uid="{00000000-0005-0000-0000-0000C6010000}"/>
    <cellStyle name="60% - アクセント 5 17" xfId="456" xr:uid="{00000000-0005-0000-0000-0000C7010000}"/>
    <cellStyle name="60% - アクセント 5 18" xfId="457" xr:uid="{00000000-0005-0000-0000-0000C8010000}"/>
    <cellStyle name="60% - アクセント 5 19" xfId="458" xr:uid="{00000000-0005-0000-0000-0000C9010000}"/>
    <cellStyle name="60% - アクセント 5 2" xfId="459" xr:uid="{00000000-0005-0000-0000-0000CA010000}"/>
    <cellStyle name="60% - アクセント 5 20" xfId="460" xr:uid="{00000000-0005-0000-0000-0000CB010000}"/>
    <cellStyle name="60% - アクセント 5 21" xfId="461" xr:uid="{00000000-0005-0000-0000-0000CC010000}"/>
    <cellStyle name="60% - アクセント 5 22" xfId="462" xr:uid="{00000000-0005-0000-0000-0000CD010000}"/>
    <cellStyle name="60% - アクセント 5 23" xfId="463" xr:uid="{00000000-0005-0000-0000-0000CE010000}"/>
    <cellStyle name="60% - アクセント 5 24" xfId="464" xr:uid="{00000000-0005-0000-0000-0000CF010000}"/>
    <cellStyle name="60% - アクセント 5 25" xfId="465" xr:uid="{00000000-0005-0000-0000-0000D0010000}"/>
    <cellStyle name="60% - アクセント 5 26" xfId="466" xr:uid="{00000000-0005-0000-0000-0000D1010000}"/>
    <cellStyle name="60% - アクセント 5 27" xfId="467" xr:uid="{00000000-0005-0000-0000-0000D2010000}"/>
    <cellStyle name="60% - アクセント 5 28" xfId="468" xr:uid="{00000000-0005-0000-0000-0000D3010000}"/>
    <cellStyle name="60% - アクセント 5 29" xfId="469" xr:uid="{00000000-0005-0000-0000-0000D4010000}"/>
    <cellStyle name="60% - アクセント 5 3" xfId="470" xr:uid="{00000000-0005-0000-0000-0000D5010000}"/>
    <cellStyle name="60% - アクセント 5 4" xfId="471" xr:uid="{00000000-0005-0000-0000-0000D6010000}"/>
    <cellStyle name="60% - アクセント 5 5" xfId="472" xr:uid="{00000000-0005-0000-0000-0000D7010000}"/>
    <cellStyle name="60% - アクセント 5 6" xfId="473" xr:uid="{00000000-0005-0000-0000-0000D8010000}"/>
    <cellStyle name="60% - アクセント 5 7" xfId="474" xr:uid="{00000000-0005-0000-0000-0000D9010000}"/>
    <cellStyle name="60% - アクセント 5 8" xfId="475" xr:uid="{00000000-0005-0000-0000-0000DA010000}"/>
    <cellStyle name="60% - アクセント 5 9" xfId="476" xr:uid="{00000000-0005-0000-0000-0000DB010000}"/>
    <cellStyle name="60% - アクセント 6 10" xfId="477" xr:uid="{00000000-0005-0000-0000-0000DC010000}"/>
    <cellStyle name="60% - アクセント 6 11" xfId="478" xr:uid="{00000000-0005-0000-0000-0000DD010000}"/>
    <cellStyle name="60% - アクセント 6 12" xfId="479" xr:uid="{00000000-0005-0000-0000-0000DE010000}"/>
    <cellStyle name="60% - アクセント 6 13" xfId="480" xr:uid="{00000000-0005-0000-0000-0000DF010000}"/>
    <cellStyle name="60% - アクセント 6 14" xfId="481" xr:uid="{00000000-0005-0000-0000-0000E0010000}"/>
    <cellStyle name="60% - アクセント 6 15" xfId="482" xr:uid="{00000000-0005-0000-0000-0000E1010000}"/>
    <cellStyle name="60% - アクセント 6 16" xfId="483" xr:uid="{00000000-0005-0000-0000-0000E2010000}"/>
    <cellStyle name="60% - アクセント 6 17" xfId="484" xr:uid="{00000000-0005-0000-0000-0000E3010000}"/>
    <cellStyle name="60% - アクセント 6 18" xfId="485" xr:uid="{00000000-0005-0000-0000-0000E4010000}"/>
    <cellStyle name="60% - アクセント 6 19" xfId="486" xr:uid="{00000000-0005-0000-0000-0000E5010000}"/>
    <cellStyle name="60% - アクセント 6 2" xfId="487" xr:uid="{00000000-0005-0000-0000-0000E6010000}"/>
    <cellStyle name="60% - アクセント 6 20" xfId="488" xr:uid="{00000000-0005-0000-0000-0000E7010000}"/>
    <cellStyle name="60% - アクセント 6 21" xfId="489" xr:uid="{00000000-0005-0000-0000-0000E8010000}"/>
    <cellStyle name="60% - アクセント 6 22" xfId="490" xr:uid="{00000000-0005-0000-0000-0000E9010000}"/>
    <cellStyle name="60% - アクセント 6 23" xfId="491" xr:uid="{00000000-0005-0000-0000-0000EA010000}"/>
    <cellStyle name="60% - アクセント 6 24" xfId="492" xr:uid="{00000000-0005-0000-0000-0000EB010000}"/>
    <cellStyle name="60% - アクセント 6 25" xfId="493" xr:uid="{00000000-0005-0000-0000-0000EC010000}"/>
    <cellStyle name="60% - アクセント 6 26" xfId="494" xr:uid="{00000000-0005-0000-0000-0000ED010000}"/>
    <cellStyle name="60% - アクセント 6 27" xfId="495" xr:uid="{00000000-0005-0000-0000-0000EE010000}"/>
    <cellStyle name="60% - アクセント 6 28" xfId="496" xr:uid="{00000000-0005-0000-0000-0000EF010000}"/>
    <cellStyle name="60% - アクセント 6 29" xfId="497" xr:uid="{00000000-0005-0000-0000-0000F0010000}"/>
    <cellStyle name="60% - アクセント 6 3" xfId="498" xr:uid="{00000000-0005-0000-0000-0000F1010000}"/>
    <cellStyle name="60% - アクセント 6 4" xfId="499" xr:uid="{00000000-0005-0000-0000-0000F2010000}"/>
    <cellStyle name="60% - アクセント 6 5" xfId="500" xr:uid="{00000000-0005-0000-0000-0000F3010000}"/>
    <cellStyle name="60% - アクセント 6 6" xfId="501" xr:uid="{00000000-0005-0000-0000-0000F4010000}"/>
    <cellStyle name="60% - アクセント 6 7" xfId="502" xr:uid="{00000000-0005-0000-0000-0000F5010000}"/>
    <cellStyle name="60% - アクセント 6 8" xfId="503" xr:uid="{00000000-0005-0000-0000-0000F6010000}"/>
    <cellStyle name="60% - アクセント 6 9" xfId="504" xr:uid="{00000000-0005-0000-0000-0000F7010000}"/>
    <cellStyle name="アクセント 1 10" xfId="505" xr:uid="{00000000-0005-0000-0000-0000F8010000}"/>
    <cellStyle name="アクセント 1 11" xfId="506" xr:uid="{00000000-0005-0000-0000-0000F9010000}"/>
    <cellStyle name="アクセント 1 12" xfId="507" xr:uid="{00000000-0005-0000-0000-0000FA010000}"/>
    <cellStyle name="アクセント 1 13" xfId="508" xr:uid="{00000000-0005-0000-0000-0000FB010000}"/>
    <cellStyle name="アクセント 1 14" xfId="509" xr:uid="{00000000-0005-0000-0000-0000FC010000}"/>
    <cellStyle name="アクセント 1 15" xfId="510" xr:uid="{00000000-0005-0000-0000-0000FD010000}"/>
    <cellStyle name="アクセント 1 16" xfId="511" xr:uid="{00000000-0005-0000-0000-0000FE010000}"/>
    <cellStyle name="アクセント 1 17" xfId="512" xr:uid="{00000000-0005-0000-0000-0000FF010000}"/>
    <cellStyle name="アクセント 1 18" xfId="513" xr:uid="{00000000-0005-0000-0000-000000020000}"/>
    <cellStyle name="アクセント 1 19" xfId="514" xr:uid="{00000000-0005-0000-0000-000001020000}"/>
    <cellStyle name="アクセント 1 2" xfId="515" xr:uid="{00000000-0005-0000-0000-000002020000}"/>
    <cellStyle name="アクセント 1 20" xfId="516" xr:uid="{00000000-0005-0000-0000-000003020000}"/>
    <cellStyle name="アクセント 1 21" xfId="517" xr:uid="{00000000-0005-0000-0000-000004020000}"/>
    <cellStyle name="アクセント 1 22" xfId="518" xr:uid="{00000000-0005-0000-0000-000005020000}"/>
    <cellStyle name="アクセント 1 23" xfId="519" xr:uid="{00000000-0005-0000-0000-000006020000}"/>
    <cellStyle name="アクセント 1 24" xfId="520" xr:uid="{00000000-0005-0000-0000-000007020000}"/>
    <cellStyle name="アクセント 1 25" xfId="521" xr:uid="{00000000-0005-0000-0000-000008020000}"/>
    <cellStyle name="アクセント 1 26" xfId="522" xr:uid="{00000000-0005-0000-0000-000009020000}"/>
    <cellStyle name="アクセント 1 27" xfId="523" xr:uid="{00000000-0005-0000-0000-00000A020000}"/>
    <cellStyle name="アクセント 1 28" xfId="524" xr:uid="{00000000-0005-0000-0000-00000B020000}"/>
    <cellStyle name="アクセント 1 29" xfId="525" xr:uid="{00000000-0005-0000-0000-00000C020000}"/>
    <cellStyle name="アクセント 1 3" xfId="526" xr:uid="{00000000-0005-0000-0000-00000D020000}"/>
    <cellStyle name="アクセント 1 4" xfId="527" xr:uid="{00000000-0005-0000-0000-00000E020000}"/>
    <cellStyle name="アクセント 1 5" xfId="528" xr:uid="{00000000-0005-0000-0000-00000F020000}"/>
    <cellStyle name="アクセント 1 6" xfId="529" xr:uid="{00000000-0005-0000-0000-000010020000}"/>
    <cellStyle name="アクセント 1 7" xfId="530" xr:uid="{00000000-0005-0000-0000-000011020000}"/>
    <cellStyle name="アクセント 1 8" xfId="531" xr:uid="{00000000-0005-0000-0000-000012020000}"/>
    <cellStyle name="アクセント 1 9" xfId="532" xr:uid="{00000000-0005-0000-0000-000013020000}"/>
    <cellStyle name="アクセント 2 10" xfId="533" xr:uid="{00000000-0005-0000-0000-000014020000}"/>
    <cellStyle name="アクセント 2 11" xfId="534" xr:uid="{00000000-0005-0000-0000-000015020000}"/>
    <cellStyle name="アクセント 2 12" xfId="535" xr:uid="{00000000-0005-0000-0000-000016020000}"/>
    <cellStyle name="アクセント 2 13" xfId="536" xr:uid="{00000000-0005-0000-0000-000017020000}"/>
    <cellStyle name="アクセント 2 14" xfId="537" xr:uid="{00000000-0005-0000-0000-000018020000}"/>
    <cellStyle name="アクセント 2 15" xfId="538" xr:uid="{00000000-0005-0000-0000-000019020000}"/>
    <cellStyle name="アクセント 2 16" xfId="539" xr:uid="{00000000-0005-0000-0000-00001A020000}"/>
    <cellStyle name="アクセント 2 17" xfId="540" xr:uid="{00000000-0005-0000-0000-00001B020000}"/>
    <cellStyle name="アクセント 2 18" xfId="541" xr:uid="{00000000-0005-0000-0000-00001C020000}"/>
    <cellStyle name="アクセント 2 19" xfId="542" xr:uid="{00000000-0005-0000-0000-00001D020000}"/>
    <cellStyle name="アクセント 2 2" xfId="543" xr:uid="{00000000-0005-0000-0000-00001E020000}"/>
    <cellStyle name="アクセント 2 20" xfId="544" xr:uid="{00000000-0005-0000-0000-00001F020000}"/>
    <cellStyle name="アクセント 2 21" xfId="545" xr:uid="{00000000-0005-0000-0000-000020020000}"/>
    <cellStyle name="アクセント 2 22" xfId="546" xr:uid="{00000000-0005-0000-0000-000021020000}"/>
    <cellStyle name="アクセント 2 23" xfId="547" xr:uid="{00000000-0005-0000-0000-000022020000}"/>
    <cellStyle name="アクセント 2 24" xfId="548" xr:uid="{00000000-0005-0000-0000-000023020000}"/>
    <cellStyle name="アクセント 2 25" xfId="549" xr:uid="{00000000-0005-0000-0000-000024020000}"/>
    <cellStyle name="アクセント 2 26" xfId="550" xr:uid="{00000000-0005-0000-0000-000025020000}"/>
    <cellStyle name="アクセント 2 27" xfId="551" xr:uid="{00000000-0005-0000-0000-000026020000}"/>
    <cellStyle name="アクセント 2 28" xfId="552" xr:uid="{00000000-0005-0000-0000-000027020000}"/>
    <cellStyle name="アクセント 2 29" xfId="553" xr:uid="{00000000-0005-0000-0000-000028020000}"/>
    <cellStyle name="アクセント 2 3" xfId="554" xr:uid="{00000000-0005-0000-0000-000029020000}"/>
    <cellStyle name="アクセント 2 4" xfId="555" xr:uid="{00000000-0005-0000-0000-00002A020000}"/>
    <cellStyle name="アクセント 2 5" xfId="556" xr:uid="{00000000-0005-0000-0000-00002B020000}"/>
    <cellStyle name="アクセント 2 6" xfId="557" xr:uid="{00000000-0005-0000-0000-00002C020000}"/>
    <cellStyle name="アクセント 2 7" xfId="558" xr:uid="{00000000-0005-0000-0000-00002D020000}"/>
    <cellStyle name="アクセント 2 8" xfId="559" xr:uid="{00000000-0005-0000-0000-00002E020000}"/>
    <cellStyle name="アクセント 2 9" xfId="560" xr:uid="{00000000-0005-0000-0000-00002F020000}"/>
    <cellStyle name="アクセント 3 10" xfId="561" xr:uid="{00000000-0005-0000-0000-000030020000}"/>
    <cellStyle name="アクセント 3 11" xfId="562" xr:uid="{00000000-0005-0000-0000-000031020000}"/>
    <cellStyle name="アクセント 3 12" xfId="563" xr:uid="{00000000-0005-0000-0000-000032020000}"/>
    <cellStyle name="アクセント 3 13" xfId="564" xr:uid="{00000000-0005-0000-0000-000033020000}"/>
    <cellStyle name="アクセント 3 14" xfId="565" xr:uid="{00000000-0005-0000-0000-000034020000}"/>
    <cellStyle name="アクセント 3 15" xfId="566" xr:uid="{00000000-0005-0000-0000-000035020000}"/>
    <cellStyle name="アクセント 3 16" xfId="567" xr:uid="{00000000-0005-0000-0000-000036020000}"/>
    <cellStyle name="アクセント 3 17" xfId="568" xr:uid="{00000000-0005-0000-0000-000037020000}"/>
    <cellStyle name="アクセント 3 18" xfId="569" xr:uid="{00000000-0005-0000-0000-000038020000}"/>
    <cellStyle name="アクセント 3 19" xfId="570" xr:uid="{00000000-0005-0000-0000-000039020000}"/>
    <cellStyle name="アクセント 3 2" xfId="571" xr:uid="{00000000-0005-0000-0000-00003A020000}"/>
    <cellStyle name="アクセント 3 20" xfId="572" xr:uid="{00000000-0005-0000-0000-00003B020000}"/>
    <cellStyle name="アクセント 3 21" xfId="573" xr:uid="{00000000-0005-0000-0000-00003C020000}"/>
    <cellStyle name="アクセント 3 22" xfId="574" xr:uid="{00000000-0005-0000-0000-00003D020000}"/>
    <cellStyle name="アクセント 3 23" xfId="575" xr:uid="{00000000-0005-0000-0000-00003E020000}"/>
    <cellStyle name="アクセント 3 24" xfId="576" xr:uid="{00000000-0005-0000-0000-00003F020000}"/>
    <cellStyle name="アクセント 3 25" xfId="577" xr:uid="{00000000-0005-0000-0000-000040020000}"/>
    <cellStyle name="アクセント 3 26" xfId="578" xr:uid="{00000000-0005-0000-0000-000041020000}"/>
    <cellStyle name="アクセント 3 27" xfId="579" xr:uid="{00000000-0005-0000-0000-000042020000}"/>
    <cellStyle name="アクセント 3 28" xfId="580" xr:uid="{00000000-0005-0000-0000-000043020000}"/>
    <cellStyle name="アクセント 3 29" xfId="581" xr:uid="{00000000-0005-0000-0000-000044020000}"/>
    <cellStyle name="アクセント 3 3" xfId="582" xr:uid="{00000000-0005-0000-0000-000045020000}"/>
    <cellStyle name="アクセント 3 4" xfId="583" xr:uid="{00000000-0005-0000-0000-000046020000}"/>
    <cellStyle name="アクセント 3 5" xfId="584" xr:uid="{00000000-0005-0000-0000-000047020000}"/>
    <cellStyle name="アクセント 3 6" xfId="585" xr:uid="{00000000-0005-0000-0000-000048020000}"/>
    <cellStyle name="アクセント 3 7" xfId="586" xr:uid="{00000000-0005-0000-0000-000049020000}"/>
    <cellStyle name="アクセント 3 8" xfId="587" xr:uid="{00000000-0005-0000-0000-00004A020000}"/>
    <cellStyle name="アクセント 3 9" xfId="588" xr:uid="{00000000-0005-0000-0000-00004B020000}"/>
    <cellStyle name="アクセント 4 10" xfId="589" xr:uid="{00000000-0005-0000-0000-00004C020000}"/>
    <cellStyle name="アクセント 4 11" xfId="590" xr:uid="{00000000-0005-0000-0000-00004D020000}"/>
    <cellStyle name="アクセント 4 12" xfId="591" xr:uid="{00000000-0005-0000-0000-00004E020000}"/>
    <cellStyle name="アクセント 4 13" xfId="592" xr:uid="{00000000-0005-0000-0000-00004F020000}"/>
    <cellStyle name="アクセント 4 14" xfId="593" xr:uid="{00000000-0005-0000-0000-000050020000}"/>
    <cellStyle name="アクセント 4 15" xfId="594" xr:uid="{00000000-0005-0000-0000-000051020000}"/>
    <cellStyle name="アクセント 4 16" xfId="595" xr:uid="{00000000-0005-0000-0000-000052020000}"/>
    <cellStyle name="アクセント 4 17" xfId="596" xr:uid="{00000000-0005-0000-0000-000053020000}"/>
    <cellStyle name="アクセント 4 18" xfId="597" xr:uid="{00000000-0005-0000-0000-000054020000}"/>
    <cellStyle name="アクセント 4 19" xfId="598" xr:uid="{00000000-0005-0000-0000-000055020000}"/>
    <cellStyle name="アクセント 4 2" xfId="599" xr:uid="{00000000-0005-0000-0000-000056020000}"/>
    <cellStyle name="アクセント 4 20" xfId="600" xr:uid="{00000000-0005-0000-0000-000057020000}"/>
    <cellStyle name="アクセント 4 21" xfId="601" xr:uid="{00000000-0005-0000-0000-000058020000}"/>
    <cellStyle name="アクセント 4 22" xfId="602" xr:uid="{00000000-0005-0000-0000-000059020000}"/>
    <cellStyle name="アクセント 4 23" xfId="603" xr:uid="{00000000-0005-0000-0000-00005A020000}"/>
    <cellStyle name="アクセント 4 24" xfId="604" xr:uid="{00000000-0005-0000-0000-00005B020000}"/>
    <cellStyle name="アクセント 4 25" xfId="605" xr:uid="{00000000-0005-0000-0000-00005C020000}"/>
    <cellStyle name="アクセント 4 26" xfId="606" xr:uid="{00000000-0005-0000-0000-00005D020000}"/>
    <cellStyle name="アクセント 4 27" xfId="607" xr:uid="{00000000-0005-0000-0000-00005E020000}"/>
    <cellStyle name="アクセント 4 28" xfId="608" xr:uid="{00000000-0005-0000-0000-00005F020000}"/>
    <cellStyle name="アクセント 4 29" xfId="609" xr:uid="{00000000-0005-0000-0000-000060020000}"/>
    <cellStyle name="アクセント 4 3" xfId="610" xr:uid="{00000000-0005-0000-0000-000061020000}"/>
    <cellStyle name="アクセント 4 4" xfId="611" xr:uid="{00000000-0005-0000-0000-000062020000}"/>
    <cellStyle name="アクセント 4 5" xfId="612" xr:uid="{00000000-0005-0000-0000-000063020000}"/>
    <cellStyle name="アクセント 4 6" xfId="613" xr:uid="{00000000-0005-0000-0000-000064020000}"/>
    <cellStyle name="アクセント 4 7" xfId="614" xr:uid="{00000000-0005-0000-0000-000065020000}"/>
    <cellStyle name="アクセント 4 8" xfId="615" xr:uid="{00000000-0005-0000-0000-000066020000}"/>
    <cellStyle name="アクセント 4 9" xfId="616" xr:uid="{00000000-0005-0000-0000-000067020000}"/>
    <cellStyle name="アクセント 5 10" xfId="617" xr:uid="{00000000-0005-0000-0000-000068020000}"/>
    <cellStyle name="アクセント 5 11" xfId="618" xr:uid="{00000000-0005-0000-0000-000069020000}"/>
    <cellStyle name="アクセント 5 12" xfId="619" xr:uid="{00000000-0005-0000-0000-00006A020000}"/>
    <cellStyle name="アクセント 5 13" xfId="620" xr:uid="{00000000-0005-0000-0000-00006B020000}"/>
    <cellStyle name="アクセント 5 14" xfId="621" xr:uid="{00000000-0005-0000-0000-00006C020000}"/>
    <cellStyle name="アクセント 5 15" xfId="622" xr:uid="{00000000-0005-0000-0000-00006D020000}"/>
    <cellStyle name="アクセント 5 16" xfId="623" xr:uid="{00000000-0005-0000-0000-00006E020000}"/>
    <cellStyle name="アクセント 5 17" xfId="624" xr:uid="{00000000-0005-0000-0000-00006F020000}"/>
    <cellStyle name="アクセント 5 18" xfId="625" xr:uid="{00000000-0005-0000-0000-000070020000}"/>
    <cellStyle name="アクセント 5 19" xfId="626" xr:uid="{00000000-0005-0000-0000-000071020000}"/>
    <cellStyle name="アクセント 5 2" xfId="627" xr:uid="{00000000-0005-0000-0000-000072020000}"/>
    <cellStyle name="アクセント 5 20" xfId="628" xr:uid="{00000000-0005-0000-0000-000073020000}"/>
    <cellStyle name="アクセント 5 21" xfId="629" xr:uid="{00000000-0005-0000-0000-000074020000}"/>
    <cellStyle name="アクセント 5 22" xfId="630" xr:uid="{00000000-0005-0000-0000-000075020000}"/>
    <cellStyle name="アクセント 5 23" xfId="631" xr:uid="{00000000-0005-0000-0000-000076020000}"/>
    <cellStyle name="アクセント 5 24" xfId="632" xr:uid="{00000000-0005-0000-0000-000077020000}"/>
    <cellStyle name="アクセント 5 25" xfId="633" xr:uid="{00000000-0005-0000-0000-000078020000}"/>
    <cellStyle name="アクセント 5 26" xfId="634" xr:uid="{00000000-0005-0000-0000-000079020000}"/>
    <cellStyle name="アクセント 5 27" xfId="635" xr:uid="{00000000-0005-0000-0000-00007A020000}"/>
    <cellStyle name="アクセント 5 28" xfId="636" xr:uid="{00000000-0005-0000-0000-00007B020000}"/>
    <cellStyle name="アクセント 5 29" xfId="637" xr:uid="{00000000-0005-0000-0000-00007C020000}"/>
    <cellStyle name="アクセント 5 3" xfId="638" xr:uid="{00000000-0005-0000-0000-00007D020000}"/>
    <cellStyle name="アクセント 5 4" xfId="639" xr:uid="{00000000-0005-0000-0000-00007E020000}"/>
    <cellStyle name="アクセント 5 5" xfId="640" xr:uid="{00000000-0005-0000-0000-00007F020000}"/>
    <cellStyle name="アクセント 5 6" xfId="641" xr:uid="{00000000-0005-0000-0000-000080020000}"/>
    <cellStyle name="アクセント 5 7" xfId="642" xr:uid="{00000000-0005-0000-0000-000081020000}"/>
    <cellStyle name="アクセント 5 8" xfId="643" xr:uid="{00000000-0005-0000-0000-000082020000}"/>
    <cellStyle name="アクセント 5 9" xfId="644" xr:uid="{00000000-0005-0000-0000-000083020000}"/>
    <cellStyle name="アクセント 6 10" xfId="645" xr:uid="{00000000-0005-0000-0000-000084020000}"/>
    <cellStyle name="アクセント 6 11" xfId="646" xr:uid="{00000000-0005-0000-0000-000085020000}"/>
    <cellStyle name="アクセント 6 12" xfId="647" xr:uid="{00000000-0005-0000-0000-000086020000}"/>
    <cellStyle name="アクセント 6 13" xfId="648" xr:uid="{00000000-0005-0000-0000-000087020000}"/>
    <cellStyle name="アクセント 6 14" xfId="649" xr:uid="{00000000-0005-0000-0000-000088020000}"/>
    <cellStyle name="アクセント 6 15" xfId="650" xr:uid="{00000000-0005-0000-0000-000089020000}"/>
    <cellStyle name="アクセント 6 16" xfId="651" xr:uid="{00000000-0005-0000-0000-00008A020000}"/>
    <cellStyle name="アクセント 6 17" xfId="652" xr:uid="{00000000-0005-0000-0000-00008B020000}"/>
    <cellStyle name="アクセント 6 18" xfId="653" xr:uid="{00000000-0005-0000-0000-00008C020000}"/>
    <cellStyle name="アクセント 6 19" xfId="654" xr:uid="{00000000-0005-0000-0000-00008D020000}"/>
    <cellStyle name="アクセント 6 2" xfId="655" xr:uid="{00000000-0005-0000-0000-00008E020000}"/>
    <cellStyle name="アクセント 6 20" xfId="656" xr:uid="{00000000-0005-0000-0000-00008F020000}"/>
    <cellStyle name="アクセント 6 21" xfId="657" xr:uid="{00000000-0005-0000-0000-000090020000}"/>
    <cellStyle name="アクセント 6 22" xfId="658" xr:uid="{00000000-0005-0000-0000-000091020000}"/>
    <cellStyle name="アクセント 6 23" xfId="659" xr:uid="{00000000-0005-0000-0000-000092020000}"/>
    <cellStyle name="アクセント 6 24" xfId="660" xr:uid="{00000000-0005-0000-0000-000093020000}"/>
    <cellStyle name="アクセント 6 25" xfId="661" xr:uid="{00000000-0005-0000-0000-000094020000}"/>
    <cellStyle name="アクセント 6 26" xfId="662" xr:uid="{00000000-0005-0000-0000-000095020000}"/>
    <cellStyle name="アクセント 6 27" xfId="663" xr:uid="{00000000-0005-0000-0000-000096020000}"/>
    <cellStyle name="アクセント 6 28" xfId="664" xr:uid="{00000000-0005-0000-0000-000097020000}"/>
    <cellStyle name="アクセント 6 29" xfId="665" xr:uid="{00000000-0005-0000-0000-000098020000}"/>
    <cellStyle name="アクセント 6 3" xfId="666" xr:uid="{00000000-0005-0000-0000-000099020000}"/>
    <cellStyle name="アクセント 6 4" xfId="667" xr:uid="{00000000-0005-0000-0000-00009A020000}"/>
    <cellStyle name="アクセント 6 5" xfId="668" xr:uid="{00000000-0005-0000-0000-00009B020000}"/>
    <cellStyle name="アクセント 6 6" xfId="669" xr:uid="{00000000-0005-0000-0000-00009C020000}"/>
    <cellStyle name="アクセント 6 7" xfId="670" xr:uid="{00000000-0005-0000-0000-00009D020000}"/>
    <cellStyle name="アクセント 6 8" xfId="671" xr:uid="{00000000-0005-0000-0000-00009E020000}"/>
    <cellStyle name="アクセント 6 9" xfId="672" xr:uid="{00000000-0005-0000-0000-00009F020000}"/>
    <cellStyle name="タイトル 10" xfId="673" xr:uid="{00000000-0005-0000-0000-0000A0020000}"/>
    <cellStyle name="タイトル 11" xfId="674" xr:uid="{00000000-0005-0000-0000-0000A1020000}"/>
    <cellStyle name="タイトル 12" xfId="675" xr:uid="{00000000-0005-0000-0000-0000A2020000}"/>
    <cellStyle name="タイトル 13" xfId="676" xr:uid="{00000000-0005-0000-0000-0000A3020000}"/>
    <cellStyle name="タイトル 14" xfId="677" xr:uid="{00000000-0005-0000-0000-0000A4020000}"/>
    <cellStyle name="タイトル 15" xfId="678" xr:uid="{00000000-0005-0000-0000-0000A5020000}"/>
    <cellStyle name="タイトル 16" xfId="679" xr:uid="{00000000-0005-0000-0000-0000A6020000}"/>
    <cellStyle name="タイトル 17" xfId="680" xr:uid="{00000000-0005-0000-0000-0000A7020000}"/>
    <cellStyle name="タイトル 18" xfId="681" xr:uid="{00000000-0005-0000-0000-0000A8020000}"/>
    <cellStyle name="タイトル 19" xfId="682" xr:uid="{00000000-0005-0000-0000-0000A9020000}"/>
    <cellStyle name="タイトル 2" xfId="683" xr:uid="{00000000-0005-0000-0000-0000AA020000}"/>
    <cellStyle name="タイトル 20" xfId="684" xr:uid="{00000000-0005-0000-0000-0000AB020000}"/>
    <cellStyle name="タイトル 21" xfId="685" xr:uid="{00000000-0005-0000-0000-0000AC020000}"/>
    <cellStyle name="タイトル 22" xfId="686" xr:uid="{00000000-0005-0000-0000-0000AD020000}"/>
    <cellStyle name="タイトル 23" xfId="687" xr:uid="{00000000-0005-0000-0000-0000AE020000}"/>
    <cellStyle name="タイトル 24" xfId="688" xr:uid="{00000000-0005-0000-0000-0000AF020000}"/>
    <cellStyle name="タイトル 25" xfId="689" xr:uid="{00000000-0005-0000-0000-0000B0020000}"/>
    <cellStyle name="タイトル 26" xfId="690" xr:uid="{00000000-0005-0000-0000-0000B1020000}"/>
    <cellStyle name="タイトル 27" xfId="691" xr:uid="{00000000-0005-0000-0000-0000B2020000}"/>
    <cellStyle name="タイトル 28" xfId="692" xr:uid="{00000000-0005-0000-0000-0000B3020000}"/>
    <cellStyle name="タイトル 29" xfId="693" xr:uid="{00000000-0005-0000-0000-0000B4020000}"/>
    <cellStyle name="タイトル 3" xfId="694" xr:uid="{00000000-0005-0000-0000-0000B5020000}"/>
    <cellStyle name="タイトル 4" xfId="695" xr:uid="{00000000-0005-0000-0000-0000B6020000}"/>
    <cellStyle name="タイトル 5" xfId="696" xr:uid="{00000000-0005-0000-0000-0000B7020000}"/>
    <cellStyle name="タイトル 6" xfId="697" xr:uid="{00000000-0005-0000-0000-0000B8020000}"/>
    <cellStyle name="タイトル 7" xfId="698" xr:uid="{00000000-0005-0000-0000-0000B9020000}"/>
    <cellStyle name="タイトル 8" xfId="699" xr:uid="{00000000-0005-0000-0000-0000BA020000}"/>
    <cellStyle name="タイトル 9" xfId="700" xr:uid="{00000000-0005-0000-0000-0000BB020000}"/>
    <cellStyle name="チェック セル 10" xfId="701" xr:uid="{00000000-0005-0000-0000-0000BC020000}"/>
    <cellStyle name="チェック セル 11" xfId="702" xr:uid="{00000000-0005-0000-0000-0000BD020000}"/>
    <cellStyle name="チェック セル 12" xfId="703" xr:uid="{00000000-0005-0000-0000-0000BE020000}"/>
    <cellStyle name="チェック セル 13" xfId="704" xr:uid="{00000000-0005-0000-0000-0000BF020000}"/>
    <cellStyle name="チェック セル 14" xfId="705" xr:uid="{00000000-0005-0000-0000-0000C0020000}"/>
    <cellStyle name="チェック セル 15" xfId="706" xr:uid="{00000000-0005-0000-0000-0000C1020000}"/>
    <cellStyle name="チェック セル 16" xfId="707" xr:uid="{00000000-0005-0000-0000-0000C2020000}"/>
    <cellStyle name="チェック セル 17" xfId="708" xr:uid="{00000000-0005-0000-0000-0000C3020000}"/>
    <cellStyle name="チェック セル 18" xfId="709" xr:uid="{00000000-0005-0000-0000-0000C4020000}"/>
    <cellStyle name="チェック セル 19" xfId="710" xr:uid="{00000000-0005-0000-0000-0000C5020000}"/>
    <cellStyle name="チェック セル 2" xfId="711" xr:uid="{00000000-0005-0000-0000-0000C6020000}"/>
    <cellStyle name="チェック セル 20" xfId="712" xr:uid="{00000000-0005-0000-0000-0000C7020000}"/>
    <cellStyle name="チェック セル 21" xfId="713" xr:uid="{00000000-0005-0000-0000-0000C8020000}"/>
    <cellStyle name="チェック セル 22" xfId="714" xr:uid="{00000000-0005-0000-0000-0000C9020000}"/>
    <cellStyle name="チェック セル 23" xfId="715" xr:uid="{00000000-0005-0000-0000-0000CA020000}"/>
    <cellStyle name="チェック セル 24" xfId="716" xr:uid="{00000000-0005-0000-0000-0000CB020000}"/>
    <cellStyle name="チェック セル 25" xfId="717" xr:uid="{00000000-0005-0000-0000-0000CC020000}"/>
    <cellStyle name="チェック セル 26" xfId="718" xr:uid="{00000000-0005-0000-0000-0000CD020000}"/>
    <cellStyle name="チェック セル 27" xfId="719" xr:uid="{00000000-0005-0000-0000-0000CE020000}"/>
    <cellStyle name="チェック セル 28" xfId="720" xr:uid="{00000000-0005-0000-0000-0000CF020000}"/>
    <cellStyle name="チェック セル 29" xfId="721" xr:uid="{00000000-0005-0000-0000-0000D0020000}"/>
    <cellStyle name="チェック セル 3" xfId="722" xr:uid="{00000000-0005-0000-0000-0000D1020000}"/>
    <cellStyle name="チェック セル 4" xfId="723" xr:uid="{00000000-0005-0000-0000-0000D2020000}"/>
    <cellStyle name="チェック セル 5" xfId="724" xr:uid="{00000000-0005-0000-0000-0000D3020000}"/>
    <cellStyle name="チェック セル 6" xfId="725" xr:uid="{00000000-0005-0000-0000-0000D4020000}"/>
    <cellStyle name="チェック セル 7" xfId="726" xr:uid="{00000000-0005-0000-0000-0000D5020000}"/>
    <cellStyle name="チェック セル 8" xfId="727" xr:uid="{00000000-0005-0000-0000-0000D6020000}"/>
    <cellStyle name="チェック セル 9" xfId="728" xr:uid="{00000000-0005-0000-0000-0000D7020000}"/>
    <cellStyle name="どちらでもない 10" xfId="729" xr:uid="{00000000-0005-0000-0000-0000D8020000}"/>
    <cellStyle name="どちらでもない 11" xfId="730" xr:uid="{00000000-0005-0000-0000-0000D9020000}"/>
    <cellStyle name="どちらでもない 12" xfId="731" xr:uid="{00000000-0005-0000-0000-0000DA020000}"/>
    <cellStyle name="どちらでもない 13" xfId="732" xr:uid="{00000000-0005-0000-0000-0000DB020000}"/>
    <cellStyle name="どちらでもない 14" xfId="733" xr:uid="{00000000-0005-0000-0000-0000DC020000}"/>
    <cellStyle name="どちらでもない 15" xfId="734" xr:uid="{00000000-0005-0000-0000-0000DD020000}"/>
    <cellStyle name="どちらでもない 16" xfId="735" xr:uid="{00000000-0005-0000-0000-0000DE020000}"/>
    <cellStyle name="どちらでもない 17" xfId="736" xr:uid="{00000000-0005-0000-0000-0000DF020000}"/>
    <cellStyle name="どちらでもない 18" xfId="737" xr:uid="{00000000-0005-0000-0000-0000E0020000}"/>
    <cellStyle name="どちらでもない 19" xfId="738" xr:uid="{00000000-0005-0000-0000-0000E1020000}"/>
    <cellStyle name="どちらでもない 2" xfId="739" xr:uid="{00000000-0005-0000-0000-0000E2020000}"/>
    <cellStyle name="どちらでもない 20" xfId="740" xr:uid="{00000000-0005-0000-0000-0000E3020000}"/>
    <cellStyle name="どちらでもない 21" xfId="741" xr:uid="{00000000-0005-0000-0000-0000E4020000}"/>
    <cellStyle name="どちらでもない 22" xfId="742" xr:uid="{00000000-0005-0000-0000-0000E5020000}"/>
    <cellStyle name="どちらでもない 23" xfId="743" xr:uid="{00000000-0005-0000-0000-0000E6020000}"/>
    <cellStyle name="どちらでもない 24" xfId="744" xr:uid="{00000000-0005-0000-0000-0000E7020000}"/>
    <cellStyle name="どちらでもない 25" xfId="745" xr:uid="{00000000-0005-0000-0000-0000E8020000}"/>
    <cellStyle name="どちらでもない 26" xfId="746" xr:uid="{00000000-0005-0000-0000-0000E9020000}"/>
    <cellStyle name="どちらでもない 27" xfId="747" xr:uid="{00000000-0005-0000-0000-0000EA020000}"/>
    <cellStyle name="どちらでもない 28" xfId="748" xr:uid="{00000000-0005-0000-0000-0000EB020000}"/>
    <cellStyle name="どちらでもない 29" xfId="749" xr:uid="{00000000-0005-0000-0000-0000EC020000}"/>
    <cellStyle name="どちらでもない 3" xfId="750" xr:uid="{00000000-0005-0000-0000-0000ED020000}"/>
    <cellStyle name="どちらでもない 4" xfId="751" xr:uid="{00000000-0005-0000-0000-0000EE020000}"/>
    <cellStyle name="どちらでもない 5" xfId="752" xr:uid="{00000000-0005-0000-0000-0000EF020000}"/>
    <cellStyle name="どちらでもない 6" xfId="753" xr:uid="{00000000-0005-0000-0000-0000F0020000}"/>
    <cellStyle name="どちらでもない 7" xfId="754" xr:uid="{00000000-0005-0000-0000-0000F1020000}"/>
    <cellStyle name="どちらでもない 8" xfId="755" xr:uid="{00000000-0005-0000-0000-0000F2020000}"/>
    <cellStyle name="どちらでもない 9" xfId="756" xr:uid="{00000000-0005-0000-0000-0000F3020000}"/>
    <cellStyle name="メモ 10" xfId="757" xr:uid="{00000000-0005-0000-0000-0000F4020000}"/>
    <cellStyle name="メモ 11" xfId="758" xr:uid="{00000000-0005-0000-0000-0000F5020000}"/>
    <cellStyle name="メモ 12" xfId="759" xr:uid="{00000000-0005-0000-0000-0000F6020000}"/>
    <cellStyle name="メモ 13" xfId="760" xr:uid="{00000000-0005-0000-0000-0000F7020000}"/>
    <cellStyle name="メモ 14" xfId="761" xr:uid="{00000000-0005-0000-0000-0000F8020000}"/>
    <cellStyle name="メモ 15" xfId="762" xr:uid="{00000000-0005-0000-0000-0000F9020000}"/>
    <cellStyle name="メモ 16" xfId="763" xr:uid="{00000000-0005-0000-0000-0000FA020000}"/>
    <cellStyle name="メモ 17" xfId="764" xr:uid="{00000000-0005-0000-0000-0000FB020000}"/>
    <cellStyle name="メモ 18" xfId="765" xr:uid="{00000000-0005-0000-0000-0000FC020000}"/>
    <cellStyle name="メモ 19" xfId="766" xr:uid="{00000000-0005-0000-0000-0000FD020000}"/>
    <cellStyle name="メモ 2" xfId="767" xr:uid="{00000000-0005-0000-0000-0000FE020000}"/>
    <cellStyle name="メモ 20" xfId="768" xr:uid="{00000000-0005-0000-0000-0000FF020000}"/>
    <cellStyle name="メモ 21" xfId="769" xr:uid="{00000000-0005-0000-0000-000000030000}"/>
    <cellStyle name="メモ 22" xfId="770" xr:uid="{00000000-0005-0000-0000-000001030000}"/>
    <cellStyle name="メモ 23" xfId="771" xr:uid="{00000000-0005-0000-0000-000002030000}"/>
    <cellStyle name="メモ 24" xfId="772" xr:uid="{00000000-0005-0000-0000-000003030000}"/>
    <cellStyle name="メモ 25" xfId="773" xr:uid="{00000000-0005-0000-0000-000004030000}"/>
    <cellStyle name="メモ 26" xfId="774" xr:uid="{00000000-0005-0000-0000-000005030000}"/>
    <cellStyle name="メモ 27" xfId="775" xr:uid="{00000000-0005-0000-0000-000006030000}"/>
    <cellStyle name="メモ 28" xfId="776" xr:uid="{00000000-0005-0000-0000-000007030000}"/>
    <cellStyle name="メモ 29" xfId="777" xr:uid="{00000000-0005-0000-0000-000008030000}"/>
    <cellStyle name="メモ 3" xfId="778" xr:uid="{00000000-0005-0000-0000-000009030000}"/>
    <cellStyle name="メモ 4" xfId="779" xr:uid="{00000000-0005-0000-0000-00000A030000}"/>
    <cellStyle name="メモ 5" xfId="780" xr:uid="{00000000-0005-0000-0000-00000B030000}"/>
    <cellStyle name="メモ 6" xfId="781" xr:uid="{00000000-0005-0000-0000-00000C030000}"/>
    <cellStyle name="メモ 7" xfId="782" xr:uid="{00000000-0005-0000-0000-00000D030000}"/>
    <cellStyle name="メモ 8" xfId="783" xr:uid="{00000000-0005-0000-0000-00000E030000}"/>
    <cellStyle name="メモ 9" xfId="784" xr:uid="{00000000-0005-0000-0000-00000F030000}"/>
    <cellStyle name="リンク セル 10" xfId="785" xr:uid="{00000000-0005-0000-0000-000010030000}"/>
    <cellStyle name="リンク セル 11" xfId="786" xr:uid="{00000000-0005-0000-0000-000011030000}"/>
    <cellStyle name="リンク セル 12" xfId="787" xr:uid="{00000000-0005-0000-0000-000012030000}"/>
    <cellStyle name="リンク セル 13" xfId="788" xr:uid="{00000000-0005-0000-0000-000013030000}"/>
    <cellStyle name="リンク セル 14" xfId="789" xr:uid="{00000000-0005-0000-0000-000014030000}"/>
    <cellStyle name="リンク セル 15" xfId="790" xr:uid="{00000000-0005-0000-0000-000015030000}"/>
    <cellStyle name="リンク セル 16" xfId="791" xr:uid="{00000000-0005-0000-0000-000016030000}"/>
    <cellStyle name="リンク セル 17" xfId="792" xr:uid="{00000000-0005-0000-0000-000017030000}"/>
    <cellStyle name="リンク セル 18" xfId="793" xr:uid="{00000000-0005-0000-0000-000018030000}"/>
    <cellStyle name="リンク セル 19" xfId="794" xr:uid="{00000000-0005-0000-0000-000019030000}"/>
    <cellStyle name="リンク セル 2" xfId="795" xr:uid="{00000000-0005-0000-0000-00001A030000}"/>
    <cellStyle name="リンク セル 20" xfId="796" xr:uid="{00000000-0005-0000-0000-00001B030000}"/>
    <cellStyle name="リンク セル 21" xfId="797" xr:uid="{00000000-0005-0000-0000-00001C030000}"/>
    <cellStyle name="リンク セル 22" xfId="798" xr:uid="{00000000-0005-0000-0000-00001D030000}"/>
    <cellStyle name="リンク セル 23" xfId="799" xr:uid="{00000000-0005-0000-0000-00001E030000}"/>
    <cellStyle name="リンク セル 24" xfId="800" xr:uid="{00000000-0005-0000-0000-00001F030000}"/>
    <cellStyle name="リンク セル 25" xfId="801" xr:uid="{00000000-0005-0000-0000-000020030000}"/>
    <cellStyle name="リンク セル 26" xfId="802" xr:uid="{00000000-0005-0000-0000-000021030000}"/>
    <cellStyle name="リンク セル 27" xfId="803" xr:uid="{00000000-0005-0000-0000-000022030000}"/>
    <cellStyle name="リンク セル 28" xfId="804" xr:uid="{00000000-0005-0000-0000-000023030000}"/>
    <cellStyle name="リンク セル 29" xfId="805" xr:uid="{00000000-0005-0000-0000-000024030000}"/>
    <cellStyle name="リンク セル 3" xfId="806" xr:uid="{00000000-0005-0000-0000-000025030000}"/>
    <cellStyle name="リンク セル 4" xfId="807" xr:uid="{00000000-0005-0000-0000-000026030000}"/>
    <cellStyle name="リンク セル 5" xfId="808" xr:uid="{00000000-0005-0000-0000-000027030000}"/>
    <cellStyle name="リンク セル 6" xfId="809" xr:uid="{00000000-0005-0000-0000-000028030000}"/>
    <cellStyle name="リンク セル 7" xfId="810" xr:uid="{00000000-0005-0000-0000-000029030000}"/>
    <cellStyle name="リンク セル 8" xfId="811" xr:uid="{00000000-0005-0000-0000-00002A030000}"/>
    <cellStyle name="リンク セル 9" xfId="812" xr:uid="{00000000-0005-0000-0000-00002B030000}"/>
    <cellStyle name="悪い 10" xfId="813" xr:uid="{00000000-0005-0000-0000-00002C030000}"/>
    <cellStyle name="悪い 11" xfId="814" xr:uid="{00000000-0005-0000-0000-00002D030000}"/>
    <cellStyle name="悪い 12" xfId="815" xr:uid="{00000000-0005-0000-0000-00002E030000}"/>
    <cellStyle name="悪い 13" xfId="816" xr:uid="{00000000-0005-0000-0000-00002F030000}"/>
    <cellStyle name="悪い 14" xfId="817" xr:uid="{00000000-0005-0000-0000-000030030000}"/>
    <cellStyle name="悪い 15" xfId="818" xr:uid="{00000000-0005-0000-0000-000031030000}"/>
    <cellStyle name="悪い 16" xfId="819" xr:uid="{00000000-0005-0000-0000-000032030000}"/>
    <cellStyle name="悪い 17" xfId="820" xr:uid="{00000000-0005-0000-0000-000033030000}"/>
    <cellStyle name="悪い 18" xfId="821" xr:uid="{00000000-0005-0000-0000-000034030000}"/>
    <cellStyle name="悪い 19" xfId="822" xr:uid="{00000000-0005-0000-0000-000035030000}"/>
    <cellStyle name="悪い 2" xfId="823" xr:uid="{00000000-0005-0000-0000-000036030000}"/>
    <cellStyle name="悪い 20" xfId="824" xr:uid="{00000000-0005-0000-0000-000037030000}"/>
    <cellStyle name="悪い 21" xfId="825" xr:uid="{00000000-0005-0000-0000-000038030000}"/>
    <cellStyle name="悪い 22" xfId="826" xr:uid="{00000000-0005-0000-0000-000039030000}"/>
    <cellStyle name="悪い 23" xfId="827" xr:uid="{00000000-0005-0000-0000-00003A030000}"/>
    <cellStyle name="悪い 24" xfId="828" xr:uid="{00000000-0005-0000-0000-00003B030000}"/>
    <cellStyle name="悪い 25" xfId="829" xr:uid="{00000000-0005-0000-0000-00003C030000}"/>
    <cellStyle name="悪い 26" xfId="830" xr:uid="{00000000-0005-0000-0000-00003D030000}"/>
    <cellStyle name="悪い 27" xfId="831" xr:uid="{00000000-0005-0000-0000-00003E030000}"/>
    <cellStyle name="悪い 28" xfId="832" xr:uid="{00000000-0005-0000-0000-00003F030000}"/>
    <cellStyle name="悪い 29" xfId="833" xr:uid="{00000000-0005-0000-0000-000040030000}"/>
    <cellStyle name="悪い 3" xfId="834" xr:uid="{00000000-0005-0000-0000-000041030000}"/>
    <cellStyle name="悪い 4" xfId="835" xr:uid="{00000000-0005-0000-0000-000042030000}"/>
    <cellStyle name="悪い 5" xfId="836" xr:uid="{00000000-0005-0000-0000-000043030000}"/>
    <cellStyle name="悪い 6" xfId="837" xr:uid="{00000000-0005-0000-0000-000044030000}"/>
    <cellStyle name="悪い 7" xfId="838" xr:uid="{00000000-0005-0000-0000-000045030000}"/>
    <cellStyle name="悪い 8" xfId="839" xr:uid="{00000000-0005-0000-0000-000046030000}"/>
    <cellStyle name="悪い 9" xfId="840" xr:uid="{00000000-0005-0000-0000-000047030000}"/>
    <cellStyle name="計算 10" xfId="841" xr:uid="{00000000-0005-0000-0000-000048030000}"/>
    <cellStyle name="計算 11" xfId="842" xr:uid="{00000000-0005-0000-0000-000049030000}"/>
    <cellStyle name="計算 12" xfId="843" xr:uid="{00000000-0005-0000-0000-00004A030000}"/>
    <cellStyle name="計算 13" xfId="844" xr:uid="{00000000-0005-0000-0000-00004B030000}"/>
    <cellStyle name="計算 14" xfId="845" xr:uid="{00000000-0005-0000-0000-00004C030000}"/>
    <cellStyle name="計算 15" xfId="846" xr:uid="{00000000-0005-0000-0000-00004D030000}"/>
    <cellStyle name="計算 16" xfId="847" xr:uid="{00000000-0005-0000-0000-00004E030000}"/>
    <cellStyle name="計算 17" xfId="848" xr:uid="{00000000-0005-0000-0000-00004F030000}"/>
    <cellStyle name="計算 18" xfId="849" xr:uid="{00000000-0005-0000-0000-000050030000}"/>
    <cellStyle name="計算 19" xfId="850" xr:uid="{00000000-0005-0000-0000-000051030000}"/>
    <cellStyle name="計算 2" xfId="851" xr:uid="{00000000-0005-0000-0000-000052030000}"/>
    <cellStyle name="計算 20" xfId="852" xr:uid="{00000000-0005-0000-0000-000053030000}"/>
    <cellStyle name="計算 21" xfId="853" xr:uid="{00000000-0005-0000-0000-000054030000}"/>
    <cellStyle name="計算 22" xfId="854" xr:uid="{00000000-0005-0000-0000-000055030000}"/>
    <cellStyle name="計算 23" xfId="855" xr:uid="{00000000-0005-0000-0000-000056030000}"/>
    <cellStyle name="計算 24" xfId="856" xr:uid="{00000000-0005-0000-0000-000057030000}"/>
    <cellStyle name="計算 25" xfId="857" xr:uid="{00000000-0005-0000-0000-000058030000}"/>
    <cellStyle name="計算 26" xfId="858" xr:uid="{00000000-0005-0000-0000-000059030000}"/>
    <cellStyle name="計算 27" xfId="859" xr:uid="{00000000-0005-0000-0000-00005A030000}"/>
    <cellStyle name="計算 28" xfId="860" xr:uid="{00000000-0005-0000-0000-00005B030000}"/>
    <cellStyle name="計算 29" xfId="861" xr:uid="{00000000-0005-0000-0000-00005C030000}"/>
    <cellStyle name="計算 3" xfId="862" xr:uid="{00000000-0005-0000-0000-00005D030000}"/>
    <cellStyle name="計算 4" xfId="863" xr:uid="{00000000-0005-0000-0000-00005E030000}"/>
    <cellStyle name="計算 5" xfId="864" xr:uid="{00000000-0005-0000-0000-00005F030000}"/>
    <cellStyle name="計算 6" xfId="865" xr:uid="{00000000-0005-0000-0000-000060030000}"/>
    <cellStyle name="計算 7" xfId="866" xr:uid="{00000000-0005-0000-0000-000061030000}"/>
    <cellStyle name="計算 8" xfId="867" xr:uid="{00000000-0005-0000-0000-000062030000}"/>
    <cellStyle name="計算 9" xfId="868" xr:uid="{00000000-0005-0000-0000-000063030000}"/>
    <cellStyle name="警告文 10" xfId="869" xr:uid="{00000000-0005-0000-0000-000064030000}"/>
    <cellStyle name="警告文 11" xfId="870" xr:uid="{00000000-0005-0000-0000-000065030000}"/>
    <cellStyle name="警告文 12" xfId="871" xr:uid="{00000000-0005-0000-0000-000066030000}"/>
    <cellStyle name="警告文 13" xfId="872" xr:uid="{00000000-0005-0000-0000-000067030000}"/>
    <cellStyle name="警告文 14" xfId="873" xr:uid="{00000000-0005-0000-0000-000068030000}"/>
    <cellStyle name="警告文 15" xfId="874" xr:uid="{00000000-0005-0000-0000-000069030000}"/>
    <cellStyle name="警告文 16" xfId="875" xr:uid="{00000000-0005-0000-0000-00006A030000}"/>
    <cellStyle name="警告文 17" xfId="876" xr:uid="{00000000-0005-0000-0000-00006B030000}"/>
    <cellStyle name="警告文 18" xfId="877" xr:uid="{00000000-0005-0000-0000-00006C030000}"/>
    <cellStyle name="警告文 19" xfId="878" xr:uid="{00000000-0005-0000-0000-00006D030000}"/>
    <cellStyle name="警告文 2" xfId="879" xr:uid="{00000000-0005-0000-0000-00006E030000}"/>
    <cellStyle name="警告文 20" xfId="880" xr:uid="{00000000-0005-0000-0000-00006F030000}"/>
    <cellStyle name="警告文 21" xfId="881" xr:uid="{00000000-0005-0000-0000-000070030000}"/>
    <cellStyle name="警告文 22" xfId="882" xr:uid="{00000000-0005-0000-0000-000071030000}"/>
    <cellStyle name="警告文 23" xfId="883" xr:uid="{00000000-0005-0000-0000-000072030000}"/>
    <cellStyle name="警告文 24" xfId="884" xr:uid="{00000000-0005-0000-0000-000073030000}"/>
    <cellStyle name="警告文 25" xfId="885" xr:uid="{00000000-0005-0000-0000-000074030000}"/>
    <cellStyle name="警告文 26" xfId="886" xr:uid="{00000000-0005-0000-0000-000075030000}"/>
    <cellStyle name="警告文 27" xfId="887" xr:uid="{00000000-0005-0000-0000-000076030000}"/>
    <cellStyle name="警告文 28" xfId="888" xr:uid="{00000000-0005-0000-0000-000077030000}"/>
    <cellStyle name="警告文 29" xfId="889" xr:uid="{00000000-0005-0000-0000-000078030000}"/>
    <cellStyle name="警告文 3" xfId="890" xr:uid="{00000000-0005-0000-0000-000079030000}"/>
    <cellStyle name="警告文 4" xfId="891" xr:uid="{00000000-0005-0000-0000-00007A030000}"/>
    <cellStyle name="警告文 5" xfId="892" xr:uid="{00000000-0005-0000-0000-00007B030000}"/>
    <cellStyle name="警告文 6" xfId="893" xr:uid="{00000000-0005-0000-0000-00007C030000}"/>
    <cellStyle name="警告文 7" xfId="894" xr:uid="{00000000-0005-0000-0000-00007D030000}"/>
    <cellStyle name="警告文 8" xfId="895" xr:uid="{00000000-0005-0000-0000-00007E030000}"/>
    <cellStyle name="警告文 9" xfId="896" xr:uid="{00000000-0005-0000-0000-00007F030000}"/>
    <cellStyle name="桁区切り 10" xfId="897" xr:uid="{00000000-0005-0000-0000-000080030000}"/>
    <cellStyle name="桁区切り 11" xfId="898" xr:uid="{00000000-0005-0000-0000-000081030000}"/>
    <cellStyle name="桁区切り 12" xfId="899" xr:uid="{00000000-0005-0000-0000-000082030000}"/>
    <cellStyle name="桁区切り 13" xfId="900" xr:uid="{00000000-0005-0000-0000-000083030000}"/>
    <cellStyle name="桁区切り 14" xfId="901" xr:uid="{00000000-0005-0000-0000-000084030000}"/>
    <cellStyle name="桁区切り 15" xfId="902" xr:uid="{00000000-0005-0000-0000-000085030000}"/>
    <cellStyle name="桁区切り 16" xfId="903" xr:uid="{00000000-0005-0000-0000-000086030000}"/>
    <cellStyle name="桁区切り 17" xfId="904" xr:uid="{00000000-0005-0000-0000-000087030000}"/>
    <cellStyle name="桁区切り 18" xfId="905" xr:uid="{00000000-0005-0000-0000-000088030000}"/>
    <cellStyle name="桁区切り 19" xfId="906" xr:uid="{00000000-0005-0000-0000-000089030000}"/>
    <cellStyle name="桁区切り 2" xfId="907" xr:uid="{00000000-0005-0000-0000-00008A030000}"/>
    <cellStyle name="桁区切り 20" xfId="908" xr:uid="{00000000-0005-0000-0000-00008B030000}"/>
    <cellStyle name="桁区切り 21" xfId="909" xr:uid="{00000000-0005-0000-0000-00008C030000}"/>
    <cellStyle name="桁区切り 22" xfId="910" xr:uid="{00000000-0005-0000-0000-00008D030000}"/>
    <cellStyle name="桁区切り 23" xfId="911" xr:uid="{00000000-0005-0000-0000-00008E030000}"/>
    <cellStyle name="桁区切り 24" xfId="912" xr:uid="{00000000-0005-0000-0000-00008F030000}"/>
    <cellStyle name="桁区切り 3" xfId="913" xr:uid="{00000000-0005-0000-0000-000090030000}"/>
    <cellStyle name="桁区切り 4" xfId="914" xr:uid="{00000000-0005-0000-0000-000091030000}"/>
    <cellStyle name="桁区切り 5" xfId="915" xr:uid="{00000000-0005-0000-0000-000092030000}"/>
    <cellStyle name="桁区切り 6" xfId="916" xr:uid="{00000000-0005-0000-0000-000093030000}"/>
    <cellStyle name="桁区切り 7" xfId="917" xr:uid="{00000000-0005-0000-0000-000094030000}"/>
    <cellStyle name="桁区切り 8" xfId="918" xr:uid="{00000000-0005-0000-0000-000095030000}"/>
    <cellStyle name="桁区切り 9" xfId="919" xr:uid="{00000000-0005-0000-0000-000096030000}"/>
    <cellStyle name="見出し 1 10" xfId="920" xr:uid="{00000000-0005-0000-0000-000097030000}"/>
    <cellStyle name="見出し 1 11" xfId="921" xr:uid="{00000000-0005-0000-0000-000098030000}"/>
    <cellStyle name="見出し 1 12" xfId="922" xr:uid="{00000000-0005-0000-0000-000099030000}"/>
    <cellStyle name="見出し 1 13" xfId="923" xr:uid="{00000000-0005-0000-0000-00009A030000}"/>
    <cellStyle name="見出し 1 14" xfId="924" xr:uid="{00000000-0005-0000-0000-00009B030000}"/>
    <cellStyle name="見出し 1 15" xfId="925" xr:uid="{00000000-0005-0000-0000-00009C030000}"/>
    <cellStyle name="見出し 1 16" xfId="926" xr:uid="{00000000-0005-0000-0000-00009D030000}"/>
    <cellStyle name="見出し 1 17" xfId="927" xr:uid="{00000000-0005-0000-0000-00009E030000}"/>
    <cellStyle name="見出し 1 18" xfId="928" xr:uid="{00000000-0005-0000-0000-00009F030000}"/>
    <cellStyle name="見出し 1 19" xfId="929" xr:uid="{00000000-0005-0000-0000-0000A0030000}"/>
    <cellStyle name="見出し 1 2" xfId="930" xr:uid="{00000000-0005-0000-0000-0000A1030000}"/>
    <cellStyle name="見出し 1 20" xfId="931" xr:uid="{00000000-0005-0000-0000-0000A2030000}"/>
    <cellStyle name="見出し 1 21" xfId="932" xr:uid="{00000000-0005-0000-0000-0000A3030000}"/>
    <cellStyle name="見出し 1 22" xfId="933" xr:uid="{00000000-0005-0000-0000-0000A4030000}"/>
    <cellStyle name="見出し 1 23" xfId="934" xr:uid="{00000000-0005-0000-0000-0000A5030000}"/>
    <cellStyle name="見出し 1 24" xfId="935" xr:uid="{00000000-0005-0000-0000-0000A6030000}"/>
    <cellStyle name="見出し 1 25" xfId="936" xr:uid="{00000000-0005-0000-0000-0000A7030000}"/>
    <cellStyle name="見出し 1 26" xfId="937" xr:uid="{00000000-0005-0000-0000-0000A8030000}"/>
    <cellStyle name="見出し 1 27" xfId="938" xr:uid="{00000000-0005-0000-0000-0000A9030000}"/>
    <cellStyle name="見出し 1 28" xfId="939" xr:uid="{00000000-0005-0000-0000-0000AA030000}"/>
    <cellStyle name="見出し 1 29" xfId="940" xr:uid="{00000000-0005-0000-0000-0000AB030000}"/>
    <cellStyle name="見出し 1 3" xfId="941" xr:uid="{00000000-0005-0000-0000-0000AC030000}"/>
    <cellStyle name="見出し 1 4" xfId="942" xr:uid="{00000000-0005-0000-0000-0000AD030000}"/>
    <cellStyle name="見出し 1 5" xfId="943" xr:uid="{00000000-0005-0000-0000-0000AE030000}"/>
    <cellStyle name="見出し 1 6" xfId="944" xr:uid="{00000000-0005-0000-0000-0000AF030000}"/>
    <cellStyle name="見出し 1 7" xfId="945" xr:uid="{00000000-0005-0000-0000-0000B0030000}"/>
    <cellStyle name="見出し 1 8" xfId="946" xr:uid="{00000000-0005-0000-0000-0000B1030000}"/>
    <cellStyle name="見出し 1 9" xfId="947" xr:uid="{00000000-0005-0000-0000-0000B2030000}"/>
    <cellStyle name="見出し 2 10" xfId="948" xr:uid="{00000000-0005-0000-0000-0000B3030000}"/>
    <cellStyle name="見出し 2 11" xfId="949" xr:uid="{00000000-0005-0000-0000-0000B4030000}"/>
    <cellStyle name="見出し 2 12" xfId="950" xr:uid="{00000000-0005-0000-0000-0000B5030000}"/>
    <cellStyle name="見出し 2 13" xfId="951" xr:uid="{00000000-0005-0000-0000-0000B6030000}"/>
    <cellStyle name="見出し 2 14" xfId="952" xr:uid="{00000000-0005-0000-0000-0000B7030000}"/>
    <cellStyle name="見出し 2 15" xfId="953" xr:uid="{00000000-0005-0000-0000-0000B8030000}"/>
    <cellStyle name="見出し 2 16" xfId="954" xr:uid="{00000000-0005-0000-0000-0000B9030000}"/>
    <cellStyle name="見出し 2 17" xfId="955" xr:uid="{00000000-0005-0000-0000-0000BA030000}"/>
    <cellStyle name="見出し 2 18" xfId="956" xr:uid="{00000000-0005-0000-0000-0000BB030000}"/>
    <cellStyle name="見出し 2 19" xfId="957" xr:uid="{00000000-0005-0000-0000-0000BC030000}"/>
    <cellStyle name="見出し 2 2" xfId="958" xr:uid="{00000000-0005-0000-0000-0000BD030000}"/>
    <cellStyle name="見出し 2 20" xfId="959" xr:uid="{00000000-0005-0000-0000-0000BE030000}"/>
    <cellStyle name="見出し 2 21" xfId="960" xr:uid="{00000000-0005-0000-0000-0000BF030000}"/>
    <cellStyle name="見出し 2 22" xfId="961" xr:uid="{00000000-0005-0000-0000-0000C0030000}"/>
    <cellStyle name="見出し 2 23" xfId="962" xr:uid="{00000000-0005-0000-0000-0000C1030000}"/>
    <cellStyle name="見出し 2 24" xfId="963" xr:uid="{00000000-0005-0000-0000-0000C2030000}"/>
    <cellStyle name="見出し 2 25" xfId="964" xr:uid="{00000000-0005-0000-0000-0000C3030000}"/>
    <cellStyle name="見出し 2 26" xfId="965" xr:uid="{00000000-0005-0000-0000-0000C4030000}"/>
    <cellStyle name="見出し 2 27" xfId="966" xr:uid="{00000000-0005-0000-0000-0000C5030000}"/>
    <cellStyle name="見出し 2 28" xfId="967" xr:uid="{00000000-0005-0000-0000-0000C6030000}"/>
    <cellStyle name="見出し 2 29" xfId="968" xr:uid="{00000000-0005-0000-0000-0000C7030000}"/>
    <cellStyle name="見出し 2 3" xfId="969" xr:uid="{00000000-0005-0000-0000-0000C8030000}"/>
    <cellStyle name="見出し 2 4" xfId="970" xr:uid="{00000000-0005-0000-0000-0000C9030000}"/>
    <cellStyle name="見出し 2 5" xfId="971" xr:uid="{00000000-0005-0000-0000-0000CA030000}"/>
    <cellStyle name="見出し 2 6" xfId="972" xr:uid="{00000000-0005-0000-0000-0000CB030000}"/>
    <cellStyle name="見出し 2 7" xfId="973" xr:uid="{00000000-0005-0000-0000-0000CC030000}"/>
    <cellStyle name="見出し 2 8" xfId="974" xr:uid="{00000000-0005-0000-0000-0000CD030000}"/>
    <cellStyle name="見出し 2 9" xfId="975" xr:uid="{00000000-0005-0000-0000-0000CE030000}"/>
    <cellStyle name="見出し 3 10" xfId="976" xr:uid="{00000000-0005-0000-0000-0000CF030000}"/>
    <cellStyle name="見出し 3 11" xfId="977" xr:uid="{00000000-0005-0000-0000-0000D0030000}"/>
    <cellStyle name="見出し 3 12" xfId="978" xr:uid="{00000000-0005-0000-0000-0000D1030000}"/>
    <cellStyle name="見出し 3 13" xfId="979" xr:uid="{00000000-0005-0000-0000-0000D2030000}"/>
    <cellStyle name="見出し 3 14" xfId="980" xr:uid="{00000000-0005-0000-0000-0000D3030000}"/>
    <cellStyle name="見出し 3 15" xfId="981" xr:uid="{00000000-0005-0000-0000-0000D4030000}"/>
    <cellStyle name="見出し 3 16" xfId="982" xr:uid="{00000000-0005-0000-0000-0000D5030000}"/>
    <cellStyle name="見出し 3 17" xfId="983" xr:uid="{00000000-0005-0000-0000-0000D6030000}"/>
    <cellStyle name="見出し 3 18" xfId="984" xr:uid="{00000000-0005-0000-0000-0000D7030000}"/>
    <cellStyle name="見出し 3 19" xfId="985" xr:uid="{00000000-0005-0000-0000-0000D8030000}"/>
    <cellStyle name="見出し 3 2" xfId="986" xr:uid="{00000000-0005-0000-0000-0000D9030000}"/>
    <cellStyle name="見出し 3 20" xfId="987" xr:uid="{00000000-0005-0000-0000-0000DA030000}"/>
    <cellStyle name="見出し 3 21" xfId="988" xr:uid="{00000000-0005-0000-0000-0000DB030000}"/>
    <cellStyle name="見出し 3 22" xfId="989" xr:uid="{00000000-0005-0000-0000-0000DC030000}"/>
    <cellStyle name="見出し 3 23" xfId="990" xr:uid="{00000000-0005-0000-0000-0000DD030000}"/>
    <cellStyle name="見出し 3 24" xfId="991" xr:uid="{00000000-0005-0000-0000-0000DE030000}"/>
    <cellStyle name="見出し 3 25" xfId="992" xr:uid="{00000000-0005-0000-0000-0000DF030000}"/>
    <cellStyle name="見出し 3 26" xfId="993" xr:uid="{00000000-0005-0000-0000-0000E0030000}"/>
    <cellStyle name="見出し 3 27" xfId="994" xr:uid="{00000000-0005-0000-0000-0000E1030000}"/>
    <cellStyle name="見出し 3 28" xfId="995" xr:uid="{00000000-0005-0000-0000-0000E2030000}"/>
    <cellStyle name="見出し 3 29" xfId="996" xr:uid="{00000000-0005-0000-0000-0000E3030000}"/>
    <cellStyle name="見出し 3 3" xfId="997" xr:uid="{00000000-0005-0000-0000-0000E4030000}"/>
    <cellStyle name="見出し 3 4" xfId="998" xr:uid="{00000000-0005-0000-0000-0000E5030000}"/>
    <cellStyle name="見出し 3 5" xfId="999" xr:uid="{00000000-0005-0000-0000-0000E6030000}"/>
    <cellStyle name="見出し 3 6" xfId="1000" xr:uid="{00000000-0005-0000-0000-0000E7030000}"/>
    <cellStyle name="見出し 3 7" xfId="1001" xr:uid="{00000000-0005-0000-0000-0000E8030000}"/>
    <cellStyle name="見出し 3 8" xfId="1002" xr:uid="{00000000-0005-0000-0000-0000E9030000}"/>
    <cellStyle name="見出し 3 9" xfId="1003" xr:uid="{00000000-0005-0000-0000-0000EA030000}"/>
    <cellStyle name="見出し 4 10" xfId="1004" xr:uid="{00000000-0005-0000-0000-0000EB030000}"/>
    <cellStyle name="見出し 4 11" xfId="1005" xr:uid="{00000000-0005-0000-0000-0000EC030000}"/>
    <cellStyle name="見出し 4 12" xfId="1006" xr:uid="{00000000-0005-0000-0000-0000ED030000}"/>
    <cellStyle name="見出し 4 13" xfId="1007" xr:uid="{00000000-0005-0000-0000-0000EE030000}"/>
    <cellStyle name="見出し 4 14" xfId="1008" xr:uid="{00000000-0005-0000-0000-0000EF030000}"/>
    <cellStyle name="見出し 4 15" xfId="1009" xr:uid="{00000000-0005-0000-0000-0000F0030000}"/>
    <cellStyle name="見出し 4 16" xfId="1010" xr:uid="{00000000-0005-0000-0000-0000F1030000}"/>
    <cellStyle name="見出し 4 17" xfId="1011" xr:uid="{00000000-0005-0000-0000-0000F2030000}"/>
    <cellStyle name="見出し 4 18" xfId="1012" xr:uid="{00000000-0005-0000-0000-0000F3030000}"/>
    <cellStyle name="見出し 4 19" xfId="1013" xr:uid="{00000000-0005-0000-0000-0000F4030000}"/>
    <cellStyle name="見出し 4 2" xfId="1014" xr:uid="{00000000-0005-0000-0000-0000F5030000}"/>
    <cellStyle name="見出し 4 20" xfId="1015" xr:uid="{00000000-0005-0000-0000-0000F6030000}"/>
    <cellStyle name="見出し 4 21" xfId="1016" xr:uid="{00000000-0005-0000-0000-0000F7030000}"/>
    <cellStyle name="見出し 4 22" xfId="1017" xr:uid="{00000000-0005-0000-0000-0000F8030000}"/>
    <cellStyle name="見出し 4 23" xfId="1018" xr:uid="{00000000-0005-0000-0000-0000F9030000}"/>
    <cellStyle name="見出し 4 24" xfId="1019" xr:uid="{00000000-0005-0000-0000-0000FA030000}"/>
    <cellStyle name="見出し 4 25" xfId="1020" xr:uid="{00000000-0005-0000-0000-0000FB030000}"/>
    <cellStyle name="見出し 4 26" xfId="1021" xr:uid="{00000000-0005-0000-0000-0000FC030000}"/>
    <cellStyle name="見出し 4 27" xfId="1022" xr:uid="{00000000-0005-0000-0000-0000FD030000}"/>
    <cellStyle name="見出し 4 28" xfId="1023" xr:uid="{00000000-0005-0000-0000-0000FE030000}"/>
    <cellStyle name="見出し 4 29" xfId="1024" xr:uid="{00000000-0005-0000-0000-0000FF030000}"/>
    <cellStyle name="見出し 4 3" xfId="1025" xr:uid="{00000000-0005-0000-0000-000000040000}"/>
    <cellStyle name="見出し 4 4" xfId="1026" xr:uid="{00000000-0005-0000-0000-000001040000}"/>
    <cellStyle name="見出し 4 5" xfId="1027" xr:uid="{00000000-0005-0000-0000-000002040000}"/>
    <cellStyle name="見出し 4 6" xfId="1028" xr:uid="{00000000-0005-0000-0000-000003040000}"/>
    <cellStyle name="見出し 4 7" xfId="1029" xr:uid="{00000000-0005-0000-0000-000004040000}"/>
    <cellStyle name="見出し 4 8" xfId="1030" xr:uid="{00000000-0005-0000-0000-000005040000}"/>
    <cellStyle name="見出し 4 9" xfId="1031" xr:uid="{00000000-0005-0000-0000-000006040000}"/>
    <cellStyle name="集計 10" xfId="1032" xr:uid="{00000000-0005-0000-0000-000007040000}"/>
    <cellStyle name="集計 11" xfId="1033" xr:uid="{00000000-0005-0000-0000-000008040000}"/>
    <cellStyle name="集計 12" xfId="1034" xr:uid="{00000000-0005-0000-0000-000009040000}"/>
    <cellStyle name="集計 13" xfId="1035" xr:uid="{00000000-0005-0000-0000-00000A040000}"/>
    <cellStyle name="集計 14" xfId="1036" xr:uid="{00000000-0005-0000-0000-00000B040000}"/>
    <cellStyle name="集計 15" xfId="1037" xr:uid="{00000000-0005-0000-0000-00000C040000}"/>
    <cellStyle name="集計 16" xfId="1038" xr:uid="{00000000-0005-0000-0000-00000D040000}"/>
    <cellStyle name="集計 17" xfId="1039" xr:uid="{00000000-0005-0000-0000-00000E040000}"/>
    <cellStyle name="集計 18" xfId="1040" xr:uid="{00000000-0005-0000-0000-00000F040000}"/>
    <cellStyle name="集計 19" xfId="1041" xr:uid="{00000000-0005-0000-0000-000010040000}"/>
    <cellStyle name="集計 2" xfId="1042" xr:uid="{00000000-0005-0000-0000-000011040000}"/>
    <cellStyle name="集計 20" xfId="1043" xr:uid="{00000000-0005-0000-0000-000012040000}"/>
    <cellStyle name="集計 21" xfId="1044" xr:uid="{00000000-0005-0000-0000-000013040000}"/>
    <cellStyle name="集計 22" xfId="1045" xr:uid="{00000000-0005-0000-0000-000014040000}"/>
    <cellStyle name="集計 23" xfId="1046" xr:uid="{00000000-0005-0000-0000-000015040000}"/>
    <cellStyle name="集計 24" xfId="1047" xr:uid="{00000000-0005-0000-0000-000016040000}"/>
    <cellStyle name="集計 25" xfId="1048" xr:uid="{00000000-0005-0000-0000-000017040000}"/>
    <cellStyle name="集計 26" xfId="1049" xr:uid="{00000000-0005-0000-0000-000018040000}"/>
    <cellStyle name="集計 27" xfId="1050" xr:uid="{00000000-0005-0000-0000-000019040000}"/>
    <cellStyle name="集計 28" xfId="1051" xr:uid="{00000000-0005-0000-0000-00001A040000}"/>
    <cellStyle name="集計 29" xfId="1052" xr:uid="{00000000-0005-0000-0000-00001B040000}"/>
    <cellStyle name="集計 3" xfId="1053" xr:uid="{00000000-0005-0000-0000-00001C040000}"/>
    <cellStyle name="集計 4" xfId="1054" xr:uid="{00000000-0005-0000-0000-00001D040000}"/>
    <cellStyle name="集計 5" xfId="1055" xr:uid="{00000000-0005-0000-0000-00001E040000}"/>
    <cellStyle name="集計 6" xfId="1056" xr:uid="{00000000-0005-0000-0000-00001F040000}"/>
    <cellStyle name="集計 7" xfId="1057" xr:uid="{00000000-0005-0000-0000-000020040000}"/>
    <cellStyle name="集計 8" xfId="1058" xr:uid="{00000000-0005-0000-0000-000021040000}"/>
    <cellStyle name="集計 9" xfId="1059" xr:uid="{00000000-0005-0000-0000-000022040000}"/>
    <cellStyle name="出力 10" xfId="1060" xr:uid="{00000000-0005-0000-0000-000023040000}"/>
    <cellStyle name="出力 11" xfId="1061" xr:uid="{00000000-0005-0000-0000-000024040000}"/>
    <cellStyle name="出力 12" xfId="1062" xr:uid="{00000000-0005-0000-0000-000025040000}"/>
    <cellStyle name="出力 13" xfId="1063" xr:uid="{00000000-0005-0000-0000-000026040000}"/>
    <cellStyle name="出力 14" xfId="1064" xr:uid="{00000000-0005-0000-0000-000027040000}"/>
    <cellStyle name="出力 15" xfId="1065" xr:uid="{00000000-0005-0000-0000-000028040000}"/>
    <cellStyle name="出力 16" xfId="1066" xr:uid="{00000000-0005-0000-0000-000029040000}"/>
    <cellStyle name="出力 17" xfId="1067" xr:uid="{00000000-0005-0000-0000-00002A040000}"/>
    <cellStyle name="出力 18" xfId="1068" xr:uid="{00000000-0005-0000-0000-00002B040000}"/>
    <cellStyle name="出力 19" xfId="1069" xr:uid="{00000000-0005-0000-0000-00002C040000}"/>
    <cellStyle name="出力 2" xfId="1070" xr:uid="{00000000-0005-0000-0000-00002D040000}"/>
    <cellStyle name="出力 20" xfId="1071" xr:uid="{00000000-0005-0000-0000-00002E040000}"/>
    <cellStyle name="出力 21" xfId="1072" xr:uid="{00000000-0005-0000-0000-00002F040000}"/>
    <cellStyle name="出力 22" xfId="1073" xr:uid="{00000000-0005-0000-0000-000030040000}"/>
    <cellStyle name="出力 23" xfId="1074" xr:uid="{00000000-0005-0000-0000-000031040000}"/>
    <cellStyle name="出力 24" xfId="1075" xr:uid="{00000000-0005-0000-0000-000032040000}"/>
    <cellStyle name="出力 25" xfId="1076" xr:uid="{00000000-0005-0000-0000-000033040000}"/>
    <cellStyle name="出力 26" xfId="1077" xr:uid="{00000000-0005-0000-0000-000034040000}"/>
    <cellStyle name="出力 27" xfId="1078" xr:uid="{00000000-0005-0000-0000-000035040000}"/>
    <cellStyle name="出力 28" xfId="1079" xr:uid="{00000000-0005-0000-0000-000036040000}"/>
    <cellStyle name="出力 29" xfId="1080" xr:uid="{00000000-0005-0000-0000-000037040000}"/>
    <cellStyle name="出力 3" xfId="1081" xr:uid="{00000000-0005-0000-0000-000038040000}"/>
    <cellStyle name="出力 4" xfId="1082" xr:uid="{00000000-0005-0000-0000-000039040000}"/>
    <cellStyle name="出力 5" xfId="1083" xr:uid="{00000000-0005-0000-0000-00003A040000}"/>
    <cellStyle name="出力 6" xfId="1084" xr:uid="{00000000-0005-0000-0000-00003B040000}"/>
    <cellStyle name="出力 7" xfId="1085" xr:uid="{00000000-0005-0000-0000-00003C040000}"/>
    <cellStyle name="出力 8" xfId="1086" xr:uid="{00000000-0005-0000-0000-00003D040000}"/>
    <cellStyle name="出力 9" xfId="1087" xr:uid="{00000000-0005-0000-0000-00003E040000}"/>
    <cellStyle name="説明文 10" xfId="1088" xr:uid="{00000000-0005-0000-0000-00003F040000}"/>
    <cellStyle name="説明文 11" xfId="1089" xr:uid="{00000000-0005-0000-0000-000040040000}"/>
    <cellStyle name="説明文 12" xfId="1090" xr:uid="{00000000-0005-0000-0000-000041040000}"/>
    <cellStyle name="説明文 13" xfId="1091" xr:uid="{00000000-0005-0000-0000-000042040000}"/>
    <cellStyle name="説明文 14" xfId="1092" xr:uid="{00000000-0005-0000-0000-000043040000}"/>
    <cellStyle name="説明文 15" xfId="1093" xr:uid="{00000000-0005-0000-0000-000044040000}"/>
    <cellStyle name="説明文 16" xfId="1094" xr:uid="{00000000-0005-0000-0000-000045040000}"/>
    <cellStyle name="説明文 17" xfId="1095" xr:uid="{00000000-0005-0000-0000-000046040000}"/>
    <cellStyle name="説明文 18" xfId="1096" xr:uid="{00000000-0005-0000-0000-000047040000}"/>
    <cellStyle name="説明文 19" xfId="1097" xr:uid="{00000000-0005-0000-0000-000048040000}"/>
    <cellStyle name="説明文 2" xfId="1098" xr:uid="{00000000-0005-0000-0000-000049040000}"/>
    <cellStyle name="説明文 20" xfId="1099" xr:uid="{00000000-0005-0000-0000-00004A040000}"/>
    <cellStyle name="説明文 21" xfId="1100" xr:uid="{00000000-0005-0000-0000-00004B040000}"/>
    <cellStyle name="説明文 22" xfId="1101" xr:uid="{00000000-0005-0000-0000-00004C040000}"/>
    <cellStyle name="説明文 23" xfId="1102" xr:uid="{00000000-0005-0000-0000-00004D040000}"/>
    <cellStyle name="説明文 24" xfId="1103" xr:uid="{00000000-0005-0000-0000-00004E040000}"/>
    <cellStyle name="説明文 25" xfId="1104" xr:uid="{00000000-0005-0000-0000-00004F040000}"/>
    <cellStyle name="説明文 26" xfId="1105" xr:uid="{00000000-0005-0000-0000-000050040000}"/>
    <cellStyle name="説明文 27" xfId="1106" xr:uid="{00000000-0005-0000-0000-000051040000}"/>
    <cellStyle name="説明文 28" xfId="1107" xr:uid="{00000000-0005-0000-0000-000052040000}"/>
    <cellStyle name="説明文 29" xfId="1108" xr:uid="{00000000-0005-0000-0000-000053040000}"/>
    <cellStyle name="説明文 3" xfId="1109" xr:uid="{00000000-0005-0000-0000-000054040000}"/>
    <cellStyle name="説明文 4" xfId="1110" xr:uid="{00000000-0005-0000-0000-000055040000}"/>
    <cellStyle name="説明文 5" xfId="1111" xr:uid="{00000000-0005-0000-0000-000056040000}"/>
    <cellStyle name="説明文 6" xfId="1112" xr:uid="{00000000-0005-0000-0000-000057040000}"/>
    <cellStyle name="説明文 7" xfId="1113" xr:uid="{00000000-0005-0000-0000-000058040000}"/>
    <cellStyle name="説明文 8" xfId="1114" xr:uid="{00000000-0005-0000-0000-000059040000}"/>
    <cellStyle name="説明文 9" xfId="1115" xr:uid="{00000000-0005-0000-0000-00005A040000}"/>
    <cellStyle name="入力 10" xfId="1116" xr:uid="{00000000-0005-0000-0000-00005B040000}"/>
    <cellStyle name="入力 11" xfId="1117" xr:uid="{00000000-0005-0000-0000-00005C040000}"/>
    <cellStyle name="入力 12" xfId="1118" xr:uid="{00000000-0005-0000-0000-00005D040000}"/>
    <cellStyle name="入力 13" xfId="1119" xr:uid="{00000000-0005-0000-0000-00005E040000}"/>
    <cellStyle name="入力 14" xfId="1120" xr:uid="{00000000-0005-0000-0000-00005F040000}"/>
    <cellStyle name="入力 15" xfId="1121" xr:uid="{00000000-0005-0000-0000-000060040000}"/>
    <cellStyle name="入力 16" xfId="1122" xr:uid="{00000000-0005-0000-0000-000061040000}"/>
    <cellStyle name="入力 17" xfId="1123" xr:uid="{00000000-0005-0000-0000-000062040000}"/>
    <cellStyle name="入力 18" xfId="1124" xr:uid="{00000000-0005-0000-0000-000063040000}"/>
    <cellStyle name="入力 19" xfId="1125" xr:uid="{00000000-0005-0000-0000-000064040000}"/>
    <cellStyle name="入力 2" xfId="1126" xr:uid="{00000000-0005-0000-0000-000065040000}"/>
    <cellStyle name="入力 20" xfId="1127" xr:uid="{00000000-0005-0000-0000-000066040000}"/>
    <cellStyle name="入力 21" xfId="1128" xr:uid="{00000000-0005-0000-0000-000067040000}"/>
    <cellStyle name="入力 22" xfId="1129" xr:uid="{00000000-0005-0000-0000-000068040000}"/>
    <cellStyle name="入力 23" xfId="1130" xr:uid="{00000000-0005-0000-0000-000069040000}"/>
    <cellStyle name="入力 24" xfId="1131" xr:uid="{00000000-0005-0000-0000-00006A040000}"/>
    <cellStyle name="入力 25" xfId="1132" xr:uid="{00000000-0005-0000-0000-00006B040000}"/>
    <cellStyle name="入力 26" xfId="1133" xr:uid="{00000000-0005-0000-0000-00006C040000}"/>
    <cellStyle name="入力 27" xfId="1134" xr:uid="{00000000-0005-0000-0000-00006D040000}"/>
    <cellStyle name="入力 28" xfId="1135" xr:uid="{00000000-0005-0000-0000-00006E040000}"/>
    <cellStyle name="入力 29" xfId="1136" xr:uid="{00000000-0005-0000-0000-00006F040000}"/>
    <cellStyle name="入力 3" xfId="1137" xr:uid="{00000000-0005-0000-0000-000070040000}"/>
    <cellStyle name="入力 4" xfId="1138" xr:uid="{00000000-0005-0000-0000-000071040000}"/>
    <cellStyle name="入力 5" xfId="1139" xr:uid="{00000000-0005-0000-0000-000072040000}"/>
    <cellStyle name="入力 6" xfId="1140" xr:uid="{00000000-0005-0000-0000-000073040000}"/>
    <cellStyle name="入力 7" xfId="1141" xr:uid="{00000000-0005-0000-0000-000074040000}"/>
    <cellStyle name="入力 8" xfId="1142" xr:uid="{00000000-0005-0000-0000-000075040000}"/>
    <cellStyle name="入力 9" xfId="1143" xr:uid="{00000000-0005-0000-0000-000076040000}"/>
    <cellStyle name="標準" xfId="0" builtinId="0"/>
    <cellStyle name="標準 11" xfId="1144" xr:uid="{00000000-0005-0000-0000-000078040000}"/>
    <cellStyle name="標準 12" xfId="1145" xr:uid="{00000000-0005-0000-0000-000079040000}"/>
    <cellStyle name="標準 13" xfId="1146" xr:uid="{00000000-0005-0000-0000-00007A040000}"/>
    <cellStyle name="標準 14" xfId="1147" xr:uid="{00000000-0005-0000-0000-00007B040000}"/>
    <cellStyle name="標準 15" xfId="1148" xr:uid="{00000000-0005-0000-0000-00007C040000}"/>
    <cellStyle name="良い 10" xfId="1149" xr:uid="{00000000-0005-0000-0000-00007D040000}"/>
    <cellStyle name="良い 11" xfId="1150" xr:uid="{00000000-0005-0000-0000-00007E040000}"/>
    <cellStyle name="良い 12" xfId="1151" xr:uid="{00000000-0005-0000-0000-00007F040000}"/>
    <cellStyle name="良い 13" xfId="1152" xr:uid="{00000000-0005-0000-0000-000080040000}"/>
    <cellStyle name="良い 14" xfId="1153" xr:uid="{00000000-0005-0000-0000-000081040000}"/>
    <cellStyle name="良い 15" xfId="1154" xr:uid="{00000000-0005-0000-0000-000082040000}"/>
    <cellStyle name="良い 16" xfId="1155" xr:uid="{00000000-0005-0000-0000-000083040000}"/>
    <cellStyle name="良い 17" xfId="1156" xr:uid="{00000000-0005-0000-0000-000084040000}"/>
    <cellStyle name="良い 18" xfId="1157" xr:uid="{00000000-0005-0000-0000-000085040000}"/>
    <cellStyle name="良い 19" xfId="1158" xr:uid="{00000000-0005-0000-0000-000086040000}"/>
    <cellStyle name="良い 2" xfId="1159" xr:uid="{00000000-0005-0000-0000-000087040000}"/>
    <cellStyle name="良い 20" xfId="1160" xr:uid="{00000000-0005-0000-0000-000088040000}"/>
    <cellStyle name="良い 21" xfId="1161" xr:uid="{00000000-0005-0000-0000-000089040000}"/>
    <cellStyle name="良い 22" xfId="1162" xr:uid="{00000000-0005-0000-0000-00008A040000}"/>
    <cellStyle name="良い 23" xfId="1163" xr:uid="{00000000-0005-0000-0000-00008B040000}"/>
    <cellStyle name="良い 24" xfId="1164" xr:uid="{00000000-0005-0000-0000-00008C040000}"/>
    <cellStyle name="良い 25" xfId="1165" xr:uid="{00000000-0005-0000-0000-00008D040000}"/>
    <cellStyle name="良い 26" xfId="1166" xr:uid="{00000000-0005-0000-0000-00008E040000}"/>
    <cellStyle name="良い 27" xfId="1167" xr:uid="{00000000-0005-0000-0000-00008F040000}"/>
    <cellStyle name="良い 28" xfId="1168" xr:uid="{00000000-0005-0000-0000-000090040000}"/>
    <cellStyle name="良い 29" xfId="1169" xr:uid="{00000000-0005-0000-0000-000091040000}"/>
    <cellStyle name="良い 3" xfId="1170" xr:uid="{00000000-0005-0000-0000-000092040000}"/>
    <cellStyle name="良い 4" xfId="1171" xr:uid="{00000000-0005-0000-0000-000093040000}"/>
    <cellStyle name="良い 5" xfId="1172" xr:uid="{00000000-0005-0000-0000-000094040000}"/>
    <cellStyle name="良い 6" xfId="1173" xr:uid="{00000000-0005-0000-0000-000095040000}"/>
    <cellStyle name="良い 7" xfId="1174" xr:uid="{00000000-0005-0000-0000-000096040000}"/>
    <cellStyle name="良い 8" xfId="1175" xr:uid="{00000000-0005-0000-0000-000097040000}"/>
    <cellStyle name="良い 9" xfId="1176" xr:uid="{00000000-0005-0000-0000-00009804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L171"/>
  <sheetViews>
    <sheetView showGridLines="0" tabSelected="1" view="pageBreakPreview" zoomScaleNormal="100" workbookViewId="0">
      <pane xSplit="6" ySplit="6" topLeftCell="J7" activePane="bottomRight" state="frozen"/>
      <selection pane="topRight" activeCell="B1" sqref="B1"/>
      <selection pane="bottomLeft" activeCell="A9" sqref="A9"/>
      <selection pane="bottomRight" activeCell="F3" sqref="F3"/>
    </sheetView>
  </sheetViews>
  <sheetFormatPr defaultColWidth="9.375" defaultRowHeight="10.8" x14ac:dyDescent="0.15"/>
  <cols>
    <col min="1" max="5" width="2.875" style="1" customWidth="1"/>
    <col min="6" max="6" width="14.5" style="1" bestFit="1" customWidth="1"/>
    <col min="7" max="7" width="10.125" style="57" bestFit="1" customWidth="1"/>
    <col min="8" max="8" width="7.875" style="1" bestFit="1" customWidth="1"/>
    <col min="9" max="9" width="10.125" style="1" bestFit="1" customWidth="1"/>
    <col min="10" max="10" width="10.125" style="1" customWidth="1"/>
    <col min="11" max="11" width="6" style="1" bestFit="1" customWidth="1"/>
    <col min="12" max="12" width="8" style="1" bestFit="1" customWidth="1"/>
    <col min="13" max="13" width="6" style="1" bestFit="1" customWidth="1"/>
    <col min="14" max="14" width="8" style="1" bestFit="1" customWidth="1"/>
    <col min="15" max="15" width="7.625" style="1" bestFit="1" customWidth="1"/>
    <col min="16" max="16" width="9.5" style="1" bestFit="1" customWidth="1"/>
    <col min="17" max="17" width="8" style="1" bestFit="1" customWidth="1"/>
    <col min="18" max="18" width="10.125" style="1" bestFit="1" customWidth="1"/>
    <col min="19" max="19" width="7.875" style="56" customWidth="1"/>
    <col min="20" max="20" width="8.125" style="1" bestFit="1" customWidth="1"/>
    <col min="21" max="22" width="10.625" style="1" customWidth="1"/>
    <col min="23" max="23" width="7.875" style="1" customWidth="1"/>
    <col min="24" max="24" width="10.125" style="1" bestFit="1" customWidth="1"/>
    <col min="25" max="26" width="6.125" style="1" bestFit="1" customWidth="1"/>
    <col min="27" max="30" width="7.875" style="1" customWidth="1"/>
    <col min="31" max="35" width="2.875" style="1" customWidth="1"/>
    <col min="36" max="36" width="14.5" style="1" bestFit="1" customWidth="1"/>
    <col min="37" max="16384" width="9.375" style="1"/>
  </cols>
  <sheetData>
    <row r="1" spans="1:38" x14ac:dyDescent="0.15"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K1" s="3"/>
    </row>
    <row r="2" spans="1:38" s="7" customFormat="1" ht="14.4" x14ac:dyDescent="0.15">
      <c r="A2" s="4"/>
      <c r="B2" s="4"/>
      <c r="C2" s="4"/>
      <c r="D2" s="4"/>
      <c r="E2" s="4"/>
      <c r="F2" s="136" t="s">
        <v>90</v>
      </c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4"/>
      <c r="S2" s="4"/>
      <c r="T2" s="136" t="s">
        <v>78</v>
      </c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5"/>
      <c r="AH2" s="5"/>
      <c r="AI2" s="5"/>
      <c r="AJ2" s="5"/>
      <c r="AK2" s="6"/>
    </row>
    <row r="3" spans="1:38" s="11" customFormat="1" ht="11.4" thickBot="1" x14ac:dyDescent="0.2">
      <c r="A3" s="1"/>
      <c r="B3" s="1"/>
      <c r="C3" s="1"/>
      <c r="D3" s="1"/>
      <c r="E3" s="1"/>
      <c r="F3" s="1"/>
      <c r="G3" s="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0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K3" s="12"/>
    </row>
    <row r="4" spans="1:38" s="14" customFormat="1" x14ac:dyDescent="0.15">
      <c r="A4" s="115" t="s">
        <v>73</v>
      </c>
      <c r="B4" s="116"/>
      <c r="C4" s="116"/>
      <c r="D4" s="116"/>
      <c r="E4" s="116"/>
      <c r="F4" s="116"/>
      <c r="G4" s="141" t="s">
        <v>83</v>
      </c>
      <c r="H4" s="112" t="s">
        <v>55</v>
      </c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44" t="s">
        <v>83</v>
      </c>
      <c r="T4" s="139" t="s">
        <v>79</v>
      </c>
      <c r="U4" s="113"/>
      <c r="V4" s="113"/>
      <c r="W4" s="113"/>
      <c r="X4" s="113"/>
      <c r="Y4" s="113"/>
      <c r="Z4" s="113"/>
      <c r="AA4" s="113"/>
      <c r="AB4" s="113"/>
      <c r="AC4" s="113"/>
      <c r="AD4" s="140"/>
      <c r="AE4" s="147" t="s">
        <v>19</v>
      </c>
      <c r="AF4" s="148"/>
      <c r="AG4" s="148"/>
      <c r="AH4" s="148"/>
      <c r="AI4" s="148"/>
      <c r="AJ4" s="148"/>
      <c r="AK4" s="13"/>
    </row>
    <row r="5" spans="1:38" s="14" customFormat="1" ht="43.2" x14ac:dyDescent="0.15">
      <c r="A5" s="117"/>
      <c r="B5" s="117"/>
      <c r="C5" s="117"/>
      <c r="D5" s="117"/>
      <c r="E5" s="117"/>
      <c r="F5" s="117"/>
      <c r="G5" s="142"/>
      <c r="H5" s="15" t="s">
        <v>64</v>
      </c>
      <c r="I5" s="15" t="s">
        <v>58</v>
      </c>
      <c r="J5" s="15" t="s">
        <v>109</v>
      </c>
      <c r="K5" s="16" t="s">
        <v>59</v>
      </c>
      <c r="L5" s="16" t="s">
        <v>118</v>
      </c>
      <c r="M5" s="16" t="s">
        <v>60</v>
      </c>
      <c r="N5" s="16" t="s">
        <v>61</v>
      </c>
      <c r="O5" s="153" t="s">
        <v>57</v>
      </c>
      <c r="P5" s="16" t="s">
        <v>62</v>
      </c>
      <c r="Q5" s="17" t="s">
        <v>84</v>
      </c>
      <c r="R5" s="17" t="s">
        <v>63</v>
      </c>
      <c r="S5" s="145"/>
      <c r="T5" s="15" t="s">
        <v>77</v>
      </c>
      <c r="U5" s="15" t="s">
        <v>58</v>
      </c>
      <c r="V5" s="15" t="s">
        <v>109</v>
      </c>
      <c r="W5" s="16" t="s">
        <v>59</v>
      </c>
      <c r="X5" s="16" t="s">
        <v>118</v>
      </c>
      <c r="Y5" s="16" t="s">
        <v>75</v>
      </c>
      <c r="Z5" s="16" t="s">
        <v>76</v>
      </c>
      <c r="AA5" s="153" t="s">
        <v>57</v>
      </c>
      <c r="AB5" s="16" t="s">
        <v>74</v>
      </c>
      <c r="AC5" s="16" t="s">
        <v>56</v>
      </c>
      <c r="AD5" s="16" t="s">
        <v>63</v>
      </c>
      <c r="AE5" s="149"/>
      <c r="AF5" s="150"/>
      <c r="AG5" s="150"/>
      <c r="AH5" s="150"/>
      <c r="AI5" s="150"/>
      <c r="AJ5" s="150"/>
      <c r="AK5" s="18" t="s">
        <v>91</v>
      </c>
      <c r="AL5" s="19"/>
    </row>
    <row r="6" spans="1:38" s="14" customFormat="1" x14ac:dyDescent="0.15">
      <c r="A6" s="118"/>
      <c r="B6" s="118"/>
      <c r="C6" s="118"/>
      <c r="D6" s="118"/>
      <c r="E6" s="118"/>
      <c r="F6" s="118"/>
      <c r="G6" s="143"/>
      <c r="H6" s="20" t="s">
        <v>65</v>
      </c>
      <c r="I6" s="20" t="s">
        <v>66</v>
      </c>
      <c r="J6" s="20" t="s">
        <v>67</v>
      </c>
      <c r="K6" s="20" t="s">
        <v>68</v>
      </c>
      <c r="L6" s="20" t="s">
        <v>69</v>
      </c>
      <c r="M6" s="20" t="s">
        <v>70</v>
      </c>
      <c r="N6" s="20" t="s">
        <v>71</v>
      </c>
      <c r="O6" s="154"/>
      <c r="P6" s="20" t="s">
        <v>72</v>
      </c>
      <c r="Q6" s="20" t="s">
        <v>112</v>
      </c>
      <c r="R6" s="16"/>
      <c r="S6" s="146"/>
      <c r="T6" s="20" t="s">
        <v>65</v>
      </c>
      <c r="U6" s="20" t="s">
        <v>66</v>
      </c>
      <c r="V6" s="20" t="s">
        <v>67</v>
      </c>
      <c r="W6" s="20" t="s">
        <v>68</v>
      </c>
      <c r="X6" s="20" t="s">
        <v>69</v>
      </c>
      <c r="Y6" s="20" t="s">
        <v>70</v>
      </c>
      <c r="Z6" s="20" t="s">
        <v>71</v>
      </c>
      <c r="AA6" s="154"/>
      <c r="AB6" s="20" t="s">
        <v>72</v>
      </c>
      <c r="AC6" s="20" t="s">
        <v>112</v>
      </c>
      <c r="AD6" s="20"/>
      <c r="AE6" s="151"/>
      <c r="AF6" s="152"/>
      <c r="AG6" s="152"/>
      <c r="AH6" s="152"/>
      <c r="AI6" s="152"/>
      <c r="AJ6" s="152"/>
      <c r="AK6" s="18" t="s">
        <v>83</v>
      </c>
      <c r="AL6" s="21" t="s">
        <v>101</v>
      </c>
    </row>
    <row r="7" spans="1:38" s="29" customFormat="1" ht="15" customHeight="1" x14ac:dyDescent="0.15">
      <c r="A7" s="122" t="s">
        <v>50</v>
      </c>
      <c r="B7" s="122"/>
      <c r="C7" s="122"/>
      <c r="D7" s="122"/>
      <c r="E7" s="122"/>
      <c r="F7" s="123"/>
      <c r="G7" s="72">
        <f>SUM(H7:R7)</f>
        <v>192607</v>
      </c>
      <c r="H7" s="72">
        <f>SUM(H8,H21,H28,H32,H47,H55)</f>
        <v>1280</v>
      </c>
      <c r="I7" s="72">
        <f>SUM(I8,I21,I28,I32,I47,I55)</f>
        <v>697</v>
      </c>
      <c r="J7" s="72">
        <f>SUM(J8,J21,J28,J32,J47,J55)</f>
        <v>545</v>
      </c>
      <c r="K7" s="72">
        <f t="shared" ref="K7:R7" si="0">SUM(K8,K21,K28,K32,K47,K55)</f>
        <v>536</v>
      </c>
      <c r="L7" s="72">
        <f t="shared" si="0"/>
        <v>546</v>
      </c>
      <c r="M7" s="72">
        <f t="shared" si="0"/>
        <v>10</v>
      </c>
      <c r="N7" s="72">
        <f t="shared" si="0"/>
        <v>62</v>
      </c>
      <c r="O7" s="72">
        <f t="shared" si="0"/>
        <v>36</v>
      </c>
      <c r="P7" s="72">
        <f t="shared" si="0"/>
        <v>22</v>
      </c>
      <c r="Q7" s="72">
        <f t="shared" si="0"/>
        <v>402</v>
      </c>
      <c r="R7" s="24">
        <f t="shared" si="0"/>
        <v>188471</v>
      </c>
      <c r="S7" s="95">
        <f>SUM(T7:AD7)</f>
        <v>40326</v>
      </c>
      <c r="T7" s="72">
        <f t="shared" ref="T7:AD7" si="1">SUM(T8,T21,T28,T32,T47,T55)</f>
        <v>330</v>
      </c>
      <c r="U7" s="72">
        <f t="shared" si="1"/>
        <v>200</v>
      </c>
      <c r="V7" s="72">
        <f>SUM(V8,V21,V28,V32,V47,V55)</f>
        <v>148</v>
      </c>
      <c r="W7" s="72">
        <f t="shared" si="1"/>
        <v>110</v>
      </c>
      <c r="X7" s="72">
        <f t="shared" si="1"/>
        <v>46</v>
      </c>
      <c r="Y7" s="72">
        <f t="shared" si="1"/>
        <v>0</v>
      </c>
      <c r="Z7" s="72">
        <f t="shared" si="1"/>
        <v>2</v>
      </c>
      <c r="AA7" s="72">
        <f t="shared" si="1"/>
        <v>6</v>
      </c>
      <c r="AB7" s="72">
        <f t="shared" si="1"/>
        <v>0</v>
      </c>
      <c r="AC7" s="72">
        <f t="shared" si="1"/>
        <v>48</v>
      </c>
      <c r="AD7" s="72">
        <f t="shared" si="1"/>
        <v>39436</v>
      </c>
      <c r="AE7" s="135" t="s">
        <v>50</v>
      </c>
      <c r="AF7" s="124"/>
      <c r="AG7" s="124"/>
      <c r="AH7" s="124"/>
      <c r="AI7" s="124"/>
      <c r="AJ7" s="124"/>
      <c r="AK7" s="27">
        <f>SUM(H7:R7)-G7</f>
        <v>0</v>
      </c>
      <c r="AL7" s="28">
        <f>SUM(T7:AD7)-S7</f>
        <v>0</v>
      </c>
    </row>
    <row r="8" spans="1:38" s="29" customFormat="1" ht="15" customHeight="1" x14ac:dyDescent="0.15">
      <c r="A8" s="26"/>
      <c r="B8" s="124" t="s">
        <v>51</v>
      </c>
      <c r="C8" s="124"/>
      <c r="D8" s="124"/>
      <c r="E8" s="124"/>
      <c r="F8" s="125"/>
      <c r="G8" s="23">
        <f t="shared" ref="G8:G62" si="2">SUM(H8:R8)</f>
        <v>4225</v>
      </c>
      <c r="H8" s="23">
        <f>SUM(H9,H14,H19,H20)</f>
        <v>136</v>
      </c>
      <c r="I8" s="23">
        <f t="shared" ref="I8:R8" si="3">SUM(I9,I14,I19,I20)</f>
        <v>73</v>
      </c>
      <c r="J8" s="23">
        <f>SUM(J9,J14,J19,J20)</f>
        <v>22</v>
      </c>
      <c r="K8" s="23">
        <f t="shared" si="3"/>
        <v>31</v>
      </c>
      <c r="L8" s="23">
        <f t="shared" si="3"/>
        <v>26</v>
      </c>
      <c r="M8" s="23">
        <f t="shared" si="3"/>
        <v>0</v>
      </c>
      <c r="N8" s="23">
        <f t="shared" si="3"/>
        <v>8</v>
      </c>
      <c r="O8" s="23">
        <f t="shared" si="3"/>
        <v>1</v>
      </c>
      <c r="P8" s="23">
        <f t="shared" si="3"/>
        <v>2</v>
      </c>
      <c r="Q8" s="23">
        <f t="shared" si="3"/>
        <v>11</v>
      </c>
      <c r="R8" s="22">
        <f t="shared" si="3"/>
        <v>3915</v>
      </c>
      <c r="S8" s="96">
        <f t="shared" ref="S8:S14" si="4">SUM(T8:AD8)</f>
        <v>507</v>
      </c>
      <c r="T8" s="23">
        <f t="shared" ref="T8:AD8" si="5">SUM(T9,T14,T19,T20)</f>
        <v>48</v>
      </c>
      <c r="U8" s="23">
        <f t="shared" si="5"/>
        <v>28</v>
      </c>
      <c r="V8" s="23">
        <f t="shared" si="5"/>
        <v>3</v>
      </c>
      <c r="W8" s="23">
        <f t="shared" si="5"/>
        <v>9</v>
      </c>
      <c r="X8" s="23">
        <f t="shared" si="5"/>
        <v>1</v>
      </c>
      <c r="Y8" s="23">
        <f t="shared" si="5"/>
        <v>0</v>
      </c>
      <c r="Z8" s="23">
        <f t="shared" si="5"/>
        <v>0</v>
      </c>
      <c r="AA8" s="23">
        <f t="shared" si="5"/>
        <v>1</v>
      </c>
      <c r="AB8" s="23">
        <f t="shared" si="5"/>
        <v>0</v>
      </c>
      <c r="AC8" s="23">
        <f t="shared" si="5"/>
        <v>3</v>
      </c>
      <c r="AD8" s="23">
        <f t="shared" si="5"/>
        <v>414</v>
      </c>
      <c r="AE8" s="25"/>
      <c r="AF8" s="124" t="s">
        <v>51</v>
      </c>
      <c r="AG8" s="124"/>
      <c r="AH8" s="124"/>
      <c r="AI8" s="124"/>
      <c r="AJ8" s="124"/>
      <c r="AK8" s="27">
        <f t="shared" ref="AK8:AK62" si="6">SUM(H8:R8)-G8</f>
        <v>0</v>
      </c>
      <c r="AL8" s="28">
        <f t="shared" ref="AL8:AL62" si="7">SUM(T8:AD8)-S8</f>
        <v>0</v>
      </c>
    </row>
    <row r="9" spans="1:38" s="35" customFormat="1" ht="12" x14ac:dyDescent="0.15">
      <c r="A9" s="30"/>
      <c r="B9" s="30"/>
      <c r="C9" s="119" t="s">
        <v>49</v>
      </c>
      <c r="D9" s="119"/>
      <c r="E9" s="119"/>
      <c r="F9" s="120"/>
      <c r="G9" s="23">
        <f t="shared" si="2"/>
        <v>924</v>
      </c>
      <c r="H9" s="32">
        <f>SUM(H10:H13)</f>
        <v>56</v>
      </c>
      <c r="I9" s="32">
        <f t="shared" ref="I9:R9" si="8">SUM(I10:I13)</f>
        <v>35</v>
      </c>
      <c r="J9" s="32">
        <f>SUM(J10:J13)</f>
        <v>8</v>
      </c>
      <c r="K9" s="32">
        <f t="shared" si="8"/>
        <v>13</v>
      </c>
      <c r="L9" s="32">
        <f t="shared" si="8"/>
        <v>5</v>
      </c>
      <c r="M9" s="32">
        <f t="shared" si="8"/>
        <v>0</v>
      </c>
      <c r="N9" s="32">
        <f t="shared" si="8"/>
        <v>0</v>
      </c>
      <c r="O9" s="32">
        <f t="shared" si="8"/>
        <v>1</v>
      </c>
      <c r="P9" s="32">
        <f t="shared" si="8"/>
        <v>0</v>
      </c>
      <c r="Q9" s="32">
        <f t="shared" si="8"/>
        <v>2</v>
      </c>
      <c r="R9" s="33">
        <f t="shared" si="8"/>
        <v>804</v>
      </c>
      <c r="S9" s="96">
        <f t="shared" si="4"/>
        <v>243</v>
      </c>
      <c r="T9" s="32">
        <f t="shared" ref="T9:AD9" si="9">SUM(T10:T13)</f>
        <v>21</v>
      </c>
      <c r="U9" s="32">
        <f t="shared" si="9"/>
        <v>18</v>
      </c>
      <c r="V9" s="32">
        <f t="shared" si="9"/>
        <v>2</v>
      </c>
      <c r="W9" s="32">
        <f t="shared" si="9"/>
        <v>3</v>
      </c>
      <c r="X9" s="32">
        <f t="shared" si="9"/>
        <v>0</v>
      </c>
      <c r="Y9" s="32">
        <f t="shared" si="9"/>
        <v>0</v>
      </c>
      <c r="Z9" s="32">
        <f t="shared" si="9"/>
        <v>0</v>
      </c>
      <c r="AA9" s="32">
        <f t="shared" si="9"/>
        <v>1</v>
      </c>
      <c r="AB9" s="32">
        <f t="shared" si="9"/>
        <v>0</v>
      </c>
      <c r="AC9" s="32">
        <f t="shared" si="9"/>
        <v>1</v>
      </c>
      <c r="AD9" s="32">
        <f t="shared" si="9"/>
        <v>197</v>
      </c>
      <c r="AE9" s="34"/>
      <c r="AF9" s="30"/>
      <c r="AG9" s="119" t="s">
        <v>49</v>
      </c>
      <c r="AH9" s="119"/>
      <c r="AI9" s="119"/>
      <c r="AJ9" s="119"/>
      <c r="AK9" s="27">
        <f t="shared" si="6"/>
        <v>0</v>
      </c>
      <c r="AL9" s="28">
        <f t="shared" si="7"/>
        <v>0</v>
      </c>
    </row>
    <row r="10" spans="1:38" s="35" customFormat="1" ht="12" x14ac:dyDescent="0.15">
      <c r="A10" s="30"/>
      <c r="B10" s="30"/>
      <c r="C10" s="30"/>
      <c r="D10" s="119" t="s">
        <v>0</v>
      </c>
      <c r="E10" s="119"/>
      <c r="F10" s="120"/>
      <c r="G10" s="23">
        <f t="shared" si="2"/>
        <v>871</v>
      </c>
      <c r="H10" s="58">
        <v>51</v>
      </c>
      <c r="I10" s="58">
        <v>32</v>
      </c>
      <c r="J10" s="58">
        <v>8</v>
      </c>
      <c r="K10" s="58">
        <v>13</v>
      </c>
      <c r="L10" s="58">
        <v>5</v>
      </c>
      <c r="M10" s="58">
        <v>0</v>
      </c>
      <c r="N10" s="58">
        <v>0</v>
      </c>
      <c r="O10" s="58">
        <v>1</v>
      </c>
      <c r="P10" s="58">
        <v>0</v>
      </c>
      <c r="Q10" s="58">
        <v>2</v>
      </c>
      <c r="R10" s="59">
        <v>759</v>
      </c>
      <c r="S10" s="96">
        <f t="shared" si="4"/>
        <v>222</v>
      </c>
      <c r="T10" s="60">
        <v>18</v>
      </c>
      <c r="U10" s="60">
        <v>16</v>
      </c>
      <c r="V10" s="60">
        <v>2</v>
      </c>
      <c r="W10" s="60">
        <v>3</v>
      </c>
      <c r="X10" s="60">
        <v>0</v>
      </c>
      <c r="Y10" s="60">
        <v>0</v>
      </c>
      <c r="Z10" s="60">
        <v>0</v>
      </c>
      <c r="AA10" s="60">
        <v>1</v>
      </c>
      <c r="AB10" s="60">
        <v>0</v>
      </c>
      <c r="AC10" s="60">
        <v>1</v>
      </c>
      <c r="AD10" s="60">
        <v>181</v>
      </c>
      <c r="AE10" s="34"/>
      <c r="AF10" s="30"/>
      <c r="AG10" s="30"/>
      <c r="AH10" s="119" t="s">
        <v>0</v>
      </c>
      <c r="AI10" s="119"/>
      <c r="AJ10" s="119"/>
      <c r="AK10" s="27">
        <f t="shared" si="6"/>
        <v>0</v>
      </c>
      <c r="AL10" s="28">
        <f t="shared" si="7"/>
        <v>0</v>
      </c>
    </row>
    <row r="11" spans="1:38" s="35" customFormat="1" ht="12" x14ac:dyDescent="0.15">
      <c r="A11" s="30"/>
      <c r="B11" s="30"/>
      <c r="C11" s="30"/>
      <c r="D11" s="119" t="s">
        <v>20</v>
      </c>
      <c r="E11" s="119"/>
      <c r="F11" s="120"/>
      <c r="G11" s="23">
        <f>SUM(H11:R11)</f>
        <v>10</v>
      </c>
      <c r="H11" s="58">
        <v>1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9">
        <v>9</v>
      </c>
      <c r="S11" s="96">
        <f t="shared" si="4"/>
        <v>8</v>
      </c>
      <c r="T11" s="60">
        <v>1</v>
      </c>
      <c r="U11" s="60">
        <v>0</v>
      </c>
      <c r="V11" s="60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60">
        <v>0</v>
      </c>
      <c r="AD11" s="60">
        <v>7</v>
      </c>
      <c r="AE11" s="34"/>
      <c r="AF11" s="30"/>
      <c r="AG11" s="30"/>
      <c r="AH11" s="119" t="s">
        <v>20</v>
      </c>
      <c r="AI11" s="119"/>
      <c r="AJ11" s="119"/>
      <c r="AK11" s="27">
        <f t="shared" si="6"/>
        <v>0</v>
      </c>
      <c r="AL11" s="28">
        <f t="shared" si="7"/>
        <v>0</v>
      </c>
    </row>
    <row r="12" spans="1:38" s="35" customFormat="1" ht="12" x14ac:dyDescent="0.15">
      <c r="A12" s="30"/>
      <c r="B12" s="30"/>
      <c r="C12" s="30"/>
      <c r="D12" s="119" t="s">
        <v>1</v>
      </c>
      <c r="E12" s="119"/>
      <c r="F12" s="120"/>
      <c r="G12" s="23">
        <f t="shared" si="2"/>
        <v>23</v>
      </c>
      <c r="H12" s="58">
        <v>2</v>
      </c>
      <c r="I12" s="58">
        <v>3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9">
        <v>18</v>
      </c>
      <c r="S12" s="96">
        <f t="shared" si="4"/>
        <v>7</v>
      </c>
      <c r="T12" s="60">
        <v>1</v>
      </c>
      <c r="U12" s="60">
        <v>2</v>
      </c>
      <c r="V12" s="60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60">
        <v>0</v>
      </c>
      <c r="AD12" s="60">
        <v>4</v>
      </c>
      <c r="AE12" s="34"/>
      <c r="AF12" s="30"/>
      <c r="AG12" s="30"/>
      <c r="AH12" s="119" t="s">
        <v>1</v>
      </c>
      <c r="AI12" s="119"/>
      <c r="AJ12" s="119"/>
      <c r="AK12" s="27">
        <f t="shared" si="6"/>
        <v>0</v>
      </c>
      <c r="AL12" s="28">
        <f t="shared" si="7"/>
        <v>0</v>
      </c>
    </row>
    <row r="13" spans="1:38" s="35" customFormat="1" ht="12" x14ac:dyDescent="0.15">
      <c r="A13" s="30"/>
      <c r="B13" s="30"/>
      <c r="C13" s="30"/>
      <c r="D13" s="119" t="s">
        <v>2</v>
      </c>
      <c r="E13" s="119"/>
      <c r="F13" s="120"/>
      <c r="G13" s="23">
        <f t="shared" si="2"/>
        <v>20</v>
      </c>
      <c r="H13" s="58">
        <v>2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9">
        <v>18</v>
      </c>
      <c r="S13" s="96">
        <f t="shared" si="4"/>
        <v>6</v>
      </c>
      <c r="T13" s="60">
        <v>1</v>
      </c>
      <c r="U13" s="60">
        <v>0</v>
      </c>
      <c r="V13" s="60">
        <v>0</v>
      </c>
      <c r="W13" s="60">
        <v>0</v>
      </c>
      <c r="X13" s="60">
        <v>0</v>
      </c>
      <c r="Y13" s="60">
        <v>0</v>
      </c>
      <c r="Z13" s="60">
        <v>0</v>
      </c>
      <c r="AA13" s="60">
        <v>0</v>
      </c>
      <c r="AB13" s="60">
        <v>0</v>
      </c>
      <c r="AC13" s="60">
        <v>0</v>
      </c>
      <c r="AD13" s="60">
        <v>5</v>
      </c>
      <c r="AE13" s="34"/>
      <c r="AF13" s="30"/>
      <c r="AG13" s="30"/>
      <c r="AH13" s="119" t="s">
        <v>2</v>
      </c>
      <c r="AI13" s="119"/>
      <c r="AJ13" s="119"/>
      <c r="AK13" s="27">
        <f t="shared" si="6"/>
        <v>0</v>
      </c>
      <c r="AL13" s="28">
        <f t="shared" si="7"/>
        <v>0</v>
      </c>
    </row>
    <row r="14" spans="1:38" s="35" customFormat="1" ht="12" x14ac:dyDescent="0.15">
      <c r="A14" s="30"/>
      <c r="B14" s="30"/>
      <c r="C14" s="119" t="s">
        <v>21</v>
      </c>
      <c r="D14" s="119"/>
      <c r="E14" s="119"/>
      <c r="F14" s="120"/>
      <c r="G14" s="23">
        <f t="shared" si="2"/>
        <v>1604</v>
      </c>
      <c r="H14" s="32">
        <f>SUM(H15:H18)</f>
        <v>22</v>
      </c>
      <c r="I14" s="32">
        <f>SUM(I15:I18)</f>
        <v>10</v>
      </c>
      <c r="J14" s="32">
        <f>SUM(J15:J18)</f>
        <v>2</v>
      </c>
      <c r="K14" s="32">
        <f t="shared" ref="K14:R14" si="10">SUM(K15:K18)</f>
        <v>9</v>
      </c>
      <c r="L14" s="32">
        <f t="shared" si="10"/>
        <v>16</v>
      </c>
      <c r="M14" s="32">
        <f t="shared" si="10"/>
        <v>0</v>
      </c>
      <c r="N14" s="32">
        <f t="shared" si="10"/>
        <v>8</v>
      </c>
      <c r="O14" s="32">
        <f t="shared" si="10"/>
        <v>0</v>
      </c>
      <c r="P14" s="32">
        <f t="shared" si="10"/>
        <v>0</v>
      </c>
      <c r="Q14" s="32">
        <f t="shared" si="10"/>
        <v>2</v>
      </c>
      <c r="R14" s="33">
        <f t="shared" si="10"/>
        <v>1535</v>
      </c>
      <c r="S14" s="96">
        <f t="shared" si="4"/>
        <v>131</v>
      </c>
      <c r="T14" s="32">
        <f t="shared" ref="T14:AD14" si="11">SUM(T15:T18)</f>
        <v>3</v>
      </c>
      <c r="U14" s="32">
        <f t="shared" si="11"/>
        <v>2</v>
      </c>
      <c r="V14" s="32">
        <f t="shared" si="11"/>
        <v>0</v>
      </c>
      <c r="W14" s="32">
        <f t="shared" si="11"/>
        <v>3</v>
      </c>
      <c r="X14" s="32">
        <f t="shared" si="11"/>
        <v>1</v>
      </c>
      <c r="Y14" s="32">
        <f t="shared" si="11"/>
        <v>0</v>
      </c>
      <c r="Z14" s="32">
        <f t="shared" si="11"/>
        <v>0</v>
      </c>
      <c r="AA14" s="32">
        <f t="shared" si="11"/>
        <v>0</v>
      </c>
      <c r="AB14" s="32">
        <f t="shared" si="11"/>
        <v>0</v>
      </c>
      <c r="AC14" s="32">
        <f t="shared" si="11"/>
        <v>0</v>
      </c>
      <c r="AD14" s="32">
        <f t="shared" si="11"/>
        <v>122</v>
      </c>
      <c r="AE14" s="34"/>
      <c r="AF14" s="30"/>
      <c r="AG14" s="119" t="s">
        <v>21</v>
      </c>
      <c r="AH14" s="119"/>
      <c r="AI14" s="119"/>
      <c r="AJ14" s="119"/>
      <c r="AK14" s="27">
        <f t="shared" si="6"/>
        <v>0</v>
      </c>
      <c r="AL14" s="28">
        <f t="shared" si="7"/>
        <v>0</v>
      </c>
    </row>
    <row r="15" spans="1:38" s="35" customFormat="1" ht="12" x14ac:dyDescent="0.15">
      <c r="A15" s="30"/>
      <c r="B15" s="30"/>
      <c r="C15" s="30"/>
      <c r="D15" s="119" t="s">
        <v>3</v>
      </c>
      <c r="E15" s="119"/>
      <c r="F15" s="120"/>
      <c r="G15" s="23">
        <f t="shared" si="2"/>
        <v>25</v>
      </c>
      <c r="H15" s="61">
        <v>1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61">
        <v>0</v>
      </c>
      <c r="P15" s="61">
        <v>0</v>
      </c>
      <c r="Q15" s="61">
        <v>0</v>
      </c>
      <c r="R15" s="62">
        <v>24</v>
      </c>
      <c r="S15" s="96">
        <f t="shared" ref="S15:S20" si="12">SUM(T15:AD15)</f>
        <v>2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2</v>
      </c>
      <c r="AE15" s="34"/>
      <c r="AF15" s="30"/>
      <c r="AG15" s="30"/>
      <c r="AH15" s="119" t="s">
        <v>3</v>
      </c>
      <c r="AI15" s="119"/>
      <c r="AJ15" s="119"/>
      <c r="AK15" s="27">
        <f t="shared" si="6"/>
        <v>0</v>
      </c>
      <c r="AL15" s="28">
        <f t="shared" si="7"/>
        <v>0</v>
      </c>
    </row>
    <row r="16" spans="1:38" s="35" customFormat="1" ht="12" x14ac:dyDescent="0.15">
      <c r="A16" s="30"/>
      <c r="B16" s="30"/>
      <c r="C16" s="30"/>
      <c r="D16" s="119" t="s">
        <v>4</v>
      </c>
      <c r="E16" s="119"/>
      <c r="F16" s="120"/>
      <c r="G16" s="23">
        <f t="shared" si="2"/>
        <v>789</v>
      </c>
      <c r="H16" s="61">
        <v>4</v>
      </c>
      <c r="I16" s="61">
        <v>2</v>
      </c>
      <c r="J16" s="61">
        <v>2</v>
      </c>
      <c r="K16" s="61">
        <v>5</v>
      </c>
      <c r="L16" s="61">
        <v>13</v>
      </c>
      <c r="M16" s="61">
        <v>0</v>
      </c>
      <c r="N16" s="61">
        <v>7</v>
      </c>
      <c r="O16" s="61">
        <v>0</v>
      </c>
      <c r="P16" s="61">
        <v>0</v>
      </c>
      <c r="Q16" s="61">
        <v>1</v>
      </c>
      <c r="R16" s="62">
        <v>755</v>
      </c>
      <c r="S16" s="96">
        <f t="shared" si="12"/>
        <v>59</v>
      </c>
      <c r="T16" s="63">
        <v>0</v>
      </c>
      <c r="U16" s="63">
        <v>1</v>
      </c>
      <c r="V16" s="63">
        <v>0</v>
      </c>
      <c r="W16" s="63">
        <v>1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57</v>
      </c>
      <c r="AE16" s="34"/>
      <c r="AF16" s="30"/>
      <c r="AG16" s="30"/>
      <c r="AH16" s="119" t="s">
        <v>4</v>
      </c>
      <c r="AI16" s="119"/>
      <c r="AJ16" s="119"/>
      <c r="AK16" s="27">
        <f t="shared" si="6"/>
        <v>0</v>
      </c>
      <c r="AL16" s="28">
        <f t="shared" si="7"/>
        <v>0</v>
      </c>
    </row>
    <row r="17" spans="1:38" s="35" customFormat="1" ht="12" customHeight="1" x14ac:dyDescent="0.15">
      <c r="A17" s="30"/>
      <c r="B17" s="30"/>
      <c r="C17" s="30"/>
      <c r="D17" s="119" t="s">
        <v>107</v>
      </c>
      <c r="E17" s="119"/>
      <c r="F17" s="120"/>
      <c r="G17" s="23">
        <f t="shared" si="2"/>
        <v>30</v>
      </c>
      <c r="H17" s="61">
        <v>0</v>
      </c>
      <c r="I17" s="61">
        <v>0</v>
      </c>
      <c r="J17" s="61">
        <v>0</v>
      </c>
      <c r="K17" s="61">
        <v>1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2">
        <v>29</v>
      </c>
      <c r="S17" s="96">
        <f t="shared" si="12"/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34"/>
      <c r="AF17" s="30"/>
      <c r="AG17" s="30"/>
      <c r="AH17" s="119" t="s">
        <v>107</v>
      </c>
      <c r="AI17" s="119"/>
      <c r="AJ17" s="119"/>
      <c r="AK17" s="27">
        <f t="shared" si="6"/>
        <v>0</v>
      </c>
      <c r="AL17" s="28">
        <f t="shared" si="7"/>
        <v>0</v>
      </c>
    </row>
    <row r="18" spans="1:38" s="35" customFormat="1" ht="12" x14ac:dyDescent="0.15">
      <c r="A18" s="30"/>
      <c r="B18" s="30"/>
      <c r="C18" s="30"/>
      <c r="D18" s="119" t="s">
        <v>5</v>
      </c>
      <c r="E18" s="119"/>
      <c r="F18" s="120"/>
      <c r="G18" s="23">
        <f t="shared" si="2"/>
        <v>760</v>
      </c>
      <c r="H18" s="61">
        <v>17</v>
      </c>
      <c r="I18" s="61">
        <v>8</v>
      </c>
      <c r="J18" s="61">
        <v>0</v>
      </c>
      <c r="K18" s="61">
        <v>3</v>
      </c>
      <c r="L18" s="61">
        <v>3</v>
      </c>
      <c r="M18" s="61">
        <v>0</v>
      </c>
      <c r="N18" s="61">
        <v>1</v>
      </c>
      <c r="O18" s="61">
        <v>0</v>
      </c>
      <c r="P18" s="61">
        <v>0</v>
      </c>
      <c r="Q18" s="61">
        <v>1</v>
      </c>
      <c r="R18" s="62">
        <v>727</v>
      </c>
      <c r="S18" s="96">
        <f t="shared" si="12"/>
        <v>70</v>
      </c>
      <c r="T18" s="63">
        <v>3</v>
      </c>
      <c r="U18" s="63">
        <v>1</v>
      </c>
      <c r="V18" s="63">
        <v>0</v>
      </c>
      <c r="W18" s="63">
        <v>2</v>
      </c>
      <c r="X18" s="63">
        <v>1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63</v>
      </c>
      <c r="AE18" s="34"/>
      <c r="AF18" s="30"/>
      <c r="AG18" s="30"/>
      <c r="AH18" s="119" t="s">
        <v>5</v>
      </c>
      <c r="AI18" s="119"/>
      <c r="AJ18" s="119"/>
      <c r="AK18" s="27">
        <f t="shared" si="6"/>
        <v>0</v>
      </c>
      <c r="AL18" s="28">
        <f t="shared" si="7"/>
        <v>0</v>
      </c>
    </row>
    <row r="19" spans="1:38" s="35" customFormat="1" ht="12" x14ac:dyDescent="0.15">
      <c r="A19" s="30"/>
      <c r="B19" s="30"/>
      <c r="C19" s="119" t="s">
        <v>22</v>
      </c>
      <c r="D19" s="119"/>
      <c r="E19" s="119"/>
      <c r="F19" s="120"/>
      <c r="G19" s="23">
        <f t="shared" si="2"/>
        <v>519</v>
      </c>
      <c r="H19" s="73">
        <v>53</v>
      </c>
      <c r="I19" s="73">
        <v>26</v>
      </c>
      <c r="J19" s="73">
        <v>12</v>
      </c>
      <c r="K19" s="73">
        <v>7</v>
      </c>
      <c r="L19" s="73">
        <v>2</v>
      </c>
      <c r="M19" s="73">
        <v>0</v>
      </c>
      <c r="N19" s="73">
        <v>0</v>
      </c>
      <c r="O19" s="73">
        <v>0</v>
      </c>
      <c r="P19" s="73">
        <v>1</v>
      </c>
      <c r="Q19" s="73">
        <v>7</v>
      </c>
      <c r="R19" s="74">
        <v>411</v>
      </c>
      <c r="S19" s="96">
        <f t="shared" si="12"/>
        <v>127</v>
      </c>
      <c r="T19" s="97">
        <v>24</v>
      </c>
      <c r="U19" s="97">
        <v>7</v>
      </c>
      <c r="V19" s="97">
        <v>1</v>
      </c>
      <c r="W19" s="97">
        <v>3</v>
      </c>
      <c r="X19" s="97">
        <v>0</v>
      </c>
      <c r="Y19" s="97">
        <v>0</v>
      </c>
      <c r="Z19" s="97">
        <v>0</v>
      </c>
      <c r="AA19" s="97">
        <v>0</v>
      </c>
      <c r="AB19" s="97">
        <v>0</v>
      </c>
      <c r="AC19" s="97">
        <v>2</v>
      </c>
      <c r="AD19" s="97">
        <v>90</v>
      </c>
      <c r="AE19" s="34"/>
      <c r="AF19" s="30"/>
      <c r="AG19" s="119" t="s">
        <v>22</v>
      </c>
      <c r="AH19" s="119"/>
      <c r="AI19" s="119"/>
      <c r="AJ19" s="119"/>
      <c r="AK19" s="27">
        <f t="shared" si="6"/>
        <v>0</v>
      </c>
      <c r="AL19" s="28">
        <f t="shared" si="7"/>
        <v>0</v>
      </c>
    </row>
    <row r="20" spans="1:38" s="35" customFormat="1" ht="12" customHeight="1" x14ac:dyDescent="0.15">
      <c r="A20" s="30"/>
      <c r="B20" s="30"/>
      <c r="C20" s="119" t="s">
        <v>108</v>
      </c>
      <c r="D20" s="119"/>
      <c r="E20" s="119"/>
      <c r="F20" s="119"/>
      <c r="G20" s="23">
        <f t="shared" si="2"/>
        <v>1178</v>
      </c>
      <c r="H20" s="73">
        <v>5</v>
      </c>
      <c r="I20" s="73">
        <v>2</v>
      </c>
      <c r="J20" s="73">
        <v>0</v>
      </c>
      <c r="K20" s="73">
        <v>2</v>
      </c>
      <c r="L20" s="73">
        <v>3</v>
      </c>
      <c r="M20" s="73">
        <v>0</v>
      </c>
      <c r="N20" s="73">
        <v>0</v>
      </c>
      <c r="O20" s="73">
        <v>0</v>
      </c>
      <c r="P20" s="73">
        <v>1</v>
      </c>
      <c r="Q20" s="73">
        <v>0</v>
      </c>
      <c r="R20" s="74">
        <v>1165</v>
      </c>
      <c r="S20" s="96">
        <f t="shared" si="12"/>
        <v>6</v>
      </c>
      <c r="T20" s="97">
        <v>0</v>
      </c>
      <c r="U20" s="97">
        <v>1</v>
      </c>
      <c r="V20" s="97">
        <v>0</v>
      </c>
      <c r="W20" s="97">
        <v>0</v>
      </c>
      <c r="X20" s="97">
        <v>0</v>
      </c>
      <c r="Y20" s="97">
        <v>0</v>
      </c>
      <c r="Z20" s="97">
        <v>0</v>
      </c>
      <c r="AA20" s="97">
        <v>0</v>
      </c>
      <c r="AB20" s="97">
        <v>0</v>
      </c>
      <c r="AC20" s="97">
        <v>0</v>
      </c>
      <c r="AD20" s="97">
        <v>5</v>
      </c>
      <c r="AE20" s="34"/>
      <c r="AF20" s="30"/>
      <c r="AG20" s="119" t="s">
        <v>108</v>
      </c>
      <c r="AH20" s="119"/>
      <c r="AI20" s="119"/>
      <c r="AJ20" s="119"/>
      <c r="AK20" s="27">
        <f t="shared" si="6"/>
        <v>0</v>
      </c>
      <c r="AL20" s="28">
        <f t="shared" si="7"/>
        <v>0</v>
      </c>
    </row>
    <row r="21" spans="1:38" s="29" customFormat="1" ht="15" customHeight="1" x14ac:dyDescent="0.15">
      <c r="A21" s="26"/>
      <c r="B21" s="124" t="s">
        <v>80</v>
      </c>
      <c r="C21" s="124"/>
      <c r="D21" s="124"/>
      <c r="E21" s="124"/>
      <c r="F21" s="125"/>
      <c r="G21" s="23">
        <f t="shared" si="2"/>
        <v>50789</v>
      </c>
      <c r="H21" s="23">
        <f>SUM(H22:H24,H26:H27)</f>
        <v>418</v>
      </c>
      <c r="I21" s="23">
        <f t="shared" ref="I21:R21" si="13">SUM(I22:I24,I26:I27)</f>
        <v>232</v>
      </c>
      <c r="J21" s="23">
        <f>SUM(J22:J24,J26:J27)</f>
        <v>101</v>
      </c>
      <c r="K21" s="23">
        <f t="shared" si="13"/>
        <v>172</v>
      </c>
      <c r="L21" s="23">
        <f t="shared" si="13"/>
        <v>167</v>
      </c>
      <c r="M21" s="23">
        <f t="shared" si="13"/>
        <v>3</v>
      </c>
      <c r="N21" s="23">
        <f t="shared" si="13"/>
        <v>16</v>
      </c>
      <c r="O21" s="23">
        <f t="shared" si="13"/>
        <v>12</v>
      </c>
      <c r="P21" s="23">
        <f t="shared" si="13"/>
        <v>5</v>
      </c>
      <c r="Q21" s="23">
        <f t="shared" si="13"/>
        <v>147</v>
      </c>
      <c r="R21" s="22">
        <f t="shared" si="13"/>
        <v>49516</v>
      </c>
      <c r="S21" s="96">
        <f>SUM(T21:AD21)</f>
        <v>5663</v>
      </c>
      <c r="T21" s="23">
        <f t="shared" ref="T21:AD21" si="14">SUM(T22:T24,T26:T27)</f>
        <v>89</v>
      </c>
      <c r="U21" s="23">
        <f t="shared" si="14"/>
        <v>55</v>
      </c>
      <c r="V21" s="23">
        <f t="shared" si="14"/>
        <v>8</v>
      </c>
      <c r="W21" s="23">
        <f t="shared" si="14"/>
        <v>30</v>
      </c>
      <c r="X21" s="23">
        <f t="shared" si="14"/>
        <v>9</v>
      </c>
      <c r="Y21" s="23">
        <f t="shared" si="14"/>
        <v>0</v>
      </c>
      <c r="Z21" s="23">
        <f t="shared" si="14"/>
        <v>0</v>
      </c>
      <c r="AA21" s="23">
        <f t="shared" si="14"/>
        <v>2</v>
      </c>
      <c r="AB21" s="23">
        <f t="shared" si="14"/>
        <v>0</v>
      </c>
      <c r="AC21" s="23">
        <f t="shared" si="14"/>
        <v>14</v>
      </c>
      <c r="AD21" s="23">
        <f t="shared" si="14"/>
        <v>5456</v>
      </c>
      <c r="AE21" s="25"/>
      <c r="AF21" s="124" t="s">
        <v>80</v>
      </c>
      <c r="AG21" s="124"/>
      <c r="AH21" s="124"/>
      <c r="AI21" s="124"/>
      <c r="AJ21" s="124"/>
      <c r="AK21" s="27">
        <f t="shared" si="6"/>
        <v>0</v>
      </c>
      <c r="AL21" s="28">
        <f t="shared" si="7"/>
        <v>0</v>
      </c>
    </row>
    <row r="22" spans="1:38" s="35" customFormat="1" ht="12" x14ac:dyDescent="0.15">
      <c r="A22" s="30"/>
      <c r="B22" s="30"/>
      <c r="C22" s="119" t="s">
        <v>6</v>
      </c>
      <c r="D22" s="119"/>
      <c r="E22" s="119"/>
      <c r="F22" s="120"/>
      <c r="G22" s="23">
        <f t="shared" si="2"/>
        <v>5</v>
      </c>
      <c r="H22" s="75">
        <v>0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75">
        <v>0</v>
      </c>
      <c r="R22" s="76">
        <v>5</v>
      </c>
      <c r="S22" s="96">
        <f t="shared" ref="S22:S27" si="15">SUM(T22:AD22)</f>
        <v>0</v>
      </c>
      <c r="T22" s="98">
        <v>0</v>
      </c>
      <c r="U22" s="98">
        <v>0</v>
      </c>
      <c r="V22" s="98">
        <v>0</v>
      </c>
      <c r="W22" s="98">
        <v>0</v>
      </c>
      <c r="X22" s="98">
        <v>0</v>
      </c>
      <c r="Y22" s="98">
        <v>0</v>
      </c>
      <c r="Z22" s="98">
        <v>0</v>
      </c>
      <c r="AA22" s="98">
        <v>0</v>
      </c>
      <c r="AB22" s="98">
        <v>0</v>
      </c>
      <c r="AC22" s="98">
        <v>0</v>
      </c>
      <c r="AD22" s="98">
        <v>0</v>
      </c>
      <c r="AE22" s="34"/>
      <c r="AF22" s="30"/>
      <c r="AG22" s="119" t="s">
        <v>6</v>
      </c>
      <c r="AH22" s="119"/>
      <c r="AI22" s="119"/>
      <c r="AJ22" s="119"/>
      <c r="AK22" s="27">
        <f t="shared" si="6"/>
        <v>0</v>
      </c>
      <c r="AL22" s="28">
        <f t="shared" si="7"/>
        <v>0</v>
      </c>
    </row>
    <row r="23" spans="1:38" s="35" customFormat="1" ht="12" x14ac:dyDescent="0.15">
      <c r="A23" s="30"/>
      <c r="B23" s="30"/>
      <c r="C23" s="119" t="s">
        <v>23</v>
      </c>
      <c r="D23" s="119"/>
      <c r="E23" s="119"/>
      <c r="F23" s="120"/>
      <c r="G23" s="23">
        <f t="shared" si="2"/>
        <v>26377</v>
      </c>
      <c r="H23" s="75">
        <v>150</v>
      </c>
      <c r="I23" s="75">
        <v>96</v>
      </c>
      <c r="J23" s="75">
        <v>43</v>
      </c>
      <c r="K23" s="75">
        <v>59</v>
      </c>
      <c r="L23" s="75">
        <v>32</v>
      </c>
      <c r="M23" s="75">
        <v>1</v>
      </c>
      <c r="N23" s="75">
        <v>2</v>
      </c>
      <c r="O23" s="75">
        <v>2</v>
      </c>
      <c r="P23" s="75">
        <v>1</v>
      </c>
      <c r="Q23" s="75">
        <v>69</v>
      </c>
      <c r="R23" s="76">
        <v>25922</v>
      </c>
      <c r="S23" s="96">
        <f t="shared" si="15"/>
        <v>3376</v>
      </c>
      <c r="T23" s="98">
        <v>32</v>
      </c>
      <c r="U23" s="98">
        <v>18</v>
      </c>
      <c r="V23" s="98">
        <v>4</v>
      </c>
      <c r="W23" s="98">
        <v>15</v>
      </c>
      <c r="X23" s="98">
        <v>4</v>
      </c>
      <c r="Y23" s="98">
        <v>0</v>
      </c>
      <c r="Z23" s="98">
        <v>0</v>
      </c>
      <c r="AA23" s="98">
        <v>0</v>
      </c>
      <c r="AB23" s="98">
        <v>0</v>
      </c>
      <c r="AC23" s="98">
        <v>5</v>
      </c>
      <c r="AD23" s="98">
        <v>3298</v>
      </c>
      <c r="AE23" s="34"/>
      <c r="AF23" s="30"/>
      <c r="AG23" s="119" t="s">
        <v>23</v>
      </c>
      <c r="AH23" s="119"/>
      <c r="AI23" s="119"/>
      <c r="AJ23" s="119"/>
      <c r="AK23" s="27">
        <f t="shared" si="6"/>
        <v>0</v>
      </c>
      <c r="AL23" s="28">
        <f t="shared" si="7"/>
        <v>0</v>
      </c>
    </row>
    <row r="24" spans="1:38" s="35" customFormat="1" ht="12" x14ac:dyDescent="0.15">
      <c r="A24" s="30"/>
      <c r="B24" s="30"/>
      <c r="C24" s="119" t="s">
        <v>24</v>
      </c>
      <c r="D24" s="119"/>
      <c r="E24" s="119"/>
      <c r="F24" s="120"/>
      <c r="G24" s="23">
        <f t="shared" si="2"/>
        <v>20105</v>
      </c>
      <c r="H24" s="75">
        <v>214</v>
      </c>
      <c r="I24" s="75">
        <v>108</v>
      </c>
      <c r="J24" s="75">
        <v>44</v>
      </c>
      <c r="K24" s="75">
        <v>87</v>
      </c>
      <c r="L24" s="75">
        <v>90</v>
      </c>
      <c r="M24" s="75">
        <v>2</v>
      </c>
      <c r="N24" s="75">
        <v>10</v>
      </c>
      <c r="O24" s="75">
        <v>6</v>
      </c>
      <c r="P24" s="75">
        <v>4</v>
      </c>
      <c r="Q24" s="75">
        <v>57</v>
      </c>
      <c r="R24" s="76">
        <v>19483</v>
      </c>
      <c r="S24" s="96">
        <f t="shared" si="15"/>
        <v>1824</v>
      </c>
      <c r="T24" s="98">
        <v>43</v>
      </c>
      <c r="U24" s="98">
        <v>34</v>
      </c>
      <c r="V24" s="98">
        <v>4</v>
      </c>
      <c r="W24" s="98">
        <v>10</v>
      </c>
      <c r="X24" s="98">
        <v>3</v>
      </c>
      <c r="Y24" s="98">
        <v>0</v>
      </c>
      <c r="Z24" s="98">
        <v>0</v>
      </c>
      <c r="AA24" s="98">
        <v>1</v>
      </c>
      <c r="AB24" s="98">
        <v>0</v>
      </c>
      <c r="AC24" s="98">
        <v>5</v>
      </c>
      <c r="AD24" s="98">
        <v>1724</v>
      </c>
      <c r="AE24" s="34"/>
      <c r="AF24" s="30"/>
      <c r="AG24" s="119" t="s">
        <v>24</v>
      </c>
      <c r="AH24" s="119"/>
      <c r="AI24" s="119"/>
      <c r="AJ24" s="119"/>
      <c r="AK24" s="27">
        <f t="shared" si="6"/>
        <v>0</v>
      </c>
      <c r="AL24" s="28">
        <f t="shared" si="7"/>
        <v>0</v>
      </c>
    </row>
    <row r="25" spans="1:38" s="35" customFormat="1" ht="12" x14ac:dyDescent="0.15">
      <c r="A25" s="30"/>
      <c r="B25" s="30"/>
      <c r="C25" s="30"/>
      <c r="D25" s="132" t="s">
        <v>25</v>
      </c>
      <c r="E25" s="132"/>
      <c r="F25" s="31" t="s">
        <v>7</v>
      </c>
      <c r="G25" s="23">
        <f t="shared" si="2"/>
        <v>79</v>
      </c>
      <c r="H25" s="64">
        <v>5</v>
      </c>
      <c r="I25" s="64">
        <v>1</v>
      </c>
      <c r="J25" s="64">
        <v>0</v>
      </c>
      <c r="K25" s="64">
        <v>0</v>
      </c>
      <c r="L25" s="64">
        <v>2</v>
      </c>
      <c r="M25" s="64">
        <v>0</v>
      </c>
      <c r="N25" s="64">
        <v>0</v>
      </c>
      <c r="O25" s="64">
        <v>0</v>
      </c>
      <c r="P25" s="64">
        <v>0</v>
      </c>
      <c r="Q25" s="64">
        <v>1</v>
      </c>
      <c r="R25" s="65">
        <v>70</v>
      </c>
      <c r="S25" s="96">
        <f t="shared" si="15"/>
        <v>13</v>
      </c>
      <c r="T25" s="66">
        <v>1</v>
      </c>
      <c r="U25" s="66">
        <v>1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  <c r="AC25" s="66">
        <v>0</v>
      </c>
      <c r="AD25" s="66">
        <v>11</v>
      </c>
      <c r="AE25" s="34"/>
      <c r="AF25" s="30"/>
      <c r="AG25" s="30"/>
      <c r="AH25" s="132" t="s">
        <v>25</v>
      </c>
      <c r="AI25" s="132"/>
      <c r="AJ25" s="30" t="s">
        <v>7</v>
      </c>
      <c r="AK25" s="27">
        <f t="shared" si="6"/>
        <v>0</v>
      </c>
      <c r="AL25" s="28">
        <f t="shared" si="7"/>
        <v>0</v>
      </c>
    </row>
    <row r="26" spans="1:38" s="35" customFormat="1" ht="12" x14ac:dyDescent="0.15">
      <c r="A26" s="30"/>
      <c r="B26" s="30"/>
      <c r="C26" s="119" t="s">
        <v>26</v>
      </c>
      <c r="D26" s="119"/>
      <c r="E26" s="119"/>
      <c r="F26" s="120"/>
      <c r="G26" s="23">
        <f t="shared" si="2"/>
        <v>2764</v>
      </c>
      <c r="H26" s="77">
        <v>51</v>
      </c>
      <c r="I26" s="77">
        <v>27</v>
      </c>
      <c r="J26" s="77">
        <v>11</v>
      </c>
      <c r="K26" s="77">
        <v>19</v>
      </c>
      <c r="L26" s="77">
        <v>24</v>
      </c>
      <c r="M26" s="77">
        <v>0</v>
      </c>
      <c r="N26" s="77">
        <v>1</v>
      </c>
      <c r="O26" s="77">
        <v>3</v>
      </c>
      <c r="P26" s="77">
        <v>0</v>
      </c>
      <c r="Q26" s="77">
        <v>20</v>
      </c>
      <c r="R26" s="78">
        <v>2608</v>
      </c>
      <c r="S26" s="96">
        <f t="shared" si="15"/>
        <v>307</v>
      </c>
      <c r="T26" s="99">
        <v>13</v>
      </c>
      <c r="U26" s="99">
        <v>3</v>
      </c>
      <c r="V26" s="99">
        <v>0</v>
      </c>
      <c r="W26" s="99">
        <v>3</v>
      </c>
      <c r="X26" s="99">
        <v>1</v>
      </c>
      <c r="Y26" s="99">
        <v>0</v>
      </c>
      <c r="Z26" s="99">
        <v>0</v>
      </c>
      <c r="AA26" s="99">
        <v>1</v>
      </c>
      <c r="AB26" s="99">
        <v>0</v>
      </c>
      <c r="AC26" s="99">
        <v>4</v>
      </c>
      <c r="AD26" s="99">
        <v>282</v>
      </c>
      <c r="AE26" s="34"/>
      <c r="AF26" s="30"/>
      <c r="AG26" s="119" t="s">
        <v>26</v>
      </c>
      <c r="AH26" s="119"/>
      <c r="AI26" s="119"/>
      <c r="AJ26" s="119"/>
      <c r="AK26" s="27">
        <f t="shared" si="6"/>
        <v>0</v>
      </c>
      <c r="AL26" s="28">
        <f t="shared" si="7"/>
        <v>0</v>
      </c>
    </row>
    <row r="27" spans="1:38" s="35" customFormat="1" ht="12" x14ac:dyDescent="0.15">
      <c r="A27" s="30"/>
      <c r="B27" s="30"/>
      <c r="C27" s="119" t="s">
        <v>27</v>
      </c>
      <c r="D27" s="119"/>
      <c r="E27" s="119"/>
      <c r="F27" s="120"/>
      <c r="G27" s="23">
        <f t="shared" si="2"/>
        <v>1538</v>
      </c>
      <c r="H27" s="77">
        <v>3</v>
      </c>
      <c r="I27" s="77">
        <v>1</v>
      </c>
      <c r="J27" s="77">
        <v>3</v>
      </c>
      <c r="K27" s="77">
        <v>7</v>
      </c>
      <c r="L27" s="77">
        <v>21</v>
      </c>
      <c r="M27" s="77">
        <v>0</v>
      </c>
      <c r="N27" s="77">
        <v>3</v>
      </c>
      <c r="O27" s="77">
        <v>1</v>
      </c>
      <c r="P27" s="77">
        <v>0</v>
      </c>
      <c r="Q27" s="77">
        <v>1</v>
      </c>
      <c r="R27" s="78">
        <v>1498</v>
      </c>
      <c r="S27" s="96">
        <f t="shared" si="15"/>
        <v>156</v>
      </c>
      <c r="T27" s="99">
        <v>1</v>
      </c>
      <c r="U27" s="99">
        <v>0</v>
      </c>
      <c r="V27" s="99">
        <v>0</v>
      </c>
      <c r="W27" s="99">
        <v>2</v>
      </c>
      <c r="X27" s="99">
        <v>1</v>
      </c>
      <c r="Y27" s="99">
        <v>0</v>
      </c>
      <c r="Z27" s="99">
        <v>0</v>
      </c>
      <c r="AA27" s="99">
        <v>0</v>
      </c>
      <c r="AB27" s="99">
        <v>0</v>
      </c>
      <c r="AC27" s="99">
        <v>0</v>
      </c>
      <c r="AD27" s="99">
        <v>152</v>
      </c>
      <c r="AE27" s="34"/>
      <c r="AF27" s="30"/>
      <c r="AG27" s="119" t="s">
        <v>27</v>
      </c>
      <c r="AH27" s="119"/>
      <c r="AI27" s="119"/>
      <c r="AJ27" s="119"/>
      <c r="AK27" s="27">
        <f t="shared" si="6"/>
        <v>0</v>
      </c>
      <c r="AL27" s="28">
        <f t="shared" si="7"/>
        <v>0</v>
      </c>
    </row>
    <row r="28" spans="1:38" s="29" customFormat="1" ht="15" customHeight="1" x14ac:dyDescent="0.15">
      <c r="A28" s="26"/>
      <c r="B28" s="124" t="s">
        <v>81</v>
      </c>
      <c r="C28" s="124"/>
      <c r="D28" s="124"/>
      <c r="E28" s="124"/>
      <c r="F28" s="125"/>
      <c r="G28" s="23">
        <f t="shared" si="2"/>
        <v>94144</v>
      </c>
      <c r="H28" s="23">
        <f>SUM(H29:H31)</f>
        <v>312</v>
      </c>
      <c r="I28" s="23">
        <f t="shared" ref="I28:R28" si="16">SUM(I29:I31)</f>
        <v>193</v>
      </c>
      <c r="J28" s="23">
        <f>SUM(J29:J31)</f>
        <v>344</v>
      </c>
      <c r="K28" s="23">
        <f t="shared" si="16"/>
        <v>171</v>
      </c>
      <c r="L28" s="23">
        <f t="shared" si="16"/>
        <v>207</v>
      </c>
      <c r="M28" s="23">
        <f t="shared" si="16"/>
        <v>2</v>
      </c>
      <c r="N28" s="23">
        <f t="shared" si="16"/>
        <v>21</v>
      </c>
      <c r="O28" s="23">
        <f t="shared" si="16"/>
        <v>19</v>
      </c>
      <c r="P28" s="23">
        <f t="shared" si="16"/>
        <v>10</v>
      </c>
      <c r="Q28" s="23">
        <f t="shared" si="16"/>
        <v>140</v>
      </c>
      <c r="R28" s="22">
        <f t="shared" si="16"/>
        <v>92725</v>
      </c>
      <c r="S28" s="96">
        <f>SUM(T28:AD28)</f>
        <v>29263</v>
      </c>
      <c r="T28" s="23">
        <f t="shared" ref="T28:AD28" si="17">SUM(T29:T31)</f>
        <v>115</v>
      </c>
      <c r="U28" s="23">
        <f t="shared" si="17"/>
        <v>72</v>
      </c>
      <c r="V28" s="23">
        <f t="shared" si="17"/>
        <v>127</v>
      </c>
      <c r="W28" s="23">
        <f t="shared" si="17"/>
        <v>50</v>
      </c>
      <c r="X28" s="23">
        <f t="shared" si="17"/>
        <v>22</v>
      </c>
      <c r="Y28" s="23">
        <f t="shared" si="17"/>
        <v>0</v>
      </c>
      <c r="Z28" s="23">
        <f t="shared" si="17"/>
        <v>1</v>
      </c>
      <c r="AA28" s="23">
        <f t="shared" si="17"/>
        <v>3</v>
      </c>
      <c r="AB28" s="23">
        <f t="shared" si="17"/>
        <v>0</v>
      </c>
      <c r="AC28" s="23">
        <f t="shared" si="17"/>
        <v>23</v>
      </c>
      <c r="AD28" s="23">
        <f t="shared" si="17"/>
        <v>28850</v>
      </c>
      <c r="AE28" s="25"/>
      <c r="AF28" s="124" t="s">
        <v>81</v>
      </c>
      <c r="AG28" s="124"/>
      <c r="AH28" s="124"/>
      <c r="AI28" s="124"/>
      <c r="AJ28" s="124"/>
      <c r="AK28" s="27">
        <f t="shared" si="6"/>
        <v>0</v>
      </c>
      <c r="AL28" s="28">
        <f t="shared" si="7"/>
        <v>0</v>
      </c>
    </row>
    <row r="29" spans="1:38" s="35" customFormat="1" ht="12" x14ac:dyDescent="0.15">
      <c r="A29" s="30"/>
      <c r="B29" s="30"/>
      <c r="C29" s="119" t="s">
        <v>28</v>
      </c>
      <c r="D29" s="119"/>
      <c r="E29" s="119"/>
      <c r="F29" s="120"/>
      <c r="G29" s="23">
        <f t="shared" si="2"/>
        <v>6106</v>
      </c>
      <c r="H29" s="79">
        <v>38</v>
      </c>
      <c r="I29" s="79">
        <v>19</v>
      </c>
      <c r="J29" s="79">
        <v>11</v>
      </c>
      <c r="K29" s="79">
        <v>23</v>
      </c>
      <c r="L29" s="79">
        <v>61</v>
      </c>
      <c r="M29" s="79">
        <v>1</v>
      </c>
      <c r="N29" s="79">
        <v>7</v>
      </c>
      <c r="O29" s="79">
        <v>6</v>
      </c>
      <c r="P29" s="79">
        <v>6</v>
      </c>
      <c r="Q29" s="79">
        <v>18</v>
      </c>
      <c r="R29" s="80">
        <v>5916</v>
      </c>
      <c r="S29" s="96">
        <f>SUM(T29:AD29)</f>
        <v>476</v>
      </c>
      <c r="T29" s="100">
        <v>5</v>
      </c>
      <c r="U29" s="100">
        <v>4</v>
      </c>
      <c r="V29" s="100">
        <v>0</v>
      </c>
      <c r="W29" s="100">
        <v>2</v>
      </c>
      <c r="X29" s="100">
        <v>2</v>
      </c>
      <c r="Y29" s="100">
        <v>0</v>
      </c>
      <c r="Z29" s="100">
        <v>0</v>
      </c>
      <c r="AA29" s="100">
        <v>1</v>
      </c>
      <c r="AB29" s="100">
        <v>0</v>
      </c>
      <c r="AC29" s="100">
        <v>4</v>
      </c>
      <c r="AD29" s="100">
        <v>458</v>
      </c>
      <c r="AE29" s="34"/>
      <c r="AF29" s="30"/>
      <c r="AG29" s="119" t="s">
        <v>28</v>
      </c>
      <c r="AH29" s="119"/>
      <c r="AI29" s="119"/>
      <c r="AJ29" s="119"/>
      <c r="AK29" s="27">
        <f t="shared" si="6"/>
        <v>0</v>
      </c>
      <c r="AL29" s="28">
        <f t="shared" si="7"/>
        <v>0</v>
      </c>
    </row>
    <row r="30" spans="1:38" s="35" customFormat="1" ht="12" x14ac:dyDescent="0.15">
      <c r="A30" s="30"/>
      <c r="B30" s="30"/>
      <c r="C30" s="119" t="s">
        <v>29</v>
      </c>
      <c r="D30" s="119"/>
      <c r="E30" s="119"/>
      <c r="F30" s="120"/>
      <c r="G30" s="23">
        <f t="shared" si="2"/>
        <v>8026</v>
      </c>
      <c r="H30" s="79">
        <v>29</v>
      </c>
      <c r="I30" s="79">
        <v>13</v>
      </c>
      <c r="J30" s="79">
        <v>28</v>
      </c>
      <c r="K30" s="79">
        <v>15</v>
      </c>
      <c r="L30" s="79">
        <v>38</v>
      </c>
      <c r="M30" s="79">
        <v>0</v>
      </c>
      <c r="N30" s="79">
        <v>0</v>
      </c>
      <c r="O30" s="79">
        <v>0</v>
      </c>
      <c r="P30" s="79">
        <v>1</v>
      </c>
      <c r="Q30" s="79">
        <v>7</v>
      </c>
      <c r="R30" s="80">
        <v>7895</v>
      </c>
      <c r="S30" s="96">
        <f>SUM(T30:AD30)</f>
        <v>657</v>
      </c>
      <c r="T30" s="100">
        <v>7</v>
      </c>
      <c r="U30" s="100">
        <v>2</v>
      </c>
      <c r="V30" s="100">
        <v>1</v>
      </c>
      <c r="W30" s="100">
        <v>1</v>
      </c>
      <c r="X30" s="100">
        <v>2</v>
      </c>
      <c r="Y30" s="100">
        <v>0</v>
      </c>
      <c r="Z30" s="100">
        <v>0</v>
      </c>
      <c r="AA30" s="100">
        <v>0</v>
      </c>
      <c r="AB30" s="100">
        <v>0</v>
      </c>
      <c r="AC30" s="100">
        <v>0</v>
      </c>
      <c r="AD30" s="100">
        <v>644</v>
      </c>
      <c r="AE30" s="34"/>
      <c r="AF30" s="30"/>
      <c r="AG30" s="119" t="s">
        <v>29</v>
      </c>
      <c r="AH30" s="119"/>
      <c r="AI30" s="119"/>
      <c r="AJ30" s="119"/>
      <c r="AK30" s="27">
        <f t="shared" si="6"/>
        <v>0</v>
      </c>
      <c r="AL30" s="28">
        <f t="shared" si="7"/>
        <v>0</v>
      </c>
    </row>
    <row r="31" spans="1:38" s="35" customFormat="1" ht="12" x14ac:dyDescent="0.15">
      <c r="A31" s="30"/>
      <c r="B31" s="30"/>
      <c r="C31" s="119" t="s">
        <v>30</v>
      </c>
      <c r="D31" s="119"/>
      <c r="E31" s="119"/>
      <c r="F31" s="120"/>
      <c r="G31" s="23">
        <f t="shared" si="2"/>
        <v>80012</v>
      </c>
      <c r="H31" s="79">
        <v>245</v>
      </c>
      <c r="I31" s="79">
        <v>161</v>
      </c>
      <c r="J31" s="79">
        <v>305</v>
      </c>
      <c r="K31" s="79">
        <v>133</v>
      </c>
      <c r="L31" s="79">
        <v>108</v>
      </c>
      <c r="M31" s="79">
        <v>1</v>
      </c>
      <c r="N31" s="79">
        <v>14</v>
      </c>
      <c r="O31" s="79">
        <v>13</v>
      </c>
      <c r="P31" s="79">
        <v>3</v>
      </c>
      <c r="Q31" s="79">
        <v>115</v>
      </c>
      <c r="R31" s="80">
        <v>78914</v>
      </c>
      <c r="S31" s="96">
        <f>SUM(T31:AD31)</f>
        <v>28130</v>
      </c>
      <c r="T31" s="100">
        <v>103</v>
      </c>
      <c r="U31" s="100">
        <v>66</v>
      </c>
      <c r="V31" s="100">
        <v>126</v>
      </c>
      <c r="W31" s="100">
        <v>47</v>
      </c>
      <c r="X31" s="100">
        <v>18</v>
      </c>
      <c r="Y31" s="100">
        <v>0</v>
      </c>
      <c r="Z31" s="100">
        <v>1</v>
      </c>
      <c r="AA31" s="100">
        <v>2</v>
      </c>
      <c r="AB31" s="100">
        <v>0</v>
      </c>
      <c r="AC31" s="100">
        <v>19</v>
      </c>
      <c r="AD31" s="100">
        <v>27748</v>
      </c>
      <c r="AE31" s="34"/>
      <c r="AF31" s="30"/>
      <c r="AG31" s="119" t="s">
        <v>30</v>
      </c>
      <c r="AH31" s="119"/>
      <c r="AI31" s="119"/>
      <c r="AJ31" s="119"/>
      <c r="AK31" s="27">
        <f t="shared" si="6"/>
        <v>0</v>
      </c>
      <c r="AL31" s="28">
        <f t="shared" si="7"/>
        <v>0</v>
      </c>
    </row>
    <row r="32" spans="1:38" s="29" customFormat="1" ht="15" customHeight="1" x14ac:dyDescent="0.15">
      <c r="A32" s="26"/>
      <c r="B32" s="124" t="s">
        <v>82</v>
      </c>
      <c r="C32" s="124"/>
      <c r="D32" s="124"/>
      <c r="E32" s="124"/>
      <c r="F32" s="125"/>
      <c r="G32" s="23">
        <f t="shared" si="2"/>
        <v>10965</v>
      </c>
      <c r="H32" s="23">
        <f>SUM(H33:H34,H37,H43,H45:H46)</f>
        <v>43</v>
      </c>
      <c r="I32" s="23">
        <f t="shared" ref="I32:R32" si="18">SUM(I33:I34,I37,I43,I45:I46)</f>
        <v>31</v>
      </c>
      <c r="J32" s="23">
        <f>SUM(J33:J34,J37,J43,J45:J46)</f>
        <v>11</v>
      </c>
      <c r="K32" s="23">
        <f t="shared" si="18"/>
        <v>30</v>
      </c>
      <c r="L32" s="23">
        <f t="shared" si="18"/>
        <v>55</v>
      </c>
      <c r="M32" s="23">
        <f t="shared" si="18"/>
        <v>4</v>
      </c>
      <c r="N32" s="23">
        <f t="shared" si="18"/>
        <v>11</v>
      </c>
      <c r="O32" s="23">
        <f t="shared" si="18"/>
        <v>1</v>
      </c>
      <c r="P32" s="23">
        <f t="shared" si="18"/>
        <v>2</v>
      </c>
      <c r="Q32" s="23">
        <f t="shared" si="18"/>
        <v>31</v>
      </c>
      <c r="R32" s="22">
        <f t="shared" si="18"/>
        <v>10746</v>
      </c>
      <c r="S32" s="96">
        <f>SUM(T32:AD32)</f>
        <v>1831</v>
      </c>
      <c r="T32" s="23">
        <f t="shared" ref="T32:AD32" si="19">SUM(T33:T34,T37,T43,T45:T46)</f>
        <v>8</v>
      </c>
      <c r="U32" s="23">
        <f t="shared" si="19"/>
        <v>10</v>
      </c>
      <c r="V32" s="23">
        <f t="shared" si="19"/>
        <v>2</v>
      </c>
      <c r="W32" s="23">
        <f t="shared" si="19"/>
        <v>7</v>
      </c>
      <c r="X32" s="23">
        <f t="shared" si="19"/>
        <v>5</v>
      </c>
      <c r="Y32" s="23">
        <f t="shared" si="19"/>
        <v>0</v>
      </c>
      <c r="Z32" s="23">
        <f t="shared" si="19"/>
        <v>0</v>
      </c>
      <c r="AA32" s="23">
        <f t="shared" si="19"/>
        <v>0</v>
      </c>
      <c r="AB32" s="23">
        <f t="shared" si="19"/>
        <v>0</v>
      </c>
      <c r="AC32" s="23">
        <f t="shared" si="19"/>
        <v>2</v>
      </c>
      <c r="AD32" s="23">
        <f t="shared" si="19"/>
        <v>1797</v>
      </c>
      <c r="AE32" s="25"/>
      <c r="AF32" s="124" t="s">
        <v>82</v>
      </c>
      <c r="AG32" s="124"/>
      <c r="AH32" s="124"/>
      <c r="AI32" s="124"/>
      <c r="AJ32" s="124"/>
      <c r="AK32" s="27">
        <f t="shared" si="6"/>
        <v>0</v>
      </c>
      <c r="AL32" s="28">
        <f t="shared" si="7"/>
        <v>0</v>
      </c>
    </row>
    <row r="33" spans="1:38" s="35" customFormat="1" ht="12" x14ac:dyDescent="0.15">
      <c r="A33" s="30"/>
      <c r="B33" s="30"/>
      <c r="C33" s="119" t="s">
        <v>31</v>
      </c>
      <c r="D33" s="119"/>
      <c r="E33" s="119"/>
      <c r="F33" s="120"/>
      <c r="G33" s="23">
        <f t="shared" si="2"/>
        <v>8843</v>
      </c>
      <c r="H33" s="81">
        <v>40</v>
      </c>
      <c r="I33" s="81">
        <v>28</v>
      </c>
      <c r="J33" s="81">
        <v>10</v>
      </c>
      <c r="K33" s="81">
        <v>28</v>
      </c>
      <c r="L33" s="81">
        <v>49</v>
      </c>
      <c r="M33" s="81">
        <v>4</v>
      </c>
      <c r="N33" s="81">
        <v>10</v>
      </c>
      <c r="O33" s="81">
        <v>1</v>
      </c>
      <c r="P33" s="81">
        <v>2</v>
      </c>
      <c r="Q33" s="81">
        <v>31</v>
      </c>
      <c r="R33" s="82">
        <v>8640</v>
      </c>
      <c r="S33" s="96">
        <f t="shared" ref="S33:S46" si="20">SUM(T33:AD33)</f>
        <v>1439</v>
      </c>
      <c r="T33" s="101">
        <v>7</v>
      </c>
      <c r="U33" s="101">
        <v>9</v>
      </c>
      <c r="V33" s="101">
        <v>2</v>
      </c>
      <c r="W33" s="101">
        <v>5</v>
      </c>
      <c r="X33" s="101">
        <v>4</v>
      </c>
      <c r="Y33" s="101">
        <v>0</v>
      </c>
      <c r="Z33" s="101">
        <v>0</v>
      </c>
      <c r="AA33" s="101">
        <v>0</v>
      </c>
      <c r="AB33" s="101">
        <v>0</v>
      </c>
      <c r="AC33" s="101">
        <v>2</v>
      </c>
      <c r="AD33" s="101">
        <v>1410</v>
      </c>
      <c r="AE33" s="34"/>
      <c r="AF33" s="30"/>
      <c r="AG33" s="119" t="s">
        <v>31</v>
      </c>
      <c r="AH33" s="119"/>
      <c r="AI33" s="119"/>
      <c r="AJ33" s="119"/>
      <c r="AK33" s="27">
        <f t="shared" si="6"/>
        <v>0</v>
      </c>
      <c r="AL33" s="28">
        <f t="shared" si="7"/>
        <v>0</v>
      </c>
    </row>
    <row r="34" spans="1:38" s="35" customFormat="1" ht="12" x14ac:dyDescent="0.15">
      <c r="A34" s="30"/>
      <c r="B34" s="30"/>
      <c r="C34" s="119" t="s">
        <v>32</v>
      </c>
      <c r="D34" s="119"/>
      <c r="E34" s="119"/>
      <c r="F34" s="120"/>
      <c r="G34" s="23">
        <f t="shared" si="2"/>
        <v>917</v>
      </c>
      <c r="H34" s="81">
        <v>0</v>
      </c>
      <c r="I34" s="81">
        <v>0</v>
      </c>
      <c r="J34" s="81">
        <v>1</v>
      </c>
      <c r="K34" s="81">
        <v>0</v>
      </c>
      <c r="L34" s="81">
        <v>2</v>
      </c>
      <c r="M34" s="81">
        <v>0</v>
      </c>
      <c r="N34" s="81">
        <v>0</v>
      </c>
      <c r="O34" s="81">
        <v>0</v>
      </c>
      <c r="P34" s="81">
        <v>0</v>
      </c>
      <c r="Q34" s="81">
        <v>0</v>
      </c>
      <c r="R34" s="82">
        <v>914</v>
      </c>
      <c r="S34" s="96">
        <f t="shared" si="20"/>
        <v>151</v>
      </c>
      <c r="T34" s="101">
        <v>0</v>
      </c>
      <c r="U34" s="101">
        <v>0</v>
      </c>
      <c r="V34" s="101">
        <v>0</v>
      </c>
      <c r="W34" s="101">
        <v>0</v>
      </c>
      <c r="X34" s="101">
        <v>1</v>
      </c>
      <c r="Y34" s="101">
        <v>0</v>
      </c>
      <c r="Z34" s="101">
        <v>0</v>
      </c>
      <c r="AA34" s="101">
        <v>0</v>
      </c>
      <c r="AB34" s="101">
        <v>0</v>
      </c>
      <c r="AC34" s="101">
        <v>0</v>
      </c>
      <c r="AD34" s="101">
        <v>150</v>
      </c>
      <c r="AE34" s="34"/>
      <c r="AF34" s="30"/>
      <c r="AG34" s="119" t="s">
        <v>32</v>
      </c>
      <c r="AH34" s="119"/>
      <c r="AI34" s="119"/>
      <c r="AJ34" s="119"/>
      <c r="AK34" s="27">
        <f t="shared" si="6"/>
        <v>0</v>
      </c>
      <c r="AL34" s="28">
        <f t="shared" si="7"/>
        <v>0</v>
      </c>
    </row>
    <row r="35" spans="1:38" s="35" customFormat="1" ht="12" x14ac:dyDescent="0.15">
      <c r="A35" s="30"/>
      <c r="B35" s="30"/>
      <c r="C35" s="30"/>
      <c r="D35" s="119" t="s">
        <v>32</v>
      </c>
      <c r="E35" s="119"/>
      <c r="F35" s="120"/>
      <c r="G35" s="23">
        <f t="shared" si="2"/>
        <v>346</v>
      </c>
      <c r="H35" s="67">
        <v>0</v>
      </c>
      <c r="I35" s="67">
        <v>0</v>
      </c>
      <c r="J35" s="67">
        <v>0</v>
      </c>
      <c r="K35" s="67">
        <v>0</v>
      </c>
      <c r="L35" s="67">
        <v>2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8">
        <v>344</v>
      </c>
      <c r="S35" s="96">
        <f t="shared" si="20"/>
        <v>53</v>
      </c>
      <c r="T35" s="69">
        <v>0</v>
      </c>
      <c r="U35" s="69">
        <v>0</v>
      </c>
      <c r="V35" s="69">
        <v>0</v>
      </c>
      <c r="W35" s="69">
        <v>0</v>
      </c>
      <c r="X35" s="69">
        <v>1</v>
      </c>
      <c r="Y35" s="69">
        <v>0</v>
      </c>
      <c r="Z35" s="69">
        <v>0</v>
      </c>
      <c r="AA35" s="69">
        <v>0</v>
      </c>
      <c r="AB35" s="69">
        <v>0</v>
      </c>
      <c r="AC35" s="69">
        <v>0</v>
      </c>
      <c r="AD35" s="69">
        <v>52</v>
      </c>
      <c r="AE35" s="34"/>
      <c r="AF35" s="30"/>
      <c r="AG35" s="30"/>
      <c r="AH35" s="119" t="s">
        <v>32</v>
      </c>
      <c r="AI35" s="119"/>
      <c r="AJ35" s="119"/>
      <c r="AK35" s="27">
        <f t="shared" si="6"/>
        <v>0</v>
      </c>
      <c r="AL35" s="28">
        <f t="shared" si="7"/>
        <v>0</v>
      </c>
    </row>
    <row r="36" spans="1:38" s="35" customFormat="1" ht="12" x14ac:dyDescent="0.15">
      <c r="A36" s="30"/>
      <c r="B36" s="30"/>
      <c r="C36" s="30"/>
      <c r="D36" s="119" t="s">
        <v>33</v>
      </c>
      <c r="E36" s="119"/>
      <c r="F36" s="120"/>
      <c r="G36" s="23">
        <f t="shared" si="2"/>
        <v>571</v>
      </c>
      <c r="H36" s="67">
        <v>0</v>
      </c>
      <c r="I36" s="67">
        <v>0</v>
      </c>
      <c r="J36" s="67">
        <v>1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8">
        <v>570</v>
      </c>
      <c r="S36" s="96">
        <f t="shared" si="20"/>
        <v>98</v>
      </c>
      <c r="T36" s="69">
        <v>0</v>
      </c>
      <c r="U36" s="69">
        <v>0</v>
      </c>
      <c r="V36" s="69">
        <v>0</v>
      </c>
      <c r="W36" s="69">
        <v>0</v>
      </c>
      <c r="X36" s="69">
        <v>0</v>
      </c>
      <c r="Y36" s="69">
        <v>0</v>
      </c>
      <c r="Z36" s="69">
        <v>0</v>
      </c>
      <c r="AA36" s="69">
        <v>0</v>
      </c>
      <c r="AB36" s="69">
        <v>0</v>
      </c>
      <c r="AC36" s="69">
        <v>0</v>
      </c>
      <c r="AD36" s="69">
        <v>98</v>
      </c>
      <c r="AE36" s="34"/>
      <c r="AF36" s="30"/>
      <c r="AG36" s="30"/>
      <c r="AH36" s="119" t="s">
        <v>33</v>
      </c>
      <c r="AI36" s="119"/>
      <c r="AJ36" s="119"/>
      <c r="AK36" s="27">
        <f t="shared" si="6"/>
        <v>0</v>
      </c>
      <c r="AL36" s="28">
        <f t="shared" si="7"/>
        <v>0</v>
      </c>
    </row>
    <row r="37" spans="1:38" s="35" customFormat="1" ht="12" x14ac:dyDescent="0.15">
      <c r="A37" s="30"/>
      <c r="B37" s="30"/>
      <c r="C37" s="119" t="s">
        <v>34</v>
      </c>
      <c r="D37" s="119"/>
      <c r="E37" s="119"/>
      <c r="F37" s="120"/>
      <c r="G37" s="23">
        <f t="shared" si="2"/>
        <v>1088</v>
      </c>
      <c r="H37" s="83">
        <v>3</v>
      </c>
      <c r="I37" s="83">
        <v>3</v>
      </c>
      <c r="J37" s="83">
        <v>0</v>
      </c>
      <c r="K37" s="83">
        <v>2</v>
      </c>
      <c r="L37" s="83">
        <v>4</v>
      </c>
      <c r="M37" s="83">
        <v>0</v>
      </c>
      <c r="N37" s="83">
        <v>1</v>
      </c>
      <c r="O37" s="83">
        <v>0</v>
      </c>
      <c r="P37" s="83">
        <v>0</v>
      </c>
      <c r="Q37" s="83">
        <v>0</v>
      </c>
      <c r="R37" s="84">
        <v>1075</v>
      </c>
      <c r="S37" s="96">
        <f t="shared" si="20"/>
        <v>228</v>
      </c>
      <c r="T37" s="32">
        <v>1</v>
      </c>
      <c r="U37" s="32">
        <v>1</v>
      </c>
      <c r="V37" s="32">
        <v>0</v>
      </c>
      <c r="W37" s="32">
        <v>2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102">
        <v>0</v>
      </c>
      <c r="AD37" s="102">
        <v>224</v>
      </c>
      <c r="AE37" s="34"/>
      <c r="AF37" s="30"/>
      <c r="AG37" s="119" t="s">
        <v>34</v>
      </c>
      <c r="AH37" s="119"/>
      <c r="AI37" s="119"/>
      <c r="AJ37" s="119"/>
      <c r="AK37" s="27">
        <f t="shared" si="6"/>
        <v>0</v>
      </c>
      <c r="AL37" s="28">
        <f t="shared" si="7"/>
        <v>0</v>
      </c>
    </row>
    <row r="38" spans="1:38" s="35" customFormat="1" ht="12" x14ac:dyDescent="0.15">
      <c r="A38" s="30"/>
      <c r="B38" s="30"/>
      <c r="C38" s="30"/>
      <c r="D38" s="130" t="s">
        <v>8</v>
      </c>
      <c r="E38" s="130"/>
      <c r="F38" s="131"/>
      <c r="G38" s="23">
        <f t="shared" si="2"/>
        <v>49</v>
      </c>
      <c r="H38" s="83">
        <v>0</v>
      </c>
      <c r="I38" s="83">
        <v>1</v>
      </c>
      <c r="J38" s="83">
        <v>0</v>
      </c>
      <c r="K38" s="83">
        <v>1</v>
      </c>
      <c r="L38" s="83">
        <v>1</v>
      </c>
      <c r="M38" s="83">
        <v>0</v>
      </c>
      <c r="N38" s="83">
        <v>0</v>
      </c>
      <c r="O38" s="83">
        <v>0</v>
      </c>
      <c r="P38" s="83">
        <v>0</v>
      </c>
      <c r="Q38" s="83">
        <v>0</v>
      </c>
      <c r="R38" s="84">
        <v>46</v>
      </c>
      <c r="S38" s="96">
        <f t="shared" si="20"/>
        <v>12</v>
      </c>
      <c r="T38" s="36">
        <v>0</v>
      </c>
      <c r="U38" s="36">
        <v>0</v>
      </c>
      <c r="V38" s="36">
        <v>0</v>
      </c>
      <c r="W38" s="36">
        <v>1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102">
        <v>0</v>
      </c>
      <c r="AD38" s="102">
        <v>11</v>
      </c>
      <c r="AE38" s="34"/>
      <c r="AF38" s="30"/>
      <c r="AG38" s="30"/>
      <c r="AH38" s="130" t="s">
        <v>8</v>
      </c>
      <c r="AI38" s="130"/>
      <c r="AJ38" s="130"/>
      <c r="AK38" s="27">
        <f t="shared" si="6"/>
        <v>0</v>
      </c>
      <c r="AL38" s="28">
        <f t="shared" si="7"/>
        <v>0</v>
      </c>
    </row>
    <row r="39" spans="1:38" s="35" customFormat="1" ht="12" x14ac:dyDescent="0.15">
      <c r="A39" s="30"/>
      <c r="B39" s="30"/>
      <c r="C39" s="30"/>
      <c r="D39" s="119" t="s">
        <v>9</v>
      </c>
      <c r="E39" s="119"/>
      <c r="F39" s="120"/>
      <c r="G39" s="23">
        <f t="shared" si="2"/>
        <v>955</v>
      </c>
      <c r="H39" s="83">
        <v>3</v>
      </c>
      <c r="I39" s="83">
        <v>2</v>
      </c>
      <c r="J39" s="83">
        <v>0</v>
      </c>
      <c r="K39" s="83">
        <v>1</v>
      </c>
      <c r="L39" s="83">
        <v>2</v>
      </c>
      <c r="M39" s="83">
        <v>0</v>
      </c>
      <c r="N39" s="83">
        <v>0</v>
      </c>
      <c r="O39" s="83">
        <v>0</v>
      </c>
      <c r="P39" s="83">
        <v>0</v>
      </c>
      <c r="Q39" s="83">
        <v>0</v>
      </c>
      <c r="R39" s="84">
        <v>947</v>
      </c>
      <c r="S39" s="96">
        <f t="shared" si="20"/>
        <v>197</v>
      </c>
      <c r="T39" s="36">
        <v>1</v>
      </c>
      <c r="U39" s="36">
        <v>1</v>
      </c>
      <c r="V39" s="36">
        <v>0</v>
      </c>
      <c r="W39" s="36">
        <v>1</v>
      </c>
      <c r="X39" s="36">
        <v>0</v>
      </c>
      <c r="Y39" s="36">
        <v>0</v>
      </c>
      <c r="Z39" s="36">
        <v>0</v>
      </c>
      <c r="AA39" s="36">
        <v>0</v>
      </c>
      <c r="AB39" s="36">
        <v>0</v>
      </c>
      <c r="AC39" s="102">
        <v>0</v>
      </c>
      <c r="AD39" s="102">
        <v>194</v>
      </c>
      <c r="AE39" s="34"/>
      <c r="AF39" s="30"/>
      <c r="AG39" s="30"/>
      <c r="AH39" s="119" t="s">
        <v>9</v>
      </c>
      <c r="AI39" s="119"/>
      <c r="AJ39" s="119"/>
      <c r="AK39" s="27">
        <f t="shared" si="6"/>
        <v>0</v>
      </c>
      <c r="AL39" s="28">
        <f t="shared" si="7"/>
        <v>0</v>
      </c>
    </row>
    <row r="40" spans="1:38" s="35" customFormat="1" ht="12" x14ac:dyDescent="0.15">
      <c r="A40" s="30"/>
      <c r="B40" s="30"/>
      <c r="C40" s="30"/>
      <c r="D40" s="133" t="s">
        <v>103</v>
      </c>
      <c r="E40" s="119"/>
      <c r="F40" s="120"/>
      <c r="G40" s="23">
        <f t="shared" si="2"/>
        <v>26</v>
      </c>
      <c r="H40" s="83">
        <v>0</v>
      </c>
      <c r="I40" s="83">
        <v>0</v>
      </c>
      <c r="J40" s="83">
        <v>0</v>
      </c>
      <c r="K40" s="83">
        <v>0</v>
      </c>
      <c r="L40" s="83">
        <v>0</v>
      </c>
      <c r="M40" s="83">
        <v>0</v>
      </c>
      <c r="N40" s="83">
        <v>0</v>
      </c>
      <c r="O40" s="83">
        <v>0</v>
      </c>
      <c r="P40" s="83">
        <v>0</v>
      </c>
      <c r="Q40" s="83">
        <v>0</v>
      </c>
      <c r="R40" s="84">
        <v>26</v>
      </c>
      <c r="S40" s="96">
        <f t="shared" si="20"/>
        <v>4</v>
      </c>
      <c r="T40" s="36">
        <v>0</v>
      </c>
      <c r="U40" s="36">
        <v>0</v>
      </c>
      <c r="V40" s="36">
        <v>0</v>
      </c>
      <c r="W40" s="36">
        <v>0</v>
      </c>
      <c r="X40" s="36">
        <v>0</v>
      </c>
      <c r="Y40" s="36">
        <v>0</v>
      </c>
      <c r="Z40" s="36">
        <v>0</v>
      </c>
      <c r="AA40" s="36">
        <v>0</v>
      </c>
      <c r="AB40" s="36">
        <v>0</v>
      </c>
      <c r="AC40" s="102">
        <v>0</v>
      </c>
      <c r="AD40" s="102">
        <v>4</v>
      </c>
      <c r="AE40" s="34"/>
      <c r="AF40" s="30"/>
      <c r="AG40" s="30"/>
      <c r="AH40" s="133" t="s">
        <v>103</v>
      </c>
      <c r="AI40" s="119"/>
      <c r="AJ40" s="119"/>
      <c r="AK40" s="27">
        <f t="shared" si="6"/>
        <v>0</v>
      </c>
      <c r="AL40" s="28">
        <f t="shared" si="7"/>
        <v>0</v>
      </c>
    </row>
    <row r="41" spans="1:38" s="35" customFormat="1" ht="12" x14ac:dyDescent="0.15">
      <c r="A41" s="30"/>
      <c r="B41" s="30"/>
      <c r="C41" s="30"/>
      <c r="D41" s="119" t="s">
        <v>10</v>
      </c>
      <c r="E41" s="119"/>
      <c r="F41" s="120"/>
      <c r="G41" s="23">
        <f t="shared" si="2"/>
        <v>42</v>
      </c>
      <c r="H41" s="83">
        <v>0</v>
      </c>
      <c r="I41" s="83">
        <v>0</v>
      </c>
      <c r="J41" s="83">
        <v>0</v>
      </c>
      <c r="K41" s="83">
        <v>0</v>
      </c>
      <c r="L41" s="83">
        <v>1</v>
      </c>
      <c r="M41" s="83">
        <v>0</v>
      </c>
      <c r="N41" s="83">
        <v>1</v>
      </c>
      <c r="O41" s="83">
        <v>0</v>
      </c>
      <c r="P41" s="83">
        <v>0</v>
      </c>
      <c r="Q41" s="83">
        <v>0</v>
      </c>
      <c r="R41" s="84">
        <v>40</v>
      </c>
      <c r="S41" s="96">
        <f t="shared" si="20"/>
        <v>13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6">
        <v>0</v>
      </c>
      <c r="AB41" s="36">
        <v>0</v>
      </c>
      <c r="AC41" s="102">
        <v>0</v>
      </c>
      <c r="AD41" s="102">
        <v>13</v>
      </c>
      <c r="AE41" s="34"/>
      <c r="AF41" s="30"/>
      <c r="AG41" s="30"/>
      <c r="AH41" s="119" t="s">
        <v>10</v>
      </c>
      <c r="AI41" s="119"/>
      <c r="AJ41" s="119"/>
      <c r="AK41" s="27">
        <f t="shared" si="6"/>
        <v>0</v>
      </c>
      <c r="AL41" s="28">
        <f t="shared" si="7"/>
        <v>0</v>
      </c>
    </row>
    <row r="42" spans="1:38" s="35" customFormat="1" ht="12" x14ac:dyDescent="0.15">
      <c r="A42" s="30"/>
      <c r="B42" s="30"/>
      <c r="C42" s="30"/>
      <c r="D42" s="129" t="s">
        <v>35</v>
      </c>
      <c r="E42" s="129"/>
      <c r="F42" s="134"/>
      <c r="G42" s="23">
        <f t="shared" si="2"/>
        <v>16</v>
      </c>
      <c r="H42" s="83">
        <v>0</v>
      </c>
      <c r="I42" s="83">
        <v>0</v>
      </c>
      <c r="J42" s="83">
        <v>0</v>
      </c>
      <c r="K42" s="83">
        <v>0</v>
      </c>
      <c r="L42" s="83">
        <v>0</v>
      </c>
      <c r="M42" s="83">
        <v>0</v>
      </c>
      <c r="N42" s="83">
        <v>0</v>
      </c>
      <c r="O42" s="83">
        <v>0</v>
      </c>
      <c r="P42" s="83">
        <v>0</v>
      </c>
      <c r="Q42" s="83">
        <v>0</v>
      </c>
      <c r="R42" s="84">
        <v>16</v>
      </c>
      <c r="S42" s="96">
        <f t="shared" si="20"/>
        <v>2</v>
      </c>
      <c r="T42" s="36">
        <v>0</v>
      </c>
      <c r="U42" s="36">
        <v>0</v>
      </c>
      <c r="V42" s="36">
        <v>0</v>
      </c>
      <c r="W42" s="36">
        <v>0</v>
      </c>
      <c r="X42" s="36">
        <v>0</v>
      </c>
      <c r="Y42" s="36">
        <v>0</v>
      </c>
      <c r="Z42" s="36">
        <v>0</v>
      </c>
      <c r="AA42" s="36">
        <v>0</v>
      </c>
      <c r="AB42" s="36">
        <v>0</v>
      </c>
      <c r="AC42" s="102">
        <v>0</v>
      </c>
      <c r="AD42" s="102">
        <v>2</v>
      </c>
      <c r="AE42" s="34"/>
      <c r="AF42" s="30"/>
      <c r="AG42" s="30"/>
      <c r="AH42" s="129" t="s">
        <v>35</v>
      </c>
      <c r="AI42" s="129"/>
      <c r="AJ42" s="129"/>
      <c r="AK42" s="27">
        <f t="shared" si="6"/>
        <v>0</v>
      </c>
      <c r="AL42" s="28">
        <f t="shared" si="7"/>
        <v>0</v>
      </c>
    </row>
    <row r="43" spans="1:38" s="35" customFormat="1" ht="12" x14ac:dyDescent="0.15">
      <c r="A43" s="30"/>
      <c r="B43" s="30"/>
      <c r="C43" s="119" t="s">
        <v>36</v>
      </c>
      <c r="D43" s="119"/>
      <c r="E43" s="119"/>
      <c r="F43" s="120"/>
      <c r="G43" s="23">
        <f t="shared" si="2"/>
        <v>66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7">
        <v>66</v>
      </c>
      <c r="S43" s="96">
        <f t="shared" si="20"/>
        <v>5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  <c r="Z43" s="36">
        <v>0</v>
      </c>
      <c r="AA43" s="36">
        <v>0</v>
      </c>
      <c r="AB43" s="36">
        <v>0</v>
      </c>
      <c r="AC43" s="36">
        <v>0</v>
      </c>
      <c r="AD43" s="36">
        <v>5</v>
      </c>
      <c r="AE43" s="34"/>
      <c r="AF43" s="30"/>
      <c r="AG43" s="119" t="s">
        <v>36</v>
      </c>
      <c r="AH43" s="119"/>
      <c r="AI43" s="119"/>
      <c r="AJ43" s="119"/>
      <c r="AK43" s="27">
        <f t="shared" si="6"/>
        <v>0</v>
      </c>
      <c r="AL43" s="28">
        <f t="shared" si="7"/>
        <v>0</v>
      </c>
    </row>
    <row r="44" spans="1:38" s="35" customFormat="1" ht="12" x14ac:dyDescent="0.15">
      <c r="A44" s="30"/>
      <c r="B44" s="30"/>
      <c r="C44" s="30"/>
      <c r="D44" s="132" t="s">
        <v>25</v>
      </c>
      <c r="E44" s="132"/>
      <c r="F44" s="31" t="s">
        <v>11</v>
      </c>
      <c r="G44" s="23">
        <f t="shared" si="2"/>
        <v>52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7">
        <v>52</v>
      </c>
      <c r="S44" s="96">
        <f t="shared" si="20"/>
        <v>4</v>
      </c>
      <c r="T44" s="36">
        <v>0</v>
      </c>
      <c r="U44" s="36">
        <v>0</v>
      </c>
      <c r="V44" s="36">
        <v>0</v>
      </c>
      <c r="W44" s="36">
        <v>0</v>
      </c>
      <c r="X44" s="36">
        <v>0</v>
      </c>
      <c r="Y44" s="36">
        <v>0</v>
      </c>
      <c r="Z44" s="36">
        <v>0</v>
      </c>
      <c r="AA44" s="36">
        <v>0</v>
      </c>
      <c r="AB44" s="36">
        <v>0</v>
      </c>
      <c r="AC44" s="36">
        <v>0</v>
      </c>
      <c r="AD44" s="36">
        <v>4</v>
      </c>
      <c r="AE44" s="34"/>
      <c r="AF44" s="30"/>
      <c r="AG44" s="30"/>
      <c r="AH44" s="132" t="s">
        <v>37</v>
      </c>
      <c r="AI44" s="132"/>
      <c r="AJ44" s="30" t="s">
        <v>11</v>
      </c>
      <c r="AK44" s="27">
        <f t="shared" si="6"/>
        <v>0</v>
      </c>
      <c r="AL44" s="28">
        <f t="shared" si="7"/>
        <v>0</v>
      </c>
    </row>
    <row r="45" spans="1:38" s="35" customFormat="1" ht="12" x14ac:dyDescent="0.15">
      <c r="A45" s="30"/>
      <c r="B45" s="30"/>
      <c r="C45" s="119" t="s">
        <v>12</v>
      </c>
      <c r="D45" s="119"/>
      <c r="E45" s="119"/>
      <c r="F45" s="120"/>
      <c r="G45" s="23">
        <f t="shared" si="2"/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85">
        <v>0</v>
      </c>
      <c r="S45" s="96">
        <f t="shared" si="20"/>
        <v>0</v>
      </c>
      <c r="T45" s="36">
        <v>0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36">
        <v>0</v>
      </c>
      <c r="AC45" s="36">
        <v>0</v>
      </c>
      <c r="AD45" s="103">
        <v>0</v>
      </c>
      <c r="AE45" s="34"/>
      <c r="AF45" s="30"/>
      <c r="AG45" s="119" t="s">
        <v>12</v>
      </c>
      <c r="AH45" s="119"/>
      <c r="AI45" s="119"/>
      <c r="AJ45" s="119"/>
      <c r="AK45" s="27">
        <f t="shared" si="6"/>
        <v>0</v>
      </c>
      <c r="AL45" s="28">
        <f t="shared" si="7"/>
        <v>0</v>
      </c>
    </row>
    <row r="46" spans="1:38" s="35" customFormat="1" ht="12" x14ac:dyDescent="0.15">
      <c r="A46" s="30"/>
      <c r="B46" s="30"/>
      <c r="C46" s="119" t="s">
        <v>38</v>
      </c>
      <c r="D46" s="119"/>
      <c r="E46" s="119"/>
      <c r="F46" s="120"/>
      <c r="G46" s="23">
        <f t="shared" si="2"/>
        <v>51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85">
        <v>51</v>
      </c>
      <c r="S46" s="96">
        <f t="shared" si="20"/>
        <v>8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6">
        <v>0</v>
      </c>
      <c r="AC46" s="36">
        <v>0</v>
      </c>
      <c r="AD46" s="104">
        <v>8</v>
      </c>
      <c r="AE46" s="34"/>
      <c r="AF46" s="30"/>
      <c r="AG46" s="119" t="s">
        <v>38</v>
      </c>
      <c r="AH46" s="119"/>
      <c r="AI46" s="119"/>
      <c r="AJ46" s="119"/>
      <c r="AK46" s="27">
        <f t="shared" si="6"/>
        <v>0</v>
      </c>
      <c r="AL46" s="28">
        <f t="shared" si="7"/>
        <v>0</v>
      </c>
    </row>
    <row r="47" spans="1:38" s="29" customFormat="1" ht="15" customHeight="1" x14ac:dyDescent="0.15">
      <c r="A47" s="26"/>
      <c r="B47" s="124" t="s">
        <v>52</v>
      </c>
      <c r="C47" s="124"/>
      <c r="D47" s="124"/>
      <c r="E47" s="124"/>
      <c r="F47" s="125"/>
      <c r="G47" s="23">
        <f t="shared" si="2"/>
        <v>5406</v>
      </c>
      <c r="H47" s="23">
        <f>SUM(H48,H52)</f>
        <v>57</v>
      </c>
      <c r="I47" s="23">
        <f t="shared" ref="I47:R47" si="21">SUM(I48,I52)</f>
        <v>21</v>
      </c>
      <c r="J47" s="23">
        <f>SUM(J48,J52)</f>
        <v>11</v>
      </c>
      <c r="K47" s="23">
        <f t="shared" si="21"/>
        <v>24</v>
      </c>
      <c r="L47" s="23">
        <f t="shared" si="21"/>
        <v>5</v>
      </c>
      <c r="M47" s="23">
        <f t="shared" si="21"/>
        <v>0</v>
      </c>
      <c r="N47" s="23">
        <f t="shared" si="21"/>
        <v>1</v>
      </c>
      <c r="O47" s="23">
        <f t="shared" si="21"/>
        <v>0</v>
      </c>
      <c r="P47" s="23">
        <f t="shared" si="21"/>
        <v>0</v>
      </c>
      <c r="Q47" s="23">
        <f t="shared" si="21"/>
        <v>7</v>
      </c>
      <c r="R47" s="22">
        <f t="shared" si="21"/>
        <v>5280</v>
      </c>
      <c r="S47" s="96">
        <f>SUM(T47:AD47)</f>
        <v>159</v>
      </c>
      <c r="T47" s="23">
        <f t="shared" ref="T47:AD47" si="22">SUM(T48,T52)</f>
        <v>1</v>
      </c>
      <c r="U47" s="23">
        <f t="shared" si="22"/>
        <v>1</v>
      </c>
      <c r="V47" s="23">
        <f t="shared" si="22"/>
        <v>0</v>
      </c>
      <c r="W47" s="23">
        <f t="shared" si="22"/>
        <v>1</v>
      </c>
      <c r="X47" s="23">
        <f t="shared" si="22"/>
        <v>0</v>
      </c>
      <c r="Y47" s="23">
        <f t="shared" si="22"/>
        <v>0</v>
      </c>
      <c r="Z47" s="23">
        <f t="shared" si="22"/>
        <v>0</v>
      </c>
      <c r="AA47" s="23">
        <f t="shared" si="22"/>
        <v>0</v>
      </c>
      <c r="AB47" s="23">
        <f t="shared" si="22"/>
        <v>0</v>
      </c>
      <c r="AC47" s="23">
        <f t="shared" si="22"/>
        <v>0</v>
      </c>
      <c r="AD47" s="23">
        <f t="shared" si="22"/>
        <v>156</v>
      </c>
      <c r="AE47" s="25"/>
      <c r="AF47" s="124" t="s">
        <v>52</v>
      </c>
      <c r="AG47" s="124"/>
      <c r="AH47" s="124"/>
      <c r="AI47" s="124"/>
      <c r="AJ47" s="124"/>
      <c r="AK47" s="27">
        <f t="shared" si="6"/>
        <v>0</v>
      </c>
      <c r="AL47" s="28">
        <f t="shared" si="7"/>
        <v>0</v>
      </c>
    </row>
    <row r="48" spans="1:38" s="35" customFormat="1" ht="12" x14ac:dyDescent="0.15">
      <c r="A48" s="30"/>
      <c r="B48" s="30"/>
      <c r="C48" s="119" t="s">
        <v>39</v>
      </c>
      <c r="D48" s="119"/>
      <c r="E48" s="119"/>
      <c r="F48" s="120"/>
      <c r="G48" s="23">
        <f t="shared" si="2"/>
        <v>452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3">
        <v>452</v>
      </c>
      <c r="S48" s="96">
        <f>SUM(T48:AD48)</f>
        <v>48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48</v>
      </c>
      <c r="AE48" s="34"/>
      <c r="AF48" s="30"/>
      <c r="AG48" s="119" t="s">
        <v>39</v>
      </c>
      <c r="AH48" s="119"/>
      <c r="AI48" s="119"/>
      <c r="AJ48" s="119"/>
      <c r="AK48" s="27">
        <f t="shared" si="6"/>
        <v>0</v>
      </c>
      <c r="AL48" s="28">
        <f t="shared" si="7"/>
        <v>0</v>
      </c>
    </row>
    <row r="49" spans="1:38" s="35" customFormat="1" ht="12" x14ac:dyDescent="0.15">
      <c r="A49" s="30"/>
      <c r="B49" s="30"/>
      <c r="C49" s="30"/>
      <c r="D49" s="129" t="s">
        <v>40</v>
      </c>
      <c r="E49" s="119"/>
      <c r="F49" s="120"/>
      <c r="G49" s="23">
        <f t="shared" si="2"/>
        <v>220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1">
        <v>220</v>
      </c>
      <c r="S49" s="96">
        <f t="shared" ref="S49:S62" si="23">SUM(T49:AD49)</f>
        <v>26</v>
      </c>
      <c r="T49" s="36">
        <v>0</v>
      </c>
      <c r="U49" s="36">
        <v>0</v>
      </c>
      <c r="V49" s="36">
        <v>0</v>
      </c>
      <c r="W49" s="36">
        <v>0</v>
      </c>
      <c r="X49" s="36">
        <v>0</v>
      </c>
      <c r="Y49" s="36">
        <v>0</v>
      </c>
      <c r="Z49" s="36">
        <v>0</v>
      </c>
      <c r="AA49" s="36">
        <v>0</v>
      </c>
      <c r="AB49" s="36">
        <v>0</v>
      </c>
      <c r="AC49" s="36">
        <v>0</v>
      </c>
      <c r="AD49" s="105">
        <v>26</v>
      </c>
      <c r="AE49" s="34"/>
      <c r="AF49" s="30"/>
      <c r="AG49" s="30"/>
      <c r="AH49" s="129" t="s">
        <v>40</v>
      </c>
      <c r="AI49" s="119"/>
      <c r="AJ49" s="119"/>
      <c r="AK49" s="27">
        <f t="shared" si="6"/>
        <v>0</v>
      </c>
      <c r="AL49" s="28">
        <f t="shared" si="7"/>
        <v>0</v>
      </c>
    </row>
    <row r="50" spans="1:38" s="35" customFormat="1" ht="12" x14ac:dyDescent="0.15">
      <c r="A50" s="30"/>
      <c r="B50" s="30"/>
      <c r="C50" s="30"/>
      <c r="D50" s="129" t="s">
        <v>41</v>
      </c>
      <c r="E50" s="119"/>
      <c r="F50" s="120"/>
      <c r="G50" s="23">
        <f t="shared" si="2"/>
        <v>181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1">
        <v>181</v>
      </c>
      <c r="S50" s="96">
        <f t="shared" si="23"/>
        <v>18</v>
      </c>
      <c r="T50" s="36">
        <v>0</v>
      </c>
      <c r="U50" s="36">
        <v>0</v>
      </c>
      <c r="V50" s="36">
        <v>0</v>
      </c>
      <c r="W50" s="36">
        <v>0</v>
      </c>
      <c r="X50" s="36">
        <v>0</v>
      </c>
      <c r="Y50" s="36">
        <v>0</v>
      </c>
      <c r="Z50" s="36">
        <v>0</v>
      </c>
      <c r="AA50" s="36">
        <v>0</v>
      </c>
      <c r="AB50" s="36">
        <v>0</v>
      </c>
      <c r="AC50" s="36">
        <v>0</v>
      </c>
      <c r="AD50" s="105">
        <v>18</v>
      </c>
      <c r="AE50" s="34"/>
      <c r="AF50" s="30"/>
      <c r="AG50" s="30"/>
      <c r="AH50" s="129" t="s">
        <v>41</v>
      </c>
      <c r="AI50" s="119"/>
      <c r="AJ50" s="119"/>
      <c r="AK50" s="27">
        <f t="shared" si="6"/>
        <v>0</v>
      </c>
      <c r="AL50" s="28">
        <f t="shared" si="7"/>
        <v>0</v>
      </c>
    </row>
    <row r="51" spans="1:38" s="35" customFormat="1" ht="12" x14ac:dyDescent="0.15">
      <c r="A51" s="30"/>
      <c r="B51" s="30"/>
      <c r="C51" s="30"/>
      <c r="D51" s="129" t="s">
        <v>13</v>
      </c>
      <c r="E51" s="119"/>
      <c r="F51" s="120"/>
      <c r="G51" s="23">
        <f t="shared" si="2"/>
        <v>51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1">
        <v>51</v>
      </c>
      <c r="S51" s="96">
        <f t="shared" si="23"/>
        <v>4</v>
      </c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6">
        <v>0</v>
      </c>
      <c r="AC51" s="36">
        <v>0</v>
      </c>
      <c r="AD51" s="105">
        <v>4</v>
      </c>
      <c r="AE51" s="34"/>
      <c r="AF51" s="30"/>
      <c r="AG51" s="30"/>
      <c r="AH51" s="129" t="s">
        <v>13</v>
      </c>
      <c r="AI51" s="119"/>
      <c r="AJ51" s="119"/>
      <c r="AK51" s="27">
        <f t="shared" si="6"/>
        <v>0</v>
      </c>
      <c r="AL51" s="28">
        <f t="shared" si="7"/>
        <v>0</v>
      </c>
    </row>
    <row r="52" spans="1:38" s="35" customFormat="1" ht="12" x14ac:dyDescent="0.15">
      <c r="A52" s="30"/>
      <c r="B52" s="30"/>
      <c r="C52" s="119" t="s">
        <v>53</v>
      </c>
      <c r="D52" s="119"/>
      <c r="E52" s="119"/>
      <c r="F52" s="120"/>
      <c r="G52" s="23">
        <f t="shared" si="2"/>
        <v>4954</v>
      </c>
      <c r="H52" s="86">
        <v>57</v>
      </c>
      <c r="I52" s="86">
        <v>21</v>
      </c>
      <c r="J52" s="86">
        <v>11</v>
      </c>
      <c r="K52" s="86">
        <v>24</v>
      </c>
      <c r="L52" s="86">
        <v>5</v>
      </c>
      <c r="M52" s="86">
        <v>0</v>
      </c>
      <c r="N52" s="86">
        <v>1</v>
      </c>
      <c r="O52" s="86">
        <v>0</v>
      </c>
      <c r="P52" s="86">
        <v>0</v>
      </c>
      <c r="Q52" s="86">
        <v>7</v>
      </c>
      <c r="R52" s="87">
        <v>4828</v>
      </c>
      <c r="S52" s="96">
        <f t="shared" si="23"/>
        <v>111</v>
      </c>
      <c r="T52" s="106">
        <v>1</v>
      </c>
      <c r="U52" s="106">
        <v>1</v>
      </c>
      <c r="V52" s="106">
        <v>0</v>
      </c>
      <c r="W52" s="106">
        <v>1</v>
      </c>
      <c r="X52" s="106">
        <v>0</v>
      </c>
      <c r="Y52" s="106">
        <v>0</v>
      </c>
      <c r="Z52" s="106">
        <v>0</v>
      </c>
      <c r="AA52" s="106">
        <v>0</v>
      </c>
      <c r="AB52" s="106">
        <v>0</v>
      </c>
      <c r="AC52" s="106">
        <v>0</v>
      </c>
      <c r="AD52" s="106">
        <v>108</v>
      </c>
      <c r="AE52" s="34"/>
      <c r="AF52" s="30"/>
      <c r="AG52" s="119" t="s">
        <v>53</v>
      </c>
      <c r="AH52" s="119"/>
      <c r="AI52" s="119"/>
      <c r="AJ52" s="119"/>
      <c r="AK52" s="27">
        <f t="shared" si="6"/>
        <v>0</v>
      </c>
      <c r="AL52" s="28">
        <f t="shared" si="7"/>
        <v>0</v>
      </c>
    </row>
    <row r="53" spans="1:38" s="35" customFormat="1" ht="12" x14ac:dyDescent="0.15">
      <c r="A53" s="38"/>
      <c r="B53" s="38"/>
      <c r="C53" s="38"/>
      <c r="D53" s="132" t="s">
        <v>42</v>
      </c>
      <c r="E53" s="132"/>
      <c r="F53" s="31" t="s">
        <v>14</v>
      </c>
      <c r="G53" s="23">
        <f t="shared" si="2"/>
        <v>2926</v>
      </c>
      <c r="H53" s="86">
        <v>27</v>
      </c>
      <c r="I53" s="86">
        <v>10</v>
      </c>
      <c r="J53" s="86">
        <v>5</v>
      </c>
      <c r="K53" s="86">
        <v>14</v>
      </c>
      <c r="L53" s="86">
        <v>3</v>
      </c>
      <c r="M53" s="86">
        <v>0</v>
      </c>
      <c r="N53" s="86">
        <v>0</v>
      </c>
      <c r="O53" s="86">
        <v>0</v>
      </c>
      <c r="P53" s="86">
        <v>0</v>
      </c>
      <c r="Q53" s="86">
        <v>4</v>
      </c>
      <c r="R53" s="87">
        <v>2863</v>
      </c>
      <c r="S53" s="96">
        <f t="shared" si="23"/>
        <v>16</v>
      </c>
      <c r="T53" s="106">
        <v>0</v>
      </c>
      <c r="U53" s="106">
        <v>0</v>
      </c>
      <c r="V53" s="106">
        <v>0</v>
      </c>
      <c r="W53" s="106">
        <v>1</v>
      </c>
      <c r="X53" s="106">
        <v>0</v>
      </c>
      <c r="Y53" s="106">
        <v>0</v>
      </c>
      <c r="Z53" s="106">
        <v>0</v>
      </c>
      <c r="AA53" s="106">
        <v>0</v>
      </c>
      <c r="AB53" s="106">
        <v>0</v>
      </c>
      <c r="AC53" s="106">
        <v>0</v>
      </c>
      <c r="AD53" s="106">
        <v>15</v>
      </c>
      <c r="AE53" s="39"/>
      <c r="AF53" s="38"/>
      <c r="AG53" s="38"/>
      <c r="AH53" s="132" t="s">
        <v>43</v>
      </c>
      <c r="AI53" s="132"/>
      <c r="AJ53" s="30" t="s">
        <v>14</v>
      </c>
      <c r="AK53" s="27">
        <f t="shared" si="6"/>
        <v>0</v>
      </c>
      <c r="AL53" s="28">
        <f t="shared" si="7"/>
        <v>0</v>
      </c>
    </row>
    <row r="54" spans="1:38" s="35" customFormat="1" ht="12" x14ac:dyDescent="0.15">
      <c r="A54" s="38"/>
      <c r="B54" s="38"/>
      <c r="C54" s="38"/>
      <c r="D54" s="128" t="s">
        <v>43</v>
      </c>
      <c r="E54" s="128"/>
      <c r="F54" s="31" t="s">
        <v>15</v>
      </c>
      <c r="G54" s="23">
        <f t="shared" si="2"/>
        <v>1464</v>
      </c>
      <c r="H54" s="86">
        <v>28</v>
      </c>
      <c r="I54" s="86">
        <v>11</v>
      </c>
      <c r="J54" s="86">
        <v>5</v>
      </c>
      <c r="K54" s="86">
        <v>9</v>
      </c>
      <c r="L54" s="86">
        <v>2</v>
      </c>
      <c r="M54" s="86">
        <v>0</v>
      </c>
      <c r="N54" s="86">
        <v>1</v>
      </c>
      <c r="O54" s="86">
        <v>0</v>
      </c>
      <c r="P54" s="86">
        <v>0</v>
      </c>
      <c r="Q54" s="86">
        <v>3</v>
      </c>
      <c r="R54" s="87">
        <v>1405</v>
      </c>
      <c r="S54" s="96">
        <f t="shared" si="23"/>
        <v>53</v>
      </c>
      <c r="T54" s="106">
        <v>0</v>
      </c>
      <c r="U54" s="106">
        <v>1</v>
      </c>
      <c r="V54" s="106">
        <v>0</v>
      </c>
      <c r="W54" s="106">
        <v>0</v>
      </c>
      <c r="X54" s="106">
        <v>0</v>
      </c>
      <c r="Y54" s="106">
        <v>0</v>
      </c>
      <c r="Z54" s="106">
        <v>0</v>
      </c>
      <c r="AA54" s="106">
        <v>0</v>
      </c>
      <c r="AB54" s="106">
        <v>0</v>
      </c>
      <c r="AC54" s="106">
        <v>0</v>
      </c>
      <c r="AD54" s="106">
        <v>52</v>
      </c>
      <c r="AE54" s="39"/>
      <c r="AF54" s="38"/>
      <c r="AG54" s="38"/>
      <c r="AH54" s="128" t="s">
        <v>44</v>
      </c>
      <c r="AI54" s="128"/>
      <c r="AJ54" s="30" t="s">
        <v>15</v>
      </c>
      <c r="AK54" s="27">
        <f t="shared" si="6"/>
        <v>0</v>
      </c>
      <c r="AL54" s="28">
        <f t="shared" si="7"/>
        <v>0</v>
      </c>
    </row>
    <row r="55" spans="1:38" s="29" customFormat="1" ht="15" customHeight="1" x14ac:dyDescent="0.15">
      <c r="A55" s="40"/>
      <c r="B55" s="124" t="s">
        <v>54</v>
      </c>
      <c r="C55" s="124"/>
      <c r="D55" s="124"/>
      <c r="E55" s="124"/>
      <c r="F55" s="125"/>
      <c r="G55" s="23">
        <f t="shared" si="2"/>
        <v>27078</v>
      </c>
      <c r="H55" s="88">
        <v>314</v>
      </c>
      <c r="I55" s="88">
        <v>147</v>
      </c>
      <c r="J55" s="88">
        <v>56</v>
      </c>
      <c r="K55" s="88">
        <v>108</v>
      </c>
      <c r="L55" s="88">
        <v>86</v>
      </c>
      <c r="M55" s="88">
        <v>1</v>
      </c>
      <c r="N55" s="88">
        <v>5</v>
      </c>
      <c r="O55" s="88">
        <v>3</v>
      </c>
      <c r="P55" s="88">
        <v>3</v>
      </c>
      <c r="Q55" s="88">
        <v>66</v>
      </c>
      <c r="R55" s="89">
        <v>26289</v>
      </c>
      <c r="S55" s="96">
        <f t="shared" si="23"/>
        <v>2903</v>
      </c>
      <c r="T55" s="107">
        <v>69</v>
      </c>
      <c r="U55" s="107">
        <v>34</v>
      </c>
      <c r="V55" s="107">
        <v>8</v>
      </c>
      <c r="W55" s="107">
        <v>13</v>
      </c>
      <c r="X55" s="107">
        <v>9</v>
      </c>
      <c r="Y55" s="107">
        <v>0</v>
      </c>
      <c r="Z55" s="107">
        <v>1</v>
      </c>
      <c r="AA55" s="107">
        <v>0</v>
      </c>
      <c r="AB55" s="107">
        <v>0</v>
      </c>
      <c r="AC55" s="107">
        <v>6</v>
      </c>
      <c r="AD55" s="107">
        <v>2763</v>
      </c>
      <c r="AE55" s="41"/>
      <c r="AF55" s="124" t="s">
        <v>54</v>
      </c>
      <c r="AG55" s="124"/>
      <c r="AH55" s="124"/>
      <c r="AI55" s="124"/>
      <c r="AJ55" s="124"/>
      <c r="AK55" s="27">
        <f t="shared" si="6"/>
        <v>0</v>
      </c>
      <c r="AL55" s="28">
        <f t="shared" si="7"/>
        <v>0</v>
      </c>
    </row>
    <row r="56" spans="1:38" s="35" customFormat="1" ht="12" x14ac:dyDescent="0.15">
      <c r="A56" s="38"/>
      <c r="B56" s="38"/>
      <c r="C56" s="132" t="s">
        <v>44</v>
      </c>
      <c r="D56" s="132"/>
      <c r="E56" s="119" t="s">
        <v>45</v>
      </c>
      <c r="F56" s="120"/>
      <c r="G56" s="23">
        <f t="shared" si="2"/>
        <v>12359</v>
      </c>
      <c r="H56" s="90">
        <v>4</v>
      </c>
      <c r="I56" s="90">
        <v>5</v>
      </c>
      <c r="J56" s="90">
        <v>9</v>
      </c>
      <c r="K56" s="90">
        <v>5</v>
      </c>
      <c r="L56" s="90">
        <v>3</v>
      </c>
      <c r="M56" s="90">
        <v>0</v>
      </c>
      <c r="N56" s="90">
        <v>1</v>
      </c>
      <c r="O56" s="90">
        <v>0</v>
      </c>
      <c r="P56" s="90">
        <v>0</v>
      </c>
      <c r="Q56" s="90">
        <v>9</v>
      </c>
      <c r="R56" s="91">
        <v>12323</v>
      </c>
      <c r="S56" s="96">
        <f t="shared" si="23"/>
        <v>1244</v>
      </c>
      <c r="T56" s="108">
        <v>0</v>
      </c>
      <c r="U56" s="108">
        <v>1</v>
      </c>
      <c r="V56" s="108">
        <v>0</v>
      </c>
      <c r="W56" s="108">
        <v>0</v>
      </c>
      <c r="X56" s="108">
        <v>1</v>
      </c>
      <c r="Y56" s="108">
        <v>0</v>
      </c>
      <c r="Z56" s="108">
        <v>1</v>
      </c>
      <c r="AA56" s="108">
        <v>0</v>
      </c>
      <c r="AB56" s="108">
        <v>0</v>
      </c>
      <c r="AC56" s="108">
        <v>0</v>
      </c>
      <c r="AD56" s="108">
        <v>1241</v>
      </c>
      <c r="AE56" s="39"/>
      <c r="AF56" s="38"/>
      <c r="AG56" s="132" t="s">
        <v>44</v>
      </c>
      <c r="AH56" s="132"/>
      <c r="AI56" s="119" t="s">
        <v>45</v>
      </c>
      <c r="AJ56" s="119"/>
      <c r="AK56" s="27">
        <f t="shared" si="6"/>
        <v>0</v>
      </c>
      <c r="AL56" s="28">
        <f t="shared" si="7"/>
        <v>0</v>
      </c>
    </row>
    <row r="57" spans="1:38" s="35" customFormat="1" ht="12" x14ac:dyDescent="0.15">
      <c r="A57" s="38"/>
      <c r="B57" s="38"/>
      <c r="C57" s="132" t="s">
        <v>44</v>
      </c>
      <c r="D57" s="132"/>
      <c r="E57" s="119" t="s">
        <v>46</v>
      </c>
      <c r="F57" s="120"/>
      <c r="G57" s="23">
        <f t="shared" si="2"/>
        <v>1866</v>
      </c>
      <c r="H57" s="90">
        <v>49</v>
      </c>
      <c r="I57" s="90">
        <v>24</v>
      </c>
      <c r="J57" s="90">
        <v>5</v>
      </c>
      <c r="K57" s="90">
        <v>23</v>
      </c>
      <c r="L57" s="90">
        <v>22</v>
      </c>
      <c r="M57" s="90">
        <v>0</v>
      </c>
      <c r="N57" s="90">
        <v>0</v>
      </c>
      <c r="O57" s="90">
        <v>0</v>
      </c>
      <c r="P57" s="90">
        <v>1</v>
      </c>
      <c r="Q57" s="90">
        <v>11</v>
      </c>
      <c r="R57" s="91">
        <v>1731</v>
      </c>
      <c r="S57" s="96">
        <f t="shared" si="23"/>
        <v>146</v>
      </c>
      <c r="T57" s="108">
        <v>12</v>
      </c>
      <c r="U57" s="108">
        <v>5</v>
      </c>
      <c r="V57" s="108">
        <v>0</v>
      </c>
      <c r="W57" s="108">
        <v>5</v>
      </c>
      <c r="X57" s="108">
        <v>3</v>
      </c>
      <c r="Y57" s="108">
        <v>0</v>
      </c>
      <c r="Z57" s="108">
        <v>0</v>
      </c>
      <c r="AA57" s="108">
        <v>0</v>
      </c>
      <c r="AB57" s="108">
        <v>0</v>
      </c>
      <c r="AC57" s="108">
        <v>1</v>
      </c>
      <c r="AD57" s="108">
        <v>120</v>
      </c>
      <c r="AE57" s="39"/>
      <c r="AF57" s="38"/>
      <c r="AG57" s="132" t="s">
        <v>44</v>
      </c>
      <c r="AH57" s="132"/>
      <c r="AI57" s="119" t="s">
        <v>46</v>
      </c>
      <c r="AJ57" s="119"/>
      <c r="AK57" s="27">
        <f t="shared" si="6"/>
        <v>0</v>
      </c>
      <c r="AL57" s="28">
        <f t="shared" si="7"/>
        <v>0</v>
      </c>
    </row>
    <row r="58" spans="1:38" s="35" customFormat="1" ht="12" x14ac:dyDescent="0.15">
      <c r="A58" s="38"/>
      <c r="B58" s="38"/>
      <c r="C58" s="132" t="s">
        <v>44</v>
      </c>
      <c r="D58" s="132"/>
      <c r="E58" s="119" t="s">
        <v>16</v>
      </c>
      <c r="F58" s="120"/>
      <c r="G58" s="23">
        <f t="shared" si="2"/>
        <v>3456</v>
      </c>
      <c r="H58" s="90">
        <v>77</v>
      </c>
      <c r="I58" s="90">
        <v>28</v>
      </c>
      <c r="J58" s="90">
        <v>12</v>
      </c>
      <c r="K58" s="90">
        <v>10</v>
      </c>
      <c r="L58" s="90">
        <v>15</v>
      </c>
      <c r="M58" s="90">
        <v>0</v>
      </c>
      <c r="N58" s="90">
        <v>1</v>
      </c>
      <c r="O58" s="90">
        <v>2</v>
      </c>
      <c r="P58" s="90">
        <v>0</v>
      </c>
      <c r="Q58" s="90">
        <v>10</v>
      </c>
      <c r="R58" s="91">
        <v>3301</v>
      </c>
      <c r="S58" s="96">
        <f t="shared" si="23"/>
        <v>260</v>
      </c>
      <c r="T58" s="108">
        <v>16</v>
      </c>
      <c r="U58" s="108">
        <v>7</v>
      </c>
      <c r="V58" s="108">
        <v>2</v>
      </c>
      <c r="W58" s="108">
        <v>1</v>
      </c>
      <c r="X58" s="108">
        <v>0</v>
      </c>
      <c r="Y58" s="108">
        <v>0</v>
      </c>
      <c r="Z58" s="108">
        <v>0</v>
      </c>
      <c r="AA58" s="108">
        <v>0</v>
      </c>
      <c r="AB58" s="108">
        <v>0</v>
      </c>
      <c r="AC58" s="108">
        <v>1</v>
      </c>
      <c r="AD58" s="108">
        <v>233</v>
      </c>
      <c r="AE58" s="39"/>
      <c r="AF58" s="38"/>
      <c r="AG58" s="132" t="s">
        <v>47</v>
      </c>
      <c r="AH58" s="132"/>
      <c r="AI58" s="119" t="s">
        <v>16</v>
      </c>
      <c r="AJ58" s="119"/>
      <c r="AK58" s="27">
        <f t="shared" si="6"/>
        <v>0</v>
      </c>
      <c r="AL58" s="28">
        <f t="shared" si="7"/>
        <v>0</v>
      </c>
    </row>
    <row r="59" spans="1:38" s="35" customFormat="1" ht="12" x14ac:dyDescent="0.15">
      <c r="A59" s="38"/>
      <c r="B59" s="38"/>
      <c r="C59" s="132" t="s">
        <v>47</v>
      </c>
      <c r="D59" s="132"/>
      <c r="E59" s="119" t="s">
        <v>48</v>
      </c>
      <c r="F59" s="120"/>
      <c r="G59" s="23">
        <f t="shared" si="2"/>
        <v>398</v>
      </c>
      <c r="H59" s="90">
        <v>1</v>
      </c>
      <c r="I59" s="90">
        <v>0</v>
      </c>
      <c r="J59" s="90">
        <v>0</v>
      </c>
      <c r="K59" s="90">
        <v>2</v>
      </c>
      <c r="L59" s="90">
        <v>6</v>
      </c>
      <c r="M59" s="90">
        <v>0</v>
      </c>
      <c r="N59" s="90">
        <v>0</v>
      </c>
      <c r="O59" s="90">
        <v>1</v>
      </c>
      <c r="P59" s="90">
        <v>0</v>
      </c>
      <c r="Q59" s="90">
        <v>1</v>
      </c>
      <c r="R59" s="91">
        <v>387</v>
      </c>
      <c r="S59" s="96">
        <f t="shared" si="23"/>
        <v>26</v>
      </c>
      <c r="T59" s="108">
        <v>0</v>
      </c>
      <c r="U59" s="108">
        <v>0</v>
      </c>
      <c r="V59" s="108">
        <v>0</v>
      </c>
      <c r="W59" s="108">
        <v>0</v>
      </c>
      <c r="X59" s="108">
        <v>1</v>
      </c>
      <c r="Y59" s="108">
        <v>0</v>
      </c>
      <c r="Z59" s="108">
        <v>0</v>
      </c>
      <c r="AA59" s="108">
        <v>0</v>
      </c>
      <c r="AB59" s="108">
        <v>0</v>
      </c>
      <c r="AC59" s="108">
        <v>0</v>
      </c>
      <c r="AD59" s="108">
        <v>25</v>
      </c>
      <c r="AE59" s="39"/>
      <c r="AF59" s="38"/>
      <c r="AG59" s="132" t="s">
        <v>47</v>
      </c>
      <c r="AH59" s="132"/>
      <c r="AI59" s="119" t="s">
        <v>48</v>
      </c>
      <c r="AJ59" s="119"/>
      <c r="AK59" s="27">
        <f t="shared" si="6"/>
        <v>0</v>
      </c>
      <c r="AL59" s="28">
        <f t="shared" si="7"/>
        <v>0</v>
      </c>
    </row>
    <row r="60" spans="1:38" s="35" customFormat="1" ht="12" customHeight="1" x14ac:dyDescent="0.15">
      <c r="A60" s="38"/>
      <c r="B60" s="38"/>
      <c r="C60" s="132" t="s">
        <v>47</v>
      </c>
      <c r="D60" s="132"/>
      <c r="E60" s="157" t="s">
        <v>102</v>
      </c>
      <c r="F60" s="159"/>
      <c r="G60" s="23">
        <f t="shared" si="2"/>
        <v>235</v>
      </c>
      <c r="H60" s="90">
        <v>1</v>
      </c>
      <c r="I60" s="90">
        <v>2</v>
      </c>
      <c r="J60" s="90">
        <v>0</v>
      </c>
      <c r="K60" s="90">
        <v>2</v>
      </c>
      <c r="L60" s="90">
        <v>0</v>
      </c>
      <c r="M60" s="90">
        <v>0</v>
      </c>
      <c r="N60" s="90">
        <v>1</v>
      </c>
      <c r="O60" s="90">
        <v>0</v>
      </c>
      <c r="P60" s="90">
        <v>0</v>
      </c>
      <c r="Q60" s="90">
        <v>1</v>
      </c>
      <c r="R60" s="91">
        <v>228</v>
      </c>
      <c r="S60" s="96">
        <f t="shared" si="23"/>
        <v>22</v>
      </c>
      <c r="T60" s="108">
        <v>0</v>
      </c>
      <c r="U60" s="108">
        <v>0</v>
      </c>
      <c r="V60" s="108">
        <v>0</v>
      </c>
      <c r="W60" s="108">
        <v>1</v>
      </c>
      <c r="X60" s="108">
        <v>0</v>
      </c>
      <c r="Y60" s="108">
        <v>0</v>
      </c>
      <c r="Z60" s="108">
        <v>0</v>
      </c>
      <c r="AA60" s="108">
        <v>0</v>
      </c>
      <c r="AB60" s="108">
        <v>0</v>
      </c>
      <c r="AC60" s="108">
        <v>0</v>
      </c>
      <c r="AD60" s="108">
        <v>21</v>
      </c>
      <c r="AE60" s="39"/>
      <c r="AF60" s="38"/>
      <c r="AG60" s="132" t="s">
        <v>47</v>
      </c>
      <c r="AH60" s="132"/>
      <c r="AI60" s="157" t="s">
        <v>102</v>
      </c>
      <c r="AJ60" s="157"/>
      <c r="AK60" s="27">
        <f t="shared" si="6"/>
        <v>0</v>
      </c>
      <c r="AL60" s="28">
        <f t="shared" si="7"/>
        <v>0</v>
      </c>
    </row>
    <row r="61" spans="1:38" s="35" customFormat="1" ht="12" x14ac:dyDescent="0.15">
      <c r="A61" s="38"/>
      <c r="B61" s="38"/>
      <c r="C61" s="132" t="s">
        <v>47</v>
      </c>
      <c r="D61" s="132"/>
      <c r="E61" s="119" t="s">
        <v>17</v>
      </c>
      <c r="F61" s="120"/>
      <c r="G61" s="23">
        <f t="shared" si="2"/>
        <v>745</v>
      </c>
      <c r="H61" s="90">
        <v>0</v>
      </c>
      <c r="I61" s="90">
        <v>0</v>
      </c>
      <c r="J61" s="90">
        <v>0</v>
      </c>
      <c r="K61" s="90">
        <v>1</v>
      </c>
      <c r="L61" s="90">
        <v>13</v>
      </c>
      <c r="M61" s="90">
        <v>0</v>
      </c>
      <c r="N61" s="90">
        <v>0</v>
      </c>
      <c r="O61" s="90">
        <v>0</v>
      </c>
      <c r="P61" s="90">
        <v>0</v>
      </c>
      <c r="Q61" s="90">
        <v>2</v>
      </c>
      <c r="R61" s="91">
        <v>729</v>
      </c>
      <c r="S61" s="96">
        <f t="shared" si="23"/>
        <v>88</v>
      </c>
      <c r="T61" s="108">
        <v>0</v>
      </c>
      <c r="U61" s="108">
        <v>0</v>
      </c>
      <c r="V61" s="108">
        <v>0</v>
      </c>
      <c r="W61" s="108">
        <v>0</v>
      </c>
      <c r="X61" s="108">
        <v>2</v>
      </c>
      <c r="Y61" s="108">
        <v>0</v>
      </c>
      <c r="Z61" s="108">
        <v>0</v>
      </c>
      <c r="AA61" s="108">
        <v>0</v>
      </c>
      <c r="AB61" s="108">
        <v>0</v>
      </c>
      <c r="AC61" s="108">
        <v>0</v>
      </c>
      <c r="AD61" s="108">
        <v>86</v>
      </c>
      <c r="AE61" s="39"/>
      <c r="AF61" s="38"/>
      <c r="AG61" s="132" t="s">
        <v>42</v>
      </c>
      <c r="AH61" s="132"/>
      <c r="AI61" s="119" t="s">
        <v>17</v>
      </c>
      <c r="AJ61" s="119"/>
      <c r="AK61" s="27">
        <f t="shared" si="6"/>
        <v>0</v>
      </c>
      <c r="AL61" s="28">
        <f t="shared" si="7"/>
        <v>0</v>
      </c>
    </row>
    <row r="62" spans="1:38" s="35" customFormat="1" ht="12.6" thickBot="1" x14ac:dyDescent="0.2">
      <c r="A62" s="42"/>
      <c r="B62" s="42"/>
      <c r="C62" s="156" t="s">
        <v>42</v>
      </c>
      <c r="D62" s="156"/>
      <c r="E62" s="155" t="s">
        <v>18</v>
      </c>
      <c r="F62" s="158"/>
      <c r="G62" s="92">
        <f t="shared" si="2"/>
        <v>4790</v>
      </c>
      <c r="H62" s="93">
        <v>137</v>
      </c>
      <c r="I62" s="93">
        <v>56</v>
      </c>
      <c r="J62" s="93">
        <v>22</v>
      </c>
      <c r="K62" s="93">
        <v>37</v>
      </c>
      <c r="L62" s="93">
        <v>18</v>
      </c>
      <c r="M62" s="93">
        <v>0</v>
      </c>
      <c r="N62" s="93">
        <v>1</v>
      </c>
      <c r="O62" s="93">
        <v>0</v>
      </c>
      <c r="P62" s="93">
        <v>2</v>
      </c>
      <c r="Q62" s="93">
        <v>19</v>
      </c>
      <c r="R62" s="94">
        <v>4498</v>
      </c>
      <c r="S62" s="109">
        <f t="shared" si="23"/>
        <v>473</v>
      </c>
      <c r="T62" s="110">
        <v>31</v>
      </c>
      <c r="U62" s="110">
        <v>10</v>
      </c>
      <c r="V62" s="110">
        <v>2</v>
      </c>
      <c r="W62" s="110">
        <v>2</v>
      </c>
      <c r="X62" s="110">
        <v>1</v>
      </c>
      <c r="Y62" s="110">
        <v>0</v>
      </c>
      <c r="Z62" s="110">
        <v>0</v>
      </c>
      <c r="AA62" s="110">
        <v>0</v>
      </c>
      <c r="AB62" s="110">
        <v>0</v>
      </c>
      <c r="AC62" s="110">
        <v>2</v>
      </c>
      <c r="AD62" s="110">
        <v>425</v>
      </c>
      <c r="AE62" s="43"/>
      <c r="AF62" s="44"/>
      <c r="AG62" s="156" t="s">
        <v>42</v>
      </c>
      <c r="AH62" s="156"/>
      <c r="AI62" s="155" t="s">
        <v>18</v>
      </c>
      <c r="AJ62" s="155"/>
      <c r="AK62" s="27">
        <f t="shared" si="6"/>
        <v>0</v>
      </c>
      <c r="AL62" s="28">
        <f t="shared" si="7"/>
        <v>0</v>
      </c>
    </row>
    <row r="63" spans="1:38" s="46" customFormat="1" x14ac:dyDescent="0.15">
      <c r="A63" s="138" t="s">
        <v>104</v>
      </c>
      <c r="B63" s="138"/>
      <c r="C63" s="138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 t="s">
        <v>119</v>
      </c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45"/>
    </row>
    <row r="64" spans="1:38" s="46" customFormat="1" x14ac:dyDescent="0.15">
      <c r="A64" s="121" t="s">
        <v>105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14" t="s">
        <v>114</v>
      </c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45"/>
    </row>
    <row r="65" spans="1:37" s="46" customFormat="1" x14ac:dyDescent="0.15">
      <c r="A65" s="121" t="s">
        <v>106</v>
      </c>
      <c r="B65" s="121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14" t="s">
        <v>115</v>
      </c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45"/>
    </row>
    <row r="66" spans="1:37" s="46" customFormat="1" x14ac:dyDescent="0.15">
      <c r="A66" s="121" t="s">
        <v>86</v>
      </c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14" t="s">
        <v>116</v>
      </c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45"/>
    </row>
    <row r="67" spans="1:37" s="46" customFormat="1" x14ac:dyDescent="0.15">
      <c r="A67" s="121" t="s">
        <v>110</v>
      </c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 t="s">
        <v>87</v>
      </c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45"/>
    </row>
    <row r="68" spans="1:37" s="46" customFormat="1" x14ac:dyDescent="0.15">
      <c r="A68" s="126" t="s">
        <v>111</v>
      </c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14" t="s">
        <v>117</v>
      </c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45"/>
    </row>
    <row r="69" spans="1:37" s="46" customFormat="1" x14ac:dyDescent="0.15">
      <c r="A69" s="121" t="s">
        <v>113</v>
      </c>
      <c r="B69" s="121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 t="s">
        <v>88</v>
      </c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45"/>
    </row>
    <row r="70" spans="1:37" s="46" customFormat="1" x14ac:dyDescent="0.15">
      <c r="A70" s="126" t="s">
        <v>85</v>
      </c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1" t="s">
        <v>89</v>
      </c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45"/>
    </row>
    <row r="71" spans="1:37" s="46" customFormat="1" x14ac:dyDescent="0.15">
      <c r="A71" s="121"/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45"/>
    </row>
    <row r="72" spans="1:37" x14ac:dyDescent="0.15">
      <c r="G72" s="47"/>
      <c r="H72" s="48"/>
      <c r="I72" s="48"/>
      <c r="J72" s="48"/>
      <c r="K72" s="48"/>
      <c r="L72" s="48"/>
      <c r="M72" s="48"/>
      <c r="N72" s="3"/>
      <c r="O72" s="3"/>
      <c r="P72" s="3"/>
      <c r="Q72" s="3"/>
      <c r="R72" s="3"/>
      <c r="S72" s="49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K72" s="3"/>
    </row>
    <row r="73" spans="1:37" ht="12" x14ac:dyDescent="0.15">
      <c r="G73" s="47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49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K73" s="3"/>
    </row>
    <row r="74" spans="1:37" ht="12" x14ac:dyDescent="0.15">
      <c r="F74" s="50" t="s">
        <v>91</v>
      </c>
      <c r="G74" s="50"/>
      <c r="H74" s="48"/>
      <c r="I74" s="48"/>
      <c r="J74" s="48"/>
      <c r="K74" s="48"/>
      <c r="L74" s="48"/>
      <c r="M74" s="48"/>
      <c r="N74" s="3"/>
      <c r="O74" s="3"/>
      <c r="P74" s="3"/>
      <c r="Q74" s="3"/>
      <c r="R74" s="3"/>
      <c r="S74" s="49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K74" s="3"/>
    </row>
    <row r="75" spans="1:37" ht="12" x14ac:dyDescent="0.15">
      <c r="F75" s="50" t="s">
        <v>92</v>
      </c>
      <c r="G75" s="51">
        <f>SUM(G8,G21,G28,G32,G47,G55)-G7</f>
        <v>0</v>
      </c>
      <c r="H75" s="51">
        <f t="shared" ref="H75:R75" si="24">SUM(H8,H21,H28,H32,H47,H55)-H7</f>
        <v>0</v>
      </c>
      <c r="I75" s="51">
        <f t="shared" si="24"/>
        <v>0</v>
      </c>
      <c r="J75" s="51"/>
      <c r="K75" s="51">
        <f t="shared" si="24"/>
        <v>0</v>
      </c>
      <c r="L75" s="51">
        <f t="shared" si="24"/>
        <v>0</v>
      </c>
      <c r="M75" s="51">
        <f t="shared" si="24"/>
        <v>0</v>
      </c>
      <c r="N75" s="51">
        <f t="shared" si="24"/>
        <v>0</v>
      </c>
      <c r="O75" s="51">
        <f t="shared" si="24"/>
        <v>0</v>
      </c>
      <c r="P75" s="51">
        <f t="shared" si="24"/>
        <v>0</v>
      </c>
      <c r="Q75" s="51">
        <f t="shared" si="24"/>
        <v>0</v>
      </c>
      <c r="R75" s="51">
        <f t="shared" si="24"/>
        <v>0</v>
      </c>
      <c r="S75" s="51">
        <f t="shared" ref="S75:AD75" si="25">SUM(S8,S21,S28,S32,S47,S55)-S7</f>
        <v>0</v>
      </c>
      <c r="T75" s="51">
        <f t="shared" si="25"/>
        <v>0</v>
      </c>
      <c r="U75" s="51">
        <f t="shared" si="25"/>
        <v>0</v>
      </c>
      <c r="V75" s="51"/>
      <c r="W75" s="51">
        <f t="shared" si="25"/>
        <v>0</v>
      </c>
      <c r="X75" s="51">
        <f t="shared" si="25"/>
        <v>0</v>
      </c>
      <c r="Y75" s="51">
        <f t="shared" si="25"/>
        <v>0</v>
      </c>
      <c r="Z75" s="51">
        <f t="shared" si="25"/>
        <v>0</v>
      </c>
      <c r="AA75" s="51">
        <f t="shared" si="25"/>
        <v>0</v>
      </c>
      <c r="AB75" s="51">
        <f t="shared" si="25"/>
        <v>0</v>
      </c>
      <c r="AC75" s="51">
        <f t="shared" si="25"/>
        <v>0</v>
      </c>
      <c r="AD75" s="51">
        <f t="shared" si="25"/>
        <v>0</v>
      </c>
      <c r="AE75" s="3"/>
      <c r="AK75" s="3"/>
    </row>
    <row r="76" spans="1:37" ht="12" x14ac:dyDescent="0.15">
      <c r="F76" s="50" t="s">
        <v>93</v>
      </c>
      <c r="G76" s="51">
        <f>SUM(G9,G14,G19,G20)-G8</f>
        <v>0</v>
      </c>
      <c r="H76" s="51">
        <f t="shared" ref="H76:R76" si="26">SUM(H9,H14,H19,H20)-H8</f>
        <v>0</v>
      </c>
      <c r="I76" s="51">
        <f t="shared" si="26"/>
        <v>0</v>
      </c>
      <c r="J76" s="51"/>
      <c r="K76" s="51">
        <f t="shared" si="26"/>
        <v>0</v>
      </c>
      <c r="L76" s="51">
        <f t="shared" si="26"/>
        <v>0</v>
      </c>
      <c r="M76" s="51">
        <f t="shared" si="26"/>
        <v>0</v>
      </c>
      <c r="N76" s="51">
        <f t="shared" si="26"/>
        <v>0</v>
      </c>
      <c r="O76" s="51">
        <f t="shared" si="26"/>
        <v>0</v>
      </c>
      <c r="P76" s="51">
        <f t="shared" si="26"/>
        <v>0</v>
      </c>
      <c r="Q76" s="51">
        <f t="shared" si="26"/>
        <v>0</v>
      </c>
      <c r="R76" s="51">
        <f t="shared" si="26"/>
        <v>0</v>
      </c>
      <c r="S76" s="51">
        <f t="shared" ref="S76:AD76" si="27">SUM(S9,S14,S19,S20)-S8</f>
        <v>0</v>
      </c>
      <c r="T76" s="51">
        <f t="shared" si="27"/>
        <v>0</v>
      </c>
      <c r="U76" s="51">
        <f t="shared" si="27"/>
        <v>0</v>
      </c>
      <c r="V76" s="51"/>
      <c r="W76" s="51">
        <f t="shared" si="27"/>
        <v>0</v>
      </c>
      <c r="X76" s="51">
        <f t="shared" si="27"/>
        <v>0</v>
      </c>
      <c r="Y76" s="51">
        <f t="shared" si="27"/>
        <v>0</v>
      </c>
      <c r="Z76" s="51">
        <f t="shared" si="27"/>
        <v>0</v>
      </c>
      <c r="AA76" s="51">
        <f t="shared" si="27"/>
        <v>0</v>
      </c>
      <c r="AB76" s="51">
        <f t="shared" si="27"/>
        <v>0</v>
      </c>
      <c r="AC76" s="51">
        <f t="shared" si="27"/>
        <v>0</v>
      </c>
      <c r="AD76" s="51">
        <f t="shared" si="27"/>
        <v>0</v>
      </c>
      <c r="AE76" s="3"/>
      <c r="AK76" s="3"/>
    </row>
    <row r="77" spans="1:37" ht="12" x14ac:dyDescent="0.15">
      <c r="F77" s="50" t="s">
        <v>0</v>
      </c>
      <c r="G77" s="51">
        <f>SUM(G10:G13)-G9</f>
        <v>0</v>
      </c>
      <c r="H77" s="51">
        <f t="shared" ref="H77:R77" si="28">SUM(H10:H13)-H9</f>
        <v>0</v>
      </c>
      <c r="I77" s="51">
        <f t="shared" si="28"/>
        <v>0</v>
      </c>
      <c r="J77" s="51"/>
      <c r="K77" s="51">
        <f t="shared" si="28"/>
        <v>0</v>
      </c>
      <c r="L77" s="51">
        <f t="shared" si="28"/>
        <v>0</v>
      </c>
      <c r="M77" s="51">
        <f t="shared" si="28"/>
        <v>0</v>
      </c>
      <c r="N77" s="51">
        <f t="shared" si="28"/>
        <v>0</v>
      </c>
      <c r="O77" s="51">
        <f t="shared" si="28"/>
        <v>0</v>
      </c>
      <c r="P77" s="51">
        <f t="shared" si="28"/>
        <v>0</v>
      </c>
      <c r="Q77" s="51">
        <f t="shared" si="28"/>
        <v>0</v>
      </c>
      <c r="R77" s="51">
        <f t="shared" si="28"/>
        <v>0</v>
      </c>
      <c r="S77" s="51">
        <f t="shared" ref="S77:AD77" si="29">SUM(S10:S13)-S9</f>
        <v>0</v>
      </c>
      <c r="T77" s="51">
        <f t="shared" si="29"/>
        <v>0</v>
      </c>
      <c r="U77" s="51">
        <f t="shared" si="29"/>
        <v>0</v>
      </c>
      <c r="V77" s="51"/>
      <c r="W77" s="51">
        <f t="shared" si="29"/>
        <v>0</v>
      </c>
      <c r="X77" s="51">
        <f t="shared" si="29"/>
        <v>0</v>
      </c>
      <c r="Y77" s="51">
        <f t="shared" si="29"/>
        <v>0</v>
      </c>
      <c r="Z77" s="51">
        <f t="shared" si="29"/>
        <v>0</v>
      </c>
      <c r="AA77" s="51">
        <f t="shared" si="29"/>
        <v>0</v>
      </c>
      <c r="AB77" s="51">
        <f t="shared" si="29"/>
        <v>0</v>
      </c>
      <c r="AC77" s="51">
        <f t="shared" si="29"/>
        <v>0</v>
      </c>
      <c r="AD77" s="51">
        <f t="shared" si="29"/>
        <v>0</v>
      </c>
      <c r="AE77" s="3"/>
      <c r="AK77" s="3"/>
    </row>
    <row r="78" spans="1:37" ht="12" x14ac:dyDescent="0.15">
      <c r="F78" s="50" t="s">
        <v>94</v>
      </c>
      <c r="G78" s="51">
        <f>SUM(G15:G18)-G14</f>
        <v>0</v>
      </c>
      <c r="H78" s="51">
        <f t="shared" ref="H78:R78" si="30">SUM(H15:H18)-H14</f>
        <v>0</v>
      </c>
      <c r="I78" s="51">
        <f t="shared" si="30"/>
        <v>0</v>
      </c>
      <c r="J78" s="51"/>
      <c r="K78" s="51">
        <f t="shared" si="30"/>
        <v>0</v>
      </c>
      <c r="L78" s="51">
        <f t="shared" si="30"/>
        <v>0</v>
      </c>
      <c r="M78" s="51">
        <f t="shared" si="30"/>
        <v>0</v>
      </c>
      <c r="N78" s="51">
        <f t="shared" si="30"/>
        <v>0</v>
      </c>
      <c r="O78" s="51">
        <f t="shared" si="30"/>
        <v>0</v>
      </c>
      <c r="P78" s="51">
        <f t="shared" si="30"/>
        <v>0</v>
      </c>
      <c r="Q78" s="51">
        <f t="shared" si="30"/>
        <v>0</v>
      </c>
      <c r="R78" s="51">
        <f t="shared" si="30"/>
        <v>0</v>
      </c>
      <c r="S78" s="51">
        <f t="shared" ref="S78:AD78" si="31">SUM(S15:S18)-S14</f>
        <v>0</v>
      </c>
      <c r="T78" s="51">
        <f t="shared" si="31"/>
        <v>0</v>
      </c>
      <c r="U78" s="51">
        <f t="shared" si="31"/>
        <v>0</v>
      </c>
      <c r="V78" s="51"/>
      <c r="W78" s="51">
        <f t="shared" si="31"/>
        <v>0</v>
      </c>
      <c r="X78" s="51">
        <f t="shared" si="31"/>
        <v>0</v>
      </c>
      <c r="Y78" s="51">
        <f t="shared" si="31"/>
        <v>0</v>
      </c>
      <c r="Z78" s="51">
        <f t="shared" si="31"/>
        <v>0</v>
      </c>
      <c r="AA78" s="51">
        <f t="shared" si="31"/>
        <v>0</v>
      </c>
      <c r="AB78" s="51">
        <f t="shared" si="31"/>
        <v>0</v>
      </c>
      <c r="AC78" s="51">
        <f t="shared" si="31"/>
        <v>0</v>
      </c>
      <c r="AD78" s="51">
        <f t="shared" si="31"/>
        <v>0</v>
      </c>
      <c r="AE78" s="3"/>
      <c r="AK78" s="3"/>
    </row>
    <row r="79" spans="1:37" ht="12" x14ac:dyDescent="0.15">
      <c r="F79" s="50" t="s">
        <v>95</v>
      </c>
      <c r="G79" s="51">
        <f>SUM(G22:G24,G26:G27)-G21</f>
        <v>0</v>
      </c>
      <c r="H79" s="51">
        <f t="shared" ref="H79:R79" si="32">SUM(H22:H24,H26:H27)-H21</f>
        <v>0</v>
      </c>
      <c r="I79" s="51">
        <f t="shared" si="32"/>
        <v>0</v>
      </c>
      <c r="J79" s="51"/>
      <c r="K79" s="51">
        <f t="shared" si="32"/>
        <v>0</v>
      </c>
      <c r="L79" s="51">
        <f t="shared" si="32"/>
        <v>0</v>
      </c>
      <c r="M79" s="51">
        <f t="shared" si="32"/>
        <v>0</v>
      </c>
      <c r="N79" s="51">
        <f t="shared" si="32"/>
        <v>0</v>
      </c>
      <c r="O79" s="51">
        <f t="shared" si="32"/>
        <v>0</v>
      </c>
      <c r="P79" s="51">
        <f t="shared" si="32"/>
        <v>0</v>
      </c>
      <c r="Q79" s="51">
        <f t="shared" si="32"/>
        <v>0</v>
      </c>
      <c r="R79" s="51">
        <f t="shared" si="32"/>
        <v>0</v>
      </c>
      <c r="S79" s="51">
        <f t="shared" ref="S79:AD79" si="33">SUM(S22:S24,S26:S27)-S21</f>
        <v>0</v>
      </c>
      <c r="T79" s="51">
        <f t="shared" si="33"/>
        <v>0</v>
      </c>
      <c r="U79" s="51">
        <f t="shared" si="33"/>
        <v>0</v>
      </c>
      <c r="V79" s="51"/>
      <c r="W79" s="51">
        <f t="shared" si="33"/>
        <v>0</v>
      </c>
      <c r="X79" s="51">
        <f t="shared" si="33"/>
        <v>0</v>
      </c>
      <c r="Y79" s="51">
        <f t="shared" si="33"/>
        <v>0</v>
      </c>
      <c r="Z79" s="51">
        <f t="shared" si="33"/>
        <v>0</v>
      </c>
      <c r="AA79" s="51">
        <f t="shared" si="33"/>
        <v>0</v>
      </c>
      <c r="AB79" s="51">
        <f t="shared" si="33"/>
        <v>0</v>
      </c>
      <c r="AC79" s="51">
        <f t="shared" si="33"/>
        <v>0</v>
      </c>
      <c r="AD79" s="51">
        <f t="shared" si="33"/>
        <v>0</v>
      </c>
      <c r="AE79" s="3"/>
      <c r="AK79" s="3"/>
    </row>
    <row r="80" spans="1:37" ht="12" x14ac:dyDescent="0.15">
      <c r="F80" s="50" t="s">
        <v>96</v>
      </c>
      <c r="G80" s="51">
        <f>SUM(G29:G31)-G28</f>
        <v>0</v>
      </c>
      <c r="H80" s="51">
        <f t="shared" ref="H80:R80" si="34">SUM(H29:H31)-H28</f>
        <v>0</v>
      </c>
      <c r="I80" s="51">
        <f t="shared" si="34"/>
        <v>0</v>
      </c>
      <c r="J80" s="51"/>
      <c r="K80" s="51">
        <f t="shared" si="34"/>
        <v>0</v>
      </c>
      <c r="L80" s="51">
        <f t="shared" si="34"/>
        <v>0</v>
      </c>
      <c r="M80" s="51">
        <f t="shared" si="34"/>
        <v>0</v>
      </c>
      <c r="N80" s="51">
        <f t="shared" si="34"/>
        <v>0</v>
      </c>
      <c r="O80" s="51">
        <f t="shared" si="34"/>
        <v>0</v>
      </c>
      <c r="P80" s="51">
        <f t="shared" si="34"/>
        <v>0</v>
      </c>
      <c r="Q80" s="51">
        <f t="shared" si="34"/>
        <v>0</v>
      </c>
      <c r="R80" s="51">
        <f t="shared" si="34"/>
        <v>0</v>
      </c>
      <c r="S80" s="51">
        <f t="shared" ref="S80:AD80" si="35">SUM(S29:S31)-S28</f>
        <v>0</v>
      </c>
      <c r="T80" s="51">
        <f t="shared" si="35"/>
        <v>0</v>
      </c>
      <c r="U80" s="51">
        <f t="shared" si="35"/>
        <v>0</v>
      </c>
      <c r="V80" s="51"/>
      <c r="W80" s="51">
        <f t="shared" si="35"/>
        <v>0</v>
      </c>
      <c r="X80" s="51">
        <f t="shared" si="35"/>
        <v>0</v>
      </c>
      <c r="Y80" s="51">
        <f t="shared" si="35"/>
        <v>0</v>
      </c>
      <c r="Z80" s="51">
        <f t="shared" si="35"/>
        <v>0</v>
      </c>
      <c r="AA80" s="51">
        <f t="shared" si="35"/>
        <v>0</v>
      </c>
      <c r="AB80" s="51">
        <f t="shared" si="35"/>
        <v>0</v>
      </c>
      <c r="AC80" s="51">
        <f t="shared" si="35"/>
        <v>0</v>
      </c>
      <c r="AD80" s="51">
        <f t="shared" si="35"/>
        <v>0</v>
      </c>
      <c r="AE80" s="3"/>
      <c r="AK80" s="3"/>
    </row>
    <row r="81" spans="6:37" ht="12" x14ac:dyDescent="0.15">
      <c r="F81" s="50" t="s">
        <v>97</v>
      </c>
      <c r="G81" s="51">
        <f>SUM(G33:G34,G37,G43,G45:G46)-G32</f>
        <v>0</v>
      </c>
      <c r="H81" s="51">
        <f t="shared" ref="H81:R81" si="36">SUM(H33:H34,H37,H43,H45:H46)-H32</f>
        <v>0</v>
      </c>
      <c r="I81" s="51">
        <f t="shared" si="36"/>
        <v>0</v>
      </c>
      <c r="J81" s="51"/>
      <c r="K81" s="51">
        <f t="shared" si="36"/>
        <v>0</v>
      </c>
      <c r="L81" s="51">
        <f t="shared" si="36"/>
        <v>0</v>
      </c>
      <c r="M81" s="51">
        <f t="shared" si="36"/>
        <v>0</v>
      </c>
      <c r="N81" s="51">
        <f t="shared" si="36"/>
        <v>0</v>
      </c>
      <c r="O81" s="51">
        <f t="shared" si="36"/>
        <v>0</v>
      </c>
      <c r="P81" s="51">
        <f t="shared" si="36"/>
        <v>0</v>
      </c>
      <c r="Q81" s="51">
        <f t="shared" si="36"/>
        <v>0</v>
      </c>
      <c r="R81" s="51">
        <f t="shared" si="36"/>
        <v>0</v>
      </c>
      <c r="S81" s="51">
        <f t="shared" ref="S81:AD81" si="37">SUM(S33:S34,S37,S43,S45:S46)-S32</f>
        <v>0</v>
      </c>
      <c r="T81" s="51">
        <f t="shared" si="37"/>
        <v>0</v>
      </c>
      <c r="U81" s="51">
        <f t="shared" si="37"/>
        <v>0</v>
      </c>
      <c r="V81" s="51"/>
      <c r="W81" s="51">
        <f t="shared" si="37"/>
        <v>0</v>
      </c>
      <c r="X81" s="51">
        <f t="shared" si="37"/>
        <v>0</v>
      </c>
      <c r="Y81" s="51">
        <f t="shared" si="37"/>
        <v>0</v>
      </c>
      <c r="Z81" s="51">
        <f t="shared" si="37"/>
        <v>0</v>
      </c>
      <c r="AA81" s="51">
        <f t="shared" si="37"/>
        <v>0</v>
      </c>
      <c r="AB81" s="51">
        <f t="shared" si="37"/>
        <v>0</v>
      </c>
      <c r="AC81" s="51">
        <f t="shared" si="37"/>
        <v>0</v>
      </c>
      <c r="AD81" s="51">
        <f t="shared" si="37"/>
        <v>0</v>
      </c>
      <c r="AE81" s="3"/>
      <c r="AK81" s="3"/>
    </row>
    <row r="82" spans="6:37" ht="12" x14ac:dyDescent="0.15">
      <c r="F82" s="50" t="s">
        <v>98</v>
      </c>
      <c r="G82" s="51">
        <f>SUM(G35:G36)-G34</f>
        <v>0</v>
      </c>
      <c r="H82" s="51">
        <f t="shared" ref="H82:R82" si="38">SUM(H35:H36)-H34</f>
        <v>0</v>
      </c>
      <c r="I82" s="51">
        <f t="shared" si="38"/>
        <v>0</v>
      </c>
      <c r="J82" s="51"/>
      <c r="K82" s="51">
        <f t="shared" si="38"/>
        <v>0</v>
      </c>
      <c r="L82" s="51">
        <f t="shared" si="38"/>
        <v>0</v>
      </c>
      <c r="M82" s="51">
        <f t="shared" si="38"/>
        <v>0</v>
      </c>
      <c r="N82" s="51">
        <f t="shared" si="38"/>
        <v>0</v>
      </c>
      <c r="O82" s="51">
        <f t="shared" si="38"/>
        <v>0</v>
      </c>
      <c r="P82" s="51">
        <f t="shared" si="38"/>
        <v>0</v>
      </c>
      <c r="Q82" s="51">
        <f t="shared" si="38"/>
        <v>0</v>
      </c>
      <c r="R82" s="51">
        <f t="shared" si="38"/>
        <v>0</v>
      </c>
      <c r="S82" s="51">
        <f t="shared" ref="S82:AD82" si="39">SUM(S35:S36)-S34</f>
        <v>0</v>
      </c>
      <c r="T82" s="51">
        <f t="shared" si="39"/>
        <v>0</v>
      </c>
      <c r="U82" s="51">
        <f t="shared" si="39"/>
        <v>0</v>
      </c>
      <c r="V82" s="51"/>
      <c r="W82" s="51">
        <f t="shared" si="39"/>
        <v>0</v>
      </c>
      <c r="X82" s="51">
        <f t="shared" si="39"/>
        <v>0</v>
      </c>
      <c r="Y82" s="51">
        <f t="shared" si="39"/>
        <v>0</v>
      </c>
      <c r="Z82" s="51">
        <f t="shared" si="39"/>
        <v>0</v>
      </c>
      <c r="AA82" s="51">
        <f t="shared" si="39"/>
        <v>0</v>
      </c>
      <c r="AB82" s="51">
        <f t="shared" si="39"/>
        <v>0</v>
      </c>
      <c r="AC82" s="51">
        <f t="shared" si="39"/>
        <v>0</v>
      </c>
      <c r="AD82" s="51">
        <f t="shared" si="39"/>
        <v>0</v>
      </c>
      <c r="AE82" s="3"/>
      <c r="AK82" s="3"/>
    </row>
    <row r="83" spans="6:37" ht="12" x14ac:dyDescent="0.15">
      <c r="F83" s="50" t="s">
        <v>99</v>
      </c>
      <c r="G83" s="51">
        <f>SUM(G38:G42)-G37</f>
        <v>0</v>
      </c>
      <c r="H83" s="51">
        <f t="shared" ref="H83:R83" si="40">SUM(H38:H42)-H37</f>
        <v>0</v>
      </c>
      <c r="I83" s="51">
        <f t="shared" si="40"/>
        <v>0</v>
      </c>
      <c r="J83" s="51"/>
      <c r="K83" s="51">
        <f t="shared" si="40"/>
        <v>0</v>
      </c>
      <c r="L83" s="51">
        <f t="shared" si="40"/>
        <v>0</v>
      </c>
      <c r="M83" s="51">
        <f t="shared" si="40"/>
        <v>0</v>
      </c>
      <c r="N83" s="51">
        <f t="shared" si="40"/>
        <v>0</v>
      </c>
      <c r="O83" s="51">
        <f t="shared" si="40"/>
        <v>0</v>
      </c>
      <c r="P83" s="51">
        <f t="shared" si="40"/>
        <v>0</v>
      </c>
      <c r="Q83" s="51">
        <f t="shared" si="40"/>
        <v>0</v>
      </c>
      <c r="R83" s="51">
        <f t="shared" si="40"/>
        <v>0</v>
      </c>
      <c r="S83" s="51">
        <f t="shared" ref="S83:AD83" si="41">SUM(S38:S42)-S37</f>
        <v>0</v>
      </c>
      <c r="T83" s="51">
        <f t="shared" si="41"/>
        <v>0</v>
      </c>
      <c r="U83" s="51">
        <f t="shared" si="41"/>
        <v>0</v>
      </c>
      <c r="V83" s="51"/>
      <c r="W83" s="51">
        <f t="shared" si="41"/>
        <v>0</v>
      </c>
      <c r="X83" s="51">
        <f t="shared" si="41"/>
        <v>0</v>
      </c>
      <c r="Y83" s="51">
        <f t="shared" si="41"/>
        <v>0</v>
      </c>
      <c r="Z83" s="51">
        <f t="shared" si="41"/>
        <v>0</v>
      </c>
      <c r="AA83" s="51">
        <f t="shared" si="41"/>
        <v>0</v>
      </c>
      <c r="AB83" s="51">
        <f t="shared" si="41"/>
        <v>0</v>
      </c>
      <c r="AC83" s="51">
        <f t="shared" si="41"/>
        <v>0</v>
      </c>
      <c r="AD83" s="51">
        <f t="shared" si="41"/>
        <v>0</v>
      </c>
      <c r="AE83" s="3"/>
      <c r="AK83" s="3"/>
    </row>
    <row r="84" spans="6:37" ht="12" x14ac:dyDescent="0.15">
      <c r="F84" s="50" t="s">
        <v>100</v>
      </c>
      <c r="G84" s="51">
        <f>SUM(G49:G51)-G48</f>
        <v>0</v>
      </c>
      <c r="H84" s="51">
        <f t="shared" ref="H84:R84" si="42">SUM(H49:H51)-H48</f>
        <v>0</v>
      </c>
      <c r="I84" s="51">
        <f t="shared" si="42"/>
        <v>0</v>
      </c>
      <c r="J84" s="51"/>
      <c r="K84" s="51">
        <f t="shared" si="42"/>
        <v>0</v>
      </c>
      <c r="L84" s="51">
        <f t="shared" si="42"/>
        <v>0</v>
      </c>
      <c r="M84" s="51">
        <f t="shared" si="42"/>
        <v>0</v>
      </c>
      <c r="N84" s="51">
        <f t="shared" si="42"/>
        <v>0</v>
      </c>
      <c r="O84" s="51">
        <f t="shared" si="42"/>
        <v>0</v>
      </c>
      <c r="P84" s="51">
        <f t="shared" si="42"/>
        <v>0</v>
      </c>
      <c r="Q84" s="51">
        <f t="shared" si="42"/>
        <v>0</v>
      </c>
      <c r="R84" s="51">
        <f t="shared" si="42"/>
        <v>0</v>
      </c>
      <c r="S84" s="51">
        <f t="shared" ref="S84:AD84" si="43">SUM(S49:S51)-S48</f>
        <v>0</v>
      </c>
      <c r="T84" s="51">
        <f t="shared" si="43"/>
        <v>0</v>
      </c>
      <c r="U84" s="51">
        <f t="shared" si="43"/>
        <v>0</v>
      </c>
      <c r="V84" s="51"/>
      <c r="W84" s="51">
        <f t="shared" si="43"/>
        <v>0</v>
      </c>
      <c r="X84" s="51">
        <f t="shared" si="43"/>
        <v>0</v>
      </c>
      <c r="Y84" s="51">
        <f t="shared" si="43"/>
        <v>0</v>
      </c>
      <c r="Z84" s="51">
        <f t="shared" si="43"/>
        <v>0</v>
      </c>
      <c r="AA84" s="51">
        <f t="shared" si="43"/>
        <v>0</v>
      </c>
      <c r="AB84" s="51">
        <f t="shared" si="43"/>
        <v>0</v>
      </c>
      <c r="AC84" s="51">
        <f t="shared" si="43"/>
        <v>0</v>
      </c>
      <c r="AD84" s="51">
        <f t="shared" si="43"/>
        <v>0</v>
      </c>
      <c r="AE84" s="3"/>
      <c r="AK84" s="3"/>
    </row>
    <row r="85" spans="6:37" x14ac:dyDescent="0.15">
      <c r="G85" s="52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3"/>
      <c r="AK85" s="3"/>
    </row>
    <row r="86" spans="6:37" x14ac:dyDescent="0.15">
      <c r="G86" s="54"/>
      <c r="H86" s="55"/>
      <c r="I86" s="3"/>
      <c r="J86" s="3"/>
      <c r="K86" s="3"/>
      <c r="L86" s="3"/>
      <c r="M86" s="3"/>
      <c r="N86" s="3"/>
      <c r="O86" s="3"/>
      <c r="P86" s="3"/>
      <c r="Q86" s="3"/>
      <c r="R86" s="3"/>
      <c r="S86" s="55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K86" s="3"/>
    </row>
    <row r="87" spans="6:37" x14ac:dyDescent="0.15">
      <c r="G87" s="54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55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K87" s="3"/>
    </row>
    <row r="88" spans="6:37" x14ac:dyDescent="0.15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55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K88" s="3"/>
    </row>
    <row r="89" spans="6:37" x14ac:dyDescent="0.15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55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K89" s="3"/>
    </row>
    <row r="90" spans="6:37" x14ac:dyDescent="0.15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55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K90" s="3"/>
    </row>
    <row r="91" spans="6:37" x14ac:dyDescent="0.15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55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K91" s="3"/>
    </row>
    <row r="92" spans="6:37" x14ac:dyDescent="0.15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55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K92" s="3"/>
    </row>
    <row r="93" spans="6:37" x14ac:dyDescent="0.15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55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K93" s="3"/>
    </row>
    <row r="94" spans="6:37" x14ac:dyDescent="0.15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55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K94" s="3"/>
    </row>
    <row r="95" spans="6:37" x14ac:dyDescent="0.15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55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6:37" x14ac:dyDescent="0.15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55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7:8" x14ac:dyDescent="0.15">
      <c r="G97" s="2"/>
      <c r="H97" s="3"/>
    </row>
    <row r="152" spans="31:31" x14ac:dyDescent="0.15">
      <c r="AE152" s="3"/>
    </row>
    <row r="153" spans="31:31" x14ac:dyDescent="0.15">
      <c r="AE153" s="3"/>
    </row>
    <row r="154" spans="31:31" x14ac:dyDescent="0.15">
      <c r="AE154" s="3"/>
    </row>
    <row r="155" spans="31:31" x14ac:dyDescent="0.15">
      <c r="AE155" s="3"/>
    </row>
    <row r="156" spans="31:31" x14ac:dyDescent="0.15">
      <c r="AE156" s="3"/>
    </row>
    <row r="157" spans="31:31" x14ac:dyDescent="0.15">
      <c r="AE157" s="3"/>
    </row>
    <row r="158" spans="31:31" x14ac:dyDescent="0.15">
      <c r="AE158" s="3"/>
    </row>
    <row r="159" spans="31:31" x14ac:dyDescent="0.15">
      <c r="AE159" s="3"/>
    </row>
    <row r="160" spans="31:31" x14ac:dyDescent="0.15">
      <c r="AE160" s="3"/>
    </row>
    <row r="161" spans="31:31" x14ac:dyDescent="0.15">
      <c r="AE161" s="3"/>
    </row>
    <row r="162" spans="31:31" x14ac:dyDescent="0.15">
      <c r="AE162" s="3"/>
    </row>
    <row r="163" spans="31:31" x14ac:dyDescent="0.15">
      <c r="AE163" s="3"/>
    </row>
    <row r="164" spans="31:31" x14ac:dyDescent="0.15">
      <c r="AE164" s="3"/>
    </row>
    <row r="165" spans="31:31" x14ac:dyDescent="0.15">
      <c r="AE165" s="3"/>
    </row>
    <row r="166" spans="31:31" x14ac:dyDescent="0.15">
      <c r="AE166" s="3"/>
    </row>
    <row r="167" spans="31:31" x14ac:dyDescent="0.15">
      <c r="AE167" s="3"/>
    </row>
    <row r="168" spans="31:31" x14ac:dyDescent="0.15">
      <c r="AE168" s="3"/>
    </row>
    <row r="169" spans="31:31" x14ac:dyDescent="0.15">
      <c r="AE169" s="3"/>
    </row>
    <row r="170" spans="31:31" x14ac:dyDescent="0.15">
      <c r="AE170" s="3"/>
    </row>
    <row r="171" spans="31:31" x14ac:dyDescent="0.15">
      <c r="AE171" s="3"/>
    </row>
  </sheetData>
  <mergeCells count="154">
    <mergeCell ref="AI60:AJ60"/>
    <mergeCell ref="AG61:AH61"/>
    <mergeCell ref="C62:D62"/>
    <mergeCell ref="E62:F62"/>
    <mergeCell ref="C59:D59"/>
    <mergeCell ref="E59:F59"/>
    <mergeCell ref="AI61:AJ61"/>
    <mergeCell ref="C60:D60"/>
    <mergeCell ref="E60:F60"/>
    <mergeCell ref="C61:D61"/>
    <mergeCell ref="E61:F61"/>
    <mergeCell ref="T2:AF2"/>
    <mergeCell ref="A63:R63"/>
    <mergeCell ref="A64:R64"/>
    <mergeCell ref="T4:AD4"/>
    <mergeCell ref="G4:G6"/>
    <mergeCell ref="S4:S6"/>
    <mergeCell ref="AE4:AJ6"/>
    <mergeCell ref="AG58:AH58"/>
    <mergeCell ref="AI58:AJ58"/>
    <mergeCell ref="AG59:AH59"/>
    <mergeCell ref="F2:Q2"/>
    <mergeCell ref="C58:D58"/>
    <mergeCell ref="E58:F58"/>
    <mergeCell ref="O5:O6"/>
    <mergeCell ref="E57:F57"/>
    <mergeCell ref="D51:F51"/>
    <mergeCell ref="AA5:AA6"/>
    <mergeCell ref="S63:AJ63"/>
    <mergeCell ref="AH51:AJ51"/>
    <mergeCell ref="AG52:AJ52"/>
    <mergeCell ref="AH53:AI53"/>
    <mergeCell ref="AH54:AI54"/>
    <mergeCell ref="AH44:AI44"/>
    <mergeCell ref="AG48:AJ48"/>
    <mergeCell ref="AE7:AJ7"/>
    <mergeCell ref="AF8:AJ8"/>
    <mergeCell ref="AG9:AJ9"/>
    <mergeCell ref="AH10:AJ10"/>
    <mergeCell ref="AH11:AJ11"/>
    <mergeCell ref="AH12:AJ12"/>
    <mergeCell ref="AG23:AJ23"/>
    <mergeCell ref="AG24:AJ24"/>
    <mergeCell ref="AH25:AI25"/>
    <mergeCell ref="AG19:AJ19"/>
    <mergeCell ref="AG20:AJ20"/>
    <mergeCell ref="AF21:AJ21"/>
    <mergeCell ref="AG22:AJ22"/>
    <mergeCell ref="AH13:AJ13"/>
    <mergeCell ref="AG14:AJ14"/>
    <mergeCell ref="D40:F40"/>
    <mergeCell ref="D41:F41"/>
    <mergeCell ref="D42:F42"/>
    <mergeCell ref="C52:F52"/>
    <mergeCell ref="D53:E53"/>
    <mergeCell ref="AG43:AJ43"/>
    <mergeCell ref="AH35:AJ35"/>
    <mergeCell ref="AH36:AJ36"/>
    <mergeCell ref="AG37:AJ37"/>
    <mergeCell ref="AH38:AJ38"/>
    <mergeCell ref="AH39:AJ39"/>
    <mergeCell ref="AH40:AJ40"/>
    <mergeCell ref="AH41:AJ41"/>
    <mergeCell ref="AH49:AJ49"/>
    <mergeCell ref="AG45:AJ45"/>
    <mergeCell ref="AG46:AJ46"/>
    <mergeCell ref="AF47:AJ47"/>
    <mergeCell ref="AH50:AJ50"/>
    <mergeCell ref="AH15:AJ15"/>
    <mergeCell ref="AH16:AJ16"/>
    <mergeCell ref="AH17:AJ17"/>
    <mergeCell ref="AH18:AJ18"/>
    <mergeCell ref="AG26:AJ26"/>
    <mergeCell ref="AH42:AJ42"/>
    <mergeCell ref="AG31:AJ31"/>
    <mergeCell ref="AF32:AJ32"/>
    <mergeCell ref="AG33:AJ33"/>
    <mergeCell ref="AG34:AJ34"/>
    <mergeCell ref="AG27:AJ27"/>
    <mergeCell ref="AF28:AJ28"/>
    <mergeCell ref="AG29:AJ29"/>
    <mergeCell ref="AG30:AJ30"/>
    <mergeCell ref="D17:F17"/>
    <mergeCell ref="D18:F18"/>
    <mergeCell ref="S67:AJ67"/>
    <mergeCell ref="S68:AJ68"/>
    <mergeCell ref="C27:F27"/>
    <mergeCell ref="B28:F28"/>
    <mergeCell ref="C29:F29"/>
    <mergeCell ref="C30:F30"/>
    <mergeCell ref="C37:F37"/>
    <mergeCell ref="D38:F38"/>
    <mergeCell ref="C43:F43"/>
    <mergeCell ref="D44:E44"/>
    <mergeCell ref="C23:F23"/>
    <mergeCell ref="C24:F24"/>
    <mergeCell ref="D25:E25"/>
    <mergeCell ref="C26:F26"/>
    <mergeCell ref="D35:F35"/>
    <mergeCell ref="D36:F36"/>
    <mergeCell ref="C31:F31"/>
    <mergeCell ref="B55:F55"/>
    <mergeCell ref="C56:D56"/>
    <mergeCell ref="E56:F56"/>
    <mergeCell ref="C57:D57"/>
    <mergeCell ref="D39:F39"/>
    <mergeCell ref="C46:F46"/>
    <mergeCell ref="A70:R70"/>
    <mergeCell ref="A71:R71"/>
    <mergeCell ref="S70:AJ70"/>
    <mergeCell ref="S71:AJ71"/>
    <mergeCell ref="D54:E54"/>
    <mergeCell ref="B47:F47"/>
    <mergeCell ref="C48:F48"/>
    <mergeCell ref="D49:F49"/>
    <mergeCell ref="D50:F50"/>
    <mergeCell ref="AG60:AH60"/>
    <mergeCell ref="AG56:AH56"/>
    <mergeCell ref="AF55:AJ55"/>
    <mergeCell ref="AG57:AH57"/>
    <mergeCell ref="AI56:AJ56"/>
    <mergeCell ref="AI57:AJ57"/>
    <mergeCell ref="A68:R68"/>
    <mergeCell ref="A67:R67"/>
    <mergeCell ref="A69:R69"/>
    <mergeCell ref="AI59:AJ59"/>
    <mergeCell ref="AI62:AJ62"/>
    <mergeCell ref="S64:AJ64"/>
    <mergeCell ref="S65:AJ65"/>
    <mergeCell ref="AG62:AH62"/>
    <mergeCell ref="H4:R4"/>
    <mergeCell ref="S66:AJ66"/>
    <mergeCell ref="A4:F6"/>
    <mergeCell ref="C14:F14"/>
    <mergeCell ref="D15:F15"/>
    <mergeCell ref="D16:F16"/>
    <mergeCell ref="A65:R65"/>
    <mergeCell ref="A66:R66"/>
    <mergeCell ref="S69:AJ69"/>
    <mergeCell ref="A7:F7"/>
    <mergeCell ref="B8:F8"/>
    <mergeCell ref="C9:F9"/>
    <mergeCell ref="D10:F10"/>
    <mergeCell ref="D11:F11"/>
    <mergeCell ref="D12:F12"/>
    <mergeCell ref="D13:F13"/>
    <mergeCell ref="C19:F19"/>
    <mergeCell ref="C20:F20"/>
    <mergeCell ref="B21:F21"/>
    <mergeCell ref="C22:F22"/>
    <mergeCell ref="B32:F32"/>
    <mergeCell ref="C33:F33"/>
    <mergeCell ref="C34:F34"/>
    <mergeCell ref="C45:F4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2022-07-28T06:02:11Z</dcterms:created>
  <dcterms:modified xsi:type="dcterms:W3CDTF">2022-07-28T06:02:11Z</dcterms:modified>
</cp:coreProperties>
</file>