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82FFB730-0E27-49A7-BCF5-2A526FDDB977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'01'!$B$2:$Q$57,'01'!$S$2:$AI$57</definedName>
  </definedNames>
  <calcPr calcId="191029"/>
</workbook>
</file>

<file path=xl/calcChain.xml><?xml version="1.0" encoding="utf-8"?>
<calcChain xmlns="http://schemas.openxmlformats.org/spreadsheetml/2006/main">
  <c r="AE63" i="1" l="1"/>
  <c r="AE62" i="1"/>
  <c r="AE61" i="1"/>
  <c r="AE60" i="1"/>
  <c r="Q63" i="1"/>
  <c r="Q62" i="1"/>
  <c r="Q61" i="1"/>
  <c r="Q60" i="1"/>
  <c r="G7" i="1"/>
  <c r="AK7" i="1" s="1"/>
  <c r="E56" i="1"/>
  <c r="E55" i="1"/>
  <c r="E54" i="1"/>
  <c r="E53" i="1"/>
  <c r="E52" i="1"/>
  <c r="E51" i="1"/>
  <c r="E50" i="1"/>
  <c r="E49" i="1"/>
  <c r="E48" i="1"/>
  <c r="AJ48" i="1" s="1"/>
  <c r="E47" i="1"/>
  <c r="E46" i="1"/>
  <c r="E45" i="1"/>
  <c r="E44" i="1"/>
  <c r="E43" i="1"/>
  <c r="E42" i="1"/>
  <c r="E41" i="1"/>
  <c r="E40" i="1"/>
  <c r="E39" i="1"/>
  <c r="E38" i="1"/>
  <c r="AJ38" i="1" s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AJ22" i="1" s="1"/>
  <c r="E21" i="1"/>
  <c r="E20" i="1"/>
  <c r="E19" i="1"/>
  <c r="E18" i="1"/>
  <c r="AJ18" i="1" s="1"/>
  <c r="E17" i="1"/>
  <c r="E16" i="1"/>
  <c r="E15" i="1"/>
  <c r="E14" i="1"/>
  <c r="E13" i="1"/>
  <c r="E12" i="1"/>
  <c r="E11" i="1"/>
  <c r="E10" i="1"/>
  <c r="E9" i="1"/>
  <c r="E8" i="1"/>
  <c r="E7" i="1"/>
  <c r="AJ7" i="1" s="1"/>
  <c r="Y63" i="1"/>
  <c r="Y62" i="1"/>
  <c r="Y61" i="1"/>
  <c r="Y60" i="1"/>
  <c r="S60" i="1"/>
  <c r="S61" i="1"/>
  <c r="S62" i="1"/>
  <c r="S63" i="1"/>
  <c r="G56" i="1"/>
  <c r="AK56" i="1" s="1"/>
  <c r="G55" i="1"/>
  <c r="AK55" i="1" s="1"/>
  <c r="G54" i="1"/>
  <c r="G53" i="1"/>
  <c r="AK53" i="1" s="1"/>
  <c r="G52" i="1"/>
  <c r="AK52" i="1" s="1"/>
  <c r="G51" i="1"/>
  <c r="AK51" i="1"/>
  <c r="G50" i="1"/>
  <c r="AK50" i="1" s="1"/>
  <c r="G49" i="1"/>
  <c r="G48" i="1"/>
  <c r="G47" i="1"/>
  <c r="G46" i="1"/>
  <c r="AK46" i="1" s="1"/>
  <c r="G45" i="1"/>
  <c r="AJ45" i="1" s="1"/>
  <c r="G44" i="1"/>
  <c r="AK44" i="1" s="1"/>
  <c r="G43" i="1"/>
  <c r="G42" i="1"/>
  <c r="AK42" i="1" s="1"/>
  <c r="G41" i="1"/>
  <c r="G40" i="1"/>
  <c r="AK40" i="1" s="1"/>
  <c r="G39" i="1"/>
  <c r="AK39" i="1" s="1"/>
  <c r="G38" i="1"/>
  <c r="AK38" i="1"/>
  <c r="G37" i="1"/>
  <c r="AK37" i="1" s="1"/>
  <c r="G36" i="1"/>
  <c r="AJ36" i="1" s="1"/>
  <c r="G35" i="1"/>
  <c r="AK35" i="1" s="1"/>
  <c r="G34" i="1"/>
  <c r="AK34" i="1" s="1"/>
  <c r="G33" i="1"/>
  <c r="G32" i="1"/>
  <c r="G31" i="1"/>
  <c r="AK31" i="1" s="1"/>
  <c r="G30" i="1"/>
  <c r="G29" i="1"/>
  <c r="AK29" i="1" s="1"/>
  <c r="G28" i="1"/>
  <c r="AK28" i="1" s="1"/>
  <c r="G27" i="1"/>
  <c r="AK27" i="1" s="1"/>
  <c r="G26" i="1"/>
  <c r="AK26" i="1" s="1"/>
  <c r="G25" i="1"/>
  <c r="G24" i="1"/>
  <c r="AK24" i="1" s="1"/>
  <c r="G23" i="1"/>
  <c r="AK23" i="1" s="1"/>
  <c r="G22" i="1"/>
  <c r="AK22" i="1" s="1"/>
  <c r="G21" i="1"/>
  <c r="G20" i="1"/>
  <c r="AK20" i="1" s="1"/>
  <c r="G19" i="1"/>
  <c r="AK19" i="1" s="1"/>
  <c r="G18" i="1"/>
  <c r="AK18" i="1" s="1"/>
  <c r="G17" i="1"/>
  <c r="G16" i="1"/>
  <c r="AK16" i="1" s="1"/>
  <c r="G15" i="1"/>
  <c r="AK15" i="1" s="1"/>
  <c r="G14" i="1"/>
  <c r="AK14" i="1" s="1"/>
  <c r="G13" i="1"/>
  <c r="AK13" i="1" s="1"/>
  <c r="G12" i="1"/>
  <c r="G11" i="1"/>
  <c r="AK11" i="1" s="1"/>
  <c r="G10" i="1"/>
  <c r="G9" i="1"/>
  <c r="AK9" i="1" s="1"/>
  <c r="G8" i="1"/>
  <c r="AK8" i="1" s="1"/>
  <c r="T60" i="1"/>
  <c r="U60" i="1"/>
  <c r="V60" i="1"/>
  <c r="W60" i="1"/>
  <c r="X60" i="1"/>
  <c r="Z60" i="1"/>
  <c r="AA60" i="1"/>
  <c r="AB60" i="1"/>
  <c r="AC60" i="1"/>
  <c r="AD60" i="1"/>
  <c r="AF60" i="1"/>
  <c r="T61" i="1"/>
  <c r="U61" i="1"/>
  <c r="V61" i="1"/>
  <c r="W61" i="1"/>
  <c r="X61" i="1"/>
  <c r="Z61" i="1"/>
  <c r="AA61" i="1"/>
  <c r="AB61" i="1"/>
  <c r="AC61" i="1"/>
  <c r="AD61" i="1"/>
  <c r="AF61" i="1"/>
  <c r="T62" i="1"/>
  <c r="U62" i="1"/>
  <c r="V62" i="1"/>
  <c r="W62" i="1"/>
  <c r="X62" i="1"/>
  <c r="Z62" i="1"/>
  <c r="AA62" i="1"/>
  <c r="AB62" i="1"/>
  <c r="AC62" i="1"/>
  <c r="AD62" i="1"/>
  <c r="AF62" i="1"/>
  <c r="T63" i="1"/>
  <c r="U63" i="1"/>
  <c r="V63" i="1"/>
  <c r="W63" i="1"/>
  <c r="X63" i="1"/>
  <c r="Z63" i="1"/>
  <c r="AA63" i="1"/>
  <c r="AB63" i="1"/>
  <c r="AC63" i="1"/>
  <c r="AD63" i="1"/>
  <c r="AF63" i="1"/>
  <c r="F60" i="1"/>
  <c r="H60" i="1"/>
  <c r="I60" i="1"/>
  <c r="J60" i="1"/>
  <c r="K60" i="1"/>
  <c r="L60" i="1"/>
  <c r="M60" i="1"/>
  <c r="N60" i="1"/>
  <c r="O60" i="1"/>
  <c r="P60" i="1"/>
  <c r="F61" i="1"/>
  <c r="H61" i="1"/>
  <c r="I61" i="1"/>
  <c r="J61" i="1"/>
  <c r="K61" i="1"/>
  <c r="L61" i="1"/>
  <c r="M61" i="1"/>
  <c r="N61" i="1"/>
  <c r="O61" i="1"/>
  <c r="P61" i="1"/>
  <c r="F62" i="1"/>
  <c r="H62" i="1"/>
  <c r="I62" i="1"/>
  <c r="J62" i="1"/>
  <c r="K62" i="1"/>
  <c r="L62" i="1"/>
  <c r="M62" i="1"/>
  <c r="N62" i="1"/>
  <c r="O62" i="1"/>
  <c r="P62" i="1"/>
  <c r="F63" i="1"/>
  <c r="H63" i="1"/>
  <c r="I63" i="1"/>
  <c r="J63" i="1"/>
  <c r="K63" i="1"/>
  <c r="L63" i="1"/>
  <c r="M63" i="1"/>
  <c r="N63" i="1"/>
  <c r="O63" i="1"/>
  <c r="P63" i="1"/>
  <c r="G62" i="1"/>
  <c r="AK48" i="1"/>
  <c r="AK12" i="1"/>
  <c r="AK47" i="1"/>
  <c r="AK32" i="1"/>
  <c r="AJ13" i="1" l="1"/>
  <c r="AJ14" i="1"/>
  <c r="AJ47" i="1"/>
  <c r="AJ54" i="1"/>
  <c r="AJ51" i="1"/>
  <c r="AJ50" i="1"/>
  <c r="AJ44" i="1"/>
  <c r="AJ37" i="1"/>
  <c r="G63" i="1"/>
  <c r="AJ32" i="1"/>
  <c r="AJ11" i="1"/>
  <c r="AJ19" i="1"/>
  <c r="AJ12" i="1"/>
  <c r="AJ23" i="1"/>
  <c r="AJ8" i="1"/>
  <c r="AJ49" i="1"/>
  <c r="AJ41" i="1"/>
  <c r="AJ10" i="1"/>
  <c r="AK30" i="1"/>
  <c r="AJ20" i="1"/>
  <c r="AJ28" i="1"/>
  <c r="AJ30" i="1"/>
  <c r="AJ52" i="1"/>
  <c r="AJ15" i="1"/>
  <c r="AJ31" i="1"/>
  <c r="AJ39" i="1"/>
  <c r="AJ46" i="1"/>
  <c r="AJ53" i="1"/>
  <c r="AJ9" i="1"/>
  <c r="AJ16" i="1"/>
  <c r="AJ24" i="1"/>
  <c r="AJ21" i="1"/>
  <c r="AJ40" i="1"/>
  <c r="AJ55" i="1"/>
  <c r="AJ56" i="1"/>
  <c r="AJ26" i="1"/>
  <c r="AJ34" i="1"/>
  <c r="AJ27" i="1"/>
  <c r="AJ35" i="1"/>
  <c r="AJ42" i="1"/>
  <c r="AJ43" i="1"/>
  <c r="E63" i="1"/>
  <c r="AJ17" i="1"/>
  <c r="AJ25" i="1"/>
  <c r="AJ33" i="1"/>
  <c r="AK17" i="1"/>
  <c r="AK33" i="1"/>
  <c r="G61" i="1"/>
  <c r="E60" i="1"/>
  <c r="AK10" i="1"/>
  <c r="AK21" i="1"/>
  <c r="AK25" i="1"/>
  <c r="AJ29" i="1"/>
  <c r="AK41" i="1"/>
  <c r="AK45" i="1"/>
  <c r="AK54" i="1"/>
  <c r="AK36" i="1"/>
  <c r="G60" i="1"/>
  <c r="E61" i="1"/>
  <c r="AK43" i="1"/>
  <c r="AK49" i="1"/>
  <c r="E62" i="1"/>
</calcChain>
</file>

<file path=xl/sharedStrings.xml><?xml version="1.0" encoding="utf-8"?>
<sst xmlns="http://schemas.openxmlformats.org/spreadsheetml/2006/main" count="144" uniqueCount="91">
  <si>
    <t>その他</t>
  </si>
  <si>
    <t>検問中</t>
  </si>
  <si>
    <t>検索中</t>
  </si>
  <si>
    <t>聞込み</t>
  </si>
  <si>
    <t>注 解決事件を除く。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</si>
  <si>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</si>
  <si>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</si>
  <si>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</si>
  <si>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</si>
  <si>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</si>
  <si>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</si>
  <si>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</si>
  <si>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</si>
  <si>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</si>
  <si>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</si>
  <si>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</si>
  <si>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</si>
  <si>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</si>
  <si>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</si>
  <si>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</si>
  <si>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</si>
  <si>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</si>
  <si>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</si>
  <si>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</si>
  <si>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</si>
  <si>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</si>
  <si>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</si>
  <si>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</si>
  <si>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</si>
  <si>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</si>
  <si>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</si>
  <si>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</si>
  <si>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</si>
  <si>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</si>
  <si>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</si>
  <si>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</si>
  <si>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</si>
  <si>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現認</t>
    <rPh sb="0" eb="1">
      <t>ウツツ</t>
    </rPh>
    <rPh sb="1" eb="2">
      <t>シノブ</t>
    </rPh>
    <phoneticPr fontId="1"/>
  </si>
  <si>
    <t>職務質問</t>
    <rPh sb="0" eb="2">
      <t>ショクム</t>
    </rPh>
    <rPh sb="2" eb="4">
      <t>シツモン</t>
    </rPh>
    <phoneticPr fontId="1"/>
  </si>
  <si>
    <t>密行
張込中</t>
    <rPh sb="3" eb="4">
      <t>ハ</t>
    </rPh>
    <rPh sb="4" eb="5">
      <t>コ</t>
    </rPh>
    <rPh sb="5" eb="6">
      <t>チュウ</t>
    </rPh>
    <phoneticPr fontId="1"/>
  </si>
  <si>
    <t>見張
立番中</t>
    <rPh sb="3" eb="4">
      <t>リツ</t>
    </rPh>
    <rPh sb="4" eb="5">
      <t>バン</t>
    </rPh>
    <rPh sb="5" eb="6">
      <t>チュウ</t>
    </rPh>
    <phoneticPr fontId="1"/>
  </si>
  <si>
    <t>緊急
配備中</t>
    <rPh sb="0" eb="2">
      <t>キンキュウ</t>
    </rPh>
    <rPh sb="3" eb="6">
      <t>ハイビチュウ</t>
    </rPh>
    <phoneticPr fontId="1"/>
  </si>
  <si>
    <t>徒歩・
自転車
警ら中</t>
    <rPh sb="4" eb="7">
      <t>ジテンシャ</t>
    </rPh>
    <rPh sb="8" eb="9">
      <t>ケイ</t>
    </rPh>
    <rPh sb="10" eb="11">
      <t>チュウ</t>
    </rPh>
    <phoneticPr fontId="1"/>
  </si>
  <si>
    <t>自動車
警ら中</t>
    <rPh sb="4" eb="5">
      <t>ケイ</t>
    </rPh>
    <rPh sb="6" eb="7">
      <t>チュウ</t>
    </rPh>
    <phoneticPr fontId="1"/>
  </si>
  <si>
    <t>警乗中</t>
    <rPh sb="2" eb="3">
      <t>チュウ</t>
    </rPh>
    <phoneticPr fontId="1"/>
  </si>
  <si>
    <t>遺留品捜査（鑑識活動を除く）</t>
    <rPh sb="3" eb="5">
      <t>ソウサ</t>
    </rPh>
    <rPh sb="6" eb="8">
      <t>カンシキ</t>
    </rPh>
    <rPh sb="8" eb="10">
      <t>カツドウ</t>
    </rPh>
    <rPh sb="11" eb="12">
      <t>ノゾ</t>
    </rPh>
    <phoneticPr fontId="1"/>
  </si>
  <si>
    <t>鑑識活動</t>
    <rPh sb="0" eb="2">
      <t>カンシキ</t>
    </rPh>
    <rPh sb="2" eb="4">
      <t>カツドウ</t>
    </rPh>
    <phoneticPr fontId="1"/>
  </si>
  <si>
    <t>指掌紋</t>
    <rPh sb="0" eb="1">
      <t>シ</t>
    </rPh>
    <rPh sb="1" eb="3">
      <t>ショウモン</t>
    </rPh>
    <phoneticPr fontId="1"/>
  </si>
  <si>
    <t>足跡</t>
    <rPh sb="0" eb="2">
      <t>ソクセキ</t>
    </rPh>
    <phoneticPr fontId="1"/>
  </si>
  <si>
    <t>手口
捜査</t>
    <rPh sb="0" eb="2">
      <t>テグチ</t>
    </rPh>
    <rPh sb="3" eb="5">
      <t>ソウサ</t>
    </rPh>
    <phoneticPr fontId="1"/>
  </si>
  <si>
    <t>被疑者の
取調べ</t>
    <rPh sb="0" eb="3">
      <t>ヒギシャ</t>
    </rPh>
    <rPh sb="5" eb="6">
      <t>ト</t>
    </rPh>
    <rPh sb="6" eb="7">
      <t>シラ</t>
    </rPh>
    <phoneticPr fontId="1"/>
  </si>
  <si>
    <t>計</t>
    <phoneticPr fontId="1"/>
  </si>
  <si>
    <t>総数</t>
    <phoneticPr fontId="1"/>
  </si>
  <si>
    <t xml:space="preserve">       主たる被疑者
          特定の端緒
手口</t>
    <rPh sb="7" eb="8">
      <t>シュ</t>
    </rPh>
    <rPh sb="10" eb="13">
      <t>ヒギシャ</t>
    </rPh>
    <rPh sb="24" eb="26">
      <t>トクテイ</t>
    </rPh>
    <rPh sb="27" eb="29">
      <t>タンチョ</t>
    </rPh>
    <rPh sb="31" eb="33">
      <t>テグチ</t>
    </rPh>
    <phoneticPr fontId="1"/>
  </si>
  <si>
    <t>主たる被疑者
特定の端緒
　　　　　　手口</t>
    <rPh sb="0" eb="1">
      <t>シュ</t>
    </rPh>
    <rPh sb="3" eb="6">
      <t>ヒギシャ</t>
    </rPh>
    <rPh sb="7" eb="9">
      <t>トクテイ</t>
    </rPh>
    <rPh sb="10" eb="12">
      <t>タンチョ</t>
    </rPh>
    <phoneticPr fontId="1"/>
  </si>
  <si>
    <t>該当
なし</t>
    <rPh sb="0" eb="2">
      <t>ガイトウ</t>
    </rPh>
    <phoneticPr fontId="1"/>
  </si>
  <si>
    <t>そ
の
他</t>
    <rPh sb="4" eb="5">
      <t>タ</t>
    </rPh>
    <phoneticPr fontId="1"/>
  </si>
  <si>
    <t>面
通
し</t>
    <rPh sb="0" eb="1">
      <t>メン</t>
    </rPh>
    <rPh sb="2" eb="3">
      <t>トオ</t>
    </rPh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</si>
  <si>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</si>
  <si>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</si>
  <si>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</si>
  <si>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</si>
  <si>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</si>
  <si>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</si>
  <si>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</si>
  <si>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</si>
  <si>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</si>
  <si>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</si>
  <si>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</si>
  <si>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</si>
  <si>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</si>
  <si>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</si>
  <si>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</si>
  <si>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</si>
  <si>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25　窃盗　手口別　主たる被疑者特定の</t>
    <rPh sb="3" eb="5">
      <t>セットウ</t>
    </rPh>
    <rPh sb="6" eb="8">
      <t>テグチ</t>
    </rPh>
    <rPh sb="8" eb="9">
      <t>ベツ</t>
    </rPh>
    <rPh sb="10" eb="11">
      <t>シュ</t>
    </rPh>
    <rPh sb="13" eb="16">
      <t>ヒギシャ</t>
    </rPh>
    <rPh sb="16" eb="18">
      <t>トクテイ</t>
    </rPh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</si>
  <si>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</si>
  <si>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</si>
  <si>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</si>
  <si>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</si>
  <si>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</si>
  <si>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職質計</t>
    <rPh sb="0" eb="2">
      <t>ショクシツ</t>
    </rPh>
    <rPh sb="2" eb="3">
      <t>ケイ</t>
    </rPh>
    <phoneticPr fontId="1"/>
  </si>
  <si>
    <t>さい銭ねらい</t>
    <rPh sb="2" eb="3">
      <t>セン</t>
    </rPh>
    <phoneticPr fontId="1"/>
  </si>
  <si>
    <t>ＤＮＡ型</t>
    <rPh sb="3" eb="4">
      <t>カタ</t>
    </rPh>
    <phoneticPr fontId="1"/>
  </si>
  <si>
    <t>参考人の取調べ</t>
    <rPh sb="0" eb="3">
      <t>サンコウニン</t>
    </rPh>
    <rPh sb="4" eb="5">
      <t>ト</t>
    </rPh>
    <rPh sb="5" eb="6">
      <t>シラ</t>
    </rPh>
    <phoneticPr fontId="1"/>
  </si>
  <si>
    <t>盗品等捜査</t>
    <rPh sb="0" eb="2">
      <t>トウヒン</t>
    </rPh>
    <rPh sb="2" eb="3">
      <t>トウ</t>
    </rPh>
    <rPh sb="3" eb="5">
      <t>ソウサ</t>
    </rPh>
    <phoneticPr fontId="1"/>
  </si>
  <si>
    <t>被疑者写真</t>
    <rPh sb="0" eb="3">
      <t>ヒギシャ</t>
    </rPh>
    <rPh sb="3" eb="5">
      <t>シャシン</t>
    </rPh>
    <phoneticPr fontId="1"/>
  </si>
  <si>
    <t>検挙240</t>
    <rPh sb="0" eb="2">
      <t>ケンキョ</t>
    </rPh>
    <phoneticPr fontId="1"/>
  </si>
  <si>
    <t>検挙241</t>
    <rPh sb="0" eb="2">
      <t>ケンキョ</t>
    </rPh>
    <phoneticPr fontId="1"/>
  </si>
  <si>
    <t>防犯カメラ等の画像</t>
    <phoneticPr fontId="1"/>
  </si>
  <si>
    <t>その他の警察活動</t>
    <phoneticPr fontId="1"/>
  </si>
  <si>
    <t>端緒別　検挙件数（警察活動）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</si>
</sst>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0">
    <xf numFmtId="0" fontId="0" fillId="0" borderId="0" applyNumberForma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31" applyNumberFormat="0" applyAlignment="0" applyProtection="0">
      <alignment vertical="center"/>
    </xf>
    <xf numFmtId="0" fontId="12" fillId="26" borderId="31" applyNumberFormat="0" applyAlignment="0" applyProtection="0">
      <alignment vertical="center"/>
    </xf>
    <xf numFmtId="0" fontId="12" fillId="26" borderId="31" applyNumberFormat="0" applyAlignment="0" applyProtection="0">
      <alignment vertical="center"/>
    </xf>
    <xf numFmtId="0" fontId="12" fillId="26" borderId="3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8" borderId="32" applyNumberFormat="0" applyFont="0" applyAlignment="0" applyProtection="0">
      <alignment vertical="center"/>
    </xf>
    <xf numFmtId="0" fontId="9" fillId="28" borderId="32" applyNumberFormat="0" applyFont="0" applyAlignment="0" applyProtection="0">
      <alignment vertical="center"/>
    </xf>
    <xf numFmtId="0" fontId="9" fillId="28" borderId="32" applyNumberFormat="0" applyFont="0" applyAlignment="0" applyProtection="0">
      <alignment vertical="center"/>
    </xf>
    <xf numFmtId="0" fontId="9" fillId="28" borderId="32" applyNumberFormat="0" applyFon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34" applyNumberFormat="0" applyAlignment="0" applyProtection="0">
      <alignment vertical="center"/>
    </xf>
    <xf numFmtId="0" fontId="17" fillId="30" borderId="34" applyNumberFormat="0" applyAlignment="0" applyProtection="0">
      <alignment vertical="center"/>
    </xf>
    <xf numFmtId="0" fontId="17" fillId="30" borderId="34" applyNumberFormat="0" applyAlignment="0" applyProtection="0">
      <alignment vertical="center"/>
    </xf>
    <xf numFmtId="0" fontId="17" fillId="30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30" borderId="39" applyNumberFormat="0" applyAlignment="0" applyProtection="0">
      <alignment vertical="center"/>
    </xf>
    <xf numFmtId="0" fontId="23" fillId="30" borderId="39" applyNumberFormat="0" applyAlignment="0" applyProtection="0">
      <alignment vertical="center"/>
    </xf>
    <xf numFmtId="0" fontId="23" fillId="30" borderId="39" applyNumberFormat="0" applyAlignment="0" applyProtection="0">
      <alignment vertical="center"/>
    </xf>
    <xf numFmtId="0" fontId="23" fillId="30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34" applyNumberFormat="0" applyAlignment="0" applyProtection="0">
      <alignment vertical="center"/>
    </xf>
    <xf numFmtId="0" fontId="25" fillId="31" borderId="34" applyNumberFormat="0" applyAlignment="0" applyProtection="0">
      <alignment vertical="center"/>
    </xf>
    <xf numFmtId="0" fontId="25" fillId="31" borderId="34" applyNumberFormat="0" applyAlignment="0" applyProtection="0">
      <alignment vertical="center"/>
    </xf>
    <xf numFmtId="0" fontId="25" fillId="31" borderId="3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4">
    <xf numFmtId="0" fontId="0" fillId="0" borderId="0" xfId="0"/>
    <xf numFmtId="0" fontId="0" fillId="0" borderId="0" xfId="0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6" fillId="0" borderId="0" xfId="0" applyFont="1" applyFill="1" applyBorder="1"/>
    <xf numFmtId="0" fontId="2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distributed" vertical="center" wrapText="1" justifyLastLine="1"/>
    </xf>
    <xf numFmtId="0" fontId="2" fillId="0" borderId="1" xfId="0" applyFont="1" applyFill="1" applyBorder="1" applyAlignment="1" applyProtection="1">
      <alignment horizontal="distributed" vertical="center" justifyLastLine="1"/>
    </xf>
    <xf numFmtId="0" fontId="2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7" fillId="0" borderId="3" xfId="0" applyNumberFormat="1" applyFont="1" applyFill="1" applyBorder="1" applyAlignment="1" applyProtection="1">
      <alignment vertical="center"/>
    </xf>
    <xf numFmtId="176" fontId="7" fillId="0" borderId="4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Alignment="1">
      <alignment vertical="center"/>
    </xf>
    <xf numFmtId="0" fontId="5" fillId="0" borderId="0" xfId="0" quotePrefix="1" applyFont="1" applyFill="1" applyAlignment="1" applyProtection="1">
      <alignment horizontal="distributed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7" xfId="0" applyFont="1" applyFill="1" applyBorder="1" applyAlignment="1" applyProtection="1">
      <alignment horizontal="distributed" vertical="center"/>
    </xf>
    <xf numFmtId="176" fontId="7" fillId="0" borderId="8" xfId="0" applyNumberFormat="1" applyFont="1" applyFill="1" applyBorder="1" applyAlignment="1" applyProtection="1">
      <alignment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6" fillId="0" borderId="0" xfId="0" applyFont="1" applyFill="1" applyAlignment="1"/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5" fillId="0" borderId="0" xfId="0" applyFont="1" applyFill="1" applyAlignme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/>
    </xf>
    <xf numFmtId="176" fontId="6" fillId="0" borderId="0" xfId="0" applyNumberFormat="1" applyFont="1" applyFill="1"/>
    <xf numFmtId="176" fontId="7" fillId="0" borderId="3" xfId="162" applyNumberFormat="1" applyFont="1" applyFill="1" applyBorder="1" applyAlignment="1">
      <alignment horizontal="right" vertical="center" wrapText="1"/>
    </xf>
    <xf numFmtId="176" fontId="7" fillId="0" borderId="3" xfId="163" applyNumberFormat="1" applyFont="1" applyFill="1" applyBorder="1" applyAlignment="1">
      <alignment horizontal="right" vertical="center" wrapText="1"/>
    </xf>
    <xf numFmtId="176" fontId="7" fillId="0" borderId="10" xfId="163" applyNumberFormat="1" applyFont="1" applyFill="1" applyBorder="1" applyAlignment="1">
      <alignment horizontal="right" vertical="center" wrapText="1"/>
    </xf>
    <xf numFmtId="176" fontId="7" fillId="0" borderId="4" xfId="162" applyNumberFormat="1" applyFont="1" applyFill="1" applyBorder="1" applyAlignment="1">
      <alignment horizontal="right" vertical="center" wrapText="1"/>
    </xf>
    <xf numFmtId="176" fontId="7" fillId="0" borderId="4" xfId="163" applyNumberFormat="1" applyFont="1" applyFill="1" applyBorder="1" applyAlignment="1">
      <alignment horizontal="right" vertical="center" wrapText="1"/>
    </xf>
    <xf numFmtId="176" fontId="7" fillId="0" borderId="5" xfId="163" applyNumberFormat="1" applyFont="1" applyFill="1" applyBorder="1" applyAlignment="1">
      <alignment horizontal="right" vertical="center" wrapText="1"/>
    </xf>
    <xf numFmtId="176" fontId="5" fillId="0" borderId="4" xfId="162" applyNumberFormat="1" applyFont="1" applyFill="1" applyBorder="1" applyAlignment="1">
      <alignment horizontal="right" vertical="center" wrapText="1"/>
    </xf>
    <xf numFmtId="176" fontId="5" fillId="0" borderId="4" xfId="163" applyNumberFormat="1" applyFont="1" applyFill="1" applyBorder="1" applyAlignment="1">
      <alignment horizontal="right" vertical="center" wrapText="1"/>
    </xf>
    <xf numFmtId="176" fontId="5" fillId="0" borderId="5" xfId="163" applyNumberFormat="1" applyFont="1" applyFill="1" applyBorder="1" applyAlignment="1">
      <alignment horizontal="right" vertical="center" wrapText="1"/>
    </xf>
    <xf numFmtId="176" fontId="5" fillId="0" borderId="8" xfId="162" applyNumberFormat="1" applyFont="1" applyFill="1" applyBorder="1" applyAlignment="1">
      <alignment horizontal="right" vertical="center" wrapText="1"/>
    </xf>
    <xf numFmtId="176" fontId="5" fillId="0" borderId="8" xfId="163" applyNumberFormat="1" applyFont="1" applyFill="1" applyBorder="1" applyAlignment="1">
      <alignment horizontal="right" vertical="center" wrapText="1"/>
    </xf>
    <xf numFmtId="176" fontId="5" fillId="0" borderId="9" xfId="163" applyNumberFormat="1" applyFont="1" applyFill="1" applyBorder="1" applyAlignment="1">
      <alignment horizontal="right" vertical="center" wrapText="1"/>
    </xf>
    <xf numFmtId="176" fontId="7" fillId="0" borderId="3" xfId="164" applyNumberFormat="1" applyFont="1" applyFill="1" applyBorder="1" applyAlignment="1">
      <alignment horizontal="right" vertical="center" wrapText="1"/>
    </xf>
    <xf numFmtId="176" fontId="7" fillId="0" borderId="4" xfId="164" applyNumberFormat="1" applyFont="1" applyFill="1" applyBorder="1" applyAlignment="1">
      <alignment horizontal="right" vertical="center" wrapText="1"/>
    </xf>
    <xf numFmtId="176" fontId="5" fillId="0" borderId="4" xfId="164" applyNumberFormat="1" applyFont="1" applyFill="1" applyBorder="1" applyAlignment="1">
      <alignment horizontal="right" vertical="center" wrapText="1"/>
    </xf>
    <xf numFmtId="176" fontId="5" fillId="0" borderId="8" xfId="164" applyNumberFormat="1" applyFont="1" applyFill="1" applyBorder="1" applyAlignment="1">
      <alignment horizontal="right" vertical="center" wrapText="1"/>
    </xf>
    <xf numFmtId="176" fontId="7" fillId="0" borderId="10" xfId="164" applyNumberFormat="1" applyFont="1" applyFill="1" applyBorder="1" applyAlignment="1">
      <alignment horizontal="right" vertical="center" wrapText="1"/>
    </xf>
    <xf numFmtId="176" fontId="7" fillId="0" borderId="5" xfId="164" applyNumberFormat="1" applyFont="1" applyFill="1" applyBorder="1" applyAlignment="1">
      <alignment horizontal="right" vertical="center" wrapText="1"/>
    </xf>
    <xf numFmtId="176" fontId="5" fillId="0" borderId="5" xfId="164" applyNumberFormat="1" applyFont="1" applyFill="1" applyBorder="1" applyAlignment="1">
      <alignment horizontal="right" vertical="center" wrapText="1"/>
    </xf>
    <xf numFmtId="176" fontId="5" fillId="0" borderId="9" xfId="164" applyNumberFormat="1" applyFont="1" applyFill="1" applyBorder="1" applyAlignment="1">
      <alignment horizontal="right" vertical="center" wrapText="1"/>
    </xf>
    <xf numFmtId="176" fontId="7" fillId="0" borderId="11" xfId="164" applyNumberFormat="1" applyFont="1" applyFill="1" applyBorder="1" applyAlignment="1">
      <alignment horizontal="right" vertical="center" wrapText="1"/>
    </xf>
    <xf numFmtId="176" fontId="7" fillId="0" borderId="12" xfId="164" applyNumberFormat="1" applyFont="1" applyFill="1" applyBorder="1" applyAlignment="1">
      <alignment horizontal="right" vertical="center" wrapText="1"/>
    </xf>
    <xf numFmtId="176" fontId="5" fillId="0" borderId="12" xfId="164" applyNumberFormat="1" applyFont="1" applyFill="1" applyBorder="1" applyAlignment="1">
      <alignment horizontal="right" vertical="center" wrapText="1"/>
    </xf>
    <xf numFmtId="176" fontId="5" fillId="0" borderId="7" xfId="164" applyNumberFormat="1" applyFont="1" applyFill="1" applyBorder="1" applyAlignment="1">
      <alignment horizontal="right" vertical="center" wrapText="1"/>
    </xf>
    <xf numFmtId="176" fontId="0" fillId="0" borderId="4" xfId="0" applyNumberFormat="1" applyFont="1" applyFill="1" applyBorder="1" applyAlignment="1" applyProtection="1">
      <alignment vertical="center"/>
    </xf>
    <xf numFmtId="176" fontId="0" fillId="0" borderId="8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horizontal="distributed" vertical="center" justifyLastLine="1"/>
    </xf>
    <xf numFmtId="0" fontId="2" fillId="0" borderId="13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 applyProtection="1">
      <alignment horizontal="center"/>
    </xf>
    <xf numFmtId="0" fontId="2" fillId="0" borderId="28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6" fillId="0" borderId="29" xfId="0" applyFont="1" applyFill="1" applyBorder="1" applyAlignment="1">
      <alignment horizontal="distributed" vertical="center" justifyLastLine="1"/>
    </xf>
    <xf numFmtId="0" fontId="6" fillId="0" borderId="30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wrapText="1" justifyLastLine="1"/>
    </xf>
    <xf numFmtId="0" fontId="6" fillId="0" borderId="25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7" fillId="0" borderId="0" xfId="0" applyFont="1" applyFill="1" applyAlignment="1" applyProtection="1">
      <alignment horizontal="distributed" vertical="center"/>
    </xf>
    <xf numFmtId="0" fontId="7" fillId="0" borderId="12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0" fillId="0" borderId="13" xfId="0" applyFont="1" applyFill="1" applyBorder="1" applyAlignment="1" applyProtection="1">
      <alignment horizontal="center" vertical="center" justifyLastLine="1"/>
    </xf>
    <xf numFmtId="0" fontId="0" fillId="0" borderId="14" xfId="0" applyFont="1" applyFill="1" applyBorder="1" applyAlignment="1" applyProtection="1">
      <alignment horizontal="center" vertical="center" justifyLastLine="1"/>
    </xf>
    <xf numFmtId="0" fontId="5" fillId="0" borderId="15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7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 applyProtection="1">
      <alignment horizontal="distributed" vertical="center"/>
    </xf>
    <xf numFmtId="0" fontId="7" fillId="0" borderId="19" xfId="0" applyFont="1" applyFill="1" applyBorder="1" applyAlignment="1" applyProtection="1">
      <alignment horizontal="distributed" vertical="center"/>
    </xf>
    <xf numFmtId="0" fontId="5" fillId="0" borderId="20" xfId="0" applyFont="1" applyFill="1" applyBorder="1" applyAlignment="1" applyProtection="1">
      <alignment vertical="center" wrapText="1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2" fillId="0" borderId="26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>
      <alignment horizontal="center" vertical="center"/>
    </xf>
  </cellXfs>
  <cellStyles count="170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2 2" xfId="5" xr:uid="{00000000-0005-0000-0000-000004000000}"/>
    <cellStyle name="20% - アクセント 2 3" xfId="6" xr:uid="{00000000-0005-0000-0000-000005000000}"/>
    <cellStyle name="20% - アクセント 2 4" xfId="7" xr:uid="{00000000-0005-0000-0000-000006000000}"/>
    <cellStyle name="20% - アクセント 2 5" xfId="8" xr:uid="{00000000-0005-0000-0000-000007000000}"/>
    <cellStyle name="20% - アクセント 3 2" xfId="9" xr:uid="{00000000-0005-0000-0000-000008000000}"/>
    <cellStyle name="20% - アクセント 3 3" xfId="10" xr:uid="{00000000-0005-0000-0000-000009000000}"/>
    <cellStyle name="20% - アクセント 3 4" xfId="11" xr:uid="{00000000-0005-0000-0000-00000A000000}"/>
    <cellStyle name="20% - アクセント 3 5" xfId="12" xr:uid="{00000000-0005-0000-0000-00000B000000}"/>
    <cellStyle name="20% - アクセント 4 2" xfId="13" xr:uid="{00000000-0005-0000-0000-00000C000000}"/>
    <cellStyle name="20% - アクセント 4 3" xfId="14" xr:uid="{00000000-0005-0000-0000-00000D000000}"/>
    <cellStyle name="20% - アクセント 4 4" xfId="15" xr:uid="{00000000-0005-0000-0000-00000E000000}"/>
    <cellStyle name="20% - アクセント 4 5" xfId="16" xr:uid="{00000000-0005-0000-0000-00000F000000}"/>
    <cellStyle name="20% - アクセント 5 2" xfId="17" xr:uid="{00000000-0005-0000-0000-000010000000}"/>
    <cellStyle name="20% - アクセント 5 3" xfId="18" xr:uid="{00000000-0005-0000-0000-000011000000}"/>
    <cellStyle name="20% - アクセント 5 4" xfId="19" xr:uid="{00000000-0005-0000-0000-000012000000}"/>
    <cellStyle name="20% - アクセント 5 5" xfId="20" xr:uid="{00000000-0005-0000-0000-000013000000}"/>
    <cellStyle name="20% - アクセント 6 2" xfId="21" xr:uid="{00000000-0005-0000-0000-000014000000}"/>
    <cellStyle name="20% - アクセント 6 3" xfId="22" xr:uid="{00000000-0005-0000-0000-000015000000}"/>
    <cellStyle name="20% - アクセント 6 4" xfId="23" xr:uid="{00000000-0005-0000-0000-000016000000}"/>
    <cellStyle name="20% - アクセント 6 5" xfId="24" xr:uid="{00000000-0005-0000-0000-000017000000}"/>
    <cellStyle name="40% - アクセント 1 2" xfId="25" xr:uid="{00000000-0005-0000-0000-000018000000}"/>
    <cellStyle name="40% - アクセント 1 3" xfId="26" xr:uid="{00000000-0005-0000-0000-000019000000}"/>
    <cellStyle name="40% - アクセント 1 4" xfId="27" xr:uid="{00000000-0005-0000-0000-00001A000000}"/>
    <cellStyle name="40% - アクセント 1 5" xfId="28" xr:uid="{00000000-0005-0000-0000-00001B000000}"/>
    <cellStyle name="40% - アクセント 2 2" xfId="29" xr:uid="{00000000-0005-0000-0000-00001C000000}"/>
    <cellStyle name="40% - アクセント 2 3" xfId="30" xr:uid="{00000000-0005-0000-0000-00001D000000}"/>
    <cellStyle name="40% - アクセント 2 4" xfId="31" xr:uid="{00000000-0005-0000-0000-00001E000000}"/>
    <cellStyle name="40% - アクセント 2 5" xfId="32" xr:uid="{00000000-0005-0000-0000-00001F000000}"/>
    <cellStyle name="40% - アクセント 3 2" xfId="33" xr:uid="{00000000-0005-0000-0000-000020000000}"/>
    <cellStyle name="40% - アクセント 3 3" xfId="34" xr:uid="{00000000-0005-0000-0000-000021000000}"/>
    <cellStyle name="40% - アクセント 3 4" xfId="35" xr:uid="{00000000-0005-0000-0000-000022000000}"/>
    <cellStyle name="40% - アクセント 3 5" xfId="36" xr:uid="{00000000-0005-0000-0000-000023000000}"/>
    <cellStyle name="40% - アクセント 4 2" xfId="37" xr:uid="{00000000-0005-0000-0000-000024000000}"/>
    <cellStyle name="40% - アクセント 4 3" xfId="38" xr:uid="{00000000-0005-0000-0000-000025000000}"/>
    <cellStyle name="40% - アクセント 4 4" xfId="39" xr:uid="{00000000-0005-0000-0000-000026000000}"/>
    <cellStyle name="40% - アクセント 4 5" xfId="40" xr:uid="{00000000-0005-0000-0000-000027000000}"/>
    <cellStyle name="40% - アクセント 5 2" xfId="41" xr:uid="{00000000-0005-0000-0000-000028000000}"/>
    <cellStyle name="40% - アクセント 5 3" xfId="42" xr:uid="{00000000-0005-0000-0000-000029000000}"/>
    <cellStyle name="40% - アクセント 5 4" xfId="43" xr:uid="{00000000-0005-0000-0000-00002A000000}"/>
    <cellStyle name="40% - アクセント 5 5" xfId="44" xr:uid="{00000000-0005-0000-0000-00002B000000}"/>
    <cellStyle name="40% - アクセント 6 2" xfId="45" xr:uid="{00000000-0005-0000-0000-00002C000000}"/>
    <cellStyle name="40% - アクセント 6 3" xfId="46" xr:uid="{00000000-0005-0000-0000-00002D000000}"/>
    <cellStyle name="40% - アクセント 6 4" xfId="47" xr:uid="{00000000-0005-0000-0000-00002E000000}"/>
    <cellStyle name="40% - アクセント 6 5" xfId="48" xr:uid="{00000000-0005-0000-0000-00002F000000}"/>
    <cellStyle name="60% - アクセント 1 2" xfId="49" xr:uid="{00000000-0005-0000-0000-000030000000}"/>
    <cellStyle name="60% - アクセント 1 3" xfId="50" xr:uid="{00000000-0005-0000-0000-000031000000}"/>
    <cellStyle name="60% - アクセント 1 4" xfId="51" xr:uid="{00000000-0005-0000-0000-000032000000}"/>
    <cellStyle name="60% - アクセント 1 5" xfId="52" xr:uid="{00000000-0005-0000-0000-000033000000}"/>
    <cellStyle name="60% - アクセント 2 2" xfId="53" xr:uid="{00000000-0005-0000-0000-000034000000}"/>
    <cellStyle name="60% - アクセント 2 3" xfId="54" xr:uid="{00000000-0005-0000-0000-000035000000}"/>
    <cellStyle name="60% - アクセント 2 4" xfId="55" xr:uid="{00000000-0005-0000-0000-000036000000}"/>
    <cellStyle name="60% - アクセント 2 5" xfId="56" xr:uid="{00000000-0005-0000-0000-000037000000}"/>
    <cellStyle name="60% - アクセント 3 2" xfId="57" xr:uid="{00000000-0005-0000-0000-000038000000}"/>
    <cellStyle name="60% - アクセント 3 3" xfId="58" xr:uid="{00000000-0005-0000-0000-000039000000}"/>
    <cellStyle name="60% - アクセント 3 4" xfId="59" xr:uid="{00000000-0005-0000-0000-00003A000000}"/>
    <cellStyle name="60% - アクセント 3 5" xfId="60" xr:uid="{00000000-0005-0000-0000-00003B000000}"/>
    <cellStyle name="60% - アクセント 4 2" xfId="61" xr:uid="{00000000-0005-0000-0000-00003C000000}"/>
    <cellStyle name="60% - アクセント 4 3" xfId="62" xr:uid="{00000000-0005-0000-0000-00003D000000}"/>
    <cellStyle name="60% - アクセント 4 4" xfId="63" xr:uid="{00000000-0005-0000-0000-00003E000000}"/>
    <cellStyle name="60% - アクセント 4 5" xfId="64" xr:uid="{00000000-0005-0000-0000-00003F000000}"/>
    <cellStyle name="60% - アクセント 5 2" xfId="65" xr:uid="{00000000-0005-0000-0000-000040000000}"/>
    <cellStyle name="60% - アクセント 5 3" xfId="66" xr:uid="{00000000-0005-0000-0000-000041000000}"/>
    <cellStyle name="60% - アクセント 5 4" xfId="67" xr:uid="{00000000-0005-0000-0000-000042000000}"/>
    <cellStyle name="60% - アクセント 5 5" xfId="68" xr:uid="{00000000-0005-0000-0000-000043000000}"/>
    <cellStyle name="60% - アクセント 6 2" xfId="69" xr:uid="{00000000-0005-0000-0000-000044000000}"/>
    <cellStyle name="60% - アクセント 6 3" xfId="70" xr:uid="{00000000-0005-0000-0000-000045000000}"/>
    <cellStyle name="60% - アクセント 6 4" xfId="71" xr:uid="{00000000-0005-0000-0000-000046000000}"/>
    <cellStyle name="60% - アクセント 6 5" xfId="72" xr:uid="{00000000-0005-0000-0000-000047000000}"/>
    <cellStyle name="アクセント 1 2" xfId="73" xr:uid="{00000000-0005-0000-0000-000048000000}"/>
    <cellStyle name="アクセント 1 3" xfId="74" xr:uid="{00000000-0005-0000-0000-000049000000}"/>
    <cellStyle name="アクセント 1 4" xfId="75" xr:uid="{00000000-0005-0000-0000-00004A000000}"/>
    <cellStyle name="アクセント 1 5" xfId="76" xr:uid="{00000000-0005-0000-0000-00004B000000}"/>
    <cellStyle name="アクセント 2 2" xfId="77" xr:uid="{00000000-0005-0000-0000-00004C000000}"/>
    <cellStyle name="アクセント 2 3" xfId="78" xr:uid="{00000000-0005-0000-0000-00004D000000}"/>
    <cellStyle name="アクセント 2 4" xfId="79" xr:uid="{00000000-0005-0000-0000-00004E000000}"/>
    <cellStyle name="アクセント 2 5" xfId="80" xr:uid="{00000000-0005-0000-0000-00004F000000}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3 5" xfId="84" xr:uid="{00000000-0005-0000-0000-000053000000}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4 5" xfId="88" xr:uid="{00000000-0005-0000-0000-000057000000}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5 5" xfId="92" xr:uid="{00000000-0005-0000-0000-00005B000000}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アクセント 6 5" xfId="96" xr:uid="{00000000-0005-0000-0000-00005F000000}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タイトル 5" xfId="100" xr:uid="{00000000-0005-0000-0000-000063000000}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チェック セル 5" xfId="104" xr:uid="{00000000-0005-0000-0000-000067000000}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どちらでもない 5" xfId="108" xr:uid="{00000000-0005-0000-0000-00006B000000}"/>
    <cellStyle name="ハイパーリンク" xfId="109" builtinId="8" customBuiltin="1"/>
    <cellStyle name="メモ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 2" xfId="114" xr:uid="{00000000-0005-0000-0000-000071000000}"/>
    <cellStyle name="リンク セル 3" xfId="115" xr:uid="{00000000-0005-0000-0000-000072000000}"/>
    <cellStyle name="リンク セル 4" xfId="116" xr:uid="{00000000-0005-0000-0000-000073000000}"/>
    <cellStyle name="リンク セル 5" xfId="117" xr:uid="{00000000-0005-0000-0000-000074000000}"/>
    <cellStyle name="悪い 2" xfId="118" xr:uid="{00000000-0005-0000-0000-000075000000}"/>
    <cellStyle name="悪い 3" xfId="119" xr:uid="{00000000-0005-0000-0000-000076000000}"/>
    <cellStyle name="悪い 4" xfId="120" xr:uid="{00000000-0005-0000-0000-000077000000}"/>
    <cellStyle name="悪い 5" xfId="121" xr:uid="{00000000-0005-0000-0000-000078000000}"/>
    <cellStyle name="計算 2" xfId="122" xr:uid="{00000000-0005-0000-0000-000079000000}"/>
    <cellStyle name="計算 3" xfId="123" xr:uid="{00000000-0005-0000-0000-00007A000000}"/>
    <cellStyle name="計算 4" xfId="124" xr:uid="{00000000-0005-0000-0000-00007B000000}"/>
    <cellStyle name="計算 5" xfId="125" xr:uid="{00000000-0005-0000-0000-00007C000000}"/>
    <cellStyle name="警告文 2" xfId="126" xr:uid="{00000000-0005-0000-0000-00007D000000}"/>
    <cellStyle name="警告文 3" xfId="127" xr:uid="{00000000-0005-0000-0000-00007E000000}"/>
    <cellStyle name="警告文 4" xfId="128" xr:uid="{00000000-0005-0000-0000-00007F000000}"/>
    <cellStyle name="警告文 5" xfId="129" xr:uid="{00000000-0005-0000-0000-000080000000}"/>
    <cellStyle name="見出し 1 2" xfId="130" xr:uid="{00000000-0005-0000-0000-000081000000}"/>
    <cellStyle name="見出し 1 3" xfId="131" xr:uid="{00000000-0005-0000-0000-000082000000}"/>
    <cellStyle name="見出し 1 4" xfId="132" xr:uid="{00000000-0005-0000-0000-000083000000}"/>
    <cellStyle name="見出し 1 5" xfId="133" xr:uid="{00000000-0005-0000-0000-000084000000}"/>
    <cellStyle name="見出し 2 2" xfId="134" xr:uid="{00000000-0005-0000-0000-000085000000}"/>
    <cellStyle name="見出し 2 3" xfId="135" xr:uid="{00000000-0005-0000-0000-000086000000}"/>
    <cellStyle name="見出し 2 4" xfId="136" xr:uid="{00000000-0005-0000-0000-000087000000}"/>
    <cellStyle name="見出し 2 5" xfId="137" xr:uid="{00000000-0005-0000-0000-000088000000}"/>
    <cellStyle name="見出し 3 2" xfId="138" xr:uid="{00000000-0005-0000-0000-000089000000}"/>
    <cellStyle name="見出し 3 3" xfId="139" xr:uid="{00000000-0005-0000-0000-00008A000000}"/>
    <cellStyle name="見出し 3 4" xfId="140" xr:uid="{00000000-0005-0000-0000-00008B000000}"/>
    <cellStyle name="見出し 3 5" xfId="141" xr:uid="{00000000-0005-0000-0000-00008C000000}"/>
    <cellStyle name="見出し 4 2" xfId="142" xr:uid="{00000000-0005-0000-0000-00008D000000}"/>
    <cellStyle name="見出し 4 3" xfId="143" xr:uid="{00000000-0005-0000-0000-00008E000000}"/>
    <cellStyle name="見出し 4 4" xfId="144" xr:uid="{00000000-0005-0000-0000-00008F000000}"/>
    <cellStyle name="見出し 4 5" xfId="145" xr:uid="{00000000-0005-0000-0000-000090000000}"/>
    <cellStyle name="集計 2" xfId="146" xr:uid="{00000000-0005-0000-0000-000091000000}"/>
    <cellStyle name="集計 3" xfId="147" xr:uid="{00000000-0005-0000-0000-000092000000}"/>
    <cellStyle name="集計 4" xfId="148" xr:uid="{00000000-0005-0000-0000-000093000000}"/>
    <cellStyle name="集計 5" xfId="149" xr:uid="{00000000-0005-0000-0000-000094000000}"/>
    <cellStyle name="出力 2" xfId="150" xr:uid="{00000000-0005-0000-0000-000095000000}"/>
    <cellStyle name="出力 3" xfId="151" xr:uid="{00000000-0005-0000-0000-000096000000}"/>
    <cellStyle name="出力 4" xfId="152" xr:uid="{00000000-0005-0000-0000-000097000000}"/>
    <cellStyle name="出力 5" xfId="153" xr:uid="{00000000-0005-0000-0000-000098000000}"/>
    <cellStyle name="説明文 2" xfId="154" xr:uid="{00000000-0005-0000-0000-000099000000}"/>
    <cellStyle name="説明文 3" xfId="155" xr:uid="{00000000-0005-0000-0000-00009A000000}"/>
    <cellStyle name="説明文 4" xfId="156" xr:uid="{00000000-0005-0000-0000-00009B000000}"/>
    <cellStyle name="説明文 5" xfId="157" xr:uid="{00000000-0005-0000-0000-00009C000000}"/>
    <cellStyle name="入力 2" xfId="158" xr:uid="{00000000-0005-0000-0000-00009D000000}"/>
    <cellStyle name="入力 3" xfId="159" xr:uid="{00000000-0005-0000-0000-00009E000000}"/>
    <cellStyle name="入力 4" xfId="160" xr:uid="{00000000-0005-0000-0000-00009F000000}"/>
    <cellStyle name="入力 5" xfId="161" xr:uid="{00000000-0005-0000-0000-0000A0000000}"/>
    <cellStyle name="標準" xfId="0" builtinId="0"/>
    <cellStyle name="標準 3" xfId="162" xr:uid="{00000000-0005-0000-0000-0000A2000000}"/>
    <cellStyle name="標準 4" xfId="163" xr:uid="{00000000-0005-0000-0000-0000A3000000}"/>
    <cellStyle name="標準 5" xfId="164" xr:uid="{00000000-0005-0000-0000-0000A4000000}"/>
    <cellStyle name="表示済みのハイパーリンク" xfId="165" builtinId="9" customBuiltin="1"/>
    <cellStyle name="良い 2" xfId="166" xr:uid="{00000000-0005-0000-0000-0000A6000000}"/>
    <cellStyle name="良い 3" xfId="167" xr:uid="{00000000-0005-0000-0000-0000A7000000}"/>
    <cellStyle name="良い 4" xfId="168" xr:uid="{00000000-0005-0000-0000-0000A8000000}"/>
    <cellStyle name="良い 5" xfId="169" xr:uid="{00000000-0005-0000-0000-0000A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K65"/>
  <sheetViews>
    <sheetView tabSelected="1" view="pageBreakPreview" zoomScaleNormal="100" workbookViewId="0">
      <pane xSplit="4" ySplit="6" topLeftCell="E7" activePane="bottomRight" state="frozen"/>
      <selection pane="topRight" activeCell="B1" sqref="B1"/>
      <selection pane="bottomLeft" activeCell="A10" sqref="A10"/>
      <selection pane="bottomRight" activeCell="E4" sqref="E4"/>
    </sheetView>
  </sheetViews>
  <sheetFormatPr defaultColWidth="9.375" defaultRowHeight="12" x14ac:dyDescent="0.15"/>
  <cols>
    <col min="1" max="3" width="2.875" style="2" customWidth="1"/>
    <col min="4" max="4" width="18" style="2" customWidth="1"/>
    <col min="5" max="5" width="8.625" style="3" customWidth="1"/>
    <col min="6" max="6" width="7.375" style="3" customWidth="1"/>
    <col min="7" max="7" width="7.625" style="3" customWidth="1"/>
    <col min="8" max="8" width="4.875" style="3" customWidth="1"/>
    <col min="9" max="9" width="5.375" style="3" customWidth="1"/>
    <col min="10" max="10" width="6.875" style="3" customWidth="1"/>
    <col min="11" max="11" width="6.375" style="3" customWidth="1"/>
    <col min="12" max="12" width="5.875" style="3" customWidth="1"/>
    <col min="13" max="13" width="7.625" style="3" customWidth="1"/>
    <col min="14" max="14" width="6.875" style="3" customWidth="1"/>
    <col min="15" max="15" width="4.875" style="3" customWidth="1"/>
    <col min="16" max="17" width="6.875" style="3" customWidth="1"/>
    <col min="18" max="18" width="3.625" style="3" customWidth="1"/>
    <col min="19" max="19" width="6.875" style="3" customWidth="1"/>
    <col min="20" max="20" width="8" style="3" customWidth="1"/>
    <col min="21" max="21" width="4.875" style="3" customWidth="1"/>
    <col min="22" max="22" width="6.875" style="3" customWidth="1"/>
    <col min="23" max="23" width="4.875" style="3" customWidth="1"/>
    <col min="24" max="24" width="5.875" style="3" customWidth="1"/>
    <col min="25" max="25" width="6.375" style="3" customWidth="1"/>
    <col min="26" max="26" width="4.875" style="3" customWidth="1"/>
    <col min="27" max="27" width="5.875" style="3" customWidth="1"/>
    <col min="28" max="28" width="6.875" style="3" customWidth="1"/>
    <col min="29" max="32" width="7.625" style="3" customWidth="1"/>
    <col min="33" max="34" width="2.875" style="2" customWidth="1"/>
    <col min="35" max="35" width="18" style="2" customWidth="1"/>
    <col min="36" max="36" width="9.375" style="3"/>
    <col min="37" max="37" width="8" style="3" customWidth="1"/>
    <col min="38" max="16384" width="9.375" style="3"/>
  </cols>
  <sheetData>
    <row r="1" spans="1:37" x14ac:dyDescent="0.15">
      <c r="A1" s="1"/>
      <c r="B1" s="2" t="s">
        <v>86</v>
      </c>
      <c r="S1" s="3" t="s">
        <v>87</v>
      </c>
    </row>
    <row r="2" spans="1:37" s="4" customFormat="1" ht="16.5" customHeight="1" x14ac:dyDescent="0.15">
      <c r="B2" s="5"/>
      <c r="C2" s="5"/>
      <c r="D2" s="5"/>
      <c r="E2" s="83" t="s">
        <v>74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6"/>
      <c r="S2" s="83" t="s">
        <v>90</v>
      </c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5"/>
      <c r="AH2" s="5"/>
      <c r="AI2" s="5"/>
    </row>
    <row r="3" spans="1:37" ht="14.4" x14ac:dyDescent="0.15">
      <c r="B3" s="4"/>
      <c r="C3" s="4"/>
      <c r="D3" s="4"/>
      <c r="AG3" s="7"/>
      <c r="AH3" s="4"/>
      <c r="AI3" s="4"/>
    </row>
    <row r="4" spans="1:37" s="11" customFormat="1" ht="12.9" customHeight="1" thickBot="1" x14ac:dyDescent="0.2">
      <c r="A4" s="8"/>
      <c r="B4" s="88" t="s">
        <v>4</v>
      </c>
      <c r="C4" s="88"/>
      <c r="D4" s="8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2"/>
      <c r="AH4" s="2"/>
      <c r="AI4" s="10"/>
    </row>
    <row r="5" spans="1:37" s="14" customFormat="1" x14ac:dyDescent="0.15">
      <c r="A5" s="8"/>
      <c r="B5" s="107" t="s">
        <v>53</v>
      </c>
      <c r="C5" s="108"/>
      <c r="D5" s="109"/>
      <c r="E5" s="84" t="s">
        <v>52</v>
      </c>
      <c r="F5" s="99" t="s">
        <v>37</v>
      </c>
      <c r="G5" s="89" t="s">
        <v>38</v>
      </c>
      <c r="H5" s="90"/>
      <c r="I5" s="90"/>
      <c r="J5" s="90"/>
      <c r="K5" s="90"/>
      <c r="L5" s="90"/>
      <c r="M5" s="90"/>
      <c r="N5" s="90"/>
      <c r="O5" s="90"/>
      <c r="P5" s="90"/>
      <c r="Q5" s="112" t="s">
        <v>3</v>
      </c>
      <c r="R5" s="12"/>
      <c r="S5" s="93" t="s">
        <v>84</v>
      </c>
      <c r="T5" s="84" t="s">
        <v>45</v>
      </c>
      <c r="U5" s="95" t="s">
        <v>57</v>
      </c>
      <c r="V5" s="89" t="s">
        <v>46</v>
      </c>
      <c r="W5" s="91"/>
      <c r="X5" s="91"/>
      <c r="Y5" s="91"/>
      <c r="Z5" s="92"/>
      <c r="AA5" s="95" t="s">
        <v>49</v>
      </c>
      <c r="AB5" s="95" t="s">
        <v>83</v>
      </c>
      <c r="AC5" s="95" t="s">
        <v>50</v>
      </c>
      <c r="AD5" s="86" t="s">
        <v>88</v>
      </c>
      <c r="AE5" s="95" t="s">
        <v>89</v>
      </c>
      <c r="AF5" s="95" t="s">
        <v>55</v>
      </c>
      <c r="AG5" s="101" t="s">
        <v>54</v>
      </c>
      <c r="AH5" s="102"/>
      <c r="AI5" s="102"/>
      <c r="AJ5" s="13" t="s">
        <v>75</v>
      </c>
    </row>
    <row r="6" spans="1:37" s="14" customFormat="1" ht="44.25" customHeight="1" x14ac:dyDescent="0.15">
      <c r="A6" s="8"/>
      <c r="B6" s="110"/>
      <c r="C6" s="110"/>
      <c r="D6" s="111"/>
      <c r="E6" s="85"/>
      <c r="F6" s="100"/>
      <c r="G6" s="15" t="s">
        <v>51</v>
      </c>
      <c r="H6" s="16" t="s">
        <v>41</v>
      </c>
      <c r="I6" s="16" t="s">
        <v>1</v>
      </c>
      <c r="J6" s="16" t="s">
        <v>2</v>
      </c>
      <c r="K6" s="17" t="s">
        <v>39</v>
      </c>
      <c r="L6" s="17" t="s">
        <v>40</v>
      </c>
      <c r="M6" s="17" t="s">
        <v>42</v>
      </c>
      <c r="N6" s="17" t="s">
        <v>43</v>
      </c>
      <c r="O6" s="18" t="s">
        <v>44</v>
      </c>
      <c r="P6" s="19" t="s">
        <v>0</v>
      </c>
      <c r="Q6" s="113"/>
      <c r="R6" s="12"/>
      <c r="S6" s="94"/>
      <c r="T6" s="87"/>
      <c r="U6" s="87"/>
      <c r="V6" s="18" t="s">
        <v>47</v>
      </c>
      <c r="W6" s="18" t="s">
        <v>48</v>
      </c>
      <c r="X6" s="17" t="s">
        <v>85</v>
      </c>
      <c r="Y6" s="17" t="s">
        <v>82</v>
      </c>
      <c r="Z6" s="17" t="s">
        <v>56</v>
      </c>
      <c r="AA6" s="87"/>
      <c r="AB6" s="87"/>
      <c r="AC6" s="87"/>
      <c r="AD6" s="87"/>
      <c r="AE6" s="87"/>
      <c r="AF6" s="87"/>
      <c r="AG6" s="103"/>
      <c r="AH6" s="104"/>
      <c r="AI6" s="104"/>
      <c r="AJ6" s="13" t="s">
        <v>76</v>
      </c>
      <c r="AK6" s="20" t="s">
        <v>80</v>
      </c>
    </row>
    <row r="7" spans="1:37" s="26" customFormat="1" ht="12.6" customHeight="1" x14ac:dyDescent="0.15">
      <c r="A7" s="8"/>
      <c r="B7" s="96" t="s">
        <v>5</v>
      </c>
      <c r="C7" s="96"/>
      <c r="D7" s="97"/>
      <c r="E7" s="21">
        <f>SUM(F7,H7:Q7,S7:AF7)</f>
        <v>173336</v>
      </c>
      <c r="F7" s="57">
        <v>1283</v>
      </c>
      <c r="G7" s="22">
        <f>SUM(H7:P7)</f>
        <v>14925</v>
      </c>
      <c r="H7" s="58">
        <v>142</v>
      </c>
      <c r="I7" s="58">
        <v>189</v>
      </c>
      <c r="J7" s="58">
        <v>2575</v>
      </c>
      <c r="K7" s="58">
        <v>861</v>
      </c>
      <c r="L7" s="58">
        <v>191</v>
      </c>
      <c r="M7" s="58">
        <v>2724</v>
      </c>
      <c r="N7" s="58">
        <v>5520</v>
      </c>
      <c r="O7" s="58">
        <v>19</v>
      </c>
      <c r="P7" s="59">
        <v>2704</v>
      </c>
      <c r="Q7" s="73">
        <v>1126</v>
      </c>
      <c r="R7" s="23"/>
      <c r="S7" s="77">
        <v>2393</v>
      </c>
      <c r="T7" s="69">
        <v>267</v>
      </c>
      <c r="U7" s="69">
        <v>84</v>
      </c>
      <c r="V7" s="69">
        <v>1218</v>
      </c>
      <c r="W7" s="69">
        <v>55</v>
      </c>
      <c r="X7" s="69">
        <v>7</v>
      </c>
      <c r="Y7" s="69">
        <v>550</v>
      </c>
      <c r="Z7" s="69">
        <v>89</v>
      </c>
      <c r="AA7" s="69">
        <v>283</v>
      </c>
      <c r="AB7" s="69">
        <v>3106</v>
      </c>
      <c r="AC7" s="69">
        <v>69234</v>
      </c>
      <c r="AD7" s="69">
        <v>16353</v>
      </c>
      <c r="AE7" s="69">
        <v>26278</v>
      </c>
      <c r="AF7" s="69">
        <v>36085</v>
      </c>
      <c r="AG7" s="105" t="s">
        <v>5</v>
      </c>
      <c r="AH7" s="106"/>
      <c r="AI7" s="106"/>
      <c r="AJ7" s="24">
        <f>SUM(F7,G7,Q7,S7:AF7)-E7</f>
        <v>0</v>
      </c>
      <c r="AK7" s="25">
        <f t="shared" ref="AK7:AK38" si="0">SUM(H7:P7)-G7</f>
        <v>0</v>
      </c>
    </row>
    <row r="8" spans="1:37" s="26" customFormat="1" ht="12.6" customHeight="1" x14ac:dyDescent="0.15">
      <c r="A8" s="8"/>
      <c r="B8" s="27"/>
      <c r="C8" s="96" t="s">
        <v>6</v>
      </c>
      <c r="D8" s="97"/>
      <c r="E8" s="22">
        <f t="shared" ref="E8:E56" si="1">SUM(F8,H8:Q8,S8:AF8)</f>
        <v>36532</v>
      </c>
      <c r="F8" s="60">
        <v>160</v>
      </c>
      <c r="G8" s="22">
        <f t="shared" ref="G8:G56" si="2">SUM(H8:P8)</f>
        <v>501</v>
      </c>
      <c r="H8" s="61">
        <v>23</v>
      </c>
      <c r="I8" s="61">
        <v>3</v>
      </c>
      <c r="J8" s="61">
        <v>171</v>
      </c>
      <c r="K8" s="61">
        <v>55</v>
      </c>
      <c r="L8" s="61">
        <v>2</v>
      </c>
      <c r="M8" s="61">
        <v>37</v>
      </c>
      <c r="N8" s="61">
        <v>96</v>
      </c>
      <c r="O8" s="61">
        <v>2</v>
      </c>
      <c r="P8" s="62">
        <v>112</v>
      </c>
      <c r="Q8" s="74">
        <v>193</v>
      </c>
      <c r="R8" s="23"/>
      <c r="S8" s="78">
        <v>898</v>
      </c>
      <c r="T8" s="70">
        <v>47</v>
      </c>
      <c r="U8" s="70">
        <v>15</v>
      </c>
      <c r="V8" s="70">
        <v>241</v>
      </c>
      <c r="W8" s="70">
        <v>48</v>
      </c>
      <c r="X8" s="70">
        <v>0</v>
      </c>
      <c r="Y8" s="70">
        <v>291</v>
      </c>
      <c r="Z8" s="70">
        <v>15</v>
      </c>
      <c r="AA8" s="70">
        <v>171</v>
      </c>
      <c r="AB8" s="70">
        <v>330</v>
      </c>
      <c r="AC8" s="70">
        <v>29641</v>
      </c>
      <c r="AD8" s="70">
        <v>1462</v>
      </c>
      <c r="AE8" s="70">
        <v>1929</v>
      </c>
      <c r="AF8" s="70">
        <v>590</v>
      </c>
      <c r="AG8" s="28"/>
      <c r="AH8" s="98" t="s">
        <v>6</v>
      </c>
      <c r="AI8" s="98"/>
      <c r="AJ8" s="24">
        <f t="shared" ref="AJ8:AJ56" si="3">SUM(F8,G8,Q8,S8:AF8)-E8</f>
        <v>0</v>
      </c>
      <c r="AK8" s="25">
        <f t="shared" si="0"/>
        <v>0</v>
      </c>
    </row>
    <row r="9" spans="1:37" s="35" customFormat="1" ht="12.6" customHeight="1" x14ac:dyDescent="0.15">
      <c r="A9" s="8"/>
      <c r="B9" s="29"/>
      <c r="C9" s="29"/>
      <c r="D9" s="30" t="s">
        <v>58</v>
      </c>
      <c r="E9" s="22">
        <f t="shared" si="1"/>
        <v>10334</v>
      </c>
      <c r="F9" s="63">
        <v>38</v>
      </c>
      <c r="G9" s="81">
        <f t="shared" si="2"/>
        <v>93</v>
      </c>
      <c r="H9" s="64">
        <v>7</v>
      </c>
      <c r="I9" s="64">
        <v>0</v>
      </c>
      <c r="J9" s="64">
        <v>38</v>
      </c>
      <c r="K9" s="64">
        <v>8</v>
      </c>
      <c r="L9" s="64">
        <v>1</v>
      </c>
      <c r="M9" s="64">
        <v>7</v>
      </c>
      <c r="N9" s="64">
        <v>15</v>
      </c>
      <c r="O9" s="64">
        <v>0</v>
      </c>
      <c r="P9" s="65">
        <v>17</v>
      </c>
      <c r="Q9" s="75">
        <v>60</v>
      </c>
      <c r="R9" s="31"/>
      <c r="S9" s="79">
        <v>309</v>
      </c>
      <c r="T9" s="71">
        <v>12</v>
      </c>
      <c r="U9" s="71">
        <v>3</v>
      </c>
      <c r="V9" s="71">
        <v>77</v>
      </c>
      <c r="W9" s="71">
        <v>18</v>
      </c>
      <c r="X9" s="71">
        <v>0</v>
      </c>
      <c r="Y9" s="71">
        <v>89</v>
      </c>
      <c r="Z9" s="71">
        <v>2</v>
      </c>
      <c r="AA9" s="71">
        <v>56</v>
      </c>
      <c r="AB9" s="71">
        <v>108</v>
      </c>
      <c r="AC9" s="71">
        <v>8353</v>
      </c>
      <c r="AD9" s="71">
        <v>433</v>
      </c>
      <c r="AE9" s="71">
        <v>545</v>
      </c>
      <c r="AF9" s="71">
        <v>138</v>
      </c>
      <c r="AG9" s="32"/>
      <c r="AH9" s="33"/>
      <c r="AI9" s="34" t="s">
        <v>58</v>
      </c>
      <c r="AJ9" s="24">
        <f t="shared" si="3"/>
        <v>0</v>
      </c>
      <c r="AK9" s="25">
        <f t="shared" si="0"/>
        <v>0</v>
      </c>
    </row>
    <row r="10" spans="1:37" s="35" customFormat="1" ht="12.6" customHeight="1" x14ac:dyDescent="0.15">
      <c r="A10" s="8"/>
      <c r="B10" s="29"/>
      <c r="C10" s="29"/>
      <c r="D10" s="30" t="s">
        <v>59</v>
      </c>
      <c r="E10" s="22">
        <f t="shared" si="1"/>
        <v>5468</v>
      </c>
      <c r="F10" s="63">
        <v>8</v>
      </c>
      <c r="G10" s="81">
        <f t="shared" si="2"/>
        <v>38</v>
      </c>
      <c r="H10" s="64">
        <v>2</v>
      </c>
      <c r="I10" s="64">
        <v>0</v>
      </c>
      <c r="J10" s="64">
        <v>12</v>
      </c>
      <c r="K10" s="64">
        <v>7</v>
      </c>
      <c r="L10" s="64">
        <v>0</v>
      </c>
      <c r="M10" s="64">
        <v>3</v>
      </c>
      <c r="N10" s="64">
        <v>7</v>
      </c>
      <c r="O10" s="64">
        <v>0</v>
      </c>
      <c r="P10" s="65">
        <v>7</v>
      </c>
      <c r="Q10" s="75">
        <v>11</v>
      </c>
      <c r="R10" s="31"/>
      <c r="S10" s="79">
        <v>23</v>
      </c>
      <c r="T10" s="71">
        <v>8</v>
      </c>
      <c r="U10" s="71">
        <v>2</v>
      </c>
      <c r="V10" s="71">
        <v>33</v>
      </c>
      <c r="W10" s="71">
        <v>8</v>
      </c>
      <c r="X10" s="71">
        <v>0</v>
      </c>
      <c r="Y10" s="71">
        <v>32</v>
      </c>
      <c r="Z10" s="71">
        <v>3</v>
      </c>
      <c r="AA10" s="71">
        <v>26</v>
      </c>
      <c r="AB10" s="71">
        <v>21</v>
      </c>
      <c r="AC10" s="71">
        <v>4882</v>
      </c>
      <c r="AD10" s="71">
        <v>101</v>
      </c>
      <c r="AE10" s="71">
        <v>220</v>
      </c>
      <c r="AF10" s="71">
        <v>52</v>
      </c>
      <c r="AG10" s="32"/>
      <c r="AH10" s="33"/>
      <c r="AI10" s="34" t="s">
        <v>59</v>
      </c>
      <c r="AJ10" s="24">
        <f t="shared" si="3"/>
        <v>0</v>
      </c>
      <c r="AK10" s="25">
        <f t="shared" si="0"/>
        <v>0</v>
      </c>
    </row>
    <row r="11" spans="1:37" s="35" customFormat="1" ht="12.6" customHeight="1" x14ac:dyDescent="0.15">
      <c r="A11" s="8"/>
      <c r="B11" s="29"/>
      <c r="C11" s="29"/>
      <c r="D11" s="30" t="s">
        <v>7</v>
      </c>
      <c r="E11" s="22">
        <f t="shared" si="1"/>
        <v>795</v>
      </c>
      <c r="F11" s="63">
        <v>3</v>
      </c>
      <c r="G11" s="81">
        <f t="shared" si="2"/>
        <v>27</v>
      </c>
      <c r="H11" s="64">
        <v>4</v>
      </c>
      <c r="I11" s="64">
        <v>1</v>
      </c>
      <c r="J11" s="64">
        <v>11</v>
      </c>
      <c r="K11" s="64">
        <v>1</v>
      </c>
      <c r="L11" s="64">
        <v>0</v>
      </c>
      <c r="M11" s="64">
        <v>3</v>
      </c>
      <c r="N11" s="64">
        <v>3</v>
      </c>
      <c r="O11" s="64">
        <v>0</v>
      </c>
      <c r="P11" s="65">
        <v>4</v>
      </c>
      <c r="Q11" s="75">
        <v>9</v>
      </c>
      <c r="R11" s="31"/>
      <c r="S11" s="79">
        <v>9</v>
      </c>
      <c r="T11" s="71">
        <v>5</v>
      </c>
      <c r="U11" s="71">
        <v>3</v>
      </c>
      <c r="V11" s="71">
        <v>8</v>
      </c>
      <c r="W11" s="71">
        <v>1</v>
      </c>
      <c r="X11" s="71">
        <v>0</v>
      </c>
      <c r="Y11" s="71">
        <v>4</v>
      </c>
      <c r="Z11" s="71">
        <v>1</v>
      </c>
      <c r="AA11" s="71">
        <v>5</v>
      </c>
      <c r="AB11" s="71">
        <v>26</v>
      </c>
      <c r="AC11" s="71">
        <v>576</v>
      </c>
      <c r="AD11" s="71">
        <v>34</v>
      </c>
      <c r="AE11" s="71">
        <v>52</v>
      </c>
      <c r="AF11" s="71">
        <v>32</v>
      </c>
      <c r="AG11" s="32"/>
      <c r="AH11" s="33"/>
      <c r="AI11" s="34" t="s">
        <v>7</v>
      </c>
      <c r="AJ11" s="24">
        <f t="shared" si="3"/>
        <v>0</v>
      </c>
      <c r="AK11" s="25">
        <f t="shared" si="0"/>
        <v>0</v>
      </c>
    </row>
    <row r="12" spans="1:37" s="35" customFormat="1" ht="12.6" customHeight="1" x14ac:dyDescent="0.15">
      <c r="A12" s="8"/>
      <c r="B12" s="29"/>
      <c r="C12" s="29"/>
      <c r="D12" s="30" t="s">
        <v>60</v>
      </c>
      <c r="E12" s="22">
        <f t="shared" si="1"/>
        <v>1</v>
      </c>
      <c r="F12" s="63">
        <v>0</v>
      </c>
      <c r="G12" s="81">
        <f t="shared" si="2"/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5">
        <v>0</v>
      </c>
      <c r="Q12" s="75">
        <v>0</v>
      </c>
      <c r="R12" s="31"/>
      <c r="S12" s="79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0</v>
      </c>
      <c r="AA12" s="71">
        <v>0</v>
      </c>
      <c r="AB12" s="71">
        <v>0</v>
      </c>
      <c r="AC12" s="71">
        <v>1</v>
      </c>
      <c r="AD12" s="71">
        <v>0</v>
      </c>
      <c r="AE12" s="71">
        <v>0</v>
      </c>
      <c r="AF12" s="71">
        <v>0</v>
      </c>
      <c r="AG12" s="32"/>
      <c r="AH12" s="33"/>
      <c r="AI12" s="34" t="s">
        <v>60</v>
      </c>
      <c r="AJ12" s="24">
        <f t="shared" si="3"/>
        <v>0</v>
      </c>
      <c r="AK12" s="25">
        <f t="shared" si="0"/>
        <v>0</v>
      </c>
    </row>
    <row r="13" spans="1:37" s="35" customFormat="1" ht="12.6" customHeight="1" x14ac:dyDescent="0.15">
      <c r="A13" s="8"/>
      <c r="B13" s="29"/>
      <c r="C13" s="29"/>
      <c r="D13" s="30" t="s">
        <v>8</v>
      </c>
      <c r="E13" s="22">
        <f t="shared" si="1"/>
        <v>878</v>
      </c>
      <c r="F13" s="63">
        <v>1</v>
      </c>
      <c r="G13" s="81">
        <f t="shared" si="2"/>
        <v>10</v>
      </c>
      <c r="H13" s="64">
        <v>0</v>
      </c>
      <c r="I13" s="64">
        <v>0</v>
      </c>
      <c r="J13" s="64">
        <v>4</v>
      </c>
      <c r="K13" s="64">
        <v>1</v>
      </c>
      <c r="L13" s="64">
        <v>0</v>
      </c>
      <c r="M13" s="64">
        <v>0</v>
      </c>
      <c r="N13" s="64">
        <v>2</v>
      </c>
      <c r="O13" s="64">
        <v>0</v>
      </c>
      <c r="P13" s="65">
        <v>3</v>
      </c>
      <c r="Q13" s="75">
        <v>11</v>
      </c>
      <c r="R13" s="31"/>
      <c r="S13" s="79">
        <v>2</v>
      </c>
      <c r="T13" s="71">
        <v>0</v>
      </c>
      <c r="U13" s="71">
        <v>0</v>
      </c>
      <c r="V13" s="71">
        <v>4</v>
      </c>
      <c r="W13" s="71">
        <v>1</v>
      </c>
      <c r="X13" s="71">
        <v>0</v>
      </c>
      <c r="Y13" s="71">
        <v>14</v>
      </c>
      <c r="Z13" s="71">
        <v>2</v>
      </c>
      <c r="AA13" s="71">
        <v>3</v>
      </c>
      <c r="AB13" s="71">
        <v>10</v>
      </c>
      <c r="AC13" s="71">
        <v>655</v>
      </c>
      <c r="AD13" s="71">
        <v>87</v>
      </c>
      <c r="AE13" s="71">
        <v>67</v>
      </c>
      <c r="AF13" s="71">
        <v>11</v>
      </c>
      <c r="AG13" s="32"/>
      <c r="AH13" s="33"/>
      <c r="AI13" s="34" t="s">
        <v>8</v>
      </c>
      <c r="AJ13" s="24">
        <f t="shared" si="3"/>
        <v>0</v>
      </c>
      <c r="AK13" s="25">
        <f t="shared" si="0"/>
        <v>0</v>
      </c>
    </row>
    <row r="14" spans="1:37" s="35" customFormat="1" ht="12.6" customHeight="1" x14ac:dyDescent="0.15">
      <c r="A14" s="8"/>
      <c r="B14" s="29"/>
      <c r="C14" s="29"/>
      <c r="D14" s="30" t="s">
        <v>61</v>
      </c>
      <c r="E14" s="22">
        <f t="shared" si="1"/>
        <v>143</v>
      </c>
      <c r="F14" s="63">
        <v>0</v>
      </c>
      <c r="G14" s="81">
        <f t="shared" si="2"/>
        <v>5</v>
      </c>
      <c r="H14" s="64">
        <v>0</v>
      </c>
      <c r="I14" s="64">
        <v>0</v>
      </c>
      <c r="J14" s="64">
        <v>2</v>
      </c>
      <c r="K14" s="64">
        <v>0</v>
      </c>
      <c r="L14" s="64">
        <v>0</v>
      </c>
      <c r="M14" s="64">
        <v>1</v>
      </c>
      <c r="N14" s="64">
        <v>1</v>
      </c>
      <c r="O14" s="64">
        <v>0</v>
      </c>
      <c r="P14" s="65">
        <v>1</v>
      </c>
      <c r="Q14" s="75">
        <v>4</v>
      </c>
      <c r="R14" s="31"/>
      <c r="S14" s="79">
        <v>0</v>
      </c>
      <c r="T14" s="71">
        <v>1</v>
      </c>
      <c r="U14" s="71">
        <v>0</v>
      </c>
      <c r="V14" s="71">
        <v>2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2</v>
      </c>
      <c r="AC14" s="71">
        <v>95</v>
      </c>
      <c r="AD14" s="71">
        <v>11</v>
      </c>
      <c r="AE14" s="71">
        <v>13</v>
      </c>
      <c r="AF14" s="71">
        <v>10</v>
      </c>
      <c r="AG14" s="32"/>
      <c r="AH14" s="33"/>
      <c r="AI14" s="34" t="s">
        <v>61</v>
      </c>
      <c r="AJ14" s="24">
        <f t="shared" si="3"/>
        <v>0</v>
      </c>
      <c r="AK14" s="25">
        <f t="shared" si="0"/>
        <v>0</v>
      </c>
    </row>
    <row r="15" spans="1:37" s="35" customFormat="1" ht="12.6" customHeight="1" x14ac:dyDescent="0.15">
      <c r="A15" s="8"/>
      <c r="B15" s="29"/>
      <c r="C15" s="29"/>
      <c r="D15" s="36" t="s">
        <v>9</v>
      </c>
      <c r="E15" s="22">
        <f t="shared" si="1"/>
        <v>121</v>
      </c>
      <c r="F15" s="63">
        <v>1</v>
      </c>
      <c r="G15" s="81">
        <f t="shared" si="2"/>
        <v>3</v>
      </c>
      <c r="H15" s="64">
        <v>0</v>
      </c>
      <c r="I15" s="64">
        <v>0</v>
      </c>
      <c r="J15" s="64">
        <v>0</v>
      </c>
      <c r="K15" s="64">
        <v>1</v>
      </c>
      <c r="L15" s="64">
        <v>0</v>
      </c>
      <c r="M15" s="64">
        <v>0</v>
      </c>
      <c r="N15" s="64">
        <v>1</v>
      </c>
      <c r="O15" s="64">
        <v>0</v>
      </c>
      <c r="P15" s="65">
        <v>1</v>
      </c>
      <c r="Q15" s="75">
        <v>0</v>
      </c>
      <c r="R15" s="31"/>
      <c r="S15" s="79">
        <v>3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 s="71">
        <v>2</v>
      </c>
      <c r="Z15" s="71">
        <v>0</v>
      </c>
      <c r="AA15" s="71">
        <v>1</v>
      </c>
      <c r="AB15" s="71">
        <v>1</v>
      </c>
      <c r="AC15" s="71">
        <v>92</v>
      </c>
      <c r="AD15" s="71">
        <v>7</v>
      </c>
      <c r="AE15" s="71">
        <v>9</v>
      </c>
      <c r="AF15" s="71">
        <v>2</v>
      </c>
      <c r="AG15" s="32"/>
      <c r="AH15" s="33"/>
      <c r="AI15" s="37" t="s">
        <v>9</v>
      </c>
      <c r="AJ15" s="24">
        <f t="shared" si="3"/>
        <v>0</v>
      </c>
      <c r="AK15" s="25">
        <f t="shared" si="0"/>
        <v>0</v>
      </c>
    </row>
    <row r="16" spans="1:37" s="35" customFormat="1" ht="12.6" customHeight="1" x14ac:dyDescent="0.15">
      <c r="A16" s="8"/>
      <c r="B16" s="29"/>
      <c r="C16" s="29"/>
      <c r="D16" s="30" t="s">
        <v>10</v>
      </c>
      <c r="E16" s="22">
        <f t="shared" si="1"/>
        <v>586</v>
      </c>
      <c r="F16" s="63">
        <v>1</v>
      </c>
      <c r="G16" s="81">
        <f t="shared" si="2"/>
        <v>14</v>
      </c>
      <c r="H16" s="64">
        <v>0</v>
      </c>
      <c r="I16" s="64">
        <v>0</v>
      </c>
      <c r="J16" s="64">
        <v>5</v>
      </c>
      <c r="K16" s="64">
        <v>1</v>
      </c>
      <c r="L16" s="64">
        <v>0</v>
      </c>
      <c r="M16" s="64">
        <v>2</v>
      </c>
      <c r="N16" s="64">
        <v>6</v>
      </c>
      <c r="O16" s="64">
        <v>0</v>
      </c>
      <c r="P16" s="65">
        <v>0</v>
      </c>
      <c r="Q16" s="75">
        <v>2</v>
      </c>
      <c r="R16" s="31"/>
      <c r="S16" s="79">
        <v>15</v>
      </c>
      <c r="T16" s="71">
        <v>1</v>
      </c>
      <c r="U16" s="71">
        <v>1</v>
      </c>
      <c r="V16" s="71">
        <v>6</v>
      </c>
      <c r="W16" s="71">
        <v>0</v>
      </c>
      <c r="X16" s="71">
        <v>0</v>
      </c>
      <c r="Y16" s="71">
        <v>4</v>
      </c>
      <c r="Z16" s="71">
        <v>1</v>
      </c>
      <c r="AA16" s="71">
        <v>1</v>
      </c>
      <c r="AB16" s="71">
        <v>4</v>
      </c>
      <c r="AC16" s="71">
        <v>464</v>
      </c>
      <c r="AD16" s="71">
        <v>12</v>
      </c>
      <c r="AE16" s="71">
        <v>45</v>
      </c>
      <c r="AF16" s="71">
        <v>15</v>
      </c>
      <c r="AG16" s="32"/>
      <c r="AH16" s="33"/>
      <c r="AI16" s="34" t="s">
        <v>10</v>
      </c>
      <c r="AJ16" s="24">
        <f t="shared" si="3"/>
        <v>0</v>
      </c>
      <c r="AK16" s="25">
        <f t="shared" si="0"/>
        <v>0</v>
      </c>
    </row>
    <row r="17" spans="1:37" s="35" customFormat="1" ht="12.6" customHeight="1" x14ac:dyDescent="0.15">
      <c r="A17" s="8"/>
      <c r="B17" s="29"/>
      <c r="C17" s="29"/>
      <c r="D17" s="30" t="s">
        <v>11</v>
      </c>
      <c r="E17" s="22">
        <f t="shared" si="1"/>
        <v>517</v>
      </c>
      <c r="F17" s="63">
        <v>1</v>
      </c>
      <c r="G17" s="81">
        <f t="shared" si="2"/>
        <v>3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2</v>
      </c>
      <c r="O17" s="64">
        <v>0</v>
      </c>
      <c r="P17" s="65">
        <v>1</v>
      </c>
      <c r="Q17" s="75">
        <v>3</v>
      </c>
      <c r="R17" s="31"/>
      <c r="S17" s="79">
        <v>2</v>
      </c>
      <c r="T17" s="71">
        <v>0</v>
      </c>
      <c r="U17" s="71">
        <v>0</v>
      </c>
      <c r="V17" s="71">
        <v>1</v>
      </c>
      <c r="W17" s="71">
        <v>0</v>
      </c>
      <c r="X17" s="71">
        <v>0</v>
      </c>
      <c r="Y17" s="71">
        <v>5</v>
      </c>
      <c r="Z17" s="71">
        <v>0</v>
      </c>
      <c r="AA17" s="71">
        <v>18</v>
      </c>
      <c r="AB17" s="71">
        <v>8</v>
      </c>
      <c r="AC17" s="71">
        <v>441</v>
      </c>
      <c r="AD17" s="71">
        <v>10</v>
      </c>
      <c r="AE17" s="71">
        <v>22</v>
      </c>
      <c r="AF17" s="71">
        <v>3</v>
      </c>
      <c r="AG17" s="32"/>
      <c r="AH17" s="33"/>
      <c r="AI17" s="34" t="s">
        <v>11</v>
      </c>
      <c r="AJ17" s="24">
        <f t="shared" si="3"/>
        <v>0</v>
      </c>
      <c r="AK17" s="25">
        <f t="shared" si="0"/>
        <v>0</v>
      </c>
    </row>
    <row r="18" spans="1:37" s="35" customFormat="1" ht="12.6" customHeight="1" x14ac:dyDescent="0.15">
      <c r="A18" s="8"/>
      <c r="B18" s="29"/>
      <c r="C18" s="29"/>
      <c r="D18" s="30" t="s">
        <v>12</v>
      </c>
      <c r="E18" s="22">
        <f t="shared" si="1"/>
        <v>178</v>
      </c>
      <c r="F18" s="63">
        <v>0</v>
      </c>
      <c r="G18" s="81">
        <f t="shared" si="2"/>
        <v>2</v>
      </c>
      <c r="H18" s="64">
        <v>0</v>
      </c>
      <c r="I18" s="64">
        <v>0</v>
      </c>
      <c r="J18" s="64">
        <v>1</v>
      </c>
      <c r="K18" s="64">
        <v>0</v>
      </c>
      <c r="L18" s="64">
        <v>0</v>
      </c>
      <c r="M18" s="64">
        <v>0</v>
      </c>
      <c r="N18" s="64">
        <v>1</v>
      </c>
      <c r="O18" s="64">
        <v>0</v>
      </c>
      <c r="P18" s="65">
        <v>0</v>
      </c>
      <c r="Q18" s="75">
        <v>0</v>
      </c>
      <c r="R18" s="31"/>
      <c r="S18" s="79">
        <v>0</v>
      </c>
      <c r="T18" s="71">
        <v>1</v>
      </c>
      <c r="U18" s="71">
        <v>0</v>
      </c>
      <c r="V18" s="71">
        <v>1</v>
      </c>
      <c r="W18" s="71">
        <v>0</v>
      </c>
      <c r="X18" s="71">
        <v>0</v>
      </c>
      <c r="Y18" s="71">
        <v>1</v>
      </c>
      <c r="Z18" s="71">
        <v>0</v>
      </c>
      <c r="AA18" s="71">
        <v>0</v>
      </c>
      <c r="AB18" s="71">
        <v>1</v>
      </c>
      <c r="AC18" s="71">
        <v>149</v>
      </c>
      <c r="AD18" s="71">
        <v>11</v>
      </c>
      <c r="AE18" s="71">
        <v>12</v>
      </c>
      <c r="AF18" s="71">
        <v>0</v>
      </c>
      <c r="AG18" s="32"/>
      <c r="AH18" s="33"/>
      <c r="AI18" s="34" t="s">
        <v>12</v>
      </c>
      <c r="AJ18" s="24">
        <f t="shared" si="3"/>
        <v>0</v>
      </c>
      <c r="AK18" s="25">
        <f t="shared" si="0"/>
        <v>0</v>
      </c>
    </row>
    <row r="19" spans="1:37" s="35" customFormat="1" ht="12.6" customHeight="1" x14ac:dyDescent="0.15">
      <c r="A19" s="8"/>
      <c r="B19" s="29"/>
      <c r="C19" s="29"/>
      <c r="D19" s="30" t="s">
        <v>13</v>
      </c>
      <c r="E19" s="22">
        <f t="shared" si="1"/>
        <v>3384</v>
      </c>
      <c r="F19" s="63">
        <v>11</v>
      </c>
      <c r="G19" s="81">
        <f t="shared" si="2"/>
        <v>46</v>
      </c>
      <c r="H19" s="64">
        <v>0</v>
      </c>
      <c r="I19" s="64">
        <v>0</v>
      </c>
      <c r="J19" s="64">
        <v>12</v>
      </c>
      <c r="K19" s="64">
        <v>8</v>
      </c>
      <c r="L19" s="64">
        <v>0</v>
      </c>
      <c r="M19" s="64">
        <v>4</v>
      </c>
      <c r="N19" s="64">
        <v>9</v>
      </c>
      <c r="O19" s="64">
        <v>0</v>
      </c>
      <c r="P19" s="65">
        <v>13</v>
      </c>
      <c r="Q19" s="75">
        <v>25</v>
      </c>
      <c r="R19" s="31"/>
      <c r="S19" s="79">
        <v>69</v>
      </c>
      <c r="T19" s="71">
        <v>3</v>
      </c>
      <c r="U19" s="71">
        <v>1</v>
      </c>
      <c r="V19" s="71">
        <v>21</v>
      </c>
      <c r="W19" s="71">
        <v>4</v>
      </c>
      <c r="X19" s="71">
        <v>0</v>
      </c>
      <c r="Y19" s="71">
        <v>25</v>
      </c>
      <c r="Z19" s="71">
        <v>1</v>
      </c>
      <c r="AA19" s="71">
        <v>16</v>
      </c>
      <c r="AB19" s="71">
        <v>23</v>
      </c>
      <c r="AC19" s="71">
        <v>2744</v>
      </c>
      <c r="AD19" s="71">
        <v>165</v>
      </c>
      <c r="AE19" s="71">
        <v>175</v>
      </c>
      <c r="AF19" s="71">
        <v>55</v>
      </c>
      <c r="AG19" s="32"/>
      <c r="AH19" s="33"/>
      <c r="AI19" s="34" t="s">
        <v>13</v>
      </c>
      <c r="AJ19" s="24">
        <f t="shared" si="3"/>
        <v>0</v>
      </c>
      <c r="AK19" s="25">
        <f t="shared" si="0"/>
        <v>0</v>
      </c>
    </row>
    <row r="20" spans="1:37" s="35" customFormat="1" ht="12.6" customHeight="1" x14ac:dyDescent="0.15">
      <c r="A20" s="8"/>
      <c r="B20" s="29"/>
      <c r="C20" s="29"/>
      <c r="D20" s="30" t="s">
        <v>14</v>
      </c>
      <c r="E20" s="22">
        <f t="shared" si="1"/>
        <v>4953</v>
      </c>
      <c r="F20" s="63">
        <v>23</v>
      </c>
      <c r="G20" s="81">
        <f t="shared" si="2"/>
        <v>66</v>
      </c>
      <c r="H20" s="64">
        <v>1</v>
      </c>
      <c r="I20" s="64">
        <v>0</v>
      </c>
      <c r="J20" s="64">
        <v>21</v>
      </c>
      <c r="K20" s="64">
        <v>8</v>
      </c>
      <c r="L20" s="64">
        <v>0</v>
      </c>
      <c r="M20" s="64">
        <v>4</v>
      </c>
      <c r="N20" s="64">
        <v>13</v>
      </c>
      <c r="O20" s="64">
        <v>0</v>
      </c>
      <c r="P20" s="65">
        <v>19</v>
      </c>
      <c r="Q20" s="75">
        <v>20</v>
      </c>
      <c r="R20" s="31"/>
      <c r="S20" s="79">
        <v>39</v>
      </c>
      <c r="T20" s="71">
        <v>5</v>
      </c>
      <c r="U20" s="71">
        <v>3</v>
      </c>
      <c r="V20" s="71">
        <v>21</v>
      </c>
      <c r="W20" s="71">
        <v>5</v>
      </c>
      <c r="X20" s="71">
        <v>0</v>
      </c>
      <c r="Y20" s="71">
        <v>55</v>
      </c>
      <c r="Z20" s="71">
        <v>1</v>
      </c>
      <c r="AA20" s="71">
        <v>26</v>
      </c>
      <c r="AB20" s="71">
        <v>44</v>
      </c>
      <c r="AC20" s="71">
        <v>4007</v>
      </c>
      <c r="AD20" s="71">
        <v>267</v>
      </c>
      <c r="AE20" s="71">
        <v>312</v>
      </c>
      <c r="AF20" s="71">
        <v>59</v>
      </c>
      <c r="AG20" s="32"/>
      <c r="AH20" s="33"/>
      <c r="AI20" s="34" t="s">
        <v>14</v>
      </c>
      <c r="AJ20" s="24">
        <f t="shared" si="3"/>
        <v>0</v>
      </c>
      <c r="AK20" s="25">
        <f t="shared" si="0"/>
        <v>0</v>
      </c>
    </row>
    <row r="21" spans="1:37" s="35" customFormat="1" ht="12.6" customHeight="1" x14ac:dyDescent="0.15">
      <c r="A21" s="38"/>
      <c r="B21" s="29"/>
      <c r="C21" s="29"/>
      <c r="D21" s="30" t="s">
        <v>15</v>
      </c>
      <c r="E21" s="22">
        <f t="shared" si="1"/>
        <v>294</v>
      </c>
      <c r="F21" s="63">
        <v>1</v>
      </c>
      <c r="G21" s="81">
        <f t="shared" si="2"/>
        <v>9</v>
      </c>
      <c r="H21" s="64">
        <v>0</v>
      </c>
      <c r="I21" s="64">
        <v>0</v>
      </c>
      <c r="J21" s="64">
        <v>3</v>
      </c>
      <c r="K21" s="64">
        <v>2</v>
      </c>
      <c r="L21" s="64">
        <v>0</v>
      </c>
      <c r="M21" s="64">
        <v>0</v>
      </c>
      <c r="N21" s="64">
        <v>2</v>
      </c>
      <c r="O21" s="64">
        <v>0</v>
      </c>
      <c r="P21" s="65">
        <v>2</v>
      </c>
      <c r="Q21" s="75">
        <v>1</v>
      </c>
      <c r="R21" s="31"/>
      <c r="S21" s="79">
        <v>39</v>
      </c>
      <c r="T21" s="71">
        <v>1</v>
      </c>
      <c r="U21" s="71">
        <v>0</v>
      </c>
      <c r="V21" s="71">
        <v>1</v>
      </c>
      <c r="W21" s="71">
        <v>0</v>
      </c>
      <c r="X21" s="71">
        <v>0</v>
      </c>
      <c r="Y21" s="71">
        <v>0</v>
      </c>
      <c r="Z21" s="71">
        <v>0</v>
      </c>
      <c r="AA21" s="71">
        <v>1</v>
      </c>
      <c r="AB21" s="71">
        <v>4</v>
      </c>
      <c r="AC21" s="71">
        <v>176</v>
      </c>
      <c r="AD21" s="71">
        <v>26</v>
      </c>
      <c r="AE21" s="71">
        <v>22</v>
      </c>
      <c r="AF21" s="71">
        <v>13</v>
      </c>
      <c r="AG21" s="32"/>
      <c r="AH21" s="33"/>
      <c r="AI21" s="34" t="s">
        <v>15</v>
      </c>
      <c r="AJ21" s="24">
        <f t="shared" si="3"/>
        <v>0</v>
      </c>
      <c r="AK21" s="25">
        <f t="shared" si="0"/>
        <v>0</v>
      </c>
    </row>
    <row r="22" spans="1:37" s="35" customFormat="1" ht="12.6" customHeight="1" x14ac:dyDescent="0.15">
      <c r="A22" s="8"/>
      <c r="B22" s="29"/>
      <c r="C22" s="29"/>
      <c r="D22" s="30" t="s">
        <v>16</v>
      </c>
      <c r="E22" s="22">
        <f t="shared" si="1"/>
        <v>353</v>
      </c>
      <c r="F22" s="63">
        <v>3</v>
      </c>
      <c r="G22" s="81">
        <f t="shared" si="2"/>
        <v>13</v>
      </c>
      <c r="H22" s="64">
        <v>0</v>
      </c>
      <c r="I22" s="64">
        <v>0</v>
      </c>
      <c r="J22" s="64">
        <v>5</v>
      </c>
      <c r="K22" s="64">
        <v>0</v>
      </c>
      <c r="L22" s="64">
        <v>0</v>
      </c>
      <c r="M22" s="64">
        <v>1</v>
      </c>
      <c r="N22" s="64">
        <v>4</v>
      </c>
      <c r="O22" s="64">
        <v>0</v>
      </c>
      <c r="P22" s="65">
        <v>3</v>
      </c>
      <c r="Q22" s="75">
        <v>8</v>
      </c>
      <c r="R22" s="31"/>
      <c r="S22" s="79">
        <v>23</v>
      </c>
      <c r="T22" s="71">
        <v>0</v>
      </c>
      <c r="U22" s="71">
        <v>1</v>
      </c>
      <c r="V22" s="71">
        <v>1</v>
      </c>
      <c r="W22" s="71">
        <v>0</v>
      </c>
      <c r="X22" s="71">
        <v>0</v>
      </c>
      <c r="Y22" s="71">
        <v>1</v>
      </c>
      <c r="Z22" s="71">
        <v>2</v>
      </c>
      <c r="AA22" s="71">
        <v>0</v>
      </c>
      <c r="AB22" s="71">
        <v>12</v>
      </c>
      <c r="AC22" s="71">
        <v>168</v>
      </c>
      <c r="AD22" s="71">
        <v>61</v>
      </c>
      <c r="AE22" s="71">
        <v>43</v>
      </c>
      <c r="AF22" s="71">
        <v>17</v>
      </c>
      <c r="AG22" s="32"/>
      <c r="AH22" s="33"/>
      <c r="AI22" s="34" t="s">
        <v>16</v>
      </c>
      <c r="AJ22" s="24">
        <f t="shared" si="3"/>
        <v>0</v>
      </c>
      <c r="AK22" s="25">
        <f t="shared" si="0"/>
        <v>0</v>
      </c>
    </row>
    <row r="23" spans="1:37" s="35" customFormat="1" ht="12.6" customHeight="1" x14ac:dyDescent="0.15">
      <c r="A23" s="8"/>
      <c r="B23" s="29"/>
      <c r="C23" s="29"/>
      <c r="D23" s="30" t="s">
        <v>17</v>
      </c>
      <c r="E23" s="22">
        <f t="shared" si="1"/>
        <v>3083</v>
      </c>
      <c r="F23" s="63">
        <v>16</v>
      </c>
      <c r="G23" s="81">
        <f t="shared" si="2"/>
        <v>44</v>
      </c>
      <c r="H23" s="64">
        <v>5</v>
      </c>
      <c r="I23" s="64">
        <v>1</v>
      </c>
      <c r="J23" s="64">
        <v>13</v>
      </c>
      <c r="K23" s="64">
        <v>5</v>
      </c>
      <c r="L23" s="64">
        <v>0</v>
      </c>
      <c r="M23" s="64">
        <v>5</v>
      </c>
      <c r="N23" s="64">
        <v>4</v>
      </c>
      <c r="O23" s="64">
        <v>1</v>
      </c>
      <c r="P23" s="65">
        <v>10</v>
      </c>
      <c r="Q23" s="75">
        <v>15</v>
      </c>
      <c r="R23" s="31"/>
      <c r="S23" s="79">
        <v>251</v>
      </c>
      <c r="T23" s="71">
        <v>3</v>
      </c>
      <c r="U23" s="71">
        <v>0</v>
      </c>
      <c r="V23" s="71">
        <v>13</v>
      </c>
      <c r="W23" s="71">
        <v>6</v>
      </c>
      <c r="X23" s="71">
        <v>0</v>
      </c>
      <c r="Y23" s="71">
        <v>11</v>
      </c>
      <c r="Z23" s="71">
        <v>1</v>
      </c>
      <c r="AA23" s="71">
        <v>5</v>
      </c>
      <c r="AB23" s="71">
        <v>35</v>
      </c>
      <c r="AC23" s="71">
        <v>2321</v>
      </c>
      <c r="AD23" s="71">
        <v>93</v>
      </c>
      <c r="AE23" s="71">
        <v>180</v>
      </c>
      <c r="AF23" s="71">
        <v>89</v>
      </c>
      <c r="AG23" s="32"/>
      <c r="AH23" s="33"/>
      <c r="AI23" s="34" t="s">
        <v>17</v>
      </c>
      <c r="AJ23" s="24">
        <f t="shared" si="3"/>
        <v>0</v>
      </c>
      <c r="AK23" s="25">
        <f t="shared" si="0"/>
        <v>0</v>
      </c>
    </row>
    <row r="24" spans="1:37" s="26" customFormat="1" ht="12.6" customHeight="1" x14ac:dyDescent="0.15">
      <c r="A24" s="8"/>
      <c r="B24" s="29"/>
      <c r="C24" s="29"/>
      <c r="D24" s="30" t="s">
        <v>0</v>
      </c>
      <c r="E24" s="22">
        <f t="shared" si="1"/>
        <v>5444</v>
      </c>
      <c r="F24" s="63">
        <v>53</v>
      </c>
      <c r="G24" s="81">
        <f t="shared" si="2"/>
        <v>128</v>
      </c>
      <c r="H24" s="64">
        <v>4</v>
      </c>
      <c r="I24" s="64">
        <v>1</v>
      </c>
      <c r="J24" s="64">
        <v>44</v>
      </c>
      <c r="K24" s="64">
        <v>13</v>
      </c>
      <c r="L24" s="64">
        <v>1</v>
      </c>
      <c r="M24" s="64">
        <v>7</v>
      </c>
      <c r="N24" s="64">
        <v>26</v>
      </c>
      <c r="O24" s="64">
        <v>1</v>
      </c>
      <c r="P24" s="65">
        <v>31</v>
      </c>
      <c r="Q24" s="75">
        <v>24</v>
      </c>
      <c r="R24" s="23"/>
      <c r="S24" s="79">
        <v>114</v>
      </c>
      <c r="T24" s="71">
        <v>7</v>
      </c>
      <c r="U24" s="71">
        <v>1</v>
      </c>
      <c r="V24" s="71">
        <v>52</v>
      </c>
      <c r="W24" s="71">
        <v>5</v>
      </c>
      <c r="X24" s="71">
        <v>0</v>
      </c>
      <c r="Y24" s="71">
        <v>48</v>
      </c>
      <c r="Z24" s="71">
        <v>1</v>
      </c>
      <c r="AA24" s="71">
        <v>13</v>
      </c>
      <c r="AB24" s="71">
        <v>31</v>
      </c>
      <c r="AC24" s="71">
        <v>4517</v>
      </c>
      <c r="AD24" s="71">
        <v>144</v>
      </c>
      <c r="AE24" s="71">
        <v>212</v>
      </c>
      <c r="AF24" s="71">
        <v>94</v>
      </c>
      <c r="AG24" s="32"/>
      <c r="AH24" s="33"/>
      <c r="AI24" s="34" t="s">
        <v>0</v>
      </c>
      <c r="AJ24" s="24">
        <f t="shared" si="3"/>
        <v>0</v>
      </c>
      <c r="AK24" s="25">
        <f t="shared" si="0"/>
        <v>0</v>
      </c>
    </row>
    <row r="25" spans="1:37" s="35" customFormat="1" ht="12.6" customHeight="1" x14ac:dyDescent="0.15">
      <c r="A25" s="38"/>
      <c r="B25" s="27"/>
      <c r="C25" s="96" t="s">
        <v>18</v>
      </c>
      <c r="D25" s="97"/>
      <c r="E25" s="22">
        <f t="shared" si="1"/>
        <v>13439</v>
      </c>
      <c r="F25" s="60">
        <v>29</v>
      </c>
      <c r="G25" s="22">
        <f t="shared" si="2"/>
        <v>5927</v>
      </c>
      <c r="H25" s="61">
        <v>21</v>
      </c>
      <c r="I25" s="61">
        <v>137</v>
      </c>
      <c r="J25" s="61">
        <v>231</v>
      </c>
      <c r="K25" s="61">
        <v>288</v>
      </c>
      <c r="L25" s="61">
        <v>110</v>
      </c>
      <c r="M25" s="61">
        <v>1780</v>
      </c>
      <c r="N25" s="61">
        <v>2867</v>
      </c>
      <c r="O25" s="61">
        <v>0</v>
      </c>
      <c r="P25" s="62">
        <v>493</v>
      </c>
      <c r="Q25" s="74">
        <v>70</v>
      </c>
      <c r="R25" s="31"/>
      <c r="S25" s="78">
        <v>170</v>
      </c>
      <c r="T25" s="70">
        <v>54</v>
      </c>
      <c r="U25" s="70">
        <v>2</v>
      </c>
      <c r="V25" s="70">
        <v>78</v>
      </c>
      <c r="W25" s="70">
        <v>1</v>
      </c>
      <c r="X25" s="70">
        <v>0</v>
      </c>
      <c r="Y25" s="70">
        <v>55</v>
      </c>
      <c r="Z25" s="70">
        <v>5</v>
      </c>
      <c r="AA25" s="70">
        <v>2</v>
      </c>
      <c r="AB25" s="70">
        <v>256</v>
      </c>
      <c r="AC25" s="70">
        <v>4443</v>
      </c>
      <c r="AD25" s="70">
        <v>447</v>
      </c>
      <c r="AE25" s="70">
        <v>1541</v>
      </c>
      <c r="AF25" s="70">
        <v>359</v>
      </c>
      <c r="AG25" s="28"/>
      <c r="AH25" s="98" t="s">
        <v>18</v>
      </c>
      <c r="AI25" s="98"/>
      <c r="AJ25" s="24">
        <f t="shared" si="3"/>
        <v>0</v>
      </c>
      <c r="AK25" s="25">
        <f t="shared" si="0"/>
        <v>0</v>
      </c>
    </row>
    <row r="26" spans="1:37" s="35" customFormat="1" ht="12.6" customHeight="1" x14ac:dyDescent="0.15">
      <c r="A26" s="8"/>
      <c r="B26" s="29"/>
      <c r="C26" s="29"/>
      <c r="D26" s="30" t="s">
        <v>19</v>
      </c>
      <c r="E26" s="22">
        <f t="shared" si="1"/>
        <v>3520</v>
      </c>
      <c r="F26" s="63">
        <v>5</v>
      </c>
      <c r="G26" s="81">
        <f t="shared" si="2"/>
        <v>210</v>
      </c>
      <c r="H26" s="64">
        <v>16</v>
      </c>
      <c r="I26" s="64">
        <v>3</v>
      </c>
      <c r="J26" s="64">
        <v>88</v>
      </c>
      <c r="K26" s="64">
        <v>10</v>
      </c>
      <c r="L26" s="64">
        <v>1</v>
      </c>
      <c r="M26" s="64">
        <v>8</v>
      </c>
      <c r="N26" s="64">
        <v>61</v>
      </c>
      <c r="O26" s="64">
        <v>0</v>
      </c>
      <c r="P26" s="65">
        <v>23</v>
      </c>
      <c r="Q26" s="75">
        <v>23</v>
      </c>
      <c r="R26" s="31"/>
      <c r="S26" s="79">
        <v>20</v>
      </c>
      <c r="T26" s="71">
        <v>19</v>
      </c>
      <c r="U26" s="71">
        <v>1</v>
      </c>
      <c r="V26" s="71">
        <v>30</v>
      </c>
      <c r="W26" s="71">
        <v>1</v>
      </c>
      <c r="X26" s="71">
        <v>0</v>
      </c>
      <c r="Y26" s="71">
        <v>39</v>
      </c>
      <c r="Z26" s="71">
        <v>3</v>
      </c>
      <c r="AA26" s="71">
        <v>2</v>
      </c>
      <c r="AB26" s="71">
        <v>52</v>
      </c>
      <c r="AC26" s="71">
        <v>2722</v>
      </c>
      <c r="AD26" s="71">
        <v>77</v>
      </c>
      <c r="AE26" s="71">
        <v>270</v>
      </c>
      <c r="AF26" s="71">
        <v>46</v>
      </c>
      <c r="AG26" s="32"/>
      <c r="AH26" s="33"/>
      <c r="AI26" s="34" t="s">
        <v>19</v>
      </c>
      <c r="AJ26" s="24">
        <f t="shared" si="3"/>
        <v>0</v>
      </c>
      <c r="AK26" s="25">
        <f t="shared" si="0"/>
        <v>0</v>
      </c>
    </row>
    <row r="27" spans="1:37" s="35" customFormat="1" ht="12.6" customHeight="1" x14ac:dyDescent="0.15">
      <c r="A27" s="8"/>
      <c r="B27" s="29"/>
      <c r="C27" s="29"/>
      <c r="D27" s="30" t="s">
        <v>20</v>
      </c>
      <c r="E27" s="22">
        <f t="shared" si="1"/>
        <v>2071</v>
      </c>
      <c r="F27" s="63">
        <v>3</v>
      </c>
      <c r="G27" s="81">
        <f t="shared" si="2"/>
        <v>285</v>
      </c>
      <c r="H27" s="64">
        <v>0</v>
      </c>
      <c r="I27" s="64">
        <v>3</v>
      </c>
      <c r="J27" s="64">
        <v>15</v>
      </c>
      <c r="K27" s="64">
        <v>22</v>
      </c>
      <c r="L27" s="64">
        <v>1</v>
      </c>
      <c r="M27" s="64">
        <v>63</v>
      </c>
      <c r="N27" s="64">
        <v>132</v>
      </c>
      <c r="O27" s="64">
        <v>0</v>
      </c>
      <c r="P27" s="65">
        <v>49</v>
      </c>
      <c r="Q27" s="75">
        <v>5</v>
      </c>
      <c r="R27" s="31"/>
      <c r="S27" s="79">
        <v>22</v>
      </c>
      <c r="T27" s="71">
        <v>16</v>
      </c>
      <c r="U27" s="71">
        <v>0</v>
      </c>
      <c r="V27" s="71">
        <v>40</v>
      </c>
      <c r="W27" s="71">
        <v>0</v>
      </c>
      <c r="X27" s="71">
        <v>0</v>
      </c>
      <c r="Y27" s="71">
        <v>10</v>
      </c>
      <c r="Z27" s="71">
        <v>0</v>
      </c>
      <c r="AA27" s="71">
        <v>0</v>
      </c>
      <c r="AB27" s="71">
        <v>108</v>
      </c>
      <c r="AC27" s="71">
        <v>626</v>
      </c>
      <c r="AD27" s="71">
        <v>58</v>
      </c>
      <c r="AE27" s="71">
        <v>844</v>
      </c>
      <c r="AF27" s="71">
        <v>54</v>
      </c>
      <c r="AG27" s="32"/>
      <c r="AH27" s="33"/>
      <c r="AI27" s="34" t="s">
        <v>20</v>
      </c>
      <c r="AJ27" s="24">
        <f t="shared" si="3"/>
        <v>0</v>
      </c>
      <c r="AK27" s="25">
        <f t="shared" si="0"/>
        <v>0</v>
      </c>
    </row>
    <row r="28" spans="1:37" s="26" customFormat="1" ht="12.6" customHeight="1" x14ac:dyDescent="0.15">
      <c r="A28" s="8"/>
      <c r="B28" s="29"/>
      <c r="C28" s="29"/>
      <c r="D28" s="30" t="s">
        <v>21</v>
      </c>
      <c r="E28" s="22">
        <f t="shared" si="1"/>
        <v>7848</v>
      </c>
      <c r="F28" s="63">
        <v>21</v>
      </c>
      <c r="G28" s="81">
        <f t="shared" si="2"/>
        <v>5432</v>
      </c>
      <c r="H28" s="64">
        <v>5</v>
      </c>
      <c r="I28" s="64">
        <v>131</v>
      </c>
      <c r="J28" s="64">
        <v>128</v>
      </c>
      <c r="K28" s="64">
        <v>256</v>
      </c>
      <c r="L28" s="64">
        <v>108</v>
      </c>
      <c r="M28" s="64">
        <v>1709</v>
      </c>
      <c r="N28" s="64">
        <v>2674</v>
      </c>
      <c r="O28" s="64">
        <v>0</v>
      </c>
      <c r="P28" s="65">
        <v>421</v>
      </c>
      <c r="Q28" s="75">
        <v>42</v>
      </c>
      <c r="R28" s="23"/>
      <c r="S28" s="79">
        <v>128</v>
      </c>
      <c r="T28" s="71">
        <v>19</v>
      </c>
      <c r="U28" s="71">
        <v>1</v>
      </c>
      <c r="V28" s="71">
        <v>8</v>
      </c>
      <c r="W28" s="71">
        <v>0</v>
      </c>
      <c r="X28" s="71">
        <v>0</v>
      </c>
      <c r="Y28" s="71">
        <v>6</v>
      </c>
      <c r="Z28" s="71">
        <v>2</v>
      </c>
      <c r="AA28" s="71">
        <v>0</v>
      </c>
      <c r="AB28" s="71">
        <v>96</v>
      </c>
      <c r="AC28" s="71">
        <v>1095</v>
      </c>
      <c r="AD28" s="71">
        <v>312</v>
      </c>
      <c r="AE28" s="71">
        <v>427</v>
      </c>
      <c r="AF28" s="71">
        <v>259</v>
      </c>
      <c r="AG28" s="32"/>
      <c r="AH28" s="33"/>
      <c r="AI28" s="34" t="s">
        <v>21</v>
      </c>
      <c r="AJ28" s="24">
        <f t="shared" si="3"/>
        <v>0</v>
      </c>
      <c r="AK28" s="25">
        <f t="shared" si="0"/>
        <v>0</v>
      </c>
    </row>
    <row r="29" spans="1:37" s="35" customFormat="1" ht="12.6" customHeight="1" x14ac:dyDescent="0.15">
      <c r="A29" s="8"/>
      <c r="B29" s="27"/>
      <c r="C29" s="96" t="s">
        <v>22</v>
      </c>
      <c r="D29" s="97"/>
      <c r="E29" s="22">
        <f t="shared" si="1"/>
        <v>123365</v>
      </c>
      <c r="F29" s="60">
        <v>1094</v>
      </c>
      <c r="G29" s="22">
        <f t="shared" si="2"/>
        <v>8497</v>
      </c>
      <c r="H29" s="61">
        <v>98</v>
      </c>
      <c r="I29" s="61">
        <v>49</v>
      </c>
      <c r="J29" s="61">
        <v>2173</v>
      </c>
      <c r="K29" s="61">
        <v>518</v>
      </c>
      <c r="L29" s="61">
        <v>79</v>
      </c>
      <c r="M29" s="61">
        <v>907</v>
      </c>
      <c r="N29" s="61">
        <v>2557</v>
      </c>
      <c r="O29" s="61">
        <v>17</v>
      </c>
      <c r="P29" s="62">
        <v>2099</v>
      </c>
      <c r="Q29" s="74">
        <v>863</v>
      </c>
      <c r="R29" s="31"/>
      <c r="S29" s="78">
        <v>1325</v>
      </c>
      <c r="T29" s="70">
        <v>166</v>
      </c>
      <c r="U29" s="70">
        <v>67</v>
      </c>
      <c r="V29" s="70">
        <v>899</v>
      </c>
      <c r="W29" s="70">
        <v>6</v>
      </c>
      <c r="X29" s="70">
        <v>7</v>
      </c>
      <c r="Y29" s="70">
        <v>204</v>
      </c>
      <c r="Z29" s="70">
        <v>69</v>
      </c>
      <c r="AA29" s="70">
        <v>110</v>
      </c>
      <c r="AB29" s="70">
        <v>2520</v>
      </c>
      <c r="AC29" s="70">
        <v>35150</v>
      </c>
      <c r="AD29" s="70">
        <v>14444</v>
      </c>
      <c r="AE29" s="70">
        <v>22808</v>
      </c>
      <c r="AF29" s="70">
        <v>35136</v>
      </c>
      <c r="AG29" s="28"/>
      <c r="AH29" s="98" t="s">
        <v>22</v>
      </c>
      <c r="AI29" s="98"/>
      <c r="AJ29" s="24">
        <f t="shared" si="3"/>
        <v>0</v>
      </c>
      <c r="AK29" s="25">
        <f t="shared" si="0"/>
        <v>0</v>
      </c>
    </row>
    <row r="30" spans="1:37" s="35" customFormat="1" ht="12.6" customHeight="1" x14ac:dyDescent="0.15">
      <c r="A30" s="8"/>
      <c r="B30" s="29"/>
      <c r="C30" s="29"/>
      <c r="D30" s="30" t="s">
        <v>23</v>
      </c>
      <c r="E30" s="22">
        <f t="shared" si="1"/>
        <v>1517</v>
      </c>
      <c r="F30" s="63">
        <v>8</v>
      </c>
      <c r="G30" s="81">
        <f t="shared" si="2"/>
        <v>137</v>
      </c>
      <c r="H30" s="64">
        <v>9</v>
      </c>
      <c r="I30" s="64">
        <v>0</v>
      </c>
      <c r="J30" s="64">
        <v>47</v>
      </c>
      <c r="K30" s="64">
        <v>8</v>
      </c>
      <c r="L30" s="64">
        <v>3</v>
      </c>
      <c r="M30" s="64">
        <v>11</v>
      </c>
      <c r="N30" s="64">
        <v>26</v>
      </c>
      <c r="O30" s="64">
        <v>0</v>
      </c>
      <c r="P30" s="65">
        <v>33</v>
      </c>
      <c r="Q30" s="75">
        <v>2</v>
      </c>
      <c r="R30" s="31"/>
      <c r="S30" s="79">
        <v>0</v>
      </c>
      <c r="T30" s="71">
        <v>1</v>
      </c>
      <c r="U30" s="71">
        <v>5</v>
      </c>
      <c r="V30" s="71">
        <v>241</v>
      </c>
      <c r="W30" s="71">
        <v>0</v>
      </c>
      <c r="X30" s="71">
        <v>0</v>
      </c>
      <c r="Y30" s="71">
        <v>0</v>
      </c>
      <c r="Z30" s="71">
        <v>4</v>
      </c>
      <c r="AA30" s="71">
        <v>4</v>
      </c>
      <c r="AB30" s="71">
        <v>16</v>
      </c>
      <c r="AC30" s="71">
        <v>761</v>
      </c>
      <c r="AD30" s="71">
        <v>86</v>
      </c>
      <c r="AE30" s="71">
        <v>239</v>
      </c>
      <c r="AF30" s="71">
        <v>13</v>
      </c>
      <c r="AG30" s="32"/>
      <c r="AH30" s="33"/>
      <c r="AI30" s="34" t="s">
        <v>23</v>
      </c>
      <c r="AJ30" s="24">
        <f t="shared" si="3"/>
        <v>0</v>
      </c>
      <c r="AK30" s="25">
        <f t="shared" si="0"/>
        <v>0</v>
      </c>
    </row>
    <row r="31" spans="1:37" s="35" customFormat="1" ht="12.6" customHeight="1" x14ac:dyDescent="0.15">
      <c r="A31" s="8"/>
      <c r="B31" s="29"/>
      <c r="C31" s="29"/>
      <c r="D31" s="30" t="s">
        <v>24</v>
      </c>
      <c r="E31" s="22">
        <f t="shared" si="1"/>
        <v>0</v>
      </c>
      <c r="F31" s="63">
        <v>0</v>
      </c>
      <c r="G31" s="81">
        <f t="shared" si="2"/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5">
        <v>0</v>
      </c>
      <c r="Q31" s="75">
        <v>0</v>
      </c>
      <c r="R31" s="31"/>
      <c r="S31" s="79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32"/>
      <c r="AH31" s="33"/>
      <c r="AI31" s="34" t="s">
        <v>24</v>
      </c>
      <c r="AJ31" s="24">
        <f t="shared" si="3"/>
        <v>0</v>
      </c>
      <c r="AK31" s="25">
        <f t="shared" si="0"/>
        <v>0</v>
      </c>
    </row>
    <row r="32" spans="1:37" s="35" customFormat="1" ht="12.6" customHeight="1" x14ac:dyDescent="0.15">
      <c r="A32" s="8"/>
      <c r="B32" s="29"/>
      <c r="C32" s="29"/>
      <c r="D32" s="30" t="s">
        <v>25</v>
      </c>
      <c r="E32" s="22">
        <f t="shared" si="1"/>
        <v>18</v>
      </c>
      <c r="F32" s="63">
        <v>0</v>
      </c>
      <c r="G32" s="81">
        <f t="shared" si="2"/>
        <v>2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5">
        <v>2</v>
      </c>
      <c r="Q32" s="75">
        <v>0</v>
      </c>
      <c r="R32" s="31"/>
      <c r="S32" s="79">
        <v>0</v>
      </c>
      <c r="T32" s="71">
        <v>1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5</v>
      </c>
      <c r="AD32" s="71">
        <v>4</v>
      </c>
      <c r="AE32" s="71">
        <v>4</v>
      </c>
      <c r="AF32" s="71">
        <v>2</v>
      </c>
      <c r="AG32" s="32"/>
      <c r="AH32" s="33"/>
      <c r="AI32" s="34" t="s">
        <v>25</v>
      </c>
      <c r="AJ32" s="24">
        <f t="shared" si="3"/>
        <v>0</v>
      </c>
      <c r="AK32" s="25">
        <f t="shared" si="0"/>
        <v>0</v>
      </c>
    </row>
    <row r="33" spans="1:37" s="35" customFormat="1" ht="12.6" customHeight="1" x14ac:dyDescent="0.15">
      <c r="A33" s="8"/>
      <c r="B33" s="29"/>
      <c r="C33" s="29"/>
      <c r="D33" s="30" t="s">
        <v>26</v>
      </c>
      <c r="E33" s="22">
        <f t="shared" si="1"/>
        <v>268</v>
      </c>
      <c r="F33" s="63">
        <v>1</v>
      </c>
      <c r="G33" s="81">
        <f t="shared" si="2"/>
        <v>16</v>
      </c>
      <c r="H33" s="64">
        <v>0</v>
      </c>
      <c r="I33" s="64">
        <v>0</v>
      </c>
      <c r="J33" s="64">
        <v>7</v>
      </c>
      <c r="K33" s="64">
        <v>1</v>
      </c>
      <c r="L33" s="64">
        <v>0</v>
      </c>
      <c r="M33" s="64">
        <v>2</v>
      </c>
      <c r="N33" s="64">
        <v>0</v>
      </c>
      <c r="O33" s="64">
        <v>0</v>
      </c>
      <c r="P33" s="65">
        <v>6</v>
      </c>
      <c r="Q33" s="75">
        <v>5</v>
      </c>
      <c r="R33" s="31"/>
      <c r="S33" s="79">
        <v>11</v>
      </c>
      <c r="T33" s="71">
        <v>0</v>
      </c>
      <c r="U33" s="71">
        <v>0</v>
      </c>
      <c r="V33" s="71">
        <v>6</v>
      </c>
      <c r="W33" s="71">
        <v>0</v>
      </c>
      <c r="X33" s="71">
        <v>0</v>
      </c>
      <c r="Y33" s="71">
        <v>1</v>
      </c>
      <c r="Z33" s="71">
        <v>0</v>
      </c>
      <c r="AA33" s="71">
        <v>14</v>
      </c>
      <c r="AB33" s="71">
        <v>8</v>
      </c>
      <c r="AC33" s="71">
        <v>66</v>
      </c>
      <c r="AD33" s="71">
        <v>71</v>
      </c>
      <c r="AE33" s="71">
        <v>41</v>
      </c>
      <c r="AF33" s="71">
        <v>28</v>
      </c>
      <c r="AG33" s="32"/>
      <c r="AH33" s="33"/>
      <c r="AI33" s="34" t="s">
        <v>26</v>
      </c>
      <c r="AJ33" s="24">
        <f t="shared" si="3"/>
        <v>0</v>
      </c>
      <c r="AK33" s="25">
        <f t="shared" si="0"/>
        <v>0</v>
      </c>
    </row>
    <row r="34" spans="1:37" s="35" customFormat="1" ht="12.6" customHeight="1" x14ac:dyDescent="0.15">
      <c r="A34" s="8"/>
      <c r="B34" s="29"/>
      <c r="C34" s="29"/>
      <c r="D34" s="30" t="s">
        <v>27</v>
      </c>
      <c r="E34" s="22">
        <f t="shared" si="1"/>
        <v>491</v>
      </c>
      <c r="F34" s="63">
        <v>2</v>
      </c>
      <c r="G34" s="81">
        <f t="shared" si="2"/>
        <v>10</v>
      </c>
      <c r="H34" s="64">
        <v>0</v>
      </c>
      <c r="I34" s="64">
        <v>0</v>
      </c>
      <c r="J34" s="64">
        <v>3</v>
      </c>
      <c r="K34" s="64">
        <v>1</v>
      </c>
      <c r="L34" s="64">
        <v>0</v>
      </c>
      <c r="M34" s="64">
        <v>0</v>
      </c>
      <c r="N34" s="64">
        <v>1</v>
      </c>
      <c r="O34" s="64">
        <v>0</v>
      </c>
      <c r="P34" s="65">
        <v>5</v>
      </c>
      <c r="Q34" s="75">
        <v>8</v>
      </c>
      <c r="R34" s="31"/>
      <c r="S34" s="79">
        <v>7</v>
      </c>
      <c r="T34" s="71">
        <v>0</v>
      </c>
      <c r="U34" s="71">
        <v>1</v>
      </c>
      <c r="V34" s="71">
        <v>21</v>
      </c>
      <c r="W34" s="71">
        <v>0</v>
      </c>
      <c r="X34" s="71">
        <v>0</v>
      </c>
      <c r="Y34" s="71">
        <v>7</v>
      </c>
      <c r="Z34" s="71">
        <v>1</v>
      </c>
      <c r="AA34" s="71">
        <v>1</v>
      </c>
      <c r="AB34" s="71">
        <v>47</v>
      </c>
      <c r="AC34" s="71">
        <v>243</v>
      </c>
      <c r="AD34" s="71">
        <v>30</v>
      </c>
      <c r="AE34" s="71">
        <v>74</v>
      </c>
      <c r="AF34" s="71">
        <v>39</v>
      </c>
      <c r="AG34" s="32"/>
      <c r="AH34" s="33"/>
      <c r="AI34" s="34" t="s">
        <v>27</v>
      </c>
      <c r="AJ34" s="24">
        <f t="shared" si="3"/>
        <v>0</v>
      </c>
      <c r="AK34" s="25">
        <f t="shared" si="0"/>
        <v>0</v>
      </c>
    </row>
    <row r="35" spans="1:37" s="35" customFormat="1" ht="12.6" customHeight="1" x14ac:dyDescent="0.15">
      <c r="A35" s="8"/>
      <c r="B35" s="29"/>
      <c r="C35" s="29"/>
      <c r="D35" s="30" t="s">
        <v>62</v>
      </c>
      <c r="E35" s="22">
        <f t="shared" si="1"/>
        <v>5519</v>
      </c>
      <c r="F35" s="63">
        <v>9</v>
      </c>
      <c r="G35" s="81">
        <f t="shared" si="2"/>
        <v>73</v>
      </c>
      <c r="H35" s="64">
        <v>8</v>
      </c>
      <c r="I35" s="64">
        <v>0</v>
      </c>
      <c r="J35" s="64">
        <v>22</v>
      </c>
      <c r="K35" s="64">
        <v>4</v>
      </c>
      <c r="L35" s="64">
        <v>0</v>
      </c>
      <c r="M35" s="64">
        <v>9</v>
      </c>
      <c r="N35" s="64">
        <v>10</v>
      </c>
      <c r="O35" s="64">
        <v>0</v>
      </c>
      <c r="P35" s="65">
        <v>20</v>
      </c>
      <c r="Q35" s="75">
        <v>7</v>
      </c>
      <c r="R35" s="31"/>
      <c r="S35" s="79">
        <v>7</v>
      </c>
      <c r="T35" s="71">
        <v>3</v>
      </c>
      <c r="U35" s="71">
        <v>4</v>
      </c>
      <c r="V35" s="71">
        <v>92</v>
      </c>
      <c r="W35" s="71">
        <v>0</v>
      </c>
      <c r="X35" s="71">
        <v>1</v>
      </c>
      <c r="Y35" s="71">
        <v>2</v>
      </c>
      <c r="Z35" s="71">
        <v>9</v>
      </c>
      <c r="AA35" s="71">
        <v>6</v>
      </c>
      <c r="AB35" s="71">
        <v>86</v>
      </c>
      <c r="AC35" s="71">
        <v>3240</v>
      </c>
      <c r="AD35" s="71">
        <v>764</v>
      </c>
      <c r="AE35" s="71">
        <v>1124</v>
      </c>
      <c r="AF35" s="71">
        <v>92</v>
      </c>
      <c r="AG35" s="32"/>
      <c r="AH35" s="33"/>
      <c r="AI35" s="34" t="s">
        <v>62</v>
      </c>
      <c r="AJ35" s="24">
        <f t="shared" si="3"/>
        <v>0</v>
      </c>
      <c r="AK35" s="25">
        <f t="shared" si="0"/>
        <v>0</v>
      </c>
    </row>
    <row r="36" spans="1:37" s="35" customFormat="1" ht="12.6" customHeight="1" x14ac:dyDescent="0.15">
      <c r="A36" s="8"/>
      <c r="B36" s="29"/>
      <c r="C36" s="29"/>
      <c r="D36" s="30" t="s">
        <v>63</v>
      </c>
      <c r="E36" s="22">
        <f t="shared" si="1"/>
        <v>1</v>
      </c>
      <c r="F36" s="63">
        <v>0</v>
      </c>
      <c r="G36" s="81">
        <f t="shared" si="2"/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5">
        <v>0</v>
      </c>
      <c r="Q36" s="75">
        <v>0</v>
      </c>
      <c r="R36" s="31"/>
      <c r="S36" s="79">
        <v>0</v>
      </c>
      <c r="T36" s="71">
        <v>0</v>
      </c>
      <c r="U36" s="71">
        <v>0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1">
        <v>0</v>
      </c>
      <c r="AC36" s="71">
        <v>0</v>
      </c>
      <c r="AD36" s="71">
        <v>1</v>
      </c>
      <c r="AE36" s="71">
        <v>0</v>
      </c>
      <c r="AF36" s="71">
        <v>0</v>
      </c>
      <c r="AG36" s="32"/>
      <c r="AH36" s="33"/>
      <c r="AI36" s="34" t="s">
        <v>63</v>
      </c>
      <c r="AJ36" s="24">
        <f t="shared" si="3"/>
        <v>0</v>
      </c>
      <c r="AK36" s="25">
        <f t="shared" si="0"/>
        <v>0</v>
      </c>
    </row>
    <row r="37" spans="1:37" s="35" customFormat="1" ht="12.6" customHeight="1" x14ac:dyDescent="0.15">
      <c r="A37" s="8"/>
      <c r="B37" s="29"/>
      <c r="C37" s="29"/>
      <c r="D37" s="30" t="s">
        <v>29</v>
      </c>
      <c r="E37" s="22">
        <f t="shared" si="1"/>
        <v>3</v>
      </c>
      <c r="F37" s="63">
        <v>0</v>
      </c>
      <c r="G37" s="81">
        <f t="shared" si="2"/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5">
        <v>0</v>
      </c>
      <c r="Q37" s="75">
        <v>0</v>
      </c>
      <c r="R37" s="31"/>
      <c r="S37" s="79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3</v>
      </c>
      <c r="AE37" s="71">
        <v>0</v>
      </c>
      <c r="AF37" s="71">
        <v>0</v>
      </c>
      <c r="AG37" s="32"/>
      <c r="AH37" s="33"/>
      <c r="AI37" s="34" t="s">
        <v>29</v>
      </c>
      <c r="AJ37" s="24">
        <f t="shared" si="3"/>
        <v>0</v>
      </c>
      <c r="AK37" s="25">
        <f t="shared" si="0"/>
        <v>0</v>
      </c>
    </row>
    <row r="38" spans="1:37" s="35" customFormat="1" ht="12.6" customHeight="1" x14ac:dyDescent="0.15">
      <c r="A38" s="8"/>
      <c r="B38" s="29"/>
      <c r="C38" s="29"/>
      <c r="D38" s="30" t="s">
        <v>30</v>
      </c>
      <c r="E38" s="22">
        <f t="shared" si="1"/>
        <v>4</v>
      </c>
      <c r="F38" s="63">
        <v>0</v>
      </c>
      <c r="G38" s="81">
        <f t="shared" si="2"/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5">
        <v>0</v>
      </c>
      <c r="Q38" s="75">
        <v>0</v>
      </c>
      <c r="R38" s="31"/>
      <c r="S38" s="79">
        <v>0</v>
      </c>
      <c r="T38" s="71">
        <v>0</v>
      </c>
      <c r="U38" s="71">
        <v>0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1">
        <v>0</v>
      </c>
      <c r="AC38" s="71">
        <v>1</v>
      </c>
      <c r="AD38" s="71">
        <v>1</v>
      </c>
      <c r="AE38" s="71">
        <v>2</v>
      </c>
      <c r="AF38" s="71">
        <v>0</v>
      </c>
      <c r="AG38" s="32"/>
      <c r="AH38" s="33"/>
      <c r="AI38" s="34" t="s">
        <v>30</v>
      </c>
      <c r="AJ38" s="24">
        <f t="shared" si="3"/>
        <v>0</v>
      </c>
      <c r="AK38" s="25">
        <f t="shared" si="0"/>
        <v>0</v>
      </c>
    </row>
    <row r="39" spans="1:37" s="35" customFormat="1" ht="12.6" customHeight="1" x14ac:dyDescent="0.15">
      <c r="A39" s="8"/>
      <c r="B39" s="29"/>
      <c r="C39" s="29"/>
      <c r="D39" s="30" t="s">
        <v>64</v>
      </c>
      <c r="E39" s="22">
        <f t="shared" si="1"/>
        <v>127</v>
      </c>
      <c r="F39" s="63">
        <v>2</v>
      </c>
      <c r="G39" s="81">
        <f t="shared" si="2"/>
        <v>1</v>
      </c>
      <c r="H39" s="64">
        <v>0</v>
      </c>
      <c r="I39" s="64">
        <v>0</v>
      </c>
      <c r="J39" s="64">
        <v>1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5">
        <v>0</v>
      </c>
      <c r="Q39" s="75">
        <v>3</v>
      </c>
      <c r="R39" s="31"/>
      <c r="S39" s="79">
        <v>4</v>
      </c>
      <c r="T39" s="71">
        <v>0</v>
      </c>
      <c r="U39" s="71">
        <v>0</v>
      </c>
      <c r="V39" s="71">
        <v>4</v>
      </c>
      <c r="W39" s="71">
        <v>0</v>
      </c>
      <c r="X39" s="71">
        <v>0</v>
      </c>
      <c r="Y39" s="71">
        <v>0</v>
      </c>
      <c r="Z39" s="71">
        <v>0</v>
      </c>
      <c r="AA39" s="71">
        <v>2</v>
      </c>
      <c r="AB39" s="71">
        <v>2</v>
      </c>
      <c r="AC39" s="71">
        <v>95</v>
      </c>
      <c r="AD39" s="71">
        <v>3</v>
      </c>
      <c r="AE39" s="71">
        <v>7</v>
      </c>
      <c r="AF39" s="71">
        <v>4</v>
      </c>
      <c r="AG39" s="32"/>
      <c r="AH39" s="33"/>
      <c r="AI39" s="34" t="s">
        <v>64</v>
      </c>
      <c r="AJ39" s="24">
        <f t="shared" si="3"/>
        <v>0</v>
      </c>
      <c r="AK39" s="25">
        <f t="shared" ref="AK39:AK56" si="4">SUM(H39:P39)-G39</f>
        <v>0</v>
      </c>
    </row>
    <row r="40" spans="1:37" s="35" customFormat="1" ht="12.6" customHeight="1" x14ac:dyDescent="0.15">
      <c r="A40" s="8"/>
      <c r="B40" s="29"/>
      <c r="C40" s="29"/>
      <c r="D40" s="30" t="s">
        <v>31</v>
      </c>
      <c r="E40" s="22">
        <f t="shared" si="1"/>
        <v>62</v>
      </c>
      <c r="F40" s="63">
        <v>0</v>
      </c>
      <c r="G40" s="81">
        <f t="shared" si="2"/>
        <v>4</v>
      </c>
      <c r="H40" s="64">
        <v>0</v>
      </c>
      <c r="I40" s="64">
        <v>0</v>
      </c>
      <c r="J40" s="64">
        <v>2</v>
      </c>
      <c r="K40" s="64">
        <v>0</v>
      </c>
      <c r="L40" s="64">
        <v>0</v>
      </c>
      <c r="M40" s="64">
        <v>0</v>
      </c>
      <c r="N40" s="64">
        <v>2</v>
      </c>
      <c r="O40" s="64">
        <v>0</v>
      </c>
      <c r="P40" s="65">
        <v>0</v>
      </c>
      <c r="Q40" s="75">
        <v>1</v>
      </c>
      <c r="R40" s="31"/>
      <c r="S40" s="79">
        <v>0</v>
      </c>
      <c r="T40" s="71">
        <v>0</v>
      </c>
      <c r="U40" s="71">
        <v>0</v>
      </c>
      <c r="V40" s="71">
        <v>1</v>
      </c>
      <c r="W40" s="71">
        <v>0</v>
      </c>
      <c r="X40" s="71">
        <v>0</v>
      </c>
      <c r="Y40" s="71">
        <v>0</v>
      </c>
      <c r="Z40" s="71">
        <v>0</v>
      </c>
      <c r="AA40" s="71">
        <v>0</v>
      </c>
      <c r="AB40" s="71">
        <v>0</v>
      </c>
      <c r="AC40" s="71">
        <v>33</v>
      </c>
      <c r="AD40" s="71">
        <v>7</v>
      </c>
      <c r="AE40" s="71">
        <v>11</v>
      </c>
      <c r="AF40" s="71">
        <v>5</v>
      </c>
      <c r="AG40" s="32"/>
      <c r="AH40" s="33"/>
      <c r="AI40" s="34" t="s">
        <v>31</v>
      </c>
      <c r="AJ40" s="24">
        <f t="shared" si="3"/>
        <v>0</v>
      </c>
      <c r="AK40" s="25">
        <f t="shared" si="4"/>
        <v>0</v>
      </c>
    </row>
    <row r="41" spans="1:37" s="35" customFormat="1" ht="12.6" customHeight="1" x14ac:dyDescent="0.15">
      <c r="A41" s="8"/>
      <c r="B41" s="29"/>
      <c r="C41" s="29"/>
      <c r="D41" s="30" t="s">
        <v>65</v>
      </c>
      <c r="E41" s="22">
        <f t="shared" si="1"/>
        <v>209</v>
      </c>
      <c r="F41" s="63">
        <v>1</v>
      </c>
      <c r="G41" s="81">
        <f t="shared" si="2"/>
        <v>4</v>
      </c>
      <c r="H41" s="64">
        <v>0</v>
      </c>
      <c r="I41" s="64">
        <v>0</v>
      </c>
      <c r="J41" s="64">
        <v>2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5">
        <v>2</v>
      </c>
      <c r="Q41" s="75">
        <v>2</v>
      </c>
      <c r="R41" s="31"/>
      <c r="S41" s="79">
        <v>0</v>
      </c>
      <c r="T41" s="71">
        <v>0</v>
      </c>
      <c r="U41" s="71">
        <v>0</v>
      </c>
      <c r="V41" s="71">
        <v>1</v>
      </c>
      <c r="W41" s="71">
        <v>0</v>
      </c>
      <c r="X41" s="71">
        <v>0</v>
      </c>
      <c r="Y41" s="71">
        <v>0</v>
      </c>
      <c r="Z41" s="71">
        <v>1</v>
      </c>
      <c r="AA41" s="71">
        <v>0</v>
      </c>
      <c r="AB41" s="71">
        <v>4</v>
      </c>
      <c r="AC41" s="71">
        <v>173</v>
      </c>
      <c r="AD41" s="71">
        <v>6</v>
      </c>
      <c r="AE41" s="71">
        <v>12</v>
      </c>
      <c r="AF41" s="71">
        <v>5</v>
      </c>
      <c r="AG41" s="32"/>
      <c r="AH41" s="33"/>
      <c r="AI41" s="34" t="s">
        <v>65</v>
      </c>
      <c r="AJ41" s="24">
        <f t="shared" si="3"/>
        <v>0</v>
      </c>
      <c r="AK41" s="25">
        <f t="shared" si="4"/>
        <v>0</v>
      </c>
    </row>
    <row r="42" spans="1:37" s="35" customFormat="1" ht="12.6" customHeight="1" x14ac:dyDescent="0.15">
      <c r="A42" s="8"/>
      <c r="B42" s="29"/>
      <c r="C42" s="29"/>
      <c r="D42" s="30" t="s">
        <v>32</v>
      </c>
      <c r="E42" s="22">
        <f t="shared" si="1"/>
        <v>926</v>
      </c>
      <c r="F42" s="63">
        <v>9</v>
      </c>
      <c r="G42" s="81">
        <f t="shared" si="2"/>
        <v>41</v>
      </c>
      <c r="H42" s="64">
        <v>5</v>
      </c>
      <c r="I42" s="64">
        <v>1</v>
      </c>
      <c r="J42" s="64">
        <v>11</v>
      </c>
      <c r="K42" s="64">
        <v>2</v>
      </c>
      <c r="L42" s="64">
        <v>1</v>
      </c>
      <c r="M42" s="64">
        <v>3</v>
      </c>
      <c r="N42" s="64">
        <v>9</v>
      </c>
      <c r="O42" s="64">
        <v>0</v>
      </c>
      <c r="P42" s="65">
        <v>9</v>
      </c>
      <c r="Q42" s="75">
        <v>2</v>
      </c>
      <c r="R42" s="31"/>
      <c r="S42" s="79">
        <v>21</v>
      </c>
      <c r="T42" s="71">
        <v>0</v>
      </c>
      <c r="U42" s="71">
        <v>1</v>
      </c>
      <c r="V42" s="71">
        <v>9</v>
      </c>
      <c r="W42" s="71">
        <v>0</v>
      </c>
      <c r="X42" s="71">
        <v>0</v>
      </c>
      <c r="Y42" s="71">
        <v>7</v>
      </c>
      <c r="Z42" s="71">
        <v>1</v>
      </c>
      <c r="AA42" s="71">
        <v>10</v>
      </c>
      <c r="AB42" s="71">
        <v>18</v>
      </c>
      <c r="AC42" s="71">
        <v>546</v>
      </c>
      <c r="AD42" s="71">
        <v>141</v>
      </c>
      <c r="AE42" s="71">
        <v>82</v>
      </c>
      <c r="AF42" s="71">
        <v>38</v>
      </c>
      <c r="AG42" s="32"/>
      <c r="AH42" s="33"/>
      <c r="AI42" s="34" t="s">
        <v>32</v>
      </c>
      <c r="AJ42" s="24">
        <f t="shared" si="3"/>
        <v>0</v>
      </c>
      <c r="AK42" s="25">
        <f t="shared" si="4"/>
        <v>0</v>
      </c>
    </row>
    <row r="43" spans="1:37" s="35" customFormat="1" ht="12.6" customHeight="1" x14ac:dyDescent="0.15">
      <c r="A43" s="8"/>
      <c r="B43" s="29"/>
      <c r="C43" s="29"/>
      <c r="D43" s="30" t="s">
        <v>33</v>
      </c>
      <c r="E43" s="22">
        <f t="shared" si="1"/>
        <v>797</v>
      </c>
      <c r="F43" s="63">
        <v>79</v>
      </c>
      <c r="G43" s="81">
        <f t="shared" si="2"/>
        <v>47</v>
      </c>
      <c r="H43" s="64">
        <v>1</v>
      </c>
      <c r="I43" s="64">
        <v>1</v>
      </c>
      <c r="J43" s="64">
        <v>19</v>
      </c>
      <c r="K43" s="64">
        <v>3</v>
      </c>
      <c r="L43" s="64">
        <v>2</v>
      </c>
      <c r="M43" s="64">
        <v>8</v>
      </c>
      <c r="N43" s="64">
        <v>6</v>
      </c>
      <c r="O43" s="64">
        <v>0</v>
      </c>
      <c r="P43" s="65">
        <v>7</v>
      </c>
      <c r="Q43" s="75">
        <v>9</v>
      </c>
      <c r="R43" s="31"/>
      <c r="S43" s="79">
        <v>8</v>
      </c>
      <c r="T43" s="71">
        <v>2</v>
      </c>
      <c r="U43" s="71">
        <v>2</v>
      </c>
      <c r="V43" s="71">
        <v>5</v>
      </c>
      <c r="W43" s="71">
        <v>0</v>
      </c>
      <c r="X43" s="71">
        <v>0</v>
      </c>
      <c r="Y43" s="71">
        <v>1</v>
      </c>
      <c r="Z43" s="71">
        <v>0</v>
      </c>
      <c r="AA43" s="71">
        <v>0</v>
      </c>
      <c r="AB43" s="71">
        <v>19</v>
      </c>
      <c r="AC43" s="71">
        <v>281</v>
      </c>
      <c r="AD43" s="71">
        <v>108</v>
      </c>
      <c r="AE43" s="71">
        <v>121</v>
      </c>
      <c r="AF43" s="71">
        <v>115</v>
      </c>
      <c r="AG43" s="32"/>
      <c r="AH43" s="33"/>
      <c r="AI43" s="34" t="s">
        <v>33</v>
      </c>
      <c r="AJ43" s="24">
        <f t="shared" si="3"/>
        <v>0</v>
      </c>
      <c r="AK43" s="25">
        <f t="shared" si="4"/>
        <v>0</v>
      </c>
    </row>
    <row r="44" spans="1:37" s="35" customFormat="1" ht="12.6" customHeight="1" x14ac:dyDescent="0.15">
      <c r="A44" s="8"/>
      <c r="B44" s="29"/>
      <c r="C44" s="29"/>
      <c r="D44" s="30" t="s">
        <v>35</v>
      </c>
      <c r="E44" s="22">
        <f t="shared" si="1"/>
        <v>6241</v>
      </c>
      <c r="F44" s="63">
        <v>47</v>
      </c>
      <c r="G44" s="81">
        <f t="shared" si="2"/>
        <v>995</v>
      </c>
      <c r="H44" s="64">
        <v>3</v>
      </c>
      <c r="I44" s="64">
        <v>2</v>
      </c>
      <c r="J44" s="64">
        <v>340</v>
      </c>
      <c r="K44" s="64">
        <v>54</v>
      </c>
      <c r="L44" s="64">
        <v>6</v>
      </c>
      <c r="M44" s="64">
        <v>75</v>
      </c>
      <c r="N44" s="64">
        <v>162</v>
      </c>
      <c r="O44" s="64">
        <v>3</v>
      </c>
      <c r="P44" s="65">
        <v>350</v>
      </c>
      <c r="Q44" s="75">
        <v>101</v>
      </c>
      <c r="R44" s="31"/>
      <c r="S44" s="79">
        <v>40</v>
      </c>
      <c r="T44" s="71">
        <v>6</v>
      </c>
      <c r="U44" s="71">
        <v>5</v>
      </c>
      <c r="V44" s="71">
        <v>15</v>
      </c>
      <c r="W44" s="71">
        <v>0</v>
      </c>
      <c r="X44" s="71">
        <v>0</v>
      </c>
      <c r="Y44" s="71">
        <v>4</v>
      </c>
      <c r="Z44" s="71">
        <v>6</v>
      </c>
      <c r="AA44" s="71">
        <v>3</v>
      </c>
      <c r="AB44" s="71">
        <v>180</v>
      </c>
      <c r="AC44" s="71">
        <v>857</v>
      </c>
      <c r="AD44" s="71">
        <v>2224</v>
      </c>
      <c r="AE44" s="71">
        <v>936</v>
      </c>
      <c r="AF44" s="71">
        <v>822</v>
      </c>
      <c r="AG44" s="32"/>
      <c r="AH44" s="33"/>
      <c r="AI44" s="34" t="s">
        <v>35</v>
      </c>
      <c r="AJ44" s="24">
        <f t="shared" si="3"/>
        <v>0</v>
      </c>
      <c r="AK44" s="25">
        <f t="shared" si="4"/>
        <v>0</v>
      </c>
    </row>
    <row r="45" spans="1:37" s="35" customFormat="1" ht="12.6" customHeight="1" x14ac:dyDescent="0.15">
      <c r="A45" s="8"/>
      <c r="B45" s="29"/>
      <c r="C45" s="29"/>
      <c r="D45" s="30" t="s">
        <v>66</v>
      </c>
      <c r="E45" s="22">
        <f t="shared" si="1"/>
        <v>316</v>
      </c>
      <c r="F45" s="63">
        <v>15</v>
      </c>
      <c r="G45" s="81">
        <f t="shared" si="2"/>
        <v>38</v>
      </c>
      <c r="H45" s="64">
        <v>0</v>
      </c>
      <c r="I45" s="64">
        <v>0</v>
      </c>
      <c r="J45" s="64">
        <v>9</v>
      </c>
      <c r="K45" s="64">
        <v>0</v>
      </c>
      <c r="L45" s="64">
        <v>0</v>
      </c>
      <c r="M45" s="64">
        <v>9</v>
      </c>
      <c r="N45" s="64">
        <v>11</v>
      </c>
      <c r="O45" s="64">
        <v>0</v>
      </c>
      <c r="P45" s="65">
        <v>9</v>
      </c>
      <c r="Q45" s="75">
        <v>0</v>
      </c>
      <c r="R45" s="31"/>
      <c r="S45" s="79">
        <v>6</v>
      </c>
      <c r="T45" s="71">
        <v>0</v>
      </c>
      <c r="U45" s="71">
        <v>1</v>
      </c>
      <c r="V45" s="71">
        <v>3</v>
      </c>
      <c r="W45" s="71">
        <v>0</v>
      </c>
      <c r="X45" s="71">
        <v>0</v>
      </c>
      <c r="Y45" s="71">
        <v>0</v>
      </c>
      <c r="Z45" s="71">
        <v>0</v>
      </c>
      <c r="AA45" s="71">
        <v>1</v>
      </c>
      <c r="AB45" s="71">
        <v>6</v>
      </c>
      <c r="AC45" s="71">
        <v>149</v>
      </c>
      <c r="AD45" s="71">
        <v>25</v>
      </c>
      <c r="AE45" s="71">
        <v>48</v>
      </c>
      <c r="AF45" s="71">
        <v>24</v>
      </c>
      <c r="AG45" s="32"/>
      <c r="AH45" s="33"/>
      <c r="AI45" s="34" t="s">
        <v>66</v>
      </c>
      <c r="AJ45" s="24">
        <f t="shared" si="3"/>
        <v>0</v>
      </c>
      <c r="AK45" s="25">
        <f t="shared" si="4"/>
        <v>0</v>
      </c>
    </row>
    <row r="46" spans="1:37" s="35" customFormat="1" ht="12.6" customHeight="1" x14ac:dyDescent="0.15">
      <c r="A46" s="8"/>
      <c r="B46" s="29"/>
      <c r="C46" s="29"/>
      <c r="D46" s="30" t="s">
        <v>28</v>
      </c>
      <c r="E46" s="22">
        <f t="shared" si="1"/>
        <v>10265</v>
      </c>
      <c r="F46" s="63">
        <v>49</v>
      </c>
      <c r="G46" s="81">
        <f t="shared" si="2"/>
        <v>266</v>
      </c>
      <c r="H46" s="64">
        <v>4</v>
      </c>
      <c r="I46" s="64">
        <v>2</v>
      </c>
      <c r="J46" s="64">
        <v>89</v>
      </c>
      <c r="K46" s="64">
        <v>17</v>
      </c>
      <c r="L46" s="64">
        <v>5</v>
      </c>
      <c r="M46" s="64">
        <v>31</v>
      </c>
      <c r="N46" s="64">
        <v>55</v>
      </c>
      <c r="O46" s="64">
        <v>2</v>
      </c>
      <c r="P46" s="65">
        <v>61</v>
      </c>
      <c r="Q46" s="75">
        <v>42</v>
      </c>
      <c r="R46" s="31"/>
      <c r="S46" s="79">
        <v>211</v>
      </c>
      <c r="T46" s="71">
        <v>15</v>
      </c>
      <c r="U46" s="71">
        <v>5</v>
      </c>
      <c r="V46" s="71">
        <v>61</v>
      </c>
      <c r="W46" s="71">
        <v>2</v>
      </c>
      <c r="X46" s="71">
        <v>1</v>
      </c>
      <c r="Y46" s="71">
        <v>36</v>
      </c>
      <c r="Z46" s="71">
        <v>3</v>
      </c>
      <c r="AA46" s="71">
        <v>40</v>
      </c>
      <c r="AB46" s="71">
        <v>58</v>
      </c>
      <c r="AC46" s="71">
        <v>8332</v>
      </c>
      <c r="AD46" s="71">
        <v>484</v>
      </c>
      <c r="AE46" s="71">
        <v>388</v>
      </c>
      <c r="AF46" s="71">
        <v>272</v>
      </c>
      <c r="AG46" s="32"/>
      <c r="AH46" s="33"/>
      <c r="AI46" s="34" t="s">
        <v>28</v>
      </c>
      <c r="AJ46" s="24">
        <f t="shared" si="3"/>
        <v>0</v>
      </c>
      <c r="AK46" s="25">
        <f t="shared" si="4"/>
        <v>0</v>
      </c>
    </row>
    <row r="47" spans="1:37" s="35" customFormat="1" ht="12.6" customHeight="1" x14ac:dyDescent="0.15">
      <c r="A47" s="8"/>
      <c r="B47" s="29"/>
      <c r="C47" s="29"/>
      <c r="D47" s="30" t="s">
        <v>67</v>
      </c>
      <c r="E47" s="22">
        <f t="shared" si="1"/>
        <v>2547</v>
      </c>
      <c r="F47" s="63">
        <v>8</v>
      </c>
      <c r="G47" s="81">
        <f t="shared" si="2"/>
        <v>184</v>
      </c>
      <c r="H47" s="64">
        <v>1</v>
      </c>
      <c r="I47" s="64">
        <v>3</v>
      </c>
      <c r="J47" s="64">
        <v>22</v>
      </c>
      <c r="K47" s="64">
        <v>19</v>
      </c>
      <c r="L47" s="64">
        <v>0</v>
      </c>
      <c r="M47" s="64">
        <v>34</v>
      </c>
      <c r="N47" s="64">
        <v>72</v>
      </c>
      <c r="O47" s="64">
        <v>0</v>
      </c>
      <c r="P47" s="65">
        <v>33</v>
      </c>
      <c r="Q47" s="75">
        <v>6</v>
      </c>
      <c r="R47" s="31"/>
      <c r="S47" s="79">
        <v>86</v>
      </c>
      <c r="T47" s="71">
        <v>11</v>
      </c>
      <c r="U47" s="71">
        <v>0</v>
      </c>
      <c r="V47" s="71">
        <v>29</v>
      </c>
      <c r="W47" s="71">
        <v>0</v>
      </c>
      <c r="X47" s="71">
        <v>0</v>
      </c>
      <c r="Y47" s="71">
        <v>9</v>
      </c>
      <c r="Z47" s="71">
        <v>1</v>
      </c>
      <c r="AA47" s="71">
        <v>1</v>
      </c>
      <c r="AB47" s="71">
        <v>42</v>
      </c>
      <c r="AC47" s="71">
        <v>1914</v>
      </c>
      <c r="AD47" s="71">
        <v>73</v>
      </c>
      <c r="AE47" s="71">
        <v>134</v>
      </c>
      <c r="AF47" s="71">
        <v>49</v>
      </c>
      <c r="AG47" s="32"/>
      <c r="AH47" s="33"/>
      <c r="AI47" s="34" t="s">
        <v>67</v>
      </c>
      <c r="AJ47" s="24">
        <f t="shared" si="3"/>
        <v>0</v>
      </c>
      <c r="AK47" s="25">
        <f t="shared" si="4"/>
        <v>0</v>
      </c>
    </row>
    <row r="48" spans="1:37" s="35" customFormat="1" ht="12.6" customHeight="1" x14ac:dyDescent="0.15">
      <c r="A48" s="8"/>
      <c r="B48" s="29"/>
      <c r="C48" s="29"/>
      <c r="D48" s="30" t="s">
        <v>68</v>
      </c>
      <c r="E48" s="22">
        <f t="shared" si="1"/>
        <v>228</v>
      </c>
      <c r="F48" s="63">
        <v>3</v>
      </c>
      <c r="G48" s="81">
        <f t="shared" si="2"/>
        <v>16</v>
      </c>
      <c r="H48" s="64">
        <v>0</v>
      </c>
      <c r="I48" s="64">
        <v>0</v>
      </c>
      <c r="J48" s="64">
        <v>3</v>
      </c>
      <c r="K48" s="64">
        <v>2</v>
      </c>
      <c r="L48" s="64">
        <v>0</v>
      </c>
      <c r="M48" s="64">
        <v>4</v>
      </c>
      <c r="N48" s="64">
        <v>3</v>
      </c>
      <c r="O48" s="64">
        <v>0</v>
      </c>
      <c r="P48" s="65">
        <v>4</v>
      </c>
      <c r="Q48" s="75">
        <v>5</v>
      </c>
      <c r="R48" s="31"/>
      <c r="S48" s="79">
        <v>3</v>
      </c>
      <c r="T48" s="71">
        <v>0</v>
      </c>
      <c r="U48" s="71">
        <v>0</v>
      </c>
      <c r="V48" s="71">
        <v>1</v>
      </c>
      <c r="W48" s="71">
        <v>0</v>
      </c>
      <c r="X48" s="71">
        <v>0</v>
      </c>
      <c r="Y48" s="71">
        <v>0</v>
      </c>
      <c r="Z48" s="71">
        <v>0</v>
      </c>
      <c r="AA48" s="71">
        <v>1</v>
      </c>
      <c r="AB48" s="71">
        <v>3</v>
      </c>
      <c r="AC48" s="71">
        <v>109</v>
      </c>
      <c r="AD48" s="71">
        <v>54</v>
      </c>
      <c r="AE48" s="71">
        <v>22</v>
      </c>
      <c r="AF48" s="71">
        <v>11</v>
      </c>
      <c r="AG48" s="32"/>
      <c r="AH48" s="33"/>
      <c r="AI48" s="34" t="s">
        <v>68</v>
      </c>
      <c r="AJ48" s="24">
        <f t="shared" si="3"/>
        <v>0</v>
      </c>
      <c r="AK48" s="25">
        <f t="shared" si="4"/>
        <v>0</v>
      </c>
    </row>
    <row r="49" spans="1:37" s="35" customFormat="1" ht="12.6" customHeight="1" x14ac:dyDescent="0.15">
      <c r="A49" s="8"/>
      <c r="B49" s="29"/>
      <c r="C49" s="29"/>
      <c r="D49" s="30" t="s">
        <v>69</v>
      </c>
      <c r="E49" s="22">
        <f t="shared" si="1"/>
        <v>1668</v>
      </c>
      <c r="F49" s="63">
        <v>6</v>
      </c>
      <c r="G49" s="81">
        <f t="shared" si="2"/>
        <v>42</v>
      </c>
      <c r="H49" s="64">
        <v>2</v>
      </c>
      <c r="I49" s="64">
        <v>0</v>
      </c>
      <c r="J49" s="64">
        <v>11</v>
      </c>
      <c r="K49" s="64">
        <v>2</v>
      </c>
      <c r="L49" s="64">
        <v>0</v>
      </c>
      <c r="M49" s="64">
        <v>5</v>
      </c>
      <c r="N49" s="64">
        <v>16</v>
      </c>
      <c r="O49" s="64">
        <v>0</v>
      </c>
      <c r="P49" s="65">
        <v>6</v>
      </c>
      <c r="Q49" s="75">
        <v>4</v>
      </c>
      <c r="R49" s="31"/>
      <c r="S49" s="79">
        <v>1</v>
      </c>
      <c r="T49" s="71">
        <v>1</v>
      </c>
      <c r="U49" s="71">
        <v>0</v>
      </c>
      <c r="V49" s="71">
        <v>14</v>
      </c>
      <c r="W49" s="71">
        <v>1</v>
      </c>
      <c r="X49" s="71">
        <v>0</v>
      </c>
      <c r="Y49" s="71">
        <v>6</v>
      </c>
      <c r="Z49" s="71">
        <v>1</v>
      </c>
      <c r="AA49" s="71">
        <v>3</v>
      </c>
      <c r="AB49" s="71">
        <v>30</v>
      </c>
      <c r="AC49" s="71">
        <v>1420</v>
      </c>
      <c r="AD49" s="71">
        <v>56</v>
      </c>
      <c r="AE49" s="71">
        <v>66</v>
      </c>
      <c r="AF49" s="71">
        <v>17</v>
      </c>
      <c r="AG49" s="32"/>
      <c r="AH49" s="33"/>
      <c r="AI49" s="34" t="s">
        <v>69</v>
      </c>
      <c r="AJ49" s="24">
        <f t="shared" si="3"/>
        <v>0</v>
      </c>
      <c r="AK49" s="25">
        <f t="shared" si="4"/>
        <v>0</v>
      </c>
    </row>
    <row r="50" spans="1:37" s="35" customFormat="1" ht="12.6" customHeight="1" x14ac:dyDescent="0.15">
      <c r="A50" s="8"/>
      <c r="B50" s="29"/>
      <c r="C50" s="29"/>
      <c r="D50" s="30" t="s">
        <v>70</v>
      </c>
      <c r="E50" s="22">
        <f t="shared" si="1"/>
        <v>2965</v>
      </c>
      <c r="F50" s="63">
        <v>38</v>
      </c>
      <c r="G50" s="81">
        <f t="shared" si="2"/>
        <v>149</v>
      </c>
      <c r="H50" s="64">
        <v>5</v>
      </c>
      <c r="I50" s="64">
        <v>0</v>
      </c>
      <c r="J50" s="64">
        <v>55</v>
      </c>
      <c r="K50" s="64">
        <v>15</v>
      </c>
      <c r="L50" s="64">
        <v>2</v>
      </c>
      <c r="M50" s="64">
        <v>13</v>
      </c>
      <c r="N50" s="64">
        <v>31</v>
      </c>
      <c r="O50" s="64">
        <v>2</v>
      </c>
      <c r="P50" s="65">
        <v>26</v>
      </c>
      <c r="Q50" s="75">
        <v>32</v>
      </c>
      <c r="R50" s="31"/>
      <c r="S50" s="79">
        <v>16</v>
      </c>
      <c r="T50" s="71">
        <v>3</v>
      </c>
      <c r="U50" s="71">
        <v>8</v>
      </c>
      <c r="V50" s="71">
        <v>52</v>
      </c>
      <c r="W50" s="71">
        <v>0</v>
      </c>
      <c r="X50" s="71">
        <v>0</v>
      </c>
      <c r="Y50" s="71">
        <v>13</v>
      </c>
      <c r="Z50" s="71">
        <v>1</v>
      </c>
      <c r="AA50" s="71">
        <v>9</v>
      </c>
      <c r="AB50" s="71">
        <v>32</v>
      </c>
      <c r="AC50" s="71">
        <v>2163</v>
      </c>
      <c r="AD50" s="71">
        <v>172</v>
      </c>
      <c r="AE50" s="71">
        <v>168</v>
      </c>
      <c r="AF50" s="71">
        <v>109</v>
      </c>
      <c r="AG50" s="32"/>
      <c r="AH50" s="33"/>
      <c r="AI50" s="34" t="s">
        <v>70</v>
      </c>
      <c r="AJ50" s="24">
        <f t="shared" si="3"/>
        <v>0</v>
      </c>
      <c r="AK50" s="25">
        <f t="shared" si="4"/>
        <v>0</v>
      </c>
    </row>
    <row r="51" spans="1:37" s="35" customFormat="1" ht="12.6" customHeight="1" x14ac:dyDescent="0.15">
      <c r="A51" s="8"/>
      <c r="B51" s="29"/>
      <c r="C51" s="29"/>
      <c r="D51" s="30" t="s">
        <v>71</v>
      </c>
      <c r="E51" s="22">
        <f t="shared" si="1"/>
        <v>1076</v>
      </c>
      <c r="F51" s="63">
        <v>3</v>
      </c>
      <c r="G51" s="81">
        <f t="shared" si="2"/>
        <v>29</v>
      </c>
      <c r="H51" s="64">
        <v>0</v>
      </c>
      <c r="I51" s="64">
        <v>0</v>
      </c>
      <c r="J51" s="64">
        <v>6</v>
      </c>
      <c r="K51" s="64">
        <v>3</v>
      </c>
      <c r="L51" s="64">
        <v>0</v>
      </c>
      <c r="M51" s="64">
        <v>5</v>
      </c>
      <c r="N51" s="64">
        <v>8</v>
      </c>
      <c r="O51" s="64">
        <v>0</v>
      </c>
      <c r="P51" s="65">
        <v>7</v>
      </c>
      <c r="Q51" s="75">
        <v>3</v>
      </c>
      <c r="R51" s="31"/>
      <c r="S51" s="79">
        <v>75</v>
      </c>
      <c r="T51" s="71">
        <v>2</v>
      </c>
      <c r="U51" s="71">
        <v>0</v>
      </c>
      <c r="V51" s="71">
        <v>1</v>
      </c>
      <c r="W51" s="71">
        <v>0</v>
      </c>
      <c r="X51" s="71">
        <v>0</v>
      </c>
      <c r="Y51" s="71">
        <v>10</v>
      </c>
      <c r="Z51" s="71">
        <v>1</v>
      </c>
      <c r="AA51" s="71">
        <v>0</v>
      </c>
      <c r="AB51" s="71">
        <v>15</v>
      </c>
      <c r="AC51" s="71">
        <v>828</v>
      </c>
      <c r="AD51" s="71">
        <v>35</v>
      </c>
      <c r="AE51" s="71">
        <v>49</v>
      </c>
      <c r="AF51" s="71">
        <v>25</v>
      </c>
      <c r="AG51" s="32"/>
      <c r="AH51" s="33"/>
      <c r="AI51" s="34" t="s">
        <v>71</v>
      </c>
      <c r="AJ51" s="24">
        <f t="shared" si="3"/>
        <v>0</v>
      </c>
      <c r="AK51" s="25">
        <f t="shared" si="4"/>
        <v>0</v>
      </c>
    </row>
    <row r="52" spans="1:37" s="35" customFormat="1" ht="12.6" customHeight="1" x14ac:dyDescent="0.15">
      <c r="A52" s="8"/>
      <c r="B52" s="29"/>
      <c r="C52" s="29"/>
      <c r="D52" s="30" t="s">
        <v>34</v>
      </c>
      <c r="E52" s="22">
        <f t="shared" si="1"/>
        <v>65365</v>
      </c>
      <c r="F52" s="63">
        <v>488</v>
      </c>
      <c r="G52" s="81">
        <f t="shared" si="2"/>
        <v>2693</v>
      </c>
      <c r="H52" s="64">
        <v>42</v>
      </c>
      <c r="I52" s="64">
        <v>8</v>
      </c>
      <c r="J52" s="64">
        <v>837</v>
      </c>
      <c r="K52" s="64">
        <v>145</v>
      </c>
      <c r="L52" s="64">
        <v>26</v>
      </c>
      <c r="M52" s="64">
        <v>306</v>
      </c>
      <c r="N52" s="64">
        <v>470</v>
      </c>
      <c r="O52" s="64">
        <v>6</v>
      </c>
      <c r="P52" s="65">
        <v>853</v>
      </c>
      <c r="Q52" s="75">
        <v>313</v>
      </c>
      <c r="R52" s="31"/>
      <c r="S52" s="79">
        <v>378</v>
      </c>
      <c r="T52" s="71">
        <v>97</v>
      </c>
      <c r="U52" s="71">
        <v>29</v>
      </c>
      <c r="V52" s="71">
        <v>214</v>
      </c>
      <c r="W52" s="71">
        <v>1</v>
      </c>
      <c r="X52" s="71">
        <v>5</v>
      </c>
      <c r="Y52" s="71">
        <v>53</v>
      </c>
      <c r="Z52" s="71">
        <v>22</v>
      </c>
      <c r="AA52" s="71">
        <v>0</v>
      </c>
      <c r="AB52" s="71">
        <v>1222</v>
      </c>
      <c r="AC52" s="71">
        <v>6887</v>
      </c>
      <c r="AD52" s="71">
        <v>6064</v>
      </c>
      <c r="AE52" s="71">
        <v>15992</v>
      </c>
      <c r="AF52" s="71">
        <v>30907</v>
      </c>
      <c r="AG52" s="32"/>
      <c r="AH52" s="33"/>
      <c r="AI52" s="34" t="s">
        <v>34</v>
      </c>
      <c r="AJ52" s="24">
        <f t="shared" si="3"/>
        <v>0</v>
      </c>
      <c r="AK52" s="25">
        <f t="shared" si="4"/>
        <v>0</v>
      </c>
    </row>
    <row r="53" spans="1:37" s="35" customFormat="1" ht="12.6" customHeight="1" x14ac:dyDescent="0.15">
      <c r="A53" s="8"/>
      <c r="B53" s="29"/>
      <c r="C53" s="29"/>
      <c r="D53" s="30" t="s">
        <v>72</v>
      </c>
      <c r="E53" s="22">
        <f t="shared" si="1"/>
        <v>2967</v>
      </c>
      <c r="F53" s="63">
        <v>5</v>
      </c>
      <c r="G53" s="81">
        <f t="shared" si="2"/>
        <v>102</v>
      </c>
      <c r="H53" s="64">
        <v>0</v>
      </c>
      <c r="I53" s="64">
        <v>0</v>
      </c>
      <c r="J53" s="64">
        <v>5</v>
      </c>
      <c r="K53" s="64">
        <v>4</v>
      </c>
      <c r="L53" s="64">
        <v>1</v>
      </c>
      <c r="M53" s="64">
        <v>11</v>
      </c>
      <c r="N53" s="64">
        <v>39</v>
      </c>
      <c r="O53" s="64">
        <v>0</v>
      </c>
      <c r="P53" s="65">
        <v>42</v>
      </c>
      <c r="Q53" s="75">
        <v>92</v>
      </c>
      <c r="R53" s="31"/>
      <c r="S53" s="79">
        <v>79</v>
      </c>
      <c r="T53" s="71">
        <v>5</v>
      </c>
      <c r="U53" s="71">
        <v>1</v>
      </c>
      <c r="V53" s="71">
        <v>13</v>
      </c>
      <c r="W53" s="71">
        <v>0</v>
      </c>
      <c r="X53" s="71">
        <v>0</v>
      </c>
      <c r="Y53" s="71">
        <v>2</v>
      </c>
      <c r="Z53" s="71">
        <v>4</v>
      </c>
      <c r="AA53" s="71">
        <v>3</v>
      </c>
      <c r="AB53" s="71">
        <v>262</v>
      </c>
      <c r="AC53" s="71">
        <v>485</v>
      </c>
      <c r="AD53" s="71">
        <v>614</v>
      </c>
      <c r="AE53" s="71">
        <v>697</v>
      </c>
      <c r="AF53" s="71">
        <v>603</v>
      </c>
      <c r="AG53" s="32"/>
      <c r="AH53" s="33"/>
      <c r="AI53" s="34" t="s">
        <v>72</v>
      </c>
      <c r="AJ53" s="24">
        <f t="shared" si="3"/>
        <v>0</v>
      </c>
      <c r="AK53" s="25">
        <f t="shared" si="4"/>
        <v>0</v>
      </c>
    </row>
    <row r="54" spans="1:37" s="35" customFormat="1" ht="12.6" customHeight="1" x14ac:dyDescent="0.15">
      <c r="A54" s="8"/>
      <c r="B54" s="29"/>
      <c r="C54" s="29"/>
      <c r="D54" s="30" t="s">
        <v>73</v>
      </c>
      <c r="E54" s="22">
        <f t="shared" si="1"/>
        <v>237</v>
      </c>
      <c r="F54" s="63">
        <v>0</v>
      </c>
      <c r="G54" s="81">
        <f t="shared" si="2"/>
        <v>11</v>
      </c>
      <c r="H54" s="64">
        <v>0</v>
      </c>
      <c r="I54" s="64">
        <v>0</v>
      </c>
      <c r="J54" s="64">
        <v>3</v>
      </c>
      <c r="K54" s="64">
        <v>1</v>
      </c>
      <c r="L54" s="64">
        <v>0</v>
      </c>
      <c r="M54" s="64">
        <v>1</v>
      </c>
      <c r="N54" s="64">
        <v>4</v>
      </c>
      <c r="O54" s="64">
        <v>0</v>
      </c>
      <c r="P54" s="65">
        <v>2</v>
      </c>
      <c r="Q54" s="75">
        <v>5</v>
      </c>
      <c r="R54" s="31"/>
      <c r="S54" s="79">
        <v>18</v>
      </c>
      <c r="T54" s="71">
        <v>0</v>
      </c>
      <c r="U54" s="71">
        <v>0</v>
      </c>
      <c r="V54" s="71">
        <v>3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1">
        <v>32</v>
      </c>
      <c r="AC54" s="71">
        <v>32</v>
      </c>
      <c r="AD54" s="71">
        <v>17</v>
      </c>
      <c r="AE54" s="71">
        <v>74</v>
      </c>
      <c r="AF54" s="71">
        <v>45</v>
      </c>
      <c r="AG54" s="32"/>
      <c r="AH54" s="33"/>
      <c r="AI54" s="34" t="s">
        <v>73</v>
      </c>
      <c r="AJ54" s="24">
        <f t="shared" si="3"/>
        <v>0</v>
      </c>
      <c r="AK54" s="25">
        <f t="shared" si="4"/>
        <v>0</v>
      </c>
    </row>
    <row r="55" spans="1:37" s="35" customFormat="1" ht="12.6" customHeight="1" x14ac:dyDescent="0.15">
      <c r="A55" s="8"/>
      <c r="B55" s="29"/>
      <c r="C55" s="29"/>
      <c r="D55" s="39" t="s">
        <v>81</v>
      </c>
      <c r="E55" s="22">
        <f t="shared" si="1"/>
        <v>2018</v>
      </c>
      <c r="F55" s="63">
        <v>74</v>
      </c>
      <c r="G55" s="81">
        <f t="shared" si="2"/>
        <v>198</v>
      </c>
      <c r="H55" s="64">
        <v>10</v>
      </c>
      <c r="I55" s="64">
        <v>0</v>
      </c>
      <c r="J55" s="64">
        <v>60</v>
      </c>
      <c r="K55" s="64">
        <v>24</v>
      </c>
      <c r="L55" s="64">
        <v>0</v>
      </c>
      <c r="M55" s="64">
        <v>16</v>
      </c>
      <c r="N55" s="64">
        <v>59</v>
      </c>
      <c r="O55" s="64">
        <v>0</v>
      </c>
      <c r="P55" s="65">
        <v>29</v>
      </c>
      <c r="Q55" s="75">
        <v>20</v>
      </c>
      <c r="R55" s="31"/>
      <c r="S55" s="79">
        <v>0</v>
      </c>
      <c r="T55" s="71">
        <v>1</v>
      </c>
      <c r="U55" s="71">
        <v>0</v>
      </c>
      <c r="V55" s="71">
        <v>12</v>
      </c>
      <c r="W55" s="71">
        <v>0</v>
      </c>
      <c r="X55" s="71">
        <v>0</v>
      </c>
      <c r="Y55" s="71">
        <v>14</v>
      </c>
      <c r="Z55" s="71">
        <v>1</v>
      </c>
      <c r="AA55" s="71">
        <v>3</v>
      </c>
      <c r="AB55" s="71">
        <v>37</v>
      </c>
      <c r="AC55" s="71">
        <v>1332</v>
      </c>
      <c r="AD55" s="71">
        <v>87</v>
      </c>
      <c r="AE55" s="71">
        <v>105</v>
      </c>
      <c r="AF55" s="71">
        <v>134</v>
      </c>
      <c r="AG55" s="32"/>
      <c r="AH55" s="33"/>
      <c r="AI55" s="40" t="s">
        <v>81</v>
      </c>
      <c r="AJ55" s="24">
        <f t="shared" si="3"/>
        <v>0</v>
      </c>
      <c r="AK55" s="25">
        <f t="shared" si="4"/>
        <v>0</v>
      </c>
    </row>
    <row r="56" spans="1:37" s="35" customFormat="1" ht="12.6" customHeight="1" thickBot="1" x14ac:dyDescent="0.2">
      <c r="A56" s="8"/>
      <c r="B56" s="41"/>
      <c r="C56" s="41"/>
      <c r="D56" s="42" t="s">
        <v>36</v>
      </c>
      <c r="E56" s="43">
        <f t="shared" si="1"/>
        <v>17530</v>
      </c>
      <c r="F56" s="66">
        <v>247</v>
      </c>
      <c r="G56" s="82">
        <f t="shared" si="2"/>
        <v>3439</v>
      </c>
      <c r="H56" s="67">
        <v>8</v>
      </c>
      <c r="I56" s="67">
        <v>32</v>
      </c>
      <c r="J56" s="67">
        <v>619</v>
      </c>
      <c r="K56" s="67">
        <v>213</v>
      </c>
      <c r="L56" s="67">
        <v>33</v>
      </c>
      <c r="M56" s="67">
        <v>364</v>
      </c>
      <c r="N56" s="67">
        <v>1573</v>
      </c>
      <c r="O56" s="67">
        <v>4</v>
      </c>
      <c r="P56" s="68">
        <v>593</v>
      </c>
      <c r="Q56" s="76">
        <v>201</v>
      </c>
      <c r="R56" s="31"/>
      <c r="S56" s="80">
        <v>354</v>
      </c>
      <c r="T56" s="72">
        <v>18</v>
      </c>
      <c r="U56" s="72">
        <v>5</v>
      </c>
      <c r="V56" s="72">
        <v>101</v>
      </c>
      <c r="W56" s="72">
        <v>2</v>
      </c>
      <c r="X56" s="72">
        <v>0</v>
      </c>
      <c r="Y56" s="72">
        <v>39</v>
      </c>
      <c r="Z56" s="72">
        <v>13</v>
      </c>
      <c r="AA56" s="72">
        <v>9</v>
      </c>
      <c r="AB56" s="72">
        <v>401</v>
      </c>
      <c r="AC56" s="72">
        <v>5198</v>
      </c>
      <c r="AD56" s="72">
        <v>3314</v>
      </c>
      <c r="AE56" s="72">
        <v>2412</v>
      </c>
      <c r="AF56" s="72">
        <v>1777</v>
      </c>
      <c r="AG56" s="44"/>
      <c r="AH56" s="41"/>
      <c r="AI56" s="45" t="s">
        <v>36</v>
      </c>
      <c r="AJ56" s="24">
        <f t="shared" si="3"/>
        <v>0</v>
      </c>
      <c r="AK56" s="25">
        <f t="shared" si="4"/>
        <v>0</v>
      </c>
    </row>
    <row r="57" spans="1:37" x14ac:dyDescent="0.15">
      <c r="A57" s="3"/>
      <c r="B57" s="46"/>
      <c r="C57" s="46"/>
      <c r="D57" s="46"/>
      <c r="E57" s="47"/>
      <c r="F57" s="47"/>
      <c r="G57" s="47"/>
      <c r="H57" s="48"/>
      <c r="I57" s="48"/>
      <c r="J57" s="48"/>
      <c r="K57" s="48"/>
      <c r="L57" s="48"/>
      <c r="M57" s="48"/>
      <c r="N57" s="48"/>
      <c r="O57" s="48"/>
      <c r="P57" s="48"/>
      <c r="Q57" s="49"/>
      <c r="R57" s="49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50"/>
      <c r="AH57" s="51"/>
      <c r="AI57" s="51"/>
    </row>
    <row r="58" spans="1:37" x14ac:dyDescent="0.15">
      <c r="A58" s="3"/>
      <c r="B58" s="46"/>
      <c r="C58" s="46"/>
      <c r="D58" s="46"/>
      <c r="E58" s="47"/>
      <c r="F58" s="47"/>
      <c r="G58" s="47"/>
      <c r="H58" s="48"/>
      <c r="I58" s="48"/>
      <c r="J58" s="48"/>
      <c r="K58" s="48"/>
      <c r="L58" s="48"/>
      <c r="M58" s="48"/>
      <c r="N58" s="48"/>
      <c r="O58" s="48"/>
      <c r="P58" s="48"/>
      <c r="Q58" s="49"/>
      <c r="R58" s="49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52"/>
      <c r="AH58" s="51"/>
      <c r="AI58" s="51"/>
    </row>
    <row r="59" spans="1:37" x14ac:dyDescent="0.15">
      <c r="A59" s="3"/>
      <c r="B59" s="3"/>
      <c r="C59" s="3"/>
      <c r="D59" s="53" t="s">
        <v>75</v>
      </c>
      <c r="F59" s="47"/>
      <c r="G59" s="47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3"/>
      <c r="AH59" s="3"/>
      <c r="AI59" s="3"/>
    </row>
    <row r="60" spans="1:37" x14ac:dyDescent="0.15">
      <c r="D60" s="53" t="s">
        <v>76</v>
      </c>
      <c r="E60" s="54">
        <f>SUM(E8,E25,E29)-E7</f>
        <v>0</v>
      </c>
      <c r="F60" s="54">
        <f t="shared" ref="F60:P60" si="5">SUM(F8,F25,F29)-F7</f>
        <v>0</v>
      </c>
      <c r="G60" s="54">
        <f t="shared" si="5"/>
        <v>0</v>
      </c>
      <c r="H60" s="54">
        <f t="shared" si="5"/>
        <v>0</v>
      </c>
      <c r="I60" s="54">
        <f t="shared" si="5"/>
        <v>0</v>
      </c>
      <c r="J60" s="54">
        <f t="shared" si="5"/>
        <v>0</v>
      </c>
      <c r="K60" s="54">
        <f t="shared" si="5"/>
        <v>0</v>
      </c>
      <c r="L60" s="54">
        <f t="shared" si="5"/>
        <v>0</v>
      </c>
      <c r="M60" s="54">
        <f t="shared" si="5"/>
        <v>0</v>
      </c>
      <c r="N60" s="54">
        <f t="shared" si="5"/>
        <v>0</v>
      </c>
      <c r="O60" s="54">
        <f t="shared" si="5"/>
        <v>0</v>
      </c>
      <c r="P60" s="54">
        <f t="shared" si="5"/>
        <v>0</v>
      </c>
      <c r="Q60" s="54">
        <f>SUM(Q8,Q25,Q29)-Q7</f>
        <v>0</v>
      </c>
      <c r="S60" s="54">
        <f t="shared" ref="S60:AF60" si="6">SUM(S8,S25,S29)-S7</f>
        <v>0</v>
      </c>
      <c r="T60" s="54">
        <f t="shared" si="6"/>
        <v>0</v>
      </c>
      <c r="U60" s="54">
        <f t="shared" si="6"/>
        <v>0</v>
      </c>
      <c r="V60" s="54">
        <f t="shared" si="6"/>
        <v>0</v>
      </c>
      <c r="W60" s="54">
        <f t="shared" si="6"/>
        <v>0</v>
      </c>
      <c r="X60" s="54">
        <f t="shared" si="6"/>
        <v>0</v>
      </c>
      <c r="Y60" s="54">
        <f>SUM(Y8,Y25,Y29)-Y7</f>
        <v>0</v>
      </c>
      <c r="Z60" s="54">
        <f t="shared" si="6"/>
        <v>0</v>
      </c>
      <c r="AA60" s="54">
        <f t="shared" si="6"/>
        <v>0</v>
      </c>
      <c r="AB60" s="54">
        <f t="shared" si="6"/>
        <v>0</v>
      </c>
      <c r="AC60" s="54">
        <f t="shared" si="6"/>
        <v>0</v>
      </c>
      <c r="AD60" s="54">
        <f t="shared" si="6"/>
        <v>0</v>
      </c>
      <c r="AE60" s="54">
        <f>SUM(AE8,AE25,AE29)-AE7</f>
        <v>0</v>
      </c>
      <c r="AF60" s="54">
        <f t="shared" si="6"/>
        <v>0</v>
      </c>
      <c r="AI60" s="55"/>
    </row>
    <row r="61" spans="1:37" x14ac:dyDescent="0.15">
      <c r="D61" s="53" t="s">
        <v>77</v>
      </c>
      <c r="E61" s="54">
        <f>SUM(E9:E24)-E8</f>
        <v>0</v>
      </c>
      <c r="F61" s="54">
        <f t="shared" ref="F61:P61" si="7">SUM(F9:F24)-F8</f>
        <v>0</v>
      </c>
      <c r="G61" s="54">
        <f t="shared" si="7"/>
        <v>0</v>
      </c>
      <c r="H61" s="54">
        <f t="shared" si="7"/>
        <v>0</v>
      </c>
      <c r="I61" s="54">
        <f t="shared" si="7"/>
        <v>0</v>
      </c>
      <c r="J61" s="54">
        <f t="shared" si="7"/>
        <v>0</v>
      </c>
      <c r="K61" s="54">
        <f t="shared" si="7"/>
        <v>0</v>
      </c>
      <c r="L61" s="54">
        <f t="shared" si="7"/>
        <v>0</v>
      </c>
      <c r="M61" s="54">
        <f t="shared" si="7"/>
        <v>0</v>
      </c>
      <c r="N61" s="54">
        <f t="shared" si="7"/>
        <v>0</v>
      </c>
      <c r="O61" s="54">
        <f t="shared" si="7"/>
        <v>0</v>
      </c>
      <c r="P61" s="54">
        <f t="shared" si="7"/>
        <v>0</v>
      </c>
      <c r="Q61" s="54">
        <f>SUM(Q9:Q24)-Q8</f>
        <v>0</v>
      </c>
      <c r="S61" s="54">
        <f t="shared" ref="S61:AF61" si="8">SUM(S9:S24)-S8</f>
        <v>0</v>
      </c>
      <c r="T61" s="54">
        <f t="shared" si="8"/>
        <v>0</v>
      </c>
      <c r="U61" s="54">
        <f t="shared" si="8"/>
        <v>0</v>
      </c>
      <c r="V61" s="54">
        <f t="shared" si="8"/>
        <v>0</v>
      </c>
      <c r="W61" s="54">
        <f t="shared" si="8"/>
        <v>0</v>
      </c>
      <c r="X61" s="54">
        <f t="shared" si="8"/>
        <v>0</v>
      </c>
      <c r="Y61" s="54">
        <f>SUM(Y9:Y24)-Y8</f>
        <v>0</v>
      </c>
      <c r="Z61" s="54">
        <f t="shared" si="8"/>
        <v>0</v>
      </c>
      <c r="AA61" s="54">
        <f t="shared" si="8"/>
        <v>0</v>
      </c>
      <c r="AB61" s="54">
        <f t="shared" si="8"/>
        <v>0</v>
      </c>
      <c r="AC61" s="54">
        <f t="shared" si="8"/>
        <v>0</v>
      </c>
      <c r="AD61" s="54">
        <f t="shared" si="8"/>
        <v>0</v>
      </c>
      <c r="AE61" s="54">
        <f>SUM(AE9:AE24)-AE8</f>
        <v>0</v>
      </c>
      <c r="AF61" s="54">
        <f t="shared" si="8"/>
        <v>0</v>
      </c>
      <c r="AI61" s="55"/>
    </row>
    <row r="62" spans="1:37" x14ac:dyDescent="0.15">
      <c r="D62" s="53" t="s">
        <v>78</v>
      </c>
      <c r="E62" s="54">
        <f>SUM(E26:E28)-E25</f>
        <v>0</v>
      </c>
      <c r="F62" s="54">
        <f t="shared" ref="F62:P62" si="9">SUM(F26:F28)-F25</f>
        <v>0</v>
      </c>
      <c r="G62" s="54">
        <f t="shared" si="9"/>
        <v>0</v>
      </c>
      <c r="H62" s="54">
        <f t="shared" si="9"/>
        <v>0</v>
      </c>
      <c r="I62" s="54">
        <f t="shared" si="9"/>
        <v>0</v>
      </c>
      <c r="J62" s="54">
        <f t="shared" si="9"/>
        <v>0</v>
      </c>
      <c r="K62" s="54">
        <f t="shared" si="9"/>
        <v>0</v>
      </c>
      <c r="L62" s="54">
        <f t="shared" si="9"/>
        <v>0</v>
      </c>
      <c r="M62" s="54">
        <f t="shared" si="9"/>
        <v>0</v>
      </c>
      <c r="N62" s="54">
        <f t="shared" si="9"/>
        <v>0</v>
      </c>
      <c r="O62" s="54">
        <f t="shared" si="9"/>
        <v>0</v>
      </c>
      <c r="P62" s="54">
        <f t="shared" si="9"/>
        <v>0</v>
      </c>
      <c r="Q62" s="54">
        <f>SUM(Q26:Q28)-Q25</f>
        <v>0</v>
      </c>
      <c r="R62" s="20"/>
      <c r="S62" s="54">
        <f t="shared" ref="S62:AF62" si="10">SUM(S26:S28)-S25</f>
        <v>0</v>
      </c>
      <c r="T62" s="54">
        <f t="shared" si="10"/>
        <v>0</v>
      </c>
      <c r="U62" s="54">
        <f t="shared" si="10"/>
        <v>0</v>
      </c>
      <c r="V62" s="54">
        <f t="shared" si="10"/>
        <v>0</v>
      </c>
      <c r="W62" s="54">
        <f t="shared" si="10"/>
        <v>0</v>
      </c>
      <c r="X62" s="54">
        <f t="shared" si="10"/>
        <v>0</v>
      </c>
      <c r="Y62" s="54">
        <f>SUM(Y26:Y28)-Y25</f>
        <v>0</v>
      </c>
      <c r="Z62" s="54">
        <f t="shared" si="10"/>
        <v>0</v>
      </c>
      <c r="AA62" s="54">
        <f t="shared" si="10"/>
        <v>0</v>
      </c>
      <c r="AB62" s="54">
        <f t="shared" si="10"/>
        <v>0</v>
      </c>
      <c r="AC62" s="54">
        <f t="shared" si="10"/>
        <v>0</v>
      </c>
      <c r="AD62" s="54">
        <f t="shared" si="10"/>
        <v>0</v>
      </c>
      <c r="AE62" s="54">
        <f>SUM(AE26:AE28)-AE25</f>
        <v>0</v>
      </c>
      <c r="AF62" s="54">
        <f t="shared" si="10"/>
        <v>0</v>
      </c>
      <c r="AI62" s="55"/>
    </row>
    <row r="63" spans="1:37" x14ac:dyDescent="0.15">
      <c r="D63" s="55" t="s">
        <v>79</v>
      </c>
      <c r="E63" s="56">
        <f>SUM(E30:E56)-E29</f>
        <v>0</v>
      </c>
      <c r="F63" s="56">
        <f t="shared" ref="F63:P63" si="11">SUM(F30:F56)-F29</f>
        <v>0</v>
      </c>
      <c r="G63" s="56">
        <f t="shared" si="11"/>
        <v>0</v>
      </c>
      <c r="H63" s="56">
        <f t="shared" si="11"/>
        <v>0</v>
      </c>
      <c r="I63" s="56">
        <f t="shared" si="11"/>
        <v>0</v>
      </c>
      <c r="J63" s="56">
        <f t="shared" si="11"/>
        <v>0</v>
      </c>
      <c r="K63" s="56">
        <f t="shared" si="11"/>
        <v>0</v>
      </c>
      <c r="L63" s="56">
        <f t="shared" si="11"/>
        <v>0</v>
      </c>
      <c r="M63" s="56">
        <f t="shared" si="11"/>
        <v>0</v>
      </c>
      <c r="N63" s="56">
        <f t="shared" si="11"/>
        <v>0</v>
      </c>
      <c r="O63" s="56">
        <f t="shared" si="11"/>
        <v>0</v>
      </c>
      <c r="P63" s="56">
        <f t="shared" si="11"/>
        <v>0</v>
      </c>
      <c r="Q63" s="56">
        <f>SUM(Q30:Q56)-Q29</f>
        <v>0</v>
      </c>
      <c r="R63" s="20"/>
      <c r="S63" s="56">
        <f t="shared" ref="S63:AF63" si="12">SUM(S30:S56)-S29</f>
        <v>0</v>
      </c>
      <c r="T63" s="56">
        <f t="shared" si="12"/>
        <v>0</v>
      </c>
      <c r="U63" s="56">
        <f t="shared" si="12"/>
        <v>0</v>
      </c>
      <c r="V63" s="56">
        <f t="shared" si="12"/>
        <v>0</v>
      </c>
      <c r="W63" s="56">
        <f t="shared" si="12"/>
        <v>0</v>
      </c>
      <c r="X63" s="56">
        <f t="shared" si="12"/>
        <v>0</v>
      </c>
      <c r="Y63" s="56">
        <f>SUM(Y30:Y56)-Y29</f>
        <v>0</v>
      </c>
      <c r="Z63" s="56">
        <f t="shared" si="12"/>
        <v>0</v>
      </c>
      <c r="AA63" s="56">
        <f t="shared" si="12"/>
        <v>0</v>
      </c>
      <c r="AB63" s="56">
        <f t="shared" si="12"/>
        <v>0</v>
      </c>
      <c r="AC63" s="56">
        <f t="shared" si="12"/>
        <v>0</v>
      </c>
      <c r="AD63" s="56">
        <f t="shared" si="12"/>
        <v>0</v>
      </c>
      <c r="AE63" s="56">
        <f>SUM(AE30:AE56)-AE29</f>
        <v>0</v>
      </c>
      <c r="AF63" s="56">
        <f t="shared" si="12"/>
        <v>0</v>
      </c>
      <c r="AI63" s="55"/>
    </row>
    <row r="64" spans="1:37" x14ac:dyDescent="0.15">
      <c r="D64" s="55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I64" s="55"/>
    </row>
    <row r="65" spans="4:35" x14ac:dyDescent="0.15">
      <c r="D65" s="55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I65" s="55"/>
    </row>
  </sheetData>
  <mergeCells count="27">
    <mergeCell ref="C8:D8"/>
    <mergeCell ref="AH25:AI25"/>
    <mergeCell ref="AH29:AI29"/>
    <mergeCell ref="AA5:AA6"/>
    <mergeCell ref="F5:F6"/>
    <mergeCell ref="AG5:AI6"/>
    <mergeCell ref="AH8:AI8"/>
    <mergeCell ref="AG7:AI7"/>
    <mergeCell ref="U5:U6"/>
    <mergeCell ref="AB5:AB6"/>
    <mergeCell ref="B7:D7"/>
    <mergeCell ref="B5:D6"/>
    <mergeCell ref="C29:D29"/>
    <mergeCell ref="C25:D25"/>
    <mergeCell ref="Q5:Q6"/>
    <mergeCell ref="E2:Q2"/>
    <mergeCell ref="E5:E6"/>
    <mergeCell ref="AD5:AD6"/>
    <mergeCell ref="B4:D4"/>
    <mergeCell ref="G5:P5"/>
    <mergeCell ref="T5:T6"/>
    <mergeCell ref="V5:Z5"/>
    <mergeCell ref="S2:AF2"/>
    <mergeCell ref="S5:S6"/>
    <mergeCell ref="AC5:AC6"/>
    <mergeCell ref="AF5:AF6"/>
    <mergeCell ref="AE5:AE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2022-07-28T06:01:55Z</dcterms:created>
  <dcterms:modified xsi:type="dcterms:W3CDTF">2022-07-28T06:01:55Z</dcterms:modified>
</cp:coreProperties>
</file>