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CA84A03-69E9-48A3-A631-925C2D7FC8E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'01'!$B$2:$L$60,'01'!$N$2:$Y$60</definedName>
    <definedName name="_xlnm.Print_Area" localSheetId="1">'02'!$B$2:$L$60,'02'!$N$2:$Y$60</definedName>
  </definedNames>
  <calcPr calcId="191029"/>
</workbook>
</file>

<file path=xl/calcChain.xml><?xml version="1.0" encoding="utf-8"?>
<calcChain xmlns="http://schemas.openxmlformats.org/spreadsheetml/2006/main">
  <c r="N58" i="2" l="1"/>
  <c r="AB58" i="2" s="1"/>
  <c r="N57" i="2"/>
  <c r="AB57" i="2" s="1"/>
  <c r="N56" i="2"/>
  <c r="AB56" i="2" s="1"/>
  <c r="N55" i="2"/>
  <c r="AB55" i="2" s="1"/>
  <c r="N54" i="2"/>
  <c r="AB54" i="2"/>
  <c r="N53" i="2"/>
  <c r="AB53" i="2" s="1"/>
  <c r="N52" i="2"/>
  <c r="AB52" i="2" s="1"/>
  <c r="N51" i="2"/>
  <c r="N50" i="2"/>
  <c r="AB50" i="2" s="1"/>
  <c r="N49" i="2"/>
  <c r="AB49" i="2" s="1"/>
  <c r="N48" i="2"/>
  <c r="AB48" i="2"/>
  <c r="N47" i="2"/>
  <c r="AB47" i="2" s="1"/>
  <c r="N46" i="2"/>
  <c r="AB46" i="2" s="1"/>
  <c r="N45" i="2"/>
  <c r="AB45" i="2" s="1"/>
  <c r="N44" i="2"/>
  <c r="AB44" i="2" s="1"/>
  <c r="N43" i="2"/>
  <c r="AB43" i="2" s="1"/>
  <c r="N42" i="2"/>
  <c r="AB42" i="2" s="1"/>
  <c r="N41" i="2"/>
  <c r="AB41" i="2" s="1"/>
  <c r="N40" i="2"/>
  <c r="AB40" i="2" s="1"/>
  <c r="N39" i="2"/>
  <c r="AB39" i="2" s="1"/>
  <c r="N38" i="2"/>
  <c r="AB38" i="2" s="1"/>
  <c r="N37" i="2"/>
  <c r="N36" i="2"/>
  <c r="AB36" i="2" s="1"/>
  <c r="N35" i="2"/>
  <c r="AB35" i="2" s="1"/>
  <c r="N34" i="2"/>
  <c r="AB34" i="2" s="1"/>
  <c r="N33" i="2"/>
  <c r="AB33" i="2" s="1"/>
  <c r="N32" i="2"/>
  <c r="AB32" i="2" s="1"/>
  <c r="N31" i="2"/>
  <c r="AB31" i="2" s="1"/>
  <c r="N30" i="2"/>
  <c r="N29" i="2"/>
  <c r="AB29" i="2" s="1"/>
  <c r="N28" i="2"/>
  <c r="AB28" i="2" s="1"/>
  <c r="N27" i="2"/>
  <c r="N26" i="2"/>
  <c r="AB26" i="2" s="1"/>
  <c r="N25" i="2"/>
  <c r="AB25" i="2" s="1"/>
  <c r="N24" i="2"/>
  <c r="AB24" i="2" s="1"/>
  <c r="N23" i="2"/>
  <c r="AB23" i="2" s="1"/>
  <c r="N22" i="2"/>
  <c r="AB22" i="2" s="1"/>
  <c r="N21" i="2"/>
  <c r="AB21" i="2"/>
  <c r="N20" i="2"/>
  <c r="AB20" i="2" s="1"/>
  <c r="N19" i="2"/>
  <c r="AB19" i="2" s="1"/>
  <c r="N18" i="2"/>
  <c r="AB18" i="2" s="1"/>
  <c r="N17" i="2"/>
  <c r="AB17" i="2" s="1"/>
  <c r="N16" i="2"/>
  <c r="AB16" i="2" s="1"/>
  <c r="N15" i="2"/>
  <c r="AB15" i="2" s="1"/>
  <c r="N14" i="2"/>
  <c r="AB14" i="2" s="1"/>
  <c r="N13" i="2"/>
  <c r="AB13" i="2" s="1"/>
  <c r="N12" i="2"/>
  <c r="AB12" i="2" s="1"/>
  <c r="N11" i="2"/>
  <c r="AB11" i="2" s="1"/>
  <c r="N10" i="2"/>
  <c r="AB10" i="2" s="1"/>
  <c r="F58" i="2"/>
  <c r="AA58" i="2" s="1"/>
  <c r="E58" i="2"/>
  <c r="F57" i="2"/>
  <c r="AA57" i="2" s="1"/>
  <c r="E57" i="2"/>
  <c r="F56" i="2"/>
  <c r="AA56" i="2"/>
  <c r="E56" i="2"/>
  <c r="Z56" i="2" s="1"/>
  <c r="F55" i="2"/>
  <c r="AA55" i="2" s="1"/>
  <c r="E55" i="2"/>
  <c r="F54" i="2"/>
  <c r="Z54" i="2" s="1"/>
  <c r="E54" i="2"/>
  <c r="F53" i="2"/>
  <c r="AA53" i="2" s="1"/>
  <c r="E53" i="2"/>
  <c r="F52" i="2"/>
  <c r="AA52" i="2" s="1"/>
  <c r="E52" i="2"/>
  <c r="F51" i="2"/>
  <c r="AA51" i="2" s="1"/>
  <c r="E51" i="2"/>
  <c r="F50" i="2"/>
  <c r="AA50" i="2" s="1"/>
  <c r="E50" i="2"/>
  <c r="F49" i="2"/>
  <c r="AA49" i="2" s="1"/>
  <c r="E49" i="2"/>
  <c r="F48" i="2"/>
  <c r="AA48" i="2" s="1"/>
  <c r="E48" i="2"/>
  <c r="F47" i="2"/>
  <c r="AA47" i="2" s="1"/>
  <c r="E47" i="2"/>
  <c r="F46" i="2"/>
  <c r="AA46" i="2" s="1"/>
  <c r="E46" i="2"/>
  <c r="F45" i="2"/>
  <c r="AA45" i="2" s="1"/>
  <c r="E45" i="2"/>
  <c r="F44" i="2"/>
  <c r="AA44" i="2" s="1"/>
  <c r="E44" i="2"/>
  <c r="F43" i="2"/>
  <c r="AA43" i="2" s="1"/>
  <c r="E43" i="2"/>
  <c r="F42" i="2"/>
  <c r="AA42" i="2" s="1"/>
  <c r="E42" i="2"/>
  <c r="F41" i="2"/>
  <c r="AA41" i="2" s="1"/>
  <c r="E41" i="2"/>
  <c r="F40" i="2"/>
  <c r="AA40" i="2" s="1"/>
  <c r="E40" i="2"/>
  <c r="F39" i="2"/>
  <c r="AA39" i="2" s="1"/>
  <c r="E39" i="2"/>
  <c r="F38" i="2"/>
  <c r="AA38" i="2"/>
  <c r="E38" i="2"/>
  <c r="F37" i="2"/>
  <c r="E37" i="2"/>
  <c r="F36" i="2"/>
  <c r="AA36" i="2"/>
  <c r="E36" i="2"/>
  <c r="F35" i="2"/>
  <c r="AA35" i="2" s="1"/>
  <c r="E35" i="2"/>
  <c r="F34" i="2"/>
  <c r="AA34" i="2" s="1"/>
  <c r="E34" i="2"/>
  <c r="F33" i="2"/>
  <c r="AA33" i="2" s="1"/>
  <c r="E33" i="2"/>
  <c r="F32" i="2"/>
  <c r="AA32" i="2" s="1"/>
  <c r="E32" i="2"/>
  <c r="F31" i="2"/>
  <c r="AA31" i="2"/>
  <c r="E31" i="2"/>
  <c r="F30" i="2"/>
  <c r="AA30" i="2" s="1"/>
  <c r="E30" i="2"/>
  <c r="F29" i="2"/>
  <c r="E29" i="2"/>
  <c r="F28" i="2"/>
  <c r="E28" i="2"/>
  <c r="F27" i="2"/>
  <c r="AA27" i="2" s="1"/>
  <c r="E27" i="2"/>
  <c r="Z27" i="2" s="1"/>
  <c r="F26" i="2"/>
  <c r="AA26" i="2" s="1"/>
  <c r="E26" i="2"/>
  <c r="Z26" i="2" s="1"/>
  <c r="F25" i="2"/>
  <c r="AA25" i="2" s="1"/>
  <c r="E25" i="2"/>
  <c r="F24" i="2"/>
  <c r="AA24" i="2" s="1"/>
  <c r="E24" i="2"/>
  <c r="F23" i="2"/>
  <c r="AA23" i="2" s="1"/>
  <c r="E23" i="2"/>
  <c r="F22" i="2"/>
  <c r="AA22" i="2" s="1"/>
  <c r="E22" i="2"/>
  <c r="F21" i="2"/>
  <c r="AA21" i="2" s="1"/>
  <c r="E21" i="2"/>
  <c r="Z21" i="2" s="1"/>
  <c r="F20" i="2"/>
  <c r="AA20" i="2"/>
  <c r="E20" i="2"/>
  <c r="F19" i="2"/>
  <c r="AA19" i="2" s="1"/>
  <c r="E19" i="2"/>
  <c r="F18" i="2"/>
  <c r="AA18" i="2" s="1"/>
  <c r="E18" i="2"/>
  <c r="F17" i="2"/>
  <c r="AA17" i="2" s="1"/>
  <c r="E17" i="2"/>
  <c r="F16" i="2"/>
  <c r="AA16" i="2" s="1"/>
  <c r="E16" i="2"/>
  <c r="Z16" i="2" s="1"/>
  <c r="F15" i="2"/>
  <c r="AA15" i="2" s="1"/>
  <c r="E15" i="2"/>
  <c r="F14" i="2"/>
  <c r="AA14" i="2" s="1"/>
  <c r="E14" i="2"/>
  <c r="F13" i="2"/>
  <c r="AA13" i="2"/>
  <c r="E13" i="2"/>
  <c r="F12" i="2"/>
  <c r="AA12" i="2" s="1"/>
  <c r="E12" i="2"/>
  <c r="F11" i="2"/>
  <c r="AA11" i="2"/>
  <c r="E11" i="2"/>
  <c r="F10" i="2"/>
  <c r="F63" i="2" s="1"/>
  <c r="E10" i="2"/>
  <c r="N9" i="2"/>
  <c r="AB9" i="2"/>
  <c r="F9" i="2"/>
  <c r="E9" i="2"/>
  <c r="F58" i="1"/>
  <c r="AA58" i="1" s="1"/>
  <c r="E58" i="1"/>
  <c r="Z58" i="1" s="1"/>
  <c r="F57" i="1"/>
  <c r="AA57" i="1" s="1"/>
  <c r="E57" i="1"/>
  <c r="F56" i="1"/>
  <c r="AA56" i="1" s="1"/>
  <c r="E56" i="1"/>
  <c r="F55" i="1"/>
  <c r="Z55" i="1" s="1"/>
  <c r="E55" i="1"/>
  <c r="F54" i="1"/>
  <c r="AA54" i="1" s="1"/>
  <c r="E54" i="1"/>
  <c r="F53" i="1"/>
  <c r="AA53" i="1" s="1"/>
  <c r="E53" i="1"/>
  <c r="F52" i="1"/>
  <c r="AA52" i="1" s="1"/>
  <c r="E52" i="1"/>
  <c r="F51" i="1"/>
  <c r="AA51" i="1"/>
  <c r="E51" i="1"/>
  <c r="F50" i="1"/>
  <c r="AA50" i="1" s="1"/>
  <c r="E50" i="1"/>
  <c r="F49" i="1"/>
  <c r="AA49" i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AA43" i="1" s="1"/>
  <c r="E43" i="1"/>
  <c r="F42" i="1"/>
  <c r="AA42" i="1" s="1"/>
  <c r="E42" i="1"/>
  <c r="F41" i="1"/>
  <c r="AA41" i="1" s="1"/>
  <c r="E41" i="1"/>
  <c r="F40" i="1"/>
  <c r="AA40" i="1" s="1"/>
  <c r="E40" i="1"/>
  <c r="F39" i="1"/>
  <c r="AA39" i="1" s="1"/>
  <c r="E39" i="1"/>
  <c r="F38" i="1"/>
  <c r="AA38" i="1" s="1"/>
  <c r="E38" i="1"/>
  <c r="F37" i="1"/>
  <c r="AA37" i="1"/>
  <c r="E37" i="1"/>
  <c r="F36" i="1"/>
  <c r="AA36" i="1" s="1"/>
  <c r="E36" i="1"/>
  <c r="F35" i="1"/>
  <c r="AA35" i="1" s="1"/>
  <c r="E35" i="1"/>
  <c r="F34" i="1"/>
  <c r="AA34" i="1" s="1"/>
  <c r="E34" i="1"/>
  <c r="F33" i="1"/>
  <c r="AA33" i="1" s="1"/>
  <c r="E33" i="1"/>
  <c r="F32" i="1"/>
  <c r="AA32" i="1" s="1"/>
  <c r="E32" i="1"/>
  <c r="F31" i="1"/>
  <c r="AA31" i="1" s="1"/>
  <c r="E31" i="1"/>
  <c r="Z31" i="1" s="1"/>
  <c r="F30" i="1"/>
  <c r="AA30" i="1"/>
  <c r="E30" i="1"/>
  <c r="F29" i="1"/>
  <c r="AA29" i="1" s="1"/>
  <c r="E29" i="1"/>
  <c r="F28" i="1"/>
  <c r="AA28" i="1" s="1"/>
  <c r="E28" i="1"/>
  <c r="F27" i="1"/>
  <c r="AA27" i="1"/>
  <c r="E27" i="1"/>
  <c r="F26" i="1"/>
  <c r="AA26" i="1" s="1"/>
  <c r="E26" i="1"/>
  <c r="F25" i="1"/>
  <c r="AA25" i="1" s="1"/>
  <c r="E25" i="1"/>
  <c r="F24" i="1"/>
  <c r="AA24" i="1" s="1"/>
  <c r="E24" i="1"/>
  <c r="Z24" i="1" s="1"/>
  <c r="F23" i="1"/>
  <c r="AA23" i="1" s="1"/>
  <c r="E23" i="1"/>
  <c r="F22" i="1"/>
  <c r="AA22" i="1" s="1"/>
  <c r="E22" i="1"/>
  <c r="F21" i="1"/>
  <c r="E21" i="1"/>
  <c r="F20" i="1"/>
  <c r="AA20" i="1" s="1"/>
  <c r="E20" i="1"/>
  <c r="F19" i="1"/>
  <c r="E19" i="1"/>
  <c r="F18" i="1"/>
  <c r="AA18" i="1" s="1"/>
  <c r="E18" i="1"/>
  <c r="F17" i="1"/>
  <c r="AA17" i="1"/>
  <c r="E17" i="1"/>
  <c r="F16" i="1"/>
  <c r="AA16" i="1" s="1"/>
  <c r="E16" i="1"/>
  <c r="F15" i="1"/>
  <c r="AA15" i="1" s="1"/>
  <c r="E15" i="1"/>
  <c r="F14" i="1"/>
  <c r="AA14" i="1"/>
  <c r="E14" i="1"/>
  <c r="F13" i="1"/>
  <c r="AA13" i="1" s="1"/>
  <c r="E13" i="1"/>
  <c r="F12" i="1"/>
  <c r="AA12" i="1" s="1"/>
  <c r="E12" i="1"/>
  <c r="F11" i="1"/>
  <c r="AA11" i="1" s="1"/>
  <c r="E11" i="1"/>
  <c r="F10" i="1"/>
  <c r="AA10" i="1" s="1"/>
  <c r="E10" i="1"/>
  <c r="N58" i="1"/>
  <c r="AB58" i="1" s="1"/>
  <c r="N57" i="1"/>
  <c r="AB57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N17" i="1"/>
  <c r="AB17" i="1" s="1"/>
  <c r="N18" i="1"/>
  <c r="Z18" i="1" s="1"/>
  <c r="N19" i="1"/>
  <c r="AB19" i="1" s="1"/>
  <c r="N20" i="1"/>
  <c r="AB20" i="1" s="1"/>
  <c r="N21" i="1"/>
  <c r="AB21" i="1" s="1"/>
  <c r="N22" i="1"/>
  <c r="AB22" i="1" s="1"/>
  <c r="N23" i="1"/>
  <c r="AB23" i="1" s="1"/>
  <c r="N24" i="1"/>
  <c r="AB24" i="1" s="1"/>
  <c r="N25" i="1"/>
  <c r="AB25" i="1" s="1"/>
  <c r="N26" i="1"/>
  <c r="AB26" i="1" s="1"/>
  <c r="N27" i="1"/>
  <c r="N28" i="1"/>
  <c r="AB28" i="1" s="1"/>
  <c r="N29" i="1"/>
  <c r="AB29" i="1" s="1"/>
  <c r="N30" i="1"/>
  <c r="AB30" i="1" s="1"/>
  <c r="N31" i="1"/>
  <c r="AB31" i="1" s="1"/>
  <c r="N32" i="1"/>
  <c r="AB32" i="1" s="1"/>
  <c r="N33" i="1"/>
  <c r="AB33" i="1" s="1"/>
  <c r="N34" i="1"/>
  <c r="AB34" i="1" s="1"/>
  <c r="N35" i="1"/>
  <c r="AB35" i="1" s="1"/>
  <c r="N36" i="1"/>
  <c r="AB36" i="1" s="1"/>
  <c r="N37" i="1"/>
  <c r="AB37" i="1"/>
  <c r="N38" i="1"/>
  <c r="AB38" i="1" s="1"/>
  <c r="N39" i="1"/>
  <c r="AB39" i="1" s="1"/>
  <c r="N40" i="1"/>
  <c r="AB40" i="1" s="1"/>
  <c r="N41" i="1"/>
  <c r="AB41" i="1" s="1"/>
  <c r="N42" i="1"/>
  <c r="N43" i="1"/>
  <c r="AB43" i="1" s="1"/>
  <c r="N44" i="1"/>
  <c r="AB44" i="1" s="1"/>
  <c r="N45" i="1"/>
  <c r="Z45" i="1" s="1"/>
  <c r="N46" i="1"/>
  <c r="AB46" i="1" s="1"/>
  <c r="N47" i="1"/>
  <c r="AB47" i="1" s="1"/>
  <c r="N48" i="1"/>
  <c r="AB48" i="1" s="1"/>
  <c r="N49" i="1"/>
  <c r="AB49" i="1" s="1"/>
  <c r="N50" i="1"/>
  <c r="AB50" i="1" s="1"/>
  <c r="N51" i="1"/>
  <c r="N52" i="1"/>
  <c r="AB52" i="1" s="1"/>
  <c r="N53" i="1"/>
  <c r="AB53" i="1" s="1"/>
  <c r="N54" i="1"/>
  <c r="AB54" i="1" s="1"/>
  <c r="N55" i="1"/>
  <c r="AB55" i="1" s="1"/>
  <c r="N56" i="1"/>
  <c r="AB56" i="1" s="1"/>
  <c r="N9" i="1"/>
  <c r="AB9" i="1" s="1"/>
  <c r="F9" i="1"/>
  <c r="AA9" i="1" s="1"/>
  <c r="E9" i="1"/>
  <c r="O63" i="1"/>
  <c r="P63" i="1"/>
  <c r="Q63" i="1"/>
  <c r="R63" i="1"/>
  <c r="S63" i="1"/>
  <c r="T63" i="1"/>
  <c r="U63" i="1"/>
  <c r="V63" i="1"/>
  <c r="O64" i="1"/>
  <c r="P64" i="1"/>
  <c r="Q64" i="1"/>
  <c r="R64" i="1"/>
  <c r="S64" i="1"/>
  <c r="T64" i="1"/>
  <c r="U64" i="1"/>
  <c r="V64" i="1"/>
  <c r="O65" i="1"/>
  <c r="P65" i="1"/>
  <c r="Q65" i="1"/>
  <c r="R65" i="1"/>
  <c r="S65" i="1"/>
  <c r="T65" i="1"/>
  <c r="U65" i="1"/>
  <c r="V65" i="1"/>
  <c r="O66" i="1"/>
  <c r="P66" i="1"/>
  <c r="Q66" i="1"/>
  <c r="R66" i="1"/>
  <c r="S66" i="1"/>
  <c r="T66" i="1"/>
  <c r="U66" i="1"/>
  <c r="V66" i="1"/>
  <c r="G63" i="1"/>
  <c r="H63" i="1"/>
  <c r="I63" i="1"/>
  <c r="J63" i="1"/>
  <c r="K63" i="1"/>
  <c r="L63" i="1"/>
  <c r="G64" i="1"/>
  <c r="H64" i="1"/>
  <c r="I64" i="1"/>
  <c r="J64" i="1"/>
  <c r="K64" i="1"/>
  <c r="L64" i="1"/>
  <c r="G65" i="1"/>
  <c r="H65" i="1"/>
  <c r="I65" i="1"/>
  <c r="J65" i="1"/>
  <c r="K65" i="1"/>
  <c r="L65" i="1"/>
  <c r="G66" i="1"/>
  <c r="H66" i="1"/>
  <c r="I66" i="1"/>
  <c r="J66" i="1"/>
  <c r="K66" i="1"/>
  <c r="L66" i="1"/>
  <c r="V63" i="2"/>
  <c r="V64" i="2"/>
  <c r="V65" i="2"/>
  <c r="V66" i="2"/>
  <c r="O63" i="2"/>
  <c r="P63" i="2"/>
  <c r="Q63" i="2"/>
  <c r="R63" i="2"/>
  <c r="S63" i="2"/>
  <c r="T63" i="2"/>
  <c r="U63" i="2"/>
  <c r="O64" i="2"/>
  <c r="P64" i="2"/>
  <c r="Q64" i="2"/>
  <c r="R64" i="2"/>
  <c r="S64" i="2"/>
  <c r="T64" i="2"/>
  <c r="U64" i="2"/>
  <c r="O65" i="2"/>
  <c r="P65" i="2"/>
  <c r="Q65" i="2"/>
  <c r="R65" i="2"/>
  <c r="S65" i="2"/>
  <c r="T65" i="2"/>
  <c r="U65" i="2"/>
  <c r="O66" i="2"/>
  <c r="P66" i="2"/>
  <c r="Q66" i="2"/>
  <c r="R66" i="2"/>
  <c r="S66" i="2"/>
  <c r="T66" i="2"/>
  <c r="U66" i="2"/>
  <c r="G63" i="2"/>
  <c r="H63" i="2"/>
  <c r="I63" i="2"/>
  <c r="J63" i="2"/>
  <c r="K63" i="2"/>
  <c r="L63" i="2"/>
  <c r="G64" i="2"/>
  <c r="H64" i="2"/>
  <c r="I64" i="2"/>
  <c r="J64" i="2"/>
  <c r="K64" i="2"/>
  <c r="L64" i="2"/>
  <c r="G65" i="2"/>
  <c r="H65" i="2"/>
  <c r="I65" i="2"/>
  <c r="J65" i="2"/>
  <c r="K65" i="2"/>
  <c r="L65" i="2"/>
  <c r="G66" i="2"/>
  <c r="H66" i="2"/>
  <c r="I66" i="2"/>
  <c r="J66" i="2"/>
  <c r="K66" i="2"/>
  <c r="L66" i="2"/>
  <c r="AB45" i="1"/>
  <c r="AB37" i="2"/>
  <c r="AB16" i="1"/>
  <c r="AA55" i="1"/>
  <c r="AA9" i="2"/>
  <c r="AB27" i="2"/>
  <c r="Z25" i="1"/>
  <c r="AB27" i="1"/>
  <c r="Z37" i="1"/>
  <c r="Z49" i="1"/>
  <c r="Z48" i="1"/>
  <c r="AB51" i="1"/>
  <c r="N64" i="2" l="1"/>
  <c r="Z39" i="2"/>
  <c r="Z53" i="2"/>
  <c r="Z44" i="2"/>
  <c r="Z45" i="2"/>
  <c r="Z17" i="2"/>
  <c r="Z11" i="2"/>
  <c r="Z29" i="2"/>
  <c r="AA54" i="2"/>
  <c r="Z51" i="2"/>
  <c r="Z32" i="2"/>
  <c r="Z40" i="2"/>
  <c r="Z30" i="2"/>
  <c r="Z12" i="2"/>
  <c r="E65" i="2"/>
  <c r="Z19" i="2"/>
  <c r="AA29" i="2"/>
  <c r="Z23" i="2"/>
  <c r="Z51" i="1"/>
  <c r="Z56" i="1"/>
  <c r="Z44" i="1"/>
  <c r="Z38" i="1"/>
  <c r="Z42" i="1"/>
  <c r="E66" i="1"/>
  <c r="Z21" i="1"/>
  <c r="Z15" i="1"/>
  <c r="Z24" i="2"/>
  <c r="Z37" i="2"/>
  <c r="N63" i="2"/>
  <c r="Z13" i="2"/>
  <c r="Z31" i="2"/>
  <c r="Z47" i="2"/>
  <c r="N65" i="2"/>
  <c r="Z14" i="2"/>
  <c r="Z18" i="2"/>
  <c r="Z28" i="2"/>
  <c r="AB51" i="2"/>
  <c r="Z36" i="2"/>
  <c r="N66" i="2"/>
  <c r="Z9" i="2"/>
  <c r="AB30" i="2"/>
  <c r="Z22" i="2"/>
  <c r="Z20" i="2"/>
  <c r="Z41" i="2"/>
  <c r="Z48" i="2"/>
  <c r="Z35" i="2"/>
  <c r="Z57" i="2"/>
  <c r="Z34" i="2"/>
  <c r="Z55" i="2"/>
  <c r="AA28" i="2"/>
  <c r="AA37" i="2"/>
  <c r="Z43" i="2"/>
  <c r="Z52" i="2"/>
  <c r="Z58" i="2"/>
  <c r="E64" i="2"/>
  <c r="Z49" i="2"/>
  <c r="Z53" i="1"/>
  <c r="Z34" i="1"/>
  <c r="Z41" i="1"/>
  <c r="Z52" i="1"/>
  <c r="Z23" i="1"/>
  <c r="Z19" i="1"/>
  <c r="N65" i="1"/>
  <c r="Z20" i="1"/>
  <c r="Z28" i="1"/>
  <c r="N66" i="1"/>
  <c r="Z17" i="1"/>
  <c r="Z12" i="1"/>
  <c r="AB42" i="1"/>
  <c r="AB18" i="1"/>
  <c r="Z14" i="1"/>
  <c r="Z35" i="1"/>
  <c r="Z26" i="1"/>
  <c r="F64" i="1"/>
  <c r="F63" i="1"/>
  <c r="Z50" i="1"/>
  <c r="AA21" i="1"/>
  <c r="Z13" i="1"/>
  <c r="Z29" i="1"/>
  <c r="E65" i="1"/>
  <c r="Z39" i="1"/>
  <c r="Z36" i="1"/>
  <c r="Z47" i="1"/>
  <c r="Z9" i="1"/>
  <c r="Z22" i="1"/>
  <c r="AA19" i="1"/>
  <c r="Z33" i="1"/>
  <c r="Z11" i="1"/>
  <c r="E63" i="1"/>
  <c r="Z40" i="1"/>
  <c r="Z46" i="2"/>
  <c r="Z25" i="2"/>
  <c r="Z33" i="2"/>
  <c r="F65" i="1"/>
  <c r="F66" i="1"/>
  <c r="Z10" i="1"/>
  <c r="Z50" i="2"/>
  <c r="Z16" i="1"/>
  <c r="Z15" i="2"/>
  <c r="E63" i="2"/>
  <c r="N64" i="1"/>
  <c r="F66" i="2"/>
  <c r="Z42" i="2"/>
  <c r="Z38" i="2"/>
  <c r="Z10" i="2"/>
  <c r="Z27" i="1"/>
  <c r="N63" i="1"/>
  <c r="F64" i="2"/>
  <c r="AA10" i="2"/>
  <c r="Z30" i="1"/>
  <c r="E64" i="1"/>
  <c r="Z57" i="1"/>
  <c r="E66" i="2"/>
  <c r="Z54" i="1"/>
  <c r="Z46" i="1"/>
  <c r="F65" i="2"/>
  <c r="Z32" i="1"/>
  <c r="Z43" i="1"/>
</calcChain>
</file>

<file path=xl/sharedStrings.xml><?xml version="1.0" encoding="utf-8"?>
<sst xmlns="http://schemas.openxmlformats.org/spreadsheetml/2006/main" count="270" uniqueCount="85">
  <si>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</si>
  <si>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</si>
  <si>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</si>
  <si>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</si>
  <si>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</si>
  <si>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</si>
  <si>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</si>
  <si>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</si>
  <si>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</si>
  <si>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</si>
  <si>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</si>
  <si>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</si>
  <si>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</si>
  <si>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</si>
  <si>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</si>
  <si>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</si>
  <si>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</si>
  <si>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</si>
  <si>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</si>
  <si>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</si>
  <si>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</si>
  <si>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</si>
  <si>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</si>
  <si>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</si>
  <si>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</si>
  <si>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</si>
  <si>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</si>
  <si>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</si>
  <si>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</si>
  <si>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</si>
  <si>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</si>
  <si>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</si>
  <si>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</si>
  <si>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犯行時の年齢
手口</t>
    <rPh sb="5" eb="8">
      <t>ハンコウジ</t>
    </rPh>
    <rPh sb="9" eb="11">
      <t>ネンレイ</t>
    </rPh>
    <phoneticPr fontId="1"/>
  </si>
  <si>
    <t>犯行時の年齢
　　　　　　　　手口</t>
    <rPh sb="0" eb="3">
      <t>ハンコウジ</t>
    </rPh>
    <rPh sb="4" eb="6">
      <t>ネンレイ</t>
    </rPh>
    <phoneticPr fontId="1"/>
  </si>
  <si>
    <t>総数</t>
    <phoneticPr fontId="1"/>
  </si>
  <si>
    <t>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</si>
  <si>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</si>
  <si>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</si>
  <si>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</si>
  <si>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</si>
  <si>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</si>
  <si>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</si>
  <si>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20～24歳</t>
    <phoneticPr fontId="1"/>
  </si>
  <si>
    <t>25～29歳</t>
    <phoneticPr fontId="1"/>
  </si>
  <si>
    <t>30～39歳</t>
    <phoneticPr fontId="1"/>
  </si>
  <si>
    <t>40～49歳</t>
    <phoneticPr fontId="1"/>
  </si>
  <si>
    <t>50～59歳</t>
    <phoneticPr fontId="1"/>
  </si>
  <si>
    <t>60～64歳</t>
    <phoneticPr fontId="1"/>
  </si>
  <si>
    <t>65～69歳</t>
    <phoneticPr fontId="1"/>
  </si>
  <si>
    <t>70歳以上</t>
    <phoneticPr fontId="1"/>
  </si>
  <si>
    <t>２０歳未満</t>
    <phoneticPr fontId="1"/>
  </si>
  <si>
    <t>２０歳以上</t>
    <phoneticPr fontId="1"/>
  </si>
  <si>
    <t>犯行時の年齢別  検挙件数（総数表）</t>
    <phoneticPr fontId="1"/>
  </si>
  <si>
    <t>犯行時の年齢別  検挙件数（女表）</t>
    <phoneticPr fontId="1"/>
  </si>
  <si>
    <t>注 解決事件を除く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</si>
  <si>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</si>
  <si>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</si>
  <si>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</si>
  <si>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</si>
  <si>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</si>
  <si>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</si>
  <si>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</si>
  <si>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</si>
  <si>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</si>
  <si>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</si>
  <si>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</si>
  <si>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</si>
  <si>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</si>
  <si>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</si>
  <si>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</si>
  <si>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</si>
  <si>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23　窃盗  手口別  主たる被疑者の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</si>
  <si>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</si>
  <si>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</si>
  <si>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</si>
  <si>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</si>
  <si>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</si>
  <si>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</si>
  <si>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</si>
  <si>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さい銭ねらい</t>
    <rPh sb="2" eb="3">
      <t>セン</t>
    </rPh>
    <phoneticPr fontId="1"/>
  </si>
  <si>
    <t>検挙234</t>
    <rPh sb="0" eb="2">
      <t>ケンキョ</t>
    </rPh>
    <phoneticPr fontId="1"/>
  </si>
  <si>
    <t>検挙235</t>
    <rPh sb="0" eb="2">
      <t>ケンキョ</t>
    </rPh>
    <phoneticPr fontId="1"/>
  </si>
  <si>
    <t>検挙236</t>
    <rPh sb="0" eb="2">
      <t>ケンキョ</t>
    </rPh>
    <phoneticPr fontId="1"/>
  </si>
  <si>
    <t>検挙237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</si>
</sst>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1">
    <xf numFmtId="0" fontId="0" fillId="0" borderId="0" xfId="0"/>
    <xf numFmtId="0" fontId="5" fillId="0" borderId="0" xfId="0" applyFont="1" applyFill="1"/>
    <xf numFmtId="38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5" fillId="0" borderId="0" xfId="0" applyFont="1" applyFill="1" applyBorder="1"/>
    <xf numFmtId="38" fontId="4" fillId="0" borderId="0" xfId="0" applyNumberFormat="1" applyFont="1" applyFill="1" applyBorder="1" applyAlignment="1">
      <alignment horizontal="distributed" vertical="center" justifyLastLine="1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38" fontId="6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176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/>
    <xf numFmtId="38" fontId="5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38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8" fontId="0" fillId="0" borderId="0" xfId="0" applyNumberFormat="1" applyFill="1" applyAlignment="1">
      <alignment vertical="center"/>
    </xf>
    <xf numFmtId="176" fontId="6" fillId="0" borderId="5" xfId="197" applyNumberFormat="1" applyFont="1" applyFill="1" applyBorder="1" applyAlignment="1">
      <alignment horizontal="right" vertical="center" wrapText="1"/>
    </xf>
    <xf numFmtId="176" fontId="6" fillId="0" borderId="6" xfId="197" applyNumberFormat="1" applyFont="1" applyFill="1" applyBorder="1" applyAlignment="1">
      <alignment horizontal="right" vertical="center" wrapText="1"/>
    </xf>
    <xf numFmtId="176" fontId="6" fillId="0" borderId="7" xfId="197" applyNumberFormat="1" applyFont="1" applyFill="1" applyBorder="1" applyAlignment="1">
      <alignment horizontal="right" vertical="center" wrapText="1"/>
    </xf>
    <xf numFmtId="176" fontId="6" fillId="0" borderId="1" xfId="197" applyNumberFormat="1" applyFont="1" applyFill="1" applyBorder="1" applyAlignment="1">
      <alignment horizontal="right" vertical="center" wrapText="1"/>
    </xf>
    <xf numFmtId="176" fontId="4" fillId="0" borderId="7" xfId="197" applyNumberFormat="1" applyFont="1" applyFill="1" applyBorder="1" applyAlignment="1">
      <alignment horizontal="right" vertical="center" wrapText="1"/>
    </xf>
    <xf numFmtId="176" fontId="4" fillId="0" borderId="1" xfId="197" applyNumberFormat="1" applyFont="1" applyFill="1" applyBorder="1" applyAlignment="1">
      <alignment horizontal="right" vertical="center" wrapText="1"/>
    </xf>
    <xf numFmtId="176" fontId="4" fillId="0" borderId="8" xfId="197" applyNumberFormat="1" applyFont="1" applyFill="1" applyBorder="1" applyAlignment="1">
      <alignment horizontal="right" vertical="center" wrapText="1"/>
    </xf>
    <xf numFmtId="176" fontId="4" fillId="0" borderId="4" xfId="197" applyNumberFormat="1" applyFont="1" applyFill="1" applyBorder="1" applyAlignment="1">
      <alignment horizontal="right" vertical="center" wrapText="1"/>
    </xf>
    <xf numFmtId="176" fontId="6" fillId="0" borderId="5" xfId="198" applyNumberFormat="1" applyFont="1" applyFill="1" applyBorder="1" applyAlignment="1">
      <alignment horizontal="right" vertical="center" wrapText="1"/>
    </xf>
    <xf numFmtId="176" fontId="6" fillId="0" borderId="7" xfId="198" applyNumberFormat="1" applyFont="1" applyFill="1" applyBorder="1" applyAlignment="1">
      <alignment horizontal="right" vertical="center" wrapText="1"/>
    </xf>
    <xf numFmtId="176" fontId="4" fillId="0" borderId="7" xfId="198" applyNumberFormat="1" applyFont="1" applyFill="1" applyBorder="1" applyAlignment="1">
      <alignment horizontal="right" vertical="center" wrapText="1"/>
    </xf>
    <xf numFmtId="176" fontId="4" fillId="0" borderId="8" xfId="198" applyNumberFormat="1" applyFont="1" applyFill="1" applyBorder="1" applyAlignment="1">
      <alignment horizontal="right" vertical="center" wrapText="1"/>
    </xf>
    <xf numFmtId="176" fontId="6" fillId="0" borderId="5" xfId="199" applyNumberFormat="1" applyFont="1" applyFill="1" applyBorder="1" applyAlignment="1">
      <alignment horizontal="right" vertical="center" wrapText="1"/>
    </xf>
    <xf numFmtId="176" fontId="6" fillId="0" borderId="7" xfId="199" applyNumberFormat="1" applyFont="1" applyFill="1" applyBorder="1" applyAlignment="1">
      <alignment horizontal="right" vertical="center" wrapText="1"/>
    </xf>
    <xf numFmtId="176" fontId="4" fillId="0" borderId="7" xfId="199" applyNumberFormat="1" applyFont="1" applyFill="1" applyBorder="1" applyAlignment="1">
      <alignment horizontal="right" vertical="center" wrapText="1"/>
    </xf>
    <xf numFmtId="176" fontId="4" fillId="0" borderId="8" xfId="199" applyNumberFormat="1" applyFont="1" applyFill="1" applyBorder="1" applyAlignment="1">
      <alignment horizontal="right" vertical="center" wrapText="1"/>
    </xf>
    <xf numFmtId="176" fontId="6" fillId="0" borderId="5" xfId="200" applyNumberFormat="1" applyFont="1" applyFill="1" applyBorder="1" applyAlignment="1">
      <alignment horizontal="right" vertical="center" wrapText="1"/>
    </xf>
    <xf numFmtId="176" fontId="6" fillId="0" borderId="7" xfId="200" applyNumberFormat="1" applyFont="1" applyFill="1" applyBorder="1" applyAlignment="1">
      <alignment horizontal="right" vertical="center" wrapText="1"/>
    </xf>
    <xf numFmtId="176" fontId="4" fillId="0" borderId="7" xfId="200" applyNumberFormat="1" applyFont="1" applyFill="1" applyBorder="1" applyAlignment="1">
      <alignment horizontal="right" vertical="center" wrapText="1"/>
    </xf>
    <xf numFmtId="176" fontId="4" fillId="0" borderId="8" xfId="200" applyNumberFormat="1" applyFont="1" applyFill="1" applyBorder="1" applyAlignment="1">
      <alignment horizontal="right" vertical="center" wrapText="1"/>
    </xf>
    <xf numFmtId="176" fontId="6" fillId="0" borderId="6" xfId="199" applyNumberFormat="1" applyFont="1" applyFill="1" applyBorder="1" applyAlignment="1">
      <alignment horizontal="right" vertical="center" wrapText="1"/>
    </xf>
    <xf numFmtId="176" fontId="6" fillId="0" borderId="1" xfId="199" applyNumberFormat="1" applyFont="1" applyFill="1" applyBorder="1" applyAlignment="1">
      <alignment horizontal="right" vertical="center" wrapText="1"/>
    </xf>
    <xf numFmtId="176" fontId="4" fillId="0" borderId="1" xfId="199" applyNumberFormat="1" applyFont="1" applyFill="1" applyBorder="1" applyAlignment="1">
      <alignment horizontal="right" vertical="center" wrapText="1"/>
    </xf>
    <xf numFmtId="176" fontId="4" fillId="0" borderId="4" xfId="199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6" fillId="0" borderId="4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4" fillId="0" borderId="6" xfId="0" applyNumberFormat="1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11" xfId="0" applyNumberFormat="1" applyFont="1" applyFill="1" applyBorder="1" applyAlignment="1" applyProtection="1">
      <alignment horizontal="center" vertical="center"/>
    </xf>
    <xf numFmtId="38" fontId="4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  <xf numFmtId="38" fontId="4" fillId="0" borderId="21" xfId="0" applyNumberFormat="1" applyFont="1" applyFill="1" applyBorder="1" applyAlignment="1" applyProtection="1">
      <alignment horizontal="distributed" vertical="center" justifyLastLine="1"/>
    </xf>
    <xf numFmtId="38" fontId="4" fillId="0" borderId="5" xfId="0" applyNumberFormat="1" applyFon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center" vertical="center"/>
    </xf>
    <xf numFmtId="38" fontId="4" fillId="0" borderId="22" xfId="0" applyNumberFormat="1" applyFon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4" fillId="0" borderId="30" xfId="0" applyNumberFormat="1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7" fillId="0" borderId="25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/>
    <xf numFmtId="38" fontId="4" fillId="0" borderId="29" xfId="0" applyNumberFormat="1" applyFont="1" applyFill="1" applyBorder="1" applyAlignment="1" applyProtection="1">
      <alignment horizontal="center" vertical="center"/>
    </xf>
  </cellXfs>
  <cellStyles count="25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1 7" xfId="6" xr:uid="{00000000-0005-0000-0000-000005000000}"/>
    <cellStyle name="20% - アクセント 2 2" xfId="7" xr:uid="{00000000-0005-0000-0000-000006000000}"/>
    <cellStyle name="20% - アクセント 2 3" xfId="8" xr:uid="{00000000-0005-0000-0000-000007000000}"/>
    <cellStyle name="20% - アクセント 2 4" xfId="9" xr:uid="{00000000-0005-0000-0000-000008000000}"/>
    <cellStyle name="20% - アクセント 2 5" xfId="10" xr:uid="{00000000-0005-0000-0000-000009000000}"/>
    <cellStyle name="20% - アクセント 2 6" xfId="11" xr:uid="{00000000-0005-0000-0000-00000A000000}"/>
    <cellStyle name="20% - アクセント 2 7" xfId="12" xr:uid="{00000000-0005-0000-0000-00000B000000}"/>
    <cellStyle name="20% - アクセント 3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3 5" xfId="16" xr:uid="{00000000-0005-0000-0000-00000F000000}"/>
    <cellStyle name="20% - アクセント 3 6" xfId="17" xr:uid="{00000000-0005-0000-0000-000010000000}"/>
    <cellStyle name="20% - アクセント 3 7" xfId="18" xr:uid="{00000000-0005-0000-0000-000011000000}"/>
    <cellStyle name="20% - アクセント 4 2" xfId="19" xr:uid="{00000000-0005-0000-0000-000012000000}"/>
    <cellStyle name="20% - アクセント 4 3" xfId="20" xr:uid="{00000000-0005-0000-0000-000013000000}"/>
    <cellStyle name="20% - アクセント 4 4" xfId="21" xr:uid="{00000000-0005-0000-0000-000014000000}"/>
    <cellStyle name="20% - アクセント 4 5" xfId="22" xr:uid="{00000000-0005-0000-0000-000015000000}"/>
    <cellStyle name="20% - アクセント 4 6" xfId="23" xr:uid="{00000000-0005-0000-0000-000016000000}"/>
    <cellStyle name="20% - アクセント 4 7" xfId="24" xr:uid="{00000000-0005-0000-0000-000017000000}"/>
    <cellStyle name="20% - アクセント 5 2" xfId="25" xr:uid="{00000000-0005-0000-0000-000018000000}"/>
    <cellStyle name="20% - アクセント 5 3" xfId="26" xr:uid="{00000000-0005-0000-0000-000019000000}"/>
    <cellStyle name="20% - アクセント 5 4" xfId="27" xr:uid="{00000000-0005-0000-0000-00001A000000}"/>
    <cellStyle name="20% - アクセント 5 5" xfId="28" xr:uid="{00000000-0005-0000-0000-00001B000000}"/>
    <cellStyle name="20% - アクセント 5 6" xfId="29" xr:uid="{00000000-0005-0000-0000-00001C000000}"/>
    <cellStyle name="20% - アクセント 5 7" xfId="30" xr:uid="{00000000-0005-0000-0000-00001D000000}"/>
    <cellStyle name="20% - アクセント 6 2" xfId="31" xr:uid="{00000000-0005-0000-0000-00001E000000}"/>
    <cellStyle name="20% - アクセント 6 3" xfId="32" xr:uid="{00000000-0005-0000-0000-00001F000000}"/>
    <cellStyle name="20% - アクセント 6 4" xfId="33" xr:uid="{00000000-0005-0000-0000-000020000000}"/>
    <cellStyle name="20% - アクセント 6 5" xfId="34" xr:uid="{00000000-0005-0000-0000-000021000000}"/>
    <cellStyle name="20% - アクセント 6 6" xfId="35" xr:uid="{00000000-0005-0000-0000-000022000000}"/>
    <cellStyle name="20% - アクセント 6 7" xfId="36" xr:uid="{00000000-0005-0000-0000-000023000000}"/>
    <cellStyle name="40% - アクセント 1 2" xfId="37" xr:uid="{00000000-0005-0000-0000-000024000000}"/>
    <cellStyle name="40% - アクセント 1 3" xfId="38" xr:uid="{00000000-0005-0000-0000-000025000000}"/>
    <cellStyle name="40% - アクセント 1 4" xfId="39" xr:uid="{00000000-0005-0000-0000-000026000000}"/>
    <cellStyle name="40% - アクセント 1 5" xfId="40" xr:uid="{00000000-0005-0000-0000-000027000000}"/>
    <cellStyle name="40% - アクセント 1 6" xfId="41" xr:uid="{00000000-0005-0000-0000-000028000000}"/>
    <cellStyle name="40% - アクセント 1 7" xfId="42" xr:uid="{00000000-0005-0000-0000-000029000000}"/>
    <cellStyle name="40% - アクセント 2 2" xfId="43" xr:uid="{00000000-0005-0000-0000-00002A000000}"/>
    <cellStyle name="40% - アクセント 2 3" xfId="44" xr:uid="{00000000-0005-0000-0000-00002B000000}"/>
    <cellStyle name="40% - アクセント 2 4" xfId="45" xr:uid="{00000000-0005-0000-0000-00002C000000}"/>
    <cellStyle name="40% - アクセント 2 5" xfId="46" xr:uid="{00000000-0005-0000-0000-00002D000000}"/>
    <cellStyle name="40% - アクセント 2 6" xfId="47" xr:uid="{00000000-0005-0000-0000-00002E000000}"/>
    <cellStyle name="40% - アクセント 2 7" xfId="48" xr:uid="{00000000-0005-0000-0000-00002F000000}"/>
    <cellStyle name="40% - アクセント 3 2" xfId="49" xr:uid="{00000000-0005-0000-0000-000030000000}"/>
    <cellStyle name="40% - アクセント 3 3" xfId="50" xr:uid="{00000000-0005-0000-0000-000031000000}"/>
    <cellStyle name="40% - アクセント 3 4" xfId="51" xr:uid="{00000000-0005-0000-0000-000032000000}"/>
    <cellStyle name="40% - アクセント 3 5" xfId="52" xr:uid="{00000000-0005-0000-0000-000033000000}"/>
    <cellStyle name="40% - アクセント 3 6" xfId="53" xr:uid="{00000000-0005-0000-0000-000034000000}"/>
    <cellStyle name="40% - アクセント 3 7" xfId="54" xr:uid="{00000000-0005-0000-0000-000035000000}"/>
    <cellStyle name="40% - アクセント 4 2" xfId="55" xr:uid="{00000000-0005-0000-0000-000036000000}"/>
    <cellStyle name="40% - アクセント 4 3" xfId="56" xr:uid="{00000000-0005-0000-0000-000037000000}"/>
    <cellStyle name="40% - アクセント 4 4" xfId="57" xr:uid="{00000000-0005-0000-0000-000038000000}"/>
    <cellStyle name="40% - アクセント 4 5" xfId="58" xr:uid="{00000000-0005-0000-0000-000039000000}"/>
    <cellStyle name="40% - アクセント 4 6" xfId="59" xr:uid="{00000000-0005-0000-0000-00003A000000}"/>
    <cellStyle name="40% - アクセント 4 7" xfId="60" xr:uid="{00000000-0005-0000-0000-00003B000000}"/>
    <cellStyle name="40% - アクセント 5 2" xfId="61" xr:uid="{00000000-0005-0000-0000-00003C000000}"/>
    <cellStyle name="40% - アクセント 5 3" xfId="62" xr:uid="{00000000-0005-0000-0000-00003D000000}"/>
    <cellStyle name="40% - アクセント 5 4" xfId="63" xr:uid="{00000000-0005-0000-0000-00003E000000}"/>
    <cellStyle name="40% - アクセント 5 5" xfId="64" xr:uid="{00000000-0005-0000-0000-00003F000000}"/>
    <cellStyle name="40% - アクセント 5 6" xfId="65" xr:uid="{00000000-0005-0000-0000-000040000000}"/>
    <cellStyle name="40% - アクセント 5 7" xfId="66" xr:uid="{00000000-0005-0000-0000-000041000000}"/>
    <cellStyle name="40% - アクセント 6 2" xfId="67" xr:uid="{00000000-0005-0000-0000-000042000000}"/>
    <cellStyle name="40% - アクセント 6 3" xfId="68" xr:uid="{00000000-0005-0000-0000-000043000000}"/>
    <cellStyle name="40% - アクセント 6 4" xfId="69" xr:uid="{00000000-0005-0000-0000-000044000000}"/>
    <cellStyle name="40% - アクセント 6 5" xfId="70" xr:uid="{00000000-0005-0000-0000-000045000000}"/>
    <cellStyle name="40% - アクセント 6 6" xfId="71" xr:uid="{00000000-0005-0000-0000-000046000000}"/>
    <cellStyle name="40% - アクセント 6 7" xfId="72" xr:uid="{00000000-0005-0000-0000-000047000000}"/>
    <cellStyle name="60% - アクセント 1 2" xfId="73" xr:uid="{00000000-0005-0000-0000-000048000000}"/>
    <cellStyle name="60% - アクセント 1 3" xfId="74" xr:uid="{00000000-0005-0000-0000-000049000000}"/>
    <cellStyle name="60% - アクセント 1 4" xfId="75" xr:uid="{00000000-0005-0000-0000-00004A000000}"/>
    <cellStyle name="60% - アクセント 1 5" xfId="76" xr:uid="{00000000-0005-0000-0000-00004B000000}"/>
    <cellStyle name="60% - アクセント 1 6" xfId="77" xr:uid="{00000000-0005-0000-0000-00004C000000}"/>
    <cellStyle name="60% - アクセント 1 7" xfId="78" xr:uid="{00000000-0005-0000-0000-00004D000000}"/>
    <cellStyle name="60% - アクセント 2 2" xfId="79" xr:uid="{00000000-0005-0000-0000-00004E000000}"/>
    <cellStyle name="60% - アクセント 2 3" xfId="80" xr:uid="{00000000-0005-0000-0000-00004F000000}"/>
    <cellStyle name="60% - アクセント 2 4" xfId="81" xr:uid="{00000000-0005-0000-0000-000050000000}"/>
    <cellStyle name="60% - アクセント 2 5" xfId="82" xr:uid="{00000000-0005-0000-0000-000051000000}"/>
    <cellStyle name="60% - アクセント 2 6" xfId="83" xr:uid="{00000000-0005-0000-0000-000052000000}"/>
    <cellStyle name="60% - アクセント 2 7" xfId="84" xr:uid="{00000000-0005-0000-0000-000053000000}"/>
    <cellStyle name="60% - アクセント 3 2" xfId="85" xr:uid="{00000000-0005-0000-0000-000054000000}"/>
    <cellStyle name="60% - アクセント 3 3" xfId="86" xr:uid="{00000000-0005-0000-0000-000055000000}"/>
    <cellStyle name="60% - アクセント 3 4" xfId="87" xr:uid="{00000000-0005-0000-0000-000056000000}"/>
    <cellStyle name="60% - アクセント 3 5" xfId="88" xr:uid="{00000000-0005-0000-0000-000057000000}"/>
    <cellStyle name="60% - アクセント 3 6" xfId="89" xr:uid="{00000000-0005-0000-0000-000058000000}"/>
    <cellStyle name="60% - アクセント 3 7" xfId="90" xr:uid="{00000000-0005-0000-0000-000059000000}"/>
    <cellStyle name="60% - アクセント 4 2" xfId="91" xr:uid="{00000000-0005-0000-0000-00005A000000}"/>
    <cellStyle name="60% - アクセント 4 3" xfId="92" xr:uid="{00000000-0005-0000-0000-00005B000000}"/>
    <cellStyle name="60% - アクセント 4 4" xfId="93" xr:uid="{00000000-0005-0000-0000-00005C000000}"/>
    <cellStyle name="60% - アクセント 4 5" xfId="94" xr:uid="{00000000-0005-0000-0000-00005D000000}"/>
    <cellStyle name="60% - アクセント 4 6" xfId="95" xr:uid="{00000000-0005-0000-0000-00005E000000}"/>
    <cellStyle name="60% - アクセント 4 7" xfId="96" xr:uid="{00000000-0005-0000-0000-00005F000000}"/>
    <cellStyle name="60% - アクセント 5 2" xfId="97" xr:uid="{00000000-0005-0000-0000-000060000000}"/>
    <cellStyle name="60% - アクセント 5 3" xfId="98" xr:uid="{00000000-0005-0000-0000-000061000000}"/>
    <cellStyle name="60% - アクセント 5 4" xfId="99" xr:uid="{00000000-0005-0000-0000-000062000000}"/>
    <cellStyle name="60% - アクセント 5 5" xfId="100" xr:uid="{00000000-0005-0000-0000-000063000000}"/>
    <cellStyle name="60% - アクセント 5 6" xfId="101" xr:uid="{00000000-0005-0000-0000-000064000000}"/>
    <cellStyle name="60% - アクセント 5 7" xfId="102" xr:uid="{00000000-0005-0000-0000-000065000000}"/>
    <cellStyle name="60% - アクセント 6 2" xfId="103" xr:uid="{00000000-0005-0000-0000-000066000000}"/>
    <cellStyle name="60% - アクセント 6 3" xfId="104" xr:uid="{00000000-0005-0000-0000-000067000000}"/>
    <cellStyle name="60% - アクセント 6 4" xfId="105" xr:uid="{00000000-0005-0000-0000-000068000000}"/>
    <cellStyle name="60% - アクセント 6 5" xfId="106" xr:uid="{00000000-0005-0000-0000-000069000000}"/>
    <cellStyle name="60% - アクセント 6 6" xfId="107" xr:uid="{00000000-0005-0000-0000-00006A000000}"/>
    <cellStyle name="60% - アクセント 6 7" xfId="108" xr:uid="{00000000-0005-0000-0000-00006B000000}"/>
    <cellStyle name="アクセント 1 2" xfId="109" xr:uid="{00000000-0005-0000-0000-00006C000000}"/>
    <cellStyle name="アクセント 1 3" xfId="110" xr:uid="{00000000-0005-0000-0000-00006D000000}"/>
    <cellStyle name="アクセント 1 4" xfId="111" xr:uid="{00000000-0005-0000-0000-00006E000000}"/>
    <cellStyle name="アクセント 1 5" xfId="112" xr:uid="{00000000-0005-0000-0000-00006F000000}"/>
    <cellStyle name="アクセント 1 6" xfId="113" xr:uid="{00000000-0005-0000-0000-000070000000}"/>
    <cellStyle name="アクセント 1 7" xfId="114" xr:uid="{00000000-0005-0000-0000-000071000000}"/>
    <cellStyle name="アクセント 2 2" xfId="115" xr:uid="{00000000-0005-0000-0000-000072000000}"/>
    <cellStyle name="アクセント 2 3" xfId="116" xr:uid="{00000000-0005-0000-0000-000073000000}"/>
    <cellStyle name="アクセント 2 4" xfId="117" xr:uid="{00000000-0005-0000-0000-000074000000}"/>
    <cellStyle name="アクセント 2 5" xfId="118" xr:uid="{00000000-0005-0000-0000-000075000000}"/>
    <cellStyle name="アクセント 2 6" xfId="119" xr:uid="{00000000-0005-0000-0000-000076000000}"/>
    <cellStyle name="アクセント 2 7" xfId="120" xr:uid="{00000000-0005-0000-0000-000077000000}"/>
    <cellStyle name="アクセント 3 2" xfId="121" xr:uid="{00000000-0005-0000-0000-000078000000}"/>
    <cellStyle name="アクセント 3 3" xfId="122" xr:uid="{00000000-0005-0000-0000-000079000000}"/>
    <cellStyle name="アクセント 3 4" xfId="123" xr:uid="{00000000-0005-0000-0000-00007A000000}"/>
    <cellStyle name="アクセント 3 5" xfId="124" xr:uid="{00000000-0005-0000-0000-00007B000000}"/>
    <cellStyle name="アクセント 3 6" xfId="125" xr:uid="{00000000-0005-0000-0000-00007C000000}"/>
    <cellStyle name="アクセント 3 7" xfId="126" xr:uid="{00000000-0005-0000-0000-00007D000000}"/>
    <cellStyle name="アクセント 4 2" xfId="127" xr:uid="{00000000-0005-0000-0000-00007E000000}"/>
    <cellStyle name="アクセント 4 3" xfId="128" xr:uid="{00000000-0005-0000-0000-00007F000000}"/>
    <cellStyle name="アクセント 4 4" xfId="129" xr:uid="{00000000-0005-0000-0000-000080000000}"/>
    <cellStyle name="アクセント 4 5" xfId="130" xr:uid="{00000000-0005-0000-0000-000081000000}"/>
    <cellStyle name="アクセント 4 6" xfId="131" xr:uid="{00000000-0005-0000-0000-000082000000}"/>
    <cellStyle name="アクセント 4 7" xfId="132" xr:uid="{00000000-0005-0000-0000-000083000000}"/>
    <cellStyle name="アクセント 5 2" xfId="133" xr:uid="{00000000-0005-0000-0000-000084000000}"/>
    <cellStyle name="アクセント 5 3" xfId="134" xr:uid="{00000000-0005-0000-0000-000085000000}"/>
    <cellStyle name="アクセント 5 4" xfId="135" xr:uid="{00000000-0005-0000-0000-000086000000}"/>
    <cellStyle name="アクセント 5 5" xfId="136" xr:uid="{00000000-0005-0000-0000-000087000000}"/>
    <cellStyle name="アクセント 5 6" xfId="137" xr:uid="{00000000-0005-0000-0000-000088000000}"/>
    <cellStyle name="アクセント 5 7" xfId="138" xr:uid="{00000000-0005-0000-0000-000089000000}"/>
    <cellStyle name="アクセント 6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アクセント 6 5" xfId="142" xr:uid="{00000000-0005-0000-0000-00008D000000}"/>
    <cellStyle name="アクセント 6 6" xfId="143" xr:uid="{00000000-0005-0000-0000-00008E000000}"/>
    <cellStyle name="アクセント 6 7" xfId="144" xr:uid="{00000000-0005-0000-0000-00008F000000}"/>
    <cellStyle name="タイトル 2" xfId="145" xr:uid="{00000000-0005-0000-0000-000090000000}"/>
    <cellStyle name="タイトル 3" xfId="146" xr:uid="{00000000-0005-0000-0000-000091000000}"/>
    <cellStyle name="タイトル 4" xfId="147" xr:uid="{00000000-0005-0000-0000-000092000000}"/>
    <cellStyle name="タイトル 5" xfId="148" xr:uid="{00000000-0005-0000-0000-000093000000}"/>
    <cellStyle name="タイトル 6" xfId="149" xr:uid="{00000000-0005-0000-0000-000094000000}"/>
    <cellStyle name="タイトル 7" xfId="150" xr:uid="{00000000-0005-0000-0000-000095000000}"/>
    <cellStyle name="チェック セル 2" xfId="151" xr:uid="{00000000-0005-0000-0000-000096000000}"/>
    <cellStyle name="チェック セル 3" xfId="152" xr:uid="{00000000-0005-0000-0000-000097000000}"/>
    <cellStyle name="チェック セル 4" xfId="153" xr:uid="{00000000-0005-0000-0000-000098000000}"/>
    <cellStyle name="チェック セル 5" xfId="154" xr:uid="{00000000-0005-0000-0000-000099000000}"/>
    <cellStyle name="チェック セル 6" xfId="155" xr:uid="{00000000-0005-0000-0000-00009A000000}"/>
    <cellStyle name="チェック セル 7" xfId="156" xr:uid="{00000000-0005-0000-0000-00009B000000}"/>
    <cellStyle name="どちらでもない 2" xfId="157" xr:uid="{00000000-0005-0000-0000-00009C000000}"/>
    <cellStyle name="どちらでもない 3" xfId="158" xr:uid="{00000000-0005-0000-0000-00009D000000}"/>
    <cellStyle name="どちらでもない 4" xfId="159" xr:uid="{00000000-0005-0000-0000-00009E000000}"/>
    <cellStyle name="どちらでもない 5" xfId="160" xr:uid="{00000000-0005-0000-0000-00009F000000}"/>
    <cellStyle name="どちらでもない 6" xfId="161" xr:uid="{00000000-0005-0000-0000-0000A0000000}"/>
    <cellStyle name="どちらでもない 7" xfId="162" xr:uid="{00000000-0005-0000-0000-0000A1000000}"/>
    <cellStyle name="ハイパーリンク" xfId="163" builtinId="8" customBuiltin="1"/>
    <cellStyle name="ハイパーリンク 2" xfId="164" xr:uid="{00000000-0005-0000-0000-0000A3000000}"/>
    <cellStyle name="ハイパーリンク 3" xfId="165" xr:uid="{00000000-0005-0000-0000-0000A4000000}"/>
    <cellStyle name="ハイパーリンク 4" xfId="166" xr:uid="{00000000-0005-0000-0000-0000A5000000}"/>
    <cellStyle name="メモ 2" xfId="167" xr:uid="{00000000-0005-0000-0000-0000A6000000}"/>
    <cellStyle name="メモ 3" xfId="168" xr:uid="{00000000-0005-0000-0000-0000A7000000}"/>
    <cellStyle name="メモ 4" xfId="169" xr:uid="{00000000-0005-0000-0000-0000A8000000}"/>
    <cellStyle name="メモ 5" xfId="170" xr:uid="{00000000-0005-0000-0000-0000A9000000}"/>
    <cellStyle name="メモ 6" xfId="171" xr:uid="{00000000-0005-0000-0000-0000AA000000}"/>
    <cellStyle name="メモ 7" xfId="172" xr:uid="{00000000-0005-0000-0000-0000AB000000}"/>
    <cellStyle name="リンク セル 2" xfId="173" xr:uid="{00000000-0005-0000-0000-0000AC000000}"/>
    <cellStyle name="リンク セル 3" xfId="174" xr:uid="{00000000-0005-0000-0000-0000AD000000}"/>
    <cellStyle name="リンク セル 4" xfId="175" xr:uid="{00000000-0005-0000-0000-0000AE000000}"/>
    <cellStyle name="リンク セル 5" xfId="176" xr:uid="{00000000-0005-0000-0000-0000AF000000}"/>
    <cellStyle name="リンク セル 6" xfId="177" xr:uid="{00000000-0005-0000-0000-0000B0000000}"/>
    <cellStyle name="リンク セル 7" xfId="178" xr:uid="{00000000-0005-0000-0000-0000B1000000}"/>
    <cellStyle name="悪い 2" xfId="179" xr:uid="{00000000-0005-0000-0000-0000B2000000}"/>
    <cellStyle name="悪い 3" xfId="180" xr:uid="{00000000-0005-0000-0000-0000B3000000}"/>
    <cellStyle name="悪い 4" xfId="181" xr:uid="{00000000-0005-0000-0000-0000B4000000}"/>
    <cellStyle name="悪い 5" xfId="182" xr:uid="{00000000-0005-0000-0000-0000B5000000}"/>
    <cellStyle name="悪い 6" xfId="183" xr:uid="{00000000-0005-0000-0000-0000B6000000}"/>
    <cellStyle name="悪い 7" xfId="184" xr:uid="{00000000-0005-0000-0000-0000B7000000}"/>
    <cellStyle name="計算 2" xfId="185" xr:uid="{00000000-0005-0000-0000-0000B8000000}"/>
    <cellStyle name="計算 3" xfId="186" xr:uid="{00000000-0005-0000-0000-0000B9000000}"/>
    <cellStyle name="計算 4" xfId="187" xr:uid="{00000000-0005-0000-0000-0000BA000000}"/>
    <cellStyle name="計算 5" xfId="188" xr:uid="{00000000-0005-0000-0000-0000BB000000}"/>
    <cellStyle name="計算 6" xfId="189" xr:uid="{00000000-0005-0000-0000-0000BC000000}"/>
    <cellStyle name="計算 7" xfId="190" xr:uid="{00000000-0005-0000-0000-0000BD000000}"/>
    <cellStyle name="警告文 2" xfId="191" xr:uid="{00000000-0005-0000-0000-0000BE000000}"/>
    <cellStyle name="警告文 3" xfId="192" xr:uid="{00000000-0005-0000-0000-0000BF000000}"/>
    <cellStyle name="警告文 4" xfId="193" xr:uid="{00000000-0005-0000-0000-0000C0000000}"/>
    <cellStyle name="警告文 5" xfId="194" xr:uid="{00000000-0005-0000-0000-0000C1000000}"/>
    <cellStyle name="警告文 6" xfId="195" xr:uid="{00000000-0005-0000-0000-0000C2000000}"/>
    <cellStyle name="警告文 7" xfId="196" xr:uid="{00000000-0005-0000-0000-0000C3000000}"/>
    <cellStyle name="桁区切り 3" xfId="197" xr:uid="{00000000-0005-0000-0000-0000C4000000}"/>
    <cellStyle name="桁区切り 4" xfId="198" xr:uid="{00000000-0005-0000-0000-0000C5000000}"/>
    <cellStyle name="桁区切り 6" xfId="199" xr:uid="{00000000-0005-0000-0000-0000C6000000}"/>
    <cellStyle name="桁区切り 7" xfId="200" xr:uid="{00000000-0005-0000-0000-0000C7000000}"/>
    <cellStyle name="見出し 1 2" xfId="201" xr:uid="{00000000-0005-0000-0000-0000C8000000}"/>
    <cellStyle name="見出し 1 3" xfId="202" xr:uid="{00000000-0005-0000-0000-0000C9000000}"/>
    <cellStyle name="見出し 1 4" xfId="203" xr:uid="{00000000-0005-0000-0000-0000CA000000}"/>
    <cellStyle name="見出し 1 5" xfId="204" xr:uid="{00000000-0005-0000-0000-0000CB000000}"/>
    <cellStyle name="見出し 1 6" xfId="205" xr:uid="{00000000-0005-0000-0000-0000CC000000}"/>
    <cellStyle name="見出し 1 7" xfId="206" xr:uid="{00000000-0005-0000-0000-0000CD000000}"/>
    <cellStyle name="見出し 2 2" xfId="207" xr:uid="{00000000-0005-0000-0000-0000CE000000}"/>
    <cellStyle name="見出し 2 3" xfId="208" xr:uid="{00000000-0005-0000-0000-0000CF000000}"/>
    <cellStyle name="見出し 2 4" xfId="209" xr:uid="{00000000-0005-0000-0000-0000D0000000}"/>
    <cellStyle name="見出し 2 5" xfId="210" xr:uid="{00000000-0005-0000-0000-0000D1000000}"/>
    <cellStyle name="見出し 2 6" xfId="211" xr:uid="{00000000-0005-0000-0000-0000D2000000}"/>
    <cellStyle name="見出し 2 7" xfId="212" xr:uid="{00000000-0005-0000-0000-0000D3000000}"/>
    <cellStyle name="見出し 3 2" xfId="213" xr:uid="{00000000-0005-0000-0000-0000D4000000}"/>
    <cellStyle name="見出し 3 3" xfId="214" xr:uid="{00000000-0005-0000-0000-0000D5000000}"/>
    <cellStyle name="見出し 3 4" xfId="215" xr:uid="{00000000-0005-0000-0000-0000D6000000}"/>
    <cellStyle name="見出し 3 5" xfId="216" xr:uid="{00000000-0005-0000-0000-0000D7000000}"/>
    <cellStyle name="見出し 3 6" xfId="217" xr:uid="{00000000-0005-0000-0000-0000D8000000}"/>
    <cellStyle name="見出し 3 7" xfId="218" xr:uid="{00000000-0005-0000-0000-0000D9000000}"/>
    <cellStyle name="見出し 4 2" xfId="219" xr:uid="{00000000-0005-0000-0000-0000DA000000}"/>
    <cellStyle name="見出し 4 3" xfId="220" xr:uid="{00000000-0005-0000-0000-0000DB000000}"/>
    <cellStyle name="見出し 4 4" xfId="221" xr:uid="{00000000-0005-0000-0000-0000DC000000}"/>
    <cellStyle name="見出し 4 5" xfId="222" xr:uid="{00000000-0005-0000-0000-0000DD000000}"/>
    <cellStyle name="見出し 4 6" xfId="223" xr:uid="{00000000-0005-0000-0000-0000DE000000}"/>
    <cellStyle name="見出し 4 7" xfId="224" xr:uid="{00000000-0005-0000-0000-0000DF000000}"/>
    <cellStyle name="集計 2" xfId="225" xr:uid="{00000000-0005-0000-0000-0000E0000000}"/>
    <cellStyle name="集計 3" xfId="226" xr:uid="{00000000-0005-0000-0000-0000E1000000}"/>
    <cellStyle name="集計 4" xfId="227" xr:uid="{00000000-0005-0000-0000-0000E2000000}"/>
    <cellStyle name="集計 5" xfId="228" xr:uid="{00000000-0005-0000-0000-0000E3000000}"/>
    <cellStyle name="集計 6" xfId="229" xr:uid="{00000000-0005-0000-0000-0000E4000000}"/>
    <cellStyle name="集計 7" xfId="230" xr:uid="{00000000-0005-0000-0000-0000E5000000}"/>
    <cellStyle name="出力 2" xfId="231" xr:uid="{00000000-0005-0000-0000-0000E6000000}"/>
    <cellStyle name="出力 3" xfId="232" xr:uid="{00000000-0005-0000-0000-0000E7000000}"/>
    <cellStyle name="出力 4" xfId="233" xr:uid="{00000000-0005-0000-0000-0000E8000000}"/>
    <cellStyle name="出力 5" xfId="234" xr:uid="{00000000-0005-0000-0000-0000E9000000}"/>
    <cellStyle name="出力 6" xfId="235" xr:uid="{00000000-0005-0000-0000-0000EA000000}"/>
    <cellStyle name="出力 7" xfId="236" xr:uid="{00000000-0005-0000-0000-0000EB000000}"/>
    <cellStyle name="説明文 2" xfId="237" xr:uid="{00000000-0005-0000-0000-0000EC000000}"/>
    <cellStyle name="説明文 3" xfId="238" xr:uid="{00000000-0005-0000-0000-0000ED000000}"/>
    <cellStyle name="説明文 4" xfId="239" xr:uid="{00000000-0005-0000-0000-0000EE000000}"/>
    <cellStyle name="説明文 5" xfId="240" xr:uid="{00000000-0005-0000-0000-0000EF000000}"/>
    <cellStyle name="説明文 6" xfId="241" xr:uid="{00000000-0005-0000-0000-0000F0000000}"/>
    <cellStyle name="説明文 7" xfId="242" xr:uid="{00000000-0005-0000-0000-0000F1000000}"/>
    <cellStyle name="入力 2" xfId="243" xr:uid="{00000000-0005-0000-0000-0000F2000000}"/>
    <cellStyle name="入力 3" xfId="244" xr:uid="{00000000-0005-0000-0000-0000F3000000}"/>
    <cellStyle name="入力 4" xfId="245" xr:uid="{00000000-0005-0000-0000-0000F4000000}"/>
    <cellStyle name="入力 5" xfId="246" xr:uid="{00000000-0005-0000-0000-0000F5000000}"/>
    <cellStyle name="入力 6" xfId="247" xr:uid="{00000000-0005-0000-0000-0000F6000000}"/>
    <cellStyle name="入力 7" xfId="248" xr:uid="{00000000-0005-0000-0000-0000F7000000}"/>
    <cellStyle name="標準" xfId="0" builtinId="0"/>
    <cellStyle name="表示済みのハイパーリンク" xfId="249" builtinId="9" customBuiltin="1"/>
    <cellStyle name="表示済みのハイパーリンク 2" xfId="250" xr:uid="{00000000-0005-0000-0000-0000FA000000}"/>
    <cellStyle name="表示済みのハイパーリンク 3" xfId="251" xr:uid="{00000000-0005-0000-0000-0000FB000000}"/>
    <cellStyle name="表示済みのハイパーリンク 4" xfId="252" xr:uid="{00000000-0005-0000-0000-0000FC000000}"/>
    <cellStyle name="良い 2" xfId="253" xr:uid="{00000000-0005-0000-0000-0000FD000000}"/>
    <cellStyle name="良い 3" xfId="254" xr:uid="{00000000-0005-0000-0000-0000FE000000}"/>
    <cellStyle name="良い 4" xfId="255" xr:uid="{00000000-0005-0000-0000-0000FF000000}"/>
    <cellStyle name="良い 5" xfId="256" xr:uid="{00000000-0005-0000-0000-000000010000}"/>
    <cellStyle name="良い 6" xfId="257" xr:uid="{00000000-0005-0000-0000-000001010000}"/>
    <cellStyle name="良い 7" xfId="258" xr:uid="{00000000-0005-0000-0000-00000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72"/>
  <sheetViews>
    <sheetView tabSelected="1"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4" sqref="E4"/>
    </sheetView>
  </sheetViews>
  <sheetFormatPr defaultColWidth="9.109375" defaultRowHeight="12" x14ac:dyDescent="0.15"/>
  <cols>
    <col min="1" max="3" width="2.6640625" style="1" customWidth="1"/>
    <col min="4" max="4" width="15.5546875" style="1" customWidth="1"/>
    <col min="5" max="5" width="9.6640625" style="2" customWidth="1"/>
    <col min="6" max="12" width="9.33203125" style="2" customWidth="1"/>
    <col min="13" max="13" width="2.5546875" style="2" customWidth="1"/>
    <col min="14" max="14" width="9.33203125" style="2" customWidth="1"/>
    <col min="15" max="22" width="8.109375" style="2" customWidth="1"/>
    <col min="23" max="24" width="2.6640625" style="1" customWidth="1"/>
    <col min="25" max="25" width="15.33203125" style="1" customWidth="1"/>
    <col min="26" max="16384" width="9.109375" style="2"/>
  </cols>
  <sheetData>
    <row r="1" spans="1:29" x14ac:dyDescent="0.15">
      <c r="B1" s="50" t="s">
        <v>81</v>
      </c>
      <c r="N1" s="51" t="s">
        <v>82</v>
      </c>
    </row>
    <row r="2" spans="1:29" s="5" customFormat="1" ht="14.4" x14ac:dyDescent="0.15">
      <c r="A2" s="3"/>
      <c r="B2" s="3"/>
      <c r="C2" s="3"/>
      <c r="D2" s="3"/>
      <c r="E2" s="108" t="s">
        <v>72</v>
      </c>
      <c r="F2" s="108"/>
      <c r="G2" s="108"/>
      <c r="H2" s="108"/>
      <c r="I2" s="108"/>
      <c r="J2" s="108"/>
      <c r="K2" s="108"/>
      <c r="L2" s="4"/>
      <c r="N2" s="4"/>
      <c r="O2" s="108" t="s">
        <v>53</v>
      </c>
      <c r="P2" s="108"/>
      <c r="Q2" s="108"/>
      <c r="R2" s="108"/>
      <c r="S2" s="108"/>
      <c r="T2" s="108"/>
      <c r="U2" s="108"/>
      <c r="V2" s="108"/>
      <c r="W2" s="1"/>
      <c r="X2" s="1"/>
      <c r="Y2" s="1"/>
    </row>
    <row r="3" spans="1:29" ht="14.4" x14ac:dyDescent="0.15"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9" s="10" customFormat="1" ht="13.35" customHeight="1" thickBot="1" x14ac:dyDescent="0.2">
      <c r="A4" s="8"/>
      <c r="B4" s="110" t="s">
        <v>55</v>
      </c>
      <c r="C4" s="110"/>
      <c r="D4" s="110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9" s="13" customFormat="1" ht="12" customHeight="1" x14ac:dyDescent="0.15">
      <c r="A5" s="8"/>
      <c r="B5" s="111" t="s">
        <v>33</v>
      </c>
      <c r="C5" s="112"/>
      <c r="D5" s="113"/>
      <c r="E5" s="120" t="s">
        <v>35</v>
      </c>
      <c r="F5" s="103" t="s">
        <v>51</v>
      </c>
      <c r="G5" s="104"/>
      <c r="H5" s="104"/>
      <c r="I5" s="104"/>
      <c r="J5" s="104"/>
      <c r="K5" s="104"/>
      <c r="L5" s="104"/>
      <c r="M5" s="12"/>
      <c r="N5" s="104" t="s">
        <v>52</v>
      </c>
      <c r="O5" s="104"/>
      <c r="P5" s="104"/>
      <c r="Q5" s="104"/>
      <c r="R5" s="104"/>
      <c r="S5" s="104"/>
      <c r="T5" s="104"/>
      <c r="U5" s="104"/>
      <c r="V5" s="109"/>
      <c r="W5" s="97" t="s">
        <v>34</v>
      </c>
      <c r="X5" s="98"/>
      <c r="Y5" s="98"/>
    </row>
    <row r="6" spans="1:29" s="13" customFormat="1" ht="12" customHeight="1" x14ac:dyDescent="0.15">
      <c r="A6" s="8"/>
      <c r="B6" s="114"/>
      <c r="C6" s="114"/>
      <c r="D6" s="115"/>
      <c r="E6" s="106"/>
      <c r="F6" s="105" t="s">
        <v>36</v>
      </c>
      <c r="G6" s="105" t="s">
        <v>37</v>
      </c>
      <c r="H6" s="105" t="s">
        <v>38</v>
      </c>
      <c r="I6" s="105" t="s">
        <v>39</v>
      </c>
      <c r="J6" s="105" t="s">
        <v>40</v>
      </c>
      <c r="K6" s="105" t="s">
        <v>41</v>
      </c>
      <c r="L6" s="87" t="s">
        <v>42</v>
      </c>
      <c r="M6" s="14"/>
      <c r="N6" s="90" t="s">
        <v>36</v>
      </c>
      <c r="O6" s="105" t="s">
        <v>43</v>
      </c>
      <c r="P6" s="105" t="s">
        <v>44</v>
      </c>
      <c r="Q6" s="105" t="s">
        <v>45</v>
      </c>
      <c r="R6" s="105" t="s">
        <v>46</v>
      </c>
      <c r="S6" s="105" t="s">
        <v>47</v>
      </c>
      <c r="T6" s="105" t="s">
        <v>48</v>
      </c>
      <c r="U6" s="105" t="s">
        <v>49</v>
      </c>
      <c r="V6" s="105" t="s">
        <v>50</v>
      </c>
      <c r="W6" s="99"/>
      <c r="X6" s="100"/>
      <c r="Y6" s="100"/>
    </row>
    <row r="7" spans="1:29" s="13" customFormat="1" ht="12" customHeight="1" x14ac:dyDescent="0.15">
      <c r="A7" s="15"/>
      <c r="B7" s="116"/>
      <c r="C7" s="116"/>
      <c r="D7" s="117"/>
      <c r="E7" s="106"/>
      <c r="F7" s="106"/>
      <c r="G7" s="106"/>
      <c r="H7" s="106"/>
      <c r="I7" s="106"/>
      <c r="J7" s="106"/>
      <c r="K7" s="106"/>
      <c r="L7" s="88"/>
      <c r="M7" s="14"/>
      <c r="N7" s="91"/>
      <c r="O7" s="106"/>
      <c r="P7" s="106"/>
      <c r="Q7" s="106"/>
      <c r="R7" s="106"/>
      <c r="S7" s="106"/>
      <c r="T7" s="106"/>
      <c r="U7" s="106"/>
      <c r="V7" s="106"/>
      <c r="W7" s="99"/>
      <c r="X7" s="100"/>
      <c r="Y7" s="100"/>
      <c r="Z7" s="8" t="s">
        <v>73</v>
      </c>
      <c r="AA7" s="8"/>
      <c r="AB7" s="8"/>
    </row>
    <row r="8" spans="1:29" s="13" customFormat="1" ht="12" customHeight="1" x14ac:dyDescent="0.15">
      <c r="A8" s="15"/>
      <c r="B8" s="118"/>
      <c r="C8" s="118"/>
      <c r="D8" s="119"/>
      <c r="E8" s="107"/>
      <c r="F8" s="107"/>
      <c r="G8" s="107"/>
      <c r="H8" s="107"/>
      <c r="I8" s="107"/>
      <c r="J8" s="107"/>
      <c r="K8" s="107"/>
      <c r="L8" s="89"/>
      <c r="M8" s="14"/>
      <c r="N8" s="92"/>
      <c r="O8" s="107"/>
      <c r="P8" s="107"/>
      <c r="Q8" s="107"/>
      <c r="R8" s="107"/>
      <c r="S8" s="107"/>
      <c r="T8" s="107"/>
      <c r="U8" s="107"/>
      <c r="V8" s="107"/>
      <c r="W8" s="101"/>
      <c r="X8" s="102"/>
      <c r="Y8" s="102"/>
      <c r="Z8" s="16" t="s">
        <v>74</v>
      </c>
      <c r="AA8" s="16" t="s">
        <v>78</v>
      </c>
      <c r="AB8" s="16" t="s">
        <v>79</v>
      </c>
    </row>
    <row r="9" spans="1:29" s="21" customFormat="1" ht="15" customHeight="1" x14ac:dyDescent="0.15">
      <c r="A9" s="17"/>
      <c r="B9" s="93" t="s">
        <v>0</v>
      </c>
      <c r="C9" s="93"/>
      <c r="D9" s="94"/>
      <c r="E9" s="76">
        <f>SUM(G9:L9,O9:V9)</f>
        <v>173336</v>
      </c>
      <c r="F9" s="76">
        <f>SUM(G9:L9)</f>
        <v>14054</v>
      </c>
      <c r="G9" s="52">
        <v>1327</v>
      </c>
      <c r="H9" s="52">
        <v>1905</v>
      </c>
      <c r="I9" s="52">
        <v>2737</v>
      </c>
      <c r="J9" s="52">
        <v>2370</v>
      </c>
      <c r="K9" s="52">
        <v>2475</v>
      </c>
      <c r="L9" s="53">
        <v>3240</v>
      </c>
      <c r="M9" s="18"/>
      <c r="N9" s="79">
        <f>SUM(O9:V9)</f>
        <v>159282</v>
      </c>
      <c r="O9" s="60">
        <v>17049</v>
      </c>
      <c r="P9" s="60">
        <v>14585</v>
      </c>
      <c r="Q9" s="60">
        <v>28295</v>
      </c>
      <c r="R9" s="60">
        <v>32158</v>
      </c>
      <c r="S9" s="60">
        <v>23266</v>
      </c>
      <c r="T9" s="60">
        <v>9002</v>
      </c>
      <c r="U9" s="60">
        <v>9453</v>
      </c>
      <c r="V9" s="60">
        <v>25474</v>
      </c>
      <c r="W9" s="95" t="s">
        <v>0</v>
      </c>
      <c r="X9" s="96"/>
      <c r="Y9" s="96"/>
      <c r="Z9" s="19">
        <f>SUM(F9,N9)-E9</f>
        <v>0</v>
      </c>
      <c r="AA9" s="19">
        <f>SUM(G9:L9)-F9</f>
        <v>0</v>
      </c>
      <c r="AB9" s="19">
        <f>SUM(O9:V9)-N9</f>
        <v>0</v>
      </c>
      <c r="AC9" s="20"/>
    </row>
    <row r="10" spans="1:29" s="21" customFormat="1" ht="15" customHeight="1" x14ac:dyDescent="0.15">
      <c r="A10" s="17"/>
      <c r="B10" s="22"/>
      <c r="C10" s="93" t="s">
        <v>1</v>
      </c>
      <c r="D10" s="94"/>
      <c r="E10" s="76">
        <f t="shared" ref="E10:E58" si="0">SUM(G10:L10,O10:V10)</f>
        <v>36532</v>
      </c>
      <c r="F10" s="76">
        <f t="shared" ref="F10:F58" si="1">SUM(G10:L10)</f>
        <v>1483</v>
      </c>
      <c r="G10" s="54">
        <v>88</v>
      </c>
      <c r="H10" s="54">
        <v>77</v>
      </c>
      <c r="I10" s="54">
        <v>133</v>
      </c>
      <c r="J10" s="54">
        <v>157</v>
      </c>
      <c r="K10" s="54">
        <v>309</v>
      </c>
      <c r="L10" s="55">
        <v>719</v>
      </c>
      <c r="M10" s="18"/>
      <c r="N10" s="79">
        <f t="shared" ref="N10:N58" si="2">SUM(O10:V10)</f>
        <v>35049</v>
      </c>
      <c r="O10" s="61">
        <v>4213</v>
      </c>
      <c r="P10" s="61">
        <v>3765</v>
      </c>
      <c r="Q10" s="61">
        <v>8934</v>
      </c>
      <c r="R10" s="61">
        <v>9291</v>
      </c>
      <c r="S10" s="61">
        <v>4748</v>
      </c>
      <c r="T10" s="61">
        <v>1745</v>
      </c>
      <c r="U10" s="61">
        <v>1088</v>
      </c>
      <c r="V10" s="61">
        <v>1265</v>
      </c>
      <c r="W10" s="23"/>
      <c r="X10" s="86" t="s">
        <v>1</v>
      </c>
      <c r="Y10" s="86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  <c r="AC10" s="20"/>
    </row>
    <row r="11" spans="1:29" s="10" customFormat="1" ht="12" customHeight="1" x14ac:dyDescent="0.15">
      <c r="A11" s="17"/>
      <c r="B11" s="24"/>
      <c r="C11" s="24"/>
      <c r="D11" s="25" t="s">
        <v>56</v>
      </c>
      <c r="E11" s="76">
        <f t="shared" si="0"/>
        <v>10334</v>
      </c>
      <c r="F11" s="77">
        <f t="shared" si="1"/>
        <v>477</v>
      </c>
      <c r="G11" s="56">
        <v>39</v>
      </c>
      <c r="H11" s="56">
        <v>24</v>
      </c>
      <c r="I11" s="56">
        <v>69</v>
      </c>
      <c r="J11" s="56">
        <v>42</v>
      </c>
      <c r="K11" s="56">
        <v>152</v>
      </c>
      <c r="L11" s="57">
        <v>151</v>
      </c>
      <c r="M11" s="26"/>
      <c r="N11" s="83">
        <f t="shared" si="2"/>
        <v>9857</v>
      </c>
      <c r="O11" s="62">
        <v>1185</v>
      </c>
      <c r="P11" s="62">
        <v>1036</v>
      </c>
      <c r="Q11" s="62">
        <v>2484</v>
      </c>
      <c r="R11" s="62">
        <v>2407</v>
      </c>
      <c r="S11" s="62">
        <v>1446</v>
      </c>
      <c r="T11" s="62">
        <v>509</v>
      </c>
      <c r="U11" s="62">
        <v>382</v>
      </c>
      <c r="V11" s="62">
        <v>408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  <c r="AC11" s="17"/>
    </row>
    <row r="12" spans="1:29" s="10" customFormat="1" ht="12" customHeight="1" x14ac:dyDescent="0.15">
      <c r="A12" s="17"/>
      <c r="B12" s="24"/>
      <c r="C12" s="24"/>
      <c r="D12" s="25" t="s">
        <v>57</v>
      </c>
      <c r="E12" s="76">
        <f t="shared" si="0"/>
        <v>5468</v>
      </c>
      <c r="F12" s="77">
        <f t="shared" si="1"/>
        <v>238</v>
      </c>
      <c r="G12" s="56">
        <v>12</v>
      </c>
      <c r="H12" s="56">
        <v>5</v>
      </c>
      <c r="I12" s="56">
        <v>13</v>
      </c>
      <c r="J12" s="56">
        <v>31</v>
      </c>
      <c r="K12" s="56">
        <v>35</v>
      </c>
      <c r="L12" s="57">
        <v>142</v>
      </c>
      <c r="M12" s="26"/>
      <c r="N12" s="83">
        <f t="shared" si="2"/>
        <v>5230</v>
      </c>
      <c r="O12" s="62">
        <v>687</v>
      </c>
      <c r="P12" s="62">
        <v>526</v>
      </c>
      <c r="Q12" s="62">
        <v>1620</v>
      </c>
      <c r="R12" s="62">
        <v>1082</v>
      </c>
      <c r="S12" s="62">
        <v>588</v>
      </c>
      <c r="T12" s="62">
        <v>273</v>
      </c>
      <c r="U12" s="62">
        <v>216</v>
      </c>
      <c r="V12" s="62">
        <v>238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  <c r="AC12" s="17"/>
    </row>
    <row r="13" spans="1:29" s="10" customFormat="1" ht="12" customHeight="1" x14ac:dyDescent="0.15">
      <c r="A13" s="17"/>
      <c r="B13" s="24"/>
      <c r="C13" s="24"/>
      <c r="D13" s="25" t="s">
        <v>2</v>
      </c>
      <c r="E13" s="76">
        <f t="shared" si="0"/>
        <v>795</v>
      </c>
      <c r="F13" s="77">
        <f t="shared" si="1"/>
        <v>36</v>
      </c>
      <c r="G13" s="56">
        <v>8</v>
      </c>
      <c r="H13" s="56">
        <v>2</v>
      </c>
      <c r="I13" s="56">
        <v>2</v>
      </c>
      <c r="J13" s="56">
        <v>6</v>
      </c>
      <c r="K13" s="56">
        <v>12</v>
      </c>
      <c r="L13" s="57">
        <v>6</v>
      </c>
      <c r="M13" s="26"/>
      <c r="N13" s="83">
        <f t="shared" si="2"/>
        <v>759</v>
      </c>
      <c r="O13" s="62">
        <v>76</v>
      </c>
      <c r="P13" s="62">
        <v>51</v>
      </c>
      <c r="Q13" s="62">
        <v>158</v>
      </c>
      <c r="R13" s="62">
        <v>236</v>
      </c>
      <c r="S13" s="62">
        <v>88</v>
      </c>
      <c r="T13" s="62">
        <v>31</v>
      </c>
      <c r="U13" s="62">
        <v>61</v>
      </c>
      <c r="V13" s="62">
        <v>58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  <c r="AC13" s="17"/>
    </row>
    <row r="14" spans="1:29" s="10" customFormat="1" ht="12" customHeight="1" x14ac:dyDescent="0.15">
      <c r="A14" s="17"/>
      <c r="B14" s="24"/>
      <c r="C14" s="24"/>
      <c r="D14" s="25" t="s">
        <v>58</v>
      </c>
      <c r="E14" s="76">
        <f t="shared" si="0"/>
        <v>1</v>
      </c>
      <c r="F14" s="77">
        <f t="shared" si="1"/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7">
        <v>0</v>
      </c>
      <c r="M14" s="26"/>
      <c r="N14" s="83">
        <f t="shared" si="2"/>
        <v>1</v>
      </c>
      <c r="O14" s="62">
        <v>1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  <c r="AC14" s="17"/>
    </row>
    <row r="15" spans="1:29" s="10" customFormat="1" ht="12" customHeight="1" x14ac:dyDescent="0.15">
      <c r="A15" s="17"/>
      <c r="B15" s="24"/>
      <c r="C15" s="24"/>
      <c r="D15" s="25" t="s">
        <v>3</v>
      </c>
      <c r="E15" s="76">
        <f t="shared" si="0"/>
        <v>878</v>
      </c>
      <c r="F15" s="77">
        <f t="shared" si="1"/>
        <v>26</v>
      </c>
      <c r="G15" s="56">
        <v>1</v>
      </c>
      <c r="H15" s="56">
        <v>1</v>
      </c>
      <c r="I15" s="56">
        <v>1</v>
      </c>
      <c r="J15" s="56">
        <v>1</v>
      </c>
      <c r="K15" s="56">
        <v>4</v>
      </c>
      <c r="L15" s="57">
        <v>18</v>
      </c>
      <c r="M15" s="26"/>
      <c r="N15" s="83">
        <f t="shared" si="2"/>
        <v>852</v>
      </c>
      <c r="O15" s="62">
        <v>133</v>
      </c>
      <c r="P15" s="62">
        <v>157</v>
      </c>
      <c r="Q15" s="62">
        <v>253</v>
      </c>
      <c r="R15" s="62">
        <v>237</v>
      </c>
      <c r="S15" s="62">
        <v>45</v>
      </c>
      <c r="T15" s="62">
        <v>9</v>
      </c>
      <c r="U15" s="62">
        <v>5</v>
      </c>
      <c r="V15" s="62">
        <v>13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  <c r="AC15" s="17"/>
    </row>
    <row r="16" spans="1:29" s="10" customFormat="1" ht="12" customHeight="1" x14ac:dyDescent="0.15">
      <c r="A16" s="17"/>
      <c r="B16" s="24"/>
      <c r="C16" s="24"/>
      <c r="D16" s="25" t="s">
        <v>59</v>
      </c>
      <c r="E16" s="76">
        <f t="shared" si="0"/>
        <v>143</v>
      </c>
      <c r="F16" s="77">
        <f t="shared" si="1"/>
        <v>3</v>
      </c>
      <c r="G16" s="56">
        <v>0</v>
      </c>
      <c r="H16" s="56">
        <v>0</v>
      </c>
      <c r="I16" s="56">
        <v>0</v>
      </c>
      <c r="J16" s="56">
        <v>2</v>
      </c>
      <c r="K16" s="56">
        <v>0</v>
      </c>
      <c r="L16" s="57">
        <v>1</v>
      </c>
      <c r="M16" s="26"/>
      <c r="N16" s="83">
        <f t="shared" si="2"/>
        <v>140</v>
      </c>
      <c r="O16" s="62">
        <v>11</v>
      </c>
      <c r="P16" s="62">
        <v>26</v>
      </c>
      <c r="Q16" s="62">
        <v>32</v>
      </c>
      <c r="R16" s="62">
        <v>41</v>
      </c>
      <c r="S16" s="62">
        <v>12</v>
      </c>
      <c r="T16" s="62">
        <v>10</v>
      </c>
      <c r="U16" s="62">
        <v>5</v>
      </c>
      <c r="V16" s="62">
        <v>3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  <c r="AC16" s="17"/>
    </row>
    <row r="17" spans="1:29" s="10" customFormat="1" ht="12" customHeight="1" x14ac:dyDescent="0.15">
      <c r="A17" s="17"/>
      <c r="B17" s="24"/>
      <c r="C17" s="24"/>
      <c r="D17" s="30" t="s">
        <v>4</v>
      </c>
      <c r="E17" s="76">
        <f t="shared" si="0"/>
        <v>121</v>
      </c>
      <c r="F17" s="77">
        <f t="shared" si="1"/>
        <v>1</v>
      </c>
      <c r="G17" s="56">
        <v>0</v>
      </c>
      <c r="H17" s="56">
        <v>1</v>
      </c>
      <c r="I17" s="56">
        <v>0</v>
      </c>
      <c r="J17" s="56">
        <v>0</v>
      </c>
      <c r="K17" s="56">
        <v>0</v>
      </c>
      <c r="L17" s="57">
        <v>0</v>
      </c>
      <c r="M17" s="26"/>
      <c r="N17" s="83">
        <f t="shared" si="2"/>
        <v>120</v>
      </c>
      <c r="O17" s="62">
        <v>8</v>
      </c>
      <c r="P17" s="62">
        <v>9</v>
      </c>
      <c r="Q17" s="62">
        <v>50</v>
      </c>
      <c r="R17" s="62">
        <v>39</v>
      </c>
      <c r="S17" s="62">
        <v>6</v>
      </c>
      <c r="T17" s="62">
        <v>2</v>
      </c>
      <c r="U17" s="62">
        <v>2</v>
      </c>
      <c r="V17" s="62">
        <v>4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  <c r="AC17" s="17"/>
    </row>
    <row r="18" spans="1:29" s="10" customFormat="1" ht="12" customHeight="1" x14ac:dyDescent="0.15">
      <c r="A18" s="17"/>
      <c r="B18" s="24"/>
      <c r="C18" s="24"/>
      <c r="D18" s="25" t="s">
        <v>5</v>
      </c>
      <c r="E18" s="76">
        <f t="shared" si="0"/>
        <v>586</v>
      </c>
      <c r="F18" s="77">
        <f t="shared" si="1"/>
        <v>73</v>
      </c>
      <c r="G18" s="56">
        <v>7</v>
      </c>
      <c r="H18" s="56">
        <v>14</v>
      </c>
      <c r="I18" s="56">
        <v>11</v>
      </c>
      <c r="J18" s="56">
        <v>10</v>
      </c>
      <c r="K18" s="56">
        <v>6</v>
      </c>
      <c r="L18" s="57">
        <v>25</v>
      </c>
      <c r="M18" s="26"/>
      <c r="N18" s="83">
        <f t="shared" si="2"/>
        <v>513</v>
      </c>
      <c r="O18" s="62">
        <v>69</v>
      </c>
      <c r="P18" s="62">
        <v>53</v>
      </c>
      <c r="Q18" s="62">
        <v>168</v>
      </c>
      <c r="R18" s="62">
        <v>159</v>
      </c>
      <c r="S18" s="62">
        <v>28</v>
      </c>
      <c r="T18" s="62">
        <v>13</v>
      </c>
      <c r="U18" s="62">
        <v>7</v>
      </c>
      <c r="V18" s="62">
        <v>16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  <c r="AC18" s="17"/>
    </row>
    <row r="19" spans="1:29" s="10" customFormat="1" ht="12" customHeight="1" x14ac:dyDescent="0.15">
      <c r="A19" s="17"/>
      <c r="B19" s="24"/>
      <c r="C19" s="24"/>
      <c r="D19" s="25" t="s">
        <v>6</v>
      </c>
      <c r="E19" s="76">
        <f t="shared" si="0"/>
        <v>517</v>
      </c>
      <c r="F19" s="77">
        <f t="shared" si="1"/>
        <v>2</v>
      </c>
      <c r="G19" s="56">
        <v>1</v>
      </c>
      <c r="H19" s="56">
        <v>0</v>
      </c>
      <c r="I19" s="56">
        <v>0</v>
      </c>
      <c r="J19" s="56">
        <v>1</v>
      </c>
      <c r="K19" s="56">
        <v>0</v>
      </c>
      <c r="L19" s="57">
        <v>0</v>
      </c>
      <c r="M19" s="26"/>
      <c r="N19" s="83">
        <f t="shared" si="2"/>
        <v>515</v>
      </c>
      <c r="O19" s="62">
        <v>23</v>
      </c>
      <c r="P19" s="62">
        <v>14</v>
      </c>
      <c r="Q19" s="62">
        <v>144</v>
      </c>
      <c r="R19" s="62">
        <v>206</v>
      </c>
      <c r="S19" s="62">
        <v>98</v>
      </c>
      <c r="T19" s="62">
        <v>8</v>
      </c>
      <c r="U19" s="62">
        <v>9</v>
      </c>
      <c r="V19" s="62">
        <v>13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  <c r="AC19" s="17"/>
    </row>
    <row r="20" spans="1:29" s="10" customFormat="1" ht="12" customHeight="1" x14ac:dyDescent="0.15">
      <c r="A20" s="17"/>
      <c r="B20" s="24"/>
      <c r="C20" s="24"/>
      <c r="D20" s="25" t="s">
        <v>7</v>
      </c>
      <c r="E20" s="76">
        <f t="shared" si="0"/>
        <v>178</v>
      </c>
      <c r="F20" s="77">
        <f t="shared" si="1"/>
        <v>11</v>
      </c>
      <c r="G20" s="56">
        <v>1</v>
      </c>
      <c r="H20" s="56">
        <v>0</v>
      </c>
      <c r="I20" s="56">
        <v>0</v>
      </c>
      <c r="J20" s="56">
        <v>0</v>
      </c>
      <c r="K20" s="56">
        <v>0</v>
      </c>
      <c r="L20" s="57">
        <v>10</v>
      </c>
      <c r="M20" s="26"/>
      <c r="N20" s="83">
        <f t="shared" si="2"/>
        <v>167</v>
      </c>
      <c r="O20" s="62">
        <v>23</v>
      </c>
      <c r="P20" s="62">
        <v>16</v>
      </c>
      <c r="Q20" s="62">
        <v>85</v>
      </c>
      <c r="R20" s="62">
        <v>32</v>
      </c>
      <c r="S20" s="62">
        <v>11</v>
      </c>
      <c r="T20" s="62">
        <v>0</v>
      </c>
      <c r="U20" s="62">
        <v>0</v>
      </c>
      <c r="V20" s="62">
        <v>0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  <c r="AC20" s="17"/>
    </row>
    <row r="21" spans="1:29" s="10" customFormat="1" ht="12" customHeight="1" x14ac:dyDescent="0.15">
      <c r="A21" s="17"/>
      <c r="B21" s="24"/>
      <c r="C21" s="24"/>
      <c r="D21" s="25" t="s">
        <v>8</v>
      </c>
      <c r="E21" s="76">
        <f t="shared" si="0"/>
        <v>3384</v>
      </c>
      <c r="F21" s="77">
        <f t="shared" si="1"/>
        <v>84</v>
      </c>
      <c r="G21" s="56">
        <v>2</v>
      </c>
      <c r="H21" s="56">
        <v>7</v>
      </c>
      <c r="I21" s="56">
        <v>3</v>
      </c>
      <c r="J21" s="56">
        <v>6</v>
      </c>
      <c r="K21" s="56">
        <v>7</v>
      </c>
      <c r="L21" s="57">
        <v>59</v>
      </c>
      <c r="M21" s="26"/>
      <c r="N21" s="83">
        <f t="shared" si="2"/>
        <v>3300</v>
      </c>
      <c r="O21" s="62">
        <v>383</v>
      </c>
      <c r="P21" s="62">
        <v>336</v>
      </c>
      <c r="Q21" s="62">
        <v>797</v>
      </c>
      <c r="R21" s="62">
        <v>1074</v>
      </c>
      <c r="S21" s="62">
        <v>451</v>
      </c>
      <c r="T21" s="62">
        <v>80</v>
      </c>
      <c r="U21" s="62">
        <v>41</v>
      </c>
      <c r="V21" s="62">
        <v>138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  <c r="AC21" s="17"/>
    </row>
    <row r="22" spans="1:29" s="10" customFormat="1" ht="12" customHeight="1" x14ac:dyDescent="0.15">
      <c r="A22" s="17"/>
      <c r="B22" s="24"/>
      <c r="C22" s="24"/>
      <c r="D22" s="25" t="s">
        <v>9</v>
      </c>
      <c r="E22" s="76">
        <f t="shared" si="0"/>
        <v>4953</v>
      </c>
      <c r="F22" s="77">
        <f t="shared" si="1"/>
        <v>235</v>
      </c>
      <c r="G22" s="56">
        <v>6</v>
      </c>
      <c r="H22" s="56">
        <v>9</v>
      </c>
      <c r="I22" s="56">
        <v>17</v>
      </c>
      <c r="J22" s="56">
        <v>29</v>
      </c>
      <c r="K22" s="56">
        <v>34</v>
      </c>
      <c r="L22" s="57">
        <v>140</v>
      </c>
      <c r="M22" s="26"/>
      <c r="N22" s="83">
        <f t="shared" si="2"/>
        <v>4718</v>
      </c>
      <c r="O22" s="62">
        <v>596</v>
      </c>
      <c r="P22" s="62">
        <v>492</v>
      </c>
      <c r="Q22" s="62">
        <v>1264</v>
      </c>
      <c r="R22" s="62">
        <v>1371</v>
      </c>
      <c r="S22" s="62">
        <v>580</v>
      </c>
      <c r="T22" s="62">
        <v>167</v>
      </c>
      <c r="U22" s="62">
        <v>119</v>
      </c>
      <c r="V22" s="62">
        <v>129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  <c r="AC22" s="17"/>
    </row>
    <row r="23" spans="1:29" s="10" customFormat="1" ht="12" customHeight="1" x14ac:dyDescent="0.15">
      <c r="A23" s="17"/>
      <c r="B23" s="24"/>
      <c r="C23" s="24"/>
      <c r="D23" s="25" t="s">
        <v>10</v>
      </c>
      <c r="E23" s="76">
        <f t="shared" si="0"/>
        <v>294</v>
      </c>
      <c r="F23" s="77">
        <f t="shared" si="1"/>
        <v>2</v>
      </c>
      <c r="G23" s="56">
        <v>1</v>
      </c>
      <c r="H23" s="56">
        <v>0</v>
      </c>
      <c r="I23" s="56">
        <v>0</v>
      </c>
      <c r="J23" s="56">
        <v>0</v>
      </c>
      <c r="K23" s="56">
        <v>0</v>
      </c>
      <c r="L23" s="57">
        <v>1</v>
      </c>
      <c r="M23" s="26"/>
      <c r="N23" s="83">
        <f t="shared" si="2"/>
        <v>292</v>
      </c>
      <c r="O23" s="62">
        <v>31</v>
      </c>
      <c r="P23" s="62">
        <v>35</v>
      </c>
      <c r="Q23" s="62">
        <v>86</v>
      </c>
      <c r="R23" s="62">
        <v>64</v>
      </c>
      <c r="S23" s="62">
        <v>46</v>
      </c>
      <c r="T23" s="62">
        <v>3</v>
      </c>
      <c r="U23" s="62">
        <v>16</v>
      </c>
      <c r="V23" s="62">
        <v>11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  <c r="AC23" s="17"/>
    </row>
    <row r="24" spans="1:29" s="10" customFormat="1" ht="12" customHeight="1" x14ac:dyDescent="0.15">
      <c r="A24" s="20"/>
      <c r="B24" s="24"/>
      <c r="C24" s="24"/>
      <c r="D24" s="25" t="s">
        <v>11</v>
      </c>
      <c r="E24" s="76">
        <f t="shared" si="0"/>
        <v>353</v>
      </c>
      <c r="F24" s="77">
        <f t="shared" si="1"/>
        <v>49</v>
      </c>
      <c r="G24" s="56">
        <v>1</v>
      </c>
      <c r="H24" s="56">
        <v>4</v>
      </c>
      <c r="I24" s="56">
        <v>6</v>
      </c>
      <c r="J24" s="56">
        <v>13</v>
      </c>
      <c r="K24" s="56">
        <v>4</v>
      </c>
      <c r="L24" s="57">
        <v>21</v>
      </c>
      <c r="M24" s="26"/>
      <c r="N24" s="83">
        <f t="shared" si="2"/>
        <v>304</v>
      </c>
      <c r="O24" s="62">
        <v>76</v>
      </c>
      <c r="P24" s="62">
        <v>36</v>
      </c>
      <c r="Q24" s="62">
        <v>76</v>
      </c>
      <c r="R24" s="62">
        <v>54</v>
      </c>
      <c r="S24" s="62">
        <v>44</v>
      </c>
      <c r="T24" s="62">
        <v>6</v>
      </c>
      <c r="U24" s="62">
        <v>3</v>
      </c>
      <c r="V24" s="62">
        <v>9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  <c r="AC24" s="17"/>
    </row>
    <row r="25" spans="1:29" s="10" customFormat="1" ht="12" customHeight="1" x14ac:dyDescent="0.15">
      <c r="A25" s="17"/>
      <c r="B25" s="24"/>
      <c r="C25" s="24"/>
      <c r="D25" s="25" t="s">
        <v>12</v>
      </c>
      <c r="E25" s="76">
        <f t="shared" si="0"/>
        <v>3083</v>
      </c>
      <c r="F25" s="77">
        <f t="shared" si="1"/>
        <v>123</v>
      </c>
      <c r="G25" s="56">
        <v>3</v>
      </c>
      <c r="H25" s="56">
        <v>5</v>
      </c>
      <c r="I25" s="56">
        <v>4</v>
      </c>
      <c r="J25" s="56">
        <v>6</v>
      </c>
      <c r="K25" s="56">
        <v>35</v>
      </c>
      <c r="L25" s="57">
        <v>70</v>
      </c>
      <c r="M25" s="26"/>
      <c r="N25" s="83">
        <f t="shared" si="2"/>
        <v>2960</v>
      </c>
      <c r="O25" s="62">
        <v>340</v>
      </c>
      <c r="P25" s="62">
        <v>402</v>
      </c>
      <c r="Q25" s="62">
        <v>742</v>
      </c>
      <c r="R25" s="62">
        <v>849</v>
      </c>
      <c r="S25" s="62">
        <v>394</v>
      </c>
      <c r="T25" s="62">
        <v>84</v>
      </c>
      <c r="U25" s="62">
        <v>61</v>
      </c>
      <c r="V25" s="62">
        <v>88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  <c r="AC25" s="17"/>
    </row>
    <row r="26" spans="1:29" s="21" customFormat="1" ht="15" customHeight="1" x14ac:dyDescent="0.15">
      <c r="A26" s="17"/>
      <c r="B26" s="24"/>
      <c r="C26" s="24"/>
      <c r="D26" s="25" t="s">
        <v>13</v>
      </c>
      <c r="E26" s="76">
        <f t="shared" si="0"/>
        <v>5444</v>
      </c>
      <c r="F26" s="77">
        <f t="shared" si="1"/>
        <v>123</v>
      </c>
      <c r="G26" s="56">
        <v>6</v>
      </c>
      <c r="H26" s="56">
        <v>5</v>
      </c>
      <c r="I26" s="56">
        <v>7</v>
      </c>
      <c r="J26" s="56">
        <v>10</v>
      </c>
      <c r="K26" s="56">
        <v>20</v>
      </c>
      <c r="L26" s="57">
        <v>75</v>
      </c>
      <c r="M26" s="26"/>
      <c r="N26" s="83">
        <f t="shared" si="2"/>
        <v>5321</v>
      </c>
      <c r="O26" s="62">
        <v>571</v>
      </c>
      <c r="P26" s="62">
        <v>576</v>
      </c>
      <c r="Q26" s="62">
        <v>975</v>
      </c>
      <c r="R26" s="62">
        <v>1440</v>
      </c>
      <c r="S26" s="62">
        <v>911</v>
      </c>
      <c r="T26" s="62">
        <v>550</v>
      </c>
      <c r="U26" s="62">
        <v>161</v>
      </c>
      <c r="V26" s="62">
        <v>137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  <c r="AC26" s="20"/>
    </row>
    <row r="27" spans="1:29" s="10" customFormat="1" ht="12" customHeight="1" x14ac:dyDescent="0.15">
      <c r="A27" s="17"/>
      <c r="B27" s="22"/>
      <c r="C27" s="93" t="s">
        <v>14</v>
      </c>
      <c r="D27" s="94"/>
      <c r="E27" s="76">
        <f t="shared" si="0"/>
        <v>13439</v>
      </c>
      <c r="F27" s="76">
        <f t="shared" si="1"/>
        <v>3387</v>
      </c>
      <c r="G27" s="54">
        <v>353</v>
      </c>
      <c r="H27" s="54">
        <v>600</v>
      </c>
      <c r="I27" s="54">
        <v>829</v>
      </c>
      <c r="J27" s="54">
        <v>622</v>
      </c>
      <c r="K27" s="54">
        <v>545</v>
      </c>
      <c r="L27" s="55">
        <v>438</v>
      </c>
      <c r="M27" s="26"/>
      <c r="N27" s="79">
        <f t="shared" si="2"/>
        <v>10052</v>
      </c>
      <c r="O27" s="61">
        <v>1863</v>
      </c>
      <c r="P27" s="61">
        <v>1054</v>
      </c>
      <c r="Q27" s="61">
        <v>2074</v>
      </c>
      <c r="R27" s="61">
        <v>2679</v>
      </c>
      <c r="S27" s="61">
        <v>1066</v>
      </c>
      <c r="T27" s="61">
        <v>393</v>
      </c>
      <c r="U27" s="61">
        <v>332</v>
      </c>
      <c r="V27" s="61">
        <v>591</v>
      </c>
      <c r="W27" s="23"/>
      <c r="X27" s="86" t="s">
        <v>14</v>
      </c>
      <c r="Y27" s="86"/>
      <c r="Z27" s="19">
        <f t="shared" si="3"/>
        <v>0</v>
      </c>
      <c r="AA27" s="19">
        <f t="shared" si="4"/>
        <v>0</v>
      </c>
      <c r="AB27" s="19">
        <f t="shared" si="5"/>
        <v>0</v>
      </c>
      <c r="AC27" s="17"/>
    </row>
    <row r="28" spans="1:29" s="10" customFormat="1" ht="12" customHeight="1" x14ac:dyDescent="0.15">
      <c r="A28" s="20"/>
      <c r="B28" s="24"/>
      <c r="C28" s="24"/>
      <c r="D28" s="25" t="s">
        <v>15</v>
      </c>
      <c r="E28" s="76">
        <f t="shared" si="0"/>
        <v>3520</v>
      </c>
      <c r="F28" s="77">
        <f t="shared" si="1"/>
        <v>94</v>
      </c>
      <c r="G28" s="56">
        <v>2</v>
      </c>
      <c r="H28" s="56">
        <v>6</v>
      </c>
      <c r="I28" s="56">
        <v>18</v>
      </c>
      <c r="J28" s="56">
        <v>27</v>
      </c>
      <c r="K28" s="56">
        <v>22</v>
      </c>
      <c r="L28" s="57">
        <v>19</v>
      </c>
      <c r="M28" s="26"/>
      <c r="N28" s="83">
        <f t="shared" si="2"/>
        <v>3426</v>
      </c>
      <c r="O28" s="62">
        <v>227</v>
      </c>
      <c r="P28" s="62">
        <v>204</v>
      </c>
      <c r="Q28" s="62">
        <v>1154</v>
      </c>
      <c r="R28" s="62">
        <v>1045</v>
      </c>
      <c r="S28" s="62">
        <v>502</v>
      </c>
      <c r="T28" s="62">
        <v>203</v>
      </c>
      <c r="U28" s="62">
        <v>57</v>
      </c>
      <c r="V28" s="62">
        <v>34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  <c r="AC28" s="17"/>
    </row>
    <row r="29" spans="1:29" s="10" customFormat="1" ht="12" customHeight="1" x14ac:dyDescent="0.15">
      <c r="A29" s="17"/>
      <c r="B29" s="24"/>
      <c r="C29" s="24"/>
      <c r="D29" s="25" t="s">
        <v>16</v>
      </c>
      <c r="E29" s="76">
        <f t="shared" si="0"/>
        <v>2071</v>
      </c>
      <c r="F29" s="77">
        <f t="shared" si="1"/>
        <v>914</v>
      </c>
      <c r="G29" s="56">
        <v>97</v>
      </c>
      <c r="H29" s="56">
        <v>184</v>
      </c>
      <c r="I29" s="56">
        <v>262</v>
      </c>
      <c r="J29" s="56">
        <v>138</v>
      </c>
      <c r="K29" s="56">
        <v>186</v>
      </c>
      <c r="L29" s="57">
        <v>47</v>
      </c>
      <c r="M29" s="26"/>
      <c r="N29" s="83">
        <f t="shared" si="2"/>
        <v>1157</v>
      </c>
      <c r="O29" s="62">
        <v>135</v>
      </c>
      <c r="P29" s="62">
        <v>50</v>
      </c>
      <c r="Q29" s="62">
        <v>92</v>
      </c>
      <c r="R29" s="62">
        <v>781</v>
      </c>
      <c r="S29" s="62">
        <v>76</v>
      </c>
      <c r="T29" s="62">
        <v>6</v>
      </c>
      <c r="U29" s="62">
        <v>4</v>
      </c>
      <c r="V29" s="62">
        <v>13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  <c r="AC29" s="17"/>
    </row>
    <row r="30" spans="1:29" s="21" customFormat="1" ht="15" customHeight="1" x14ac:dyDescent="0.15">
      <c r="A30" s="17"/>
      <c r="B30" s="24"/>
      <c r="C30" s="24"/>
      <c r="D30" s="25" t="s">
        <v>17</v>
      </c>
      <c r="E30" s="76">
        <f t="shared" si="0"/>
        <v>7848</v>
      </c>
      <c r="F30" s="77">
        <f t="shared" si="1"/>
        <v>2379</v>
      </c>
      <c r="G30" s="56">
        <v>254</v>
      </c>
      <c r="H30" s="56">
        <v>410</v>
      </c>
      <c r="I30" s="56">
        <v>549</v>
      </c>
      <c r="J30" s="56">
        <v>457</v>
      </c>
      <c r="K30" s="56">
        <v>337</v>
      </c>
      <c r="L30" s="57">
        <v>372</v>
      </c>
      <c r="M30" s="26"/>
      <c r="N30" s="83">
        <f t="shared" si="2"/>
        <v>5469</v>
      </c>
      <c r="O30" s="62">
        <v>1501</v>
      </c>
      <c r="P30" s="62">
        <v>800</v>
      </c>
      <c r="Q30" s="62">
        <v>828</v>
      </c>
      <c r="R30" s="62">
        <v>853</v>
      </c>
      <c r="S30" s="62">
        <v>488</v>
      </c>
      <c r="T30" s="62">
        <v>184</v>
      </c>
      <c r="U30" s="62">
        <v>271</v>
      </c>
      <c r="V30" s="62">
        <v>544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  <c r="AC30" s="20"/>
    </row>
    <row r="31" spans="1:29" s="10" customFormat="1" ht="12" customHeight="1" x14ac:dyDescent="0.15">
      <c r="A31" s="17"/>
      <c r="B31" s="22"/>
      <c r="C31" s="93" t="s">
        <v>18</v>
      </c>
      <c r="D31" s="94"/>
      <c r="E31" s="76">
        <f t="shared" si="0"/>
        <v>123365</v>
      </c>
      <c r="F31" s="76">
        <f t="shared" si="1"/>
        <v>9184</v>
      </c>
      <c r="G31" s="54">
        <v>886</v>
      </c>
      <c r="H31" s="54">
        <v>1228</v>
      </c>
      <c r="I31" s="54">
        <v>1775</v>
      </c>
      <c r="J31" s="54">
        <v>1591</v>
      </c>
      <c r="K31" s="54">
        <v>1621</v>
      </c>
      <c r="L31" s="55">
        <v>2083</v>
      </c>
      <c r="M31" s="26"/>
      <c r="N31" s="79">
        <f t="shared" si="2"/>
        <v>114181</v>
      </c>
      <c r="O31" s="61">
        <v>10973</v>
      </c>
      <c r="P31" s="61">
        <v>9766</v>
      </c>
      <c r="Q31" s="61">
        <v>17287</v>
      </c>
      <c r="R31" s="61">
        <v>20188</v>
      </c>
      <c r="S31" s="61">
        <v>17452</v>
      </c>
      <c r="T31" s="61">
        <v>6864</v>
      </c>
      <c r="U31" s="61">
        <v>8033</v>
      </c>
      <c r="V31" s="61">
        <v>23618</v>
      </c>
      <c r="W31" s="23"/>
      <c r="X31" s="86" t="s">
        <v>18</v>
      </c>
      <c r="Y31" s="86"/>
      <c r="Z31" s="19">
        <f t="shared" si="3"/>
        <v>0</v>
      </c>
      <c r="AA31" s="19">
        <f t="shared" si="4"/>
        <v>0</v>
      </c>
      <c r="AB31" s="19">
        <f t="shared" si="5"/>
        <v>0</v>
      </c>
      <c r="AC31" s="17"/>
    </row>
    <row r="32" spans="1:29" s="10" customFormat="1" ht="12" customHeight="1" x14ac:dyDescent="0.15">
      <c r="A32" s="17"/>
      <c r="B32" s="24"/>
      <c r="C32" s="24"/>
      <c r="D32" s="25" t="s">
        <v>19</v>
      </c>
      <c r="E32" s="76">
        <f t="shared" si="0"/>
        <v>1517</v>
      </c>
      <c r="F32" s="77">
        <f t="shared" si="1"/>
        <v>308</v>
      </c>
      <c r="G32" s="56">
        <v>0</v>
      </c>
      <c r="H32" s="56">
        <v>8</v>
      </c>
      <c r="I32" s="56">
        <v>29</v>
      </c>
      <c r="J32" s="56">
        <v>51</v>
      </c>
      <c r="K32" s="56">
        <v>97</v>
      </c>
      <c r="L32" s="57">
        <v>123</v>
      </c>
      <c r="M32" s="26"/>
      <c r="N32" s="83">
        <f t="shared" si="2"/>
        <v>1209</v>
      </c>
      <c r="O32" s="62">
        <v>531</v>
      </c>
      <c r="P32" s="62">
        <v>290</v>
      </c>
      <c r="Q32" s="62">
        <v>229</v>
      </c>
      <c r="R32" s="62">
        <v>121</v>
      </c>
      <c r="S32" s="62">
        <v>28</v>
      </c>
      <c r="T32" s="62">
        <v>2</v>
      </c>
      <c r="U32" s="62">
        <v>5</v>
      </c>
      <c r="V32" s="62">
        <v>3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  <c r="AC32" s="17"/>
    </row>
    <row r="33" spans="1:29" s="10" customFormat="1" ht="12" customHeight="1" x14ac:dyDescent="0.15">
      <c r="A33" s="17"/>
      <c r="B33" s="24"/>
      <c r="C33" s="24"/>
      <c r="D33" s="25" t="s">
        <v>20</v>
      </c>
      <c r="E33" s="76">
        <f t="shared" si="0"/>
        <v>0</v>
      </c>
      <c r="F33" s="77">
        <f t="shared" si="1"/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7">
        <v>0</v>
      </c>
      <c r="M33" s="26"/>
      <c r="N33" s="83">
        <f t="shared" si="2"/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  <c r="AC33" s="17"/>
    </row>
    <row r="34" spans="1:29" s="10" customFormat="1" ht="12" customHeight="1" x14ac:dyDescent="0.15">
      <c r="A34" s="17"/>
      <c r="B34" s="24"/>
      <c r="C34" s="24"/>
      <c r="D34" s="25" t="s">
        <v>21</v>
      </c>
      <c r="E34" s="76">
        <f t="shared" si="0"/>
        <v>18</v>
      </c>
      <c r="F34" s="77">
        <f t="shared" si="1"/>
        <v>1</v>
      </c>
      <c r="G34" s="56">
        <v>0</v>
      </c>
      <c r="H34" s="56">
        <v>0</v>
      </c>
      <c r="I34" s="56">
        <v>0</v>
      </c>
      <c r="J34" s="56">
        <v>0</v>
      </c>
      <c r="K34" s="56">
        <v>1</v>
      </c>
      <c r="L34" s="57">
        <v>0</v>
      </c>
      <c r="M34" s="26"/>
      <c r="N34" s="83">
        <f t="shared" si="2"/>
        <v>17</v>
      </c>
      <c r="O34" s="62">
        <v>4</v>
      </c>
      <c r="P34" s="62">
        <v>2</v>
      </c>
      <c r="Q34" s="62">
        <v>3</v>
      </c>
      <c r="R34" s="62">
        <v>4</v>
      </c>
      <c r="S34" s="62">
        <v>2</v>
      </c>
      <c r="T34" s="62">
        <v>0</v>
      </c>
      <c r="U34" s="62">
        <v>0</v>
      </c>
      <c r="V34" s="62">
        <v>2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  <c r="AC34" s="17"/>
    </row>
    <row r="35" spans="1:29" s="10" customFormat="1" ht="12" customHeight="1" x14ac:dyDescent="0.15">
      <c r="A35" s="17"/>
      <c r="B35" s="24"/>
      <c r="C35" s="24"/>
      <c r="D35" s="25" t="s">
        <v>22</v>
      </c>
      <c r="E35" s="76">
        <f t="shared" si="0"/>
        <v>268</v>
      </c>
      <c r="F35" s="77">
        <f t="shared" si="1"/>
        <v>27</v>
      </c>
      <c r="G35" s="56">
        <v>1</v>
      </c>
      <c r="H35" s="56">
        <v>2</v>
      </c>
      <c r="I35" s="56">
        <v>10</v>
      </c>
      <c r="J35" s="56">
        <v>7</v>
      </c>
      <c r="K35" s="56">
        <v>3</v>
      </c>
      <c r="L35" s="57">
        <v>4</v>
      </c>
      <c r="M35" s="26"/>
      <c r="N35" s="83">
        <f t="shared" si="2"/>
        <v>241</v>
      </c>
      <c r="O35" s="62">
        <v>24</v>
      </c>
      <c r="P35" s="62">
        <v>41</v>
      </c>
      <c r="Q35" s="62">
        <v>55</v>
      </c>
      <c r="R35" s="62">
        <v>41</v>
      </c>
      <c r="S35" s="62">
        <v>48</v>
      </c>
      <c r="T35" s="62">
        <v>5</v>
      </c>
      <c r="U35" s="62">
        <v>5</v>
      </c>
      <c r="V35" s="62">
        <v>22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  <c r="AC35" s="17"/>
    </row>
    <row r="36" spans="1:29" s="10" customFormat="1" ht="12" customHeight="1" x14ac:dyDescent="0.15">
      <c r="A36" s="17"/>
      <c r="B36" s="24"/>
      <c r="C36" s="24"/>
      <c r="D36" s="25" t="s">
        <v>23</v>
      </c>
      <c r="E36" s="76">
        <f t="shared" si="0"/>
        <v>491</v>
      </c>
      <c r="F36" s="77">
        <f t="shared" si="1"/>
        <v>44</v>
      </c>
      <c r="G36" s="56">
        <v>8</v>
      </c>
      <c r="H36" s="56">
        <v>4</v>
      </c>
      <c r="I36" s="56">
        <v>4</v>
      </c>
      <c r="J36" s="56">
        <v>11</v>
      </c>
      <c r="K36" s="56">
        <v>9</v>
      </c>
      <c r="L36" s="57">
        <v>8</v>
      </c>
      <c r="M36" s="26"/>
      <c r="N36" s="83">
        <f t="shared" si="2"/>
        <v>447</v>
      </c>
      <c r="O36" s="62">
        <v>97</v>
      </c>
      <c r="P36" s="62">
        <v>129</v>
      </c>
      <c r="Q36" s="62">
        <v>127</v>
      </c>
      <c r="R36" s="62">
        <v>44</v>
      </c>
      <c r="S36" s="62">
        <v>21</v>
      </c>
      <c r="T36" s="62">
        <v>2</v>
      </c>
      <c r="U36" s="62">
        <v>22</v>
      </c>
      <c r="V36" s="62">
        <v>5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  <c r="AC36" s="17"/>
    </row>
    <row r="37" spans="1:29" s="10" customFormat="1" ht="12" customHeight="1" x14ac:dyDescent="0.15">
      <c r="A37" s="17"/>
      <c r="B37" s="24"/>
      <c r="C37" s="24"/>
      <c r="D37" s="25" t="s">
        <v>60</v>
      </c>
      <c r="E37" s="76">
        <f t="shared" si="0"/>
        <v>5519</v>
      </c>
      <c r="F37" s="77">
        <f t="shared" si="1"/>
        <v>916</v>
      </c>
      <c r="G37" s="56">
        <v>9</v>
      </c>
      <c r="H37" s="56">
        <v>8</v>
      </c>
      <c r="I37" s="56">
        <v>101</v>
      </c>
      <c r="J37" s="56">
        <v>136</v>
      </c>
      <c r="K37" s="56">
        <v>280</v>
      </c>
      <c r="L37" s="57">
        <v>382</v>
      </c>
      <c r="M37" s="26"/>
      <c r="N37" s="83">
        <f t="shared" si="2"/>
        <v>4603</v>
      </c>
      <c r="O37" s="62">
        <v>1652</v>
      </c>
      <c r="P37" s="62">
        <v>1142</v>
      </c>
      <c r="Q37" s="62">
        <v>842</v>
      </c>
      <c r="R37" s="62">
        <v>566</v>
      </c>
      <c r="S37" s="62">
        <v>271</v>
      </c>
      <c r="T37" s="62">
        <v>48</v>
      </c>
      <c r="U37" s="62">
        <v>36</v>
      </c>
      <c r="V37" s="62">
        <v>46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  <c r="AC37" s="17"/>
    </row>
    <row r="38" spans="1:29" s="10" customFormat="1" ht="12" customHeight="1" x14ac:dyDescent="0.15">
      <c r="A38" s="17"/>
      <c r="B38" s="24"/>
      <c r="C38" s="24"/>
      <c r="D38" s="25" t="s">
        <v>61</v>
      </c>
      <c r="E38" s="76">
        <f t="shared" si="0"/>
        <v>1</v>
      </c>
      <c r="F38" s="77">
        <f t="shared" si="1"/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7">
        <v>0</v>
      </c>
      <c r="M38" s="26"/>
      <c r="N38" s="83">
        <f t="shared" si="2"/>
        <v>1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1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  <c r="AC38" s="17"/>
    </row>
    <row r="39" spans="1:29" s="10" customFormat="1" ht="12" customHeight="1" x14ac:dyDescent="0.15">
      <c r="A39" s="17"/>
      <c r="B39" s="24"/>
      <c r="C39" s="24"/>
      <c r="D39" s="25" t="s">
        <v>25</v>
      </c>
      <c r="E39" s="76">
        <f t="shared" si="0"/>
        <v>3</v>
      </c>
      <c r="F39" s="77">
        <f t="shared" si="1"/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7">
        <v>0</v>
      </c>
      <c r="M39" s="26"/>
      <c r="N39" s="83">
        <f t="shared" si="2"/>
        <v>3</v>
      </c>
      <c r="O39" s="62">
        <v>0</v>
      </c>
      <c r="P39" s="62">
        <v>0</v>
      </c>
      <c r="Q39" s="62">
        <v>1</v>
      </c>
      <c r="R39" s="62">
        <v>0</v>
      </c>
      <c r="S39" s="62">
        <v>1</v>
      </c>
      <c r="T39" s="62">
        <v>0</v>
      </c>
      <c r="U39" s="62">
        <v>0</v>
      </c>
      <c r="V39" s="62">
        <v>1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  <c r="AC39" s="17"/>
    </row>
    <row r="40" spans="1:29" s="10" customFormat="1" ht="12" customHeight="1" x14ac:dyDescent="0.15">
      <c r="A40" s="17"/>
      <c r="B40" s="24"/>
      <c r="C40" s="24"/>
      <c r="D40" s="25" t="s">
        <v>26</v>
      </c>
      <c r="E40" s="76">
        <f t="shared" si="0"/>
        <v>4</v>
      </c>
      <c r="F40" s="77">
        <f t="shared" si="1"/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7">
        <v>0</v>
      </c>
      <c r="M40" s="26"/>
      <c r="N40" s="83">
        <f t="shared" si="2"/>
        <v>4</v>
      </c>
      <c r="O40" s="62">
        <v>1</v>
      </c>
      <c r="P40" s="62">
        <v>0</v>
      </c>
      <c r="Q40" s="62">
        <v>1</v>
      </c>
      <c r="R40" s="62">
        <v>0</v>
      </c>
      <c r="S40" s="62">
        <v>2</v>
      </c>
      <c r="T40" s="62">
        <v>0</v>
      </c>
      <c r="U40" s="62">
        <v>0</v>
      </c>
      <c r="V40" s="62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  <c r="AC40" s="17"/>
    </row>
    <row r="41" spans="1:29" s="10" customFormat="1" ht="12" customHeight="1" x14ac:dyDescent="0.15">
      <c r="A41" s="17"/>
      <c r="B41" s="24"/>
      <c r="C41" s="24"/>
      <c r="D41" s="25" t="s">
        <v>62</v>
      </c>
      <c r="E41" s="76">
        <f t="shared" si="0"/>
        <v>127</v>
      </c>
      <c r="F41" s="77">
        <f t="shared" si="1"/>
        <v>6</v>
      </c>
      <c r="G41" s="56">
        <v>0</v>
      </c>
      <c r="H41" s="56">
        <v>0</v>
      </c>
      <c r="I41" s="56">
        <v>0</v>
      </c>
      <c r="J41" s="56">
        <v>3</v>
      </c>
      <c r="K41" s="56">
        <v>2</v>
      </c>
      <c r="L41" s="57">
        <v>1</v>
      </c>
      <c r="M41" s="26"/>
      <c r="N41" s="83">
        <f t="shared" si="2"/>
        <v>121</v>
      </c>
      <c r="O41" s="62">
        <v>3</v>
      </c>
      <c r="P41" s="62">
        <v>14</v>
      </c>
      <c r="Q41" s="62">
        <v>13</v>
      </c>
      <c r="R41" s="62">
        <v>17</v>
      </c>
      <c r="S41" s="62">
        <v>57</v>
      </c>
      <c r="T41" s="62">
        <v>3</v>
      </c>
      <c r="U41" s="62">
        <v>3</v>
      </c>
      <c r="V41" s="62">
        <v>11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  <c r="AC41" s="17"/>
    </row>
    <row r="42" spans="1:29" s="10" customFormat="1" ht="12" customHeight="1" x14ac:dyDescent="0.15">
      <c r="A42" s="17"/>
      <c r="B42" s="24"/>
      <c r="C42" s="24"/>
      <c r="D42" s="25" t="s">
        <v>27</v>
      </c>
      <c r="E42" s="76">
        <f t="shared" si="0"/>
        <v>62</v>
      </c>
      <c r="F42" s="77">
        <f t="shared" si="1"/>
        <v>3</v>
      </c>
      <c r="G42" s="56">
        <v>0</v>
      </c>
      <c r="H42" s="56">
        <v>0</v>
      </c>
      <c r="I42" s="56">
        <v>0</v>
      </c>
      <c r="J42" s="56">
        <v>0</v>
      </c>
      <c r="K42" s="56">
        <v>1</v>
      </c>
      <c r="L42" s="57">
        <v>2</v>
      </c>
      <c r="M42" s="26"/>
      <c r="N42" s="83">
        <f t="shared" si="2"/>
        <v>59</v>
      </c>
      <c r="O42" s="62">
        <v>5</v>
      </c>
      <c r="P42" s="62">
        <v>3</v>
      </c>
      <c r="Q42" s="62">
        <v>13</v>
      </c>
      <c r="R42" s="62">
        <v>20</v>
      </c>
      <c r="S42" s="62">
        <v>16</v>
      </c>
      <c r="T42" s="62">
        <v>2</v>
      </c>
      <c r="U42" s="62">
        <v>0</v>
      </c>
      <c r="V42" s="62">
        <v>0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  <c r="AC42" s="17"/>
    </row>
    <row r="43" spans="1:29" s="10" customFormat="1" ht="12" customHeight="1" x14ac:dyDescent="0.15">
      <c r="A43" s="17"/>
      <c r="B43" s="24"/>
      <c r="C43" s="24"/>
      <c r="D43" s="25" t="s">
        <v>63</v>
      </c>
      <c r="E43" s="76">
        <f t="shared" si="0"/>
        <v>209</v>
      </c>
      <c r="F43" s="77">
        <f t="shared" si="1"/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7">
        <v>0</v>
      </c>
      <c r="M43" s="26"/>
      <c r="N43" s="83">
        <f t="shared" si="2"/>
        <v>209</v>
      </c>
      <c r="O43" s="62">
        <v>3</v>
      </c>
      <c r="P43" s="62">
        <v>12</v>
      </c>
      <c r="Q43" s="62">
        <v>22</v>
      </c>
      <c r="R43" s="62">
        <v>40</v>
      </c>
      <c r="S43" s="62">
        <v>107</v>
      </c>
      <c r="T43" s="62">
        <v>8</v>
      </c>
      <c r="U43" s="62">
        <v>11</v>
      </c>
      <c r="V43" s="62">
        <v>6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  <c r="AC43" s="17"/>
    </row>
    <row r="44" spans="1:29" s="10" customFormat="1" ht="12" customHeight="1" x14ac:dyDescent="0.15">
      <c r="A44" s="17"/>
      <c r="B44" s="24"/>
      <c r="C44" s="24"/>
      <c r="D44" s="25" t="s">
        <v>28</v>
      </c>
      <c r="E44" s="76">
        <f t="shared" si="0"/>
        <v>926</v>
      </c>
      <c r="F44" s="77">
        <f t="shared" si="1"/>
        <v>128</v>
      </c>
      <c r="G44" s="56">
        <v>6</v>
      </c>
      <c r="H44" s="56">
        <v>30</v>
      </c>
      <c r="I44" s="56">
        <v>37</v>
      </c>
      <c r="J44" s="56">
        <v>19</v>
      </c>
      <c r="K44" s="56">
        <v>15</v>
      </c>
      <c r="L44" s="57">
        <v>21</v>
      </c>
      <c r="M44" s="26"/>
      <c r="N44" s="83">
        <f t="shared" si="2"/>
        <v>798</v>
      </c>
      <c r="O44" s="62">
        <v>142</v>
      </c>
      <c r="P44" s="62">
        <v>101</v>
      </c>
      <c r="Q44" s="62">
        <v>252</v>
      </c>
      <c r="R44" s="62">
        <v>206</v>
      </c>
      <c r="S44" s="62">
        <v>67</v>
      </c>
      <c r="T44" s="62">
        <v>12</v>
      </c>
      <c r="U44" s="62">
        <v>11</v>
      </c>
      <c r="V44" s="62">
        <v>7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  <c r="AC44" s="17"/>
    </row>
    <row r="45" spans="1:29" s="10" customFormat="1" ht="12" customHeight="1" x14ac:dyDescent="0.15">
      <c r="A45" s="17"/>
      <c r="B45" s="24"/>
      <c r="C45" s="24"/>
      <c r="D45" s="25" t="s">
        <v>29</v>
      </c>
      <c r="E45" s="76">
        <f t="shared" si="0"/>
        <v>797</v>
      </c>
      <c r="F45" s="77">
        <f t="shared" si="1"/>
        <v>46</v>
      </c>
      <c r="G45" s="56">
        <v>2</v>
      </c>
      <c r="H45" s="56">
        <v>7</v>
      </c>
      <c r="I45" s="56">
        <v>6</v>
      </c>
      <c r="J45" s="56">
        <v>9</v>
      </c>
      <c r="K45" s="56">
        <v>8</v>
      </c>
      <c r="L45" s="57">
        <v>14</v>
      </c>
      <c r="M45" s="26"/>
      <c r="N45" s="83">
        <f t="shared" si="2"/>
        <v>751</v>
      </c>
      <c r="O45" s="62">
        <v>144</v>
      </c>
      <c r="P45" s="62">
        <v>113</v>
      </c>
      <c r="Q45" s="62">
        <v>133</v>
      </c>
      <c r="R45" s="62">
        <v>105</v>
      </c>
      <c r="S45" s="62">
        <v>134</v>
      </c>
      <c r="T45" s="62">
        <v>30</v>
      </c>
      <c r="U45" s="62">
        <v>37</v>
      </c>
      <c r="V45" s="62">
        <v>55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  <c r="AC45" s="17"/>
    </row>
    <row r="46" spans="1:29" s="10" customFormat="1" ht="12" customHeight="1" x14ac:dyDescent="0.15">
      <c r="A46" s="17"/>
      <c r="B46" s="24"/>
      <c r="C46" s="24"/>
      <c r="D46" s="25" t="s">
        <v>31</v>
      </c>
      <c r="E46" s="76">
        <f t="shared" si="0"/>
        <v>6241</v>
      </c>
      <c r="F46" s="77">
        <f t="shared" si="1"/>
        <v>309</v>
      </c>
      <c r="G46" s="56">
        <v>38</v>
      </c>
      <c r="H46" s="56">
        <v>33</v>
      </c>
      <c r="I46" s="56">
        <v>45</v>
      </c>
      <c r="J46" s="56">
        <v>49</v>
      </c>
      <c r="K46" s="56">
        <v>63</v>
      </c>
      <c r="L46" s="57">
        <v>81</v>
      </c>
      <c r="M46" s="26"/>
      <c r="N46" s="83">
        <f t="shared" si="2"/>
        <v>5932</v>
      </c>
      <c r="O46" s="62">
        <v>477</v>
      </c>
      <c r="P46" s="62">
        <v>566</v>
      </c>
      <c r="Q46" s="62">
        <v>978</v>
      </c>
      <c r="R46" s="62">
        <v>1085</v>
      </c>
      <c r="S46" s="62">
        <v>948</v>
      </c>
      <c r="T46" s="62">
        <v>399</v>
      </c>
      <c r="U46" s="62">
        <v>518</v>
      </c>
      <c r="V46" s="62">
        <v>961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  <c r="AC46" s="17"/>
    </row>
    <row r="47" spans="1:29" s="10" customFormat="1" ht="12" customHeight="1" x14ac:dyDescent="0.15">
      <c r="A47" s="17"/>
      <c r="B47" s="24"/>
      <c r="C47" s="24"/>
      <c r="D47" s="25" t="s">
        <v>64</v>
      </c>
      <c r="E47" s="76">
        <f t="shared" si="0"/>
        <v>316</v>
      </c>
      <c r="F47" s="77">
        <f t="shared" si="1"/>
        <v>23</v>
      </c>
      <c r="G47" s="56">
        <v>1</v>
      </c>
      <c r="H47" s="56">
        <v>1</v>
      </c>
      <c r="I47" s="56">
        <v>4</v>
      </c>
      <c r="J47" s="56">
        <v>7</v>
      </c>
      <c r="K47" s="56">
        <v>3</v>
      </c>
      <c r="L47" s="57">
        <v>7</v>
      </c>
      <c r="M47" s="26"/>
      <c r="N47" s="83">
        <f t="shared" si="2"/>
        <v>293</v>
      </c>
      <c r="O47" s="62">
        <v>55</v>
      </c>
      <c r="P47" s="62">
        <v>33</v>
      </c>
      <c r="Q47" s="62">
        <v>101</v>
      </c>
      <c r="R47" s="62">
        <v>63</v>
      </c>
      <c r="S47" s="62">
        <v>19</v>
      </c>
      <c r="T47" s="62">
        <v>9</v>
      </c>
      <c r="U47" s="62">
        <v>6</v>
      </c>
      <c r="V47" s="62">
        <v>7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  <c r="AC47" s="17"/>
    </row>
    <row r="48" spans="1:29" s="10" customFormat="1" ht="12" customHeight="1" x14ac:dyDescent="0.15">
      <c r="A48" s="17"/>
      <c r="B48" s="24"/>
      <c r="C48" s="24"/>
      <c r="D48" s="25" t="s">
        <v>24</v>
      </c>
      <c r="E48" s="76">
        <f t="shared" si="0"/>
        <v>10265</v>
      </c>
      <c r="F48" s="77">
        <f t="shared" si="1"/>
        <v>268</v>
      </c>
      <c r="G48" s="56">
        <v>20</v>
      </c>
      <c r="H48" s="56">
        <v>35</v>
      </c>
      <c r="I48" s="56">
        <v>24</v>
      </c>
      <c r="J48" s="56">
        <v>28</v>
      </c>
      <c r="K48" s="56">
        <v>55</v>
      </c>
      <c r="L48" s="57">
        <v>106</v>
      </c>
      <c r="M48" s="26"/>
      <c r="N48" s="83">
        <f t="shared" si="2"/>
        <v>9997</v>
      </c>
      <c r="O48" s="62">
        <v>606</v>
      </c>
      <c r="P48" s="62">
        <v>1043</v>
      </c>
      <c r="Q48" s="62">
        <v>2453</v>
      </c>
      <c r="R48" s="62">
        <v>2933</v>
      </c>
      <c r="S48" s="62">
        <v>1975</v>
      </c>
      <c r="T48" s="62">
        <v>402</v>
      </c>
      <c r="U48" s="62">
        <v>231</v>
      </c>
      <c r="V48" s="62">
        <v>354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  <c r="AC48" s="17"/>
    </row>
    <row r="49" spans="1:29" s="10" customFormat="1" ht="12" customHeight="1" x14ac:dyDescent="0.15">
      <c r="A49" s="17"/>
      <c r="B49" s="24"/>
      <c r="C49" s="24"/>
      <c r="D49" s="25" t="s">
        <v>65</v>
      </c>
      <c r="E49" s="76">
        <f t="shared" si="0"/>
        <v>2547</v>
      </c>
      <c r="F49" s="77">
        <f t="shared" si="1"/>
        <v>391</v>
      </c>
      <c r="G49" s="56">
        <v>19</v>
      </c>
      <c r="H49" s="56">
        <v>28</v>
      </c>
      <c r="I49" s="56">
        <v>151</v>
      </c>
      <c r="J49" s="56">
        <v>73</v>
      </c>
      <c r="K49" s="56">
        <v>46</v>
      </c>
      <c r="L49" s="57">
        <v>74</v>
      </c>
      <c r="M49" s="26"/>
      <c r="N49" s="83">
        <f t="shared" si="2"/>
        <v>2156</v>
      </c>
      <c r="O49" s="62">
        <v>221</v>
      </c>
      <c r="P49" s="62">
        <v>174</v>
      </c>
      <c r="Q49" s="62">
        <v>549</v>
      </c>
      <c r="R49" s="62">
        <v>823</v>
      </c>
      <c r="S49" s="62">
        <v>234</v>
      </c>
      <c r="T49" s="62">
        <v>59</v>
      </c>
      <c r="U49" s="62">
        <v>52</v>
      </c>
      <c r="V49" s="62">
        <v>44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  <c r="AC49" s="17"/>
    </row>
    <row r="50" spans="1:29" s="10" customFormat="1" ht="12" customHeight="1" x14ac:dyDescent="0.15">
      <c r="A50" s="17"/>
      <c r="B50" s="24"/>
      <c r="C50" s="24"/>
      <c r="D50" s="25" t="s">
        <v>66</v>
      </c>
      <c r="E50" s="76">
        <f t="shared" si="0"/>
        <v>228</v>
      </c>
      <c r="F50" s="77">
        <f t="shared" si="1"/>
        <v>19</v>
      </c>
      <c r="G50" s="56">
        <v>1</v>
      </c>
      <c r="H50" s="56">
        <v>2</v>
      </c>
      <c r="I50" s="56">
        <v>6</v>
      </c>
      <c r="J50" s="56">
        <v>4</v>
      </c>
      <c r="K50" s="56">
        <v>2</v>
      </c>
      <c r="L50" s="57">
        <v>4</v>
      </c>
      <c r="M50" s="26"/>
      <c r="N50" s="83">
        <f t="shared" si="2"/>
        <v>209</v>
      </c>
      <c r="O50" s="62">
        <v>30</v>
      </c>
      <c r="P50" s="62">
        <v>30</v>
      </c>
      <c r="Q50" s="62">
        <v>38</v>
      </c>
      <c r="R50" s="62">
        <v>21</v>
      </c>
      <c r="S50" s="62">
        <v>21</v>
      </c>
      <c r="T50" s="62">
        <v>4</v>
      </c>
      <c r="U50" s="62">
        <v>55</v>
      </c>
      <c r="V50" s="62">
        <v>10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  <c r="AC50" s="17"/>
    </row>
    <row r="51" spans="1:29" s="10" customFormat="1" ht="12" customHeight="1" x14ac:dyDescent="0.15">
      <c r="A51" s="17"/>
      <c r="B51" s="24"/>
      <c r="C51" s="24"/>
      <c r="D51" s="25" t="s">
        <v>67</v>
      </c>
      <c r="E51" s="76">
        <f t="shared" si="0"/>
        <v>1668</v>
      </c>
      <c r="F51" s="77">
        <f t="shared" si="1"/>
        <v>306</v>
      </c>
      <c r="G51" s="56">
        <v>4</v>
      </c>
      <c r="H51" s="56">
        <v>11</v>
      </c>
      <c r="I51" s="56">
        <v>20</v>
      </c>
      <c r="J51" s="56">
        <v>41</v>
      </c>
      <c r="K51" s="56">
        <v>63</v>
      </c>
      <c r="L51" s="57">
        <v>167</v>
      </c>
      <c r="M51" s="26"/>
      <c r="N51" s="83">
        <f t="shared" si="2"/>
        <v>1362</v>
      </c>
      <c r="O51" s="62">
        <v>151</v>
      </c>
      <c r="P51" s="62">
        <v>113</v>
      </c>
      <c r="Q51" s="62">
        <v>283</v>
      </c>
      <c r="R51" s="62">
        <v>297</v>
      </c>
      <c r="S51" s="62">
        <v>463</v>
      </c>
      <c r="T51" s="62">
        <v>29</v>
      </c>
      <c r="U51" s="62">
        <v>10</v>
      </c>
      <c r="V51" s="62">
        <v>16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  <c r="AC51" s="17"/>
    </row>
    <row r="52" spans="1:29" s="10" customFormat="1" ht="12" customHeight="1" x14ac:dyDescent="0.15">
      <c r="A52" s="17"/>
      <c r="B52" s="24"/>
      <c r="C52" s="24"/>
      <c r="D52" s="25" t="s">
        <v>68</v>
      </c>
      <c r="E52" s="76">
        <f t="shared" si="0"/>
        <v>2965</v>
      </c>
      <c r="F52" s="77">
        <f t="shared" si="1"/>
        <v>119</v>
      </c>
      <c r="G52" s="56">
        <v>20</v>
      </c>
      <c r="H52" s="56">
        <v>29</v>
      </c>
      <c r="I52" s="56">
        <v>20</v>
      </c>
      <c r="J52" s="56">
        <v>24</v>
      </c>
      <c r="K52" s="56">
        <v>14</v>
      </c>
      <c r="L52" s="57">
        <v>12</v>
      </c>
      <c r="M52" s="26"/>
      <c r="N52" s="83">
        <f t="shared" si="2"/>
        <v>2846</v>
      </c>
      <c r="O52" s="62">
        <v>155</v>
      </c>
      <c r="P52" s="62">
        <v>216</v>
      </c>
      <c r="Q52" s="62">
        <v>633</v>
      </c>
      <c r="R52" s="62">
        <v>622</v>
      </c>
      <c r="S52" s="62">
        <v>572</v>
      </c>
      <c r="T52" s="62">
        <v>257</v>
      </c>
      <c r="U52" s="62">
        <v>286</v>
      </c>
      <c r="V52" s="62">
        <v>105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  <c r="AC52" s="17"/>
    </row>
    <row r="53" spans="1:29" s="10" customFormat="1" ht="12" customHeight="1" x14ac:dyDescent="0.15">
      <c r="A53" s="17"/>
      <c r="B53" s="24"/>
      <c r="C53" s="24"/>
      <c r="D53" s="25" t="s">
        <v>69</v>
      </c>
      <c r="E53" s="76">
        <f t="shared" si="0"/>
        <v>1076</v>
      </c>
      <c r="F53" s="77">
        <f t="shared" si="1"/>
        <v>16</v>
      </c>
      <c r="G53" s="56">
        <v>0</v>
      </c>
      <c r="H53" s="56">
        <v>2</v>
      </c>
      <c r="I53" s="56">
        <v>0</v>
      </c>
      <c r="J53" s="56">
        <v>3</v>
      </c>
      <c r="K53" s="56">
        <v>1</v>
      </c>
      <c r="L53" s="57">
        <v>10</v>
      </c>
      <c r="M53" s="26"/>
      <c r="N53" s="83">
        <f t="shared" si="2"/>
        <v>1060</v>
      </c>
      <c r="O53" s="62">
        <v>178</v>
      </c>
      <c r="P53" s="62">
        <v>125</v>
      </c>
      <c r="Q53" s="62">
        <v>218</v>
      </c>
      <c r="R53" s="62">
        <v>241</v>
      </c>
      <c r="S53" s="62">
        <v>97</v>
      </c>
      <c r="T53" s="62">
        <v>72</v>
      </c>
      <c r="U53" s="62">
        <v>45</v>
      </c>
      <c r="V53" s="62">
        <v>84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  <c r="AC53" s="17"/>
    </row>
    <row r="54" spans="1:29" s="10" customFormat="1" ht="12" customHeight="1" x14ac:dyDescent="0.15">
      <c r="A54" s="17"/>
      <c r="B54" s="24"/>
      <c r="C54" s="24"/>
      <c r="D54" s="25" t="s">
        <v>30</v>
      </c>
      <c r="E54" s="76">
        <f t="shared" si="0"/>
        <v>65365</v>
      </c>
      <c r="F54" s="77">
        <f t="shared" si="1"/>
        <v>5170</v>
      </c>
      <c r="G54" s="56">
        <v>695</v>
      </c>
      <c r="H54" s="56">
        <v>924</v>
      </c>
      <c r="I54" s="56">
        <v>1133</v>
      </c>
      <c r="J54" s="56">
        <v>922</v>
      </c>
      <c r="K54" s="56">
        <v>773</v>
      </c>
      <c r="L54" s="57">
        <v>723</v>
      </c>
      <c r="M54" s="26"/>
      <c r="N54" s="83">
        <f t="shared" si="2"/>
        <v>60195</v>
      </c>
      <c r="O54" s="62">
        <v>4246</v>
      </c>
      <c r="P54" s="62">
        <v>3831</v>
      </c>
      <c r="Q54" s="62">
        <v>7067</v>
      </c>
      <c r="R54" s="62">
        <v>8665</v>
      </c>
      <c r="S54" s="62">
        <v>8663</v>
      </c>
      <c r="T54" s="62">
        <v>4148</v>
      </c>
      <c r="U54" s="62">
        <v>5029</v>
      </c>
      <c r="V54" s="62">
        <v>18546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  <c r="AC54" s="17"/>
    </row>
    <row r="55" spans="1:29" s="10" customFormat="1" ht="12" customHeight="1" x14ac:dyDescent="0.15">
      <c r="A55" s="17"/>
      <c r="B55" s="24"/>
      <c r="C55" s="24"/>
      <c r="D55" s="25" t="s">
        <v>70</v>
      </c>
      <c r="E55" s="76">
        <f t="shared" si="0"/>
        <v>2967</v>
      </c>
      <c r="F55" s="77">
        <f t="shared" si="1"/>
        <v>424</v>
      </c>
      <c r="G55" s="56">
        <v>0</v>
      </c>
      <c r="H55" s="56">
        <v>26</v>
      </c>
      <c r="I55" s="56">
        <v>87</v>
      </c>
      <c r="J55" s="56">
        <v>96</v>
      </c>
      <c r="K55" s="56">
        <v>76</v>
      </c>
      <c r="L55" s="57">
        <v>139</v>
      </c>
      <c r="M55" s="26"/>
      <c r="N55" s="83">
        <f t="shared" si="2"/>
        <v>2543</v>
      </c>
      <c r="O55" s="62">
        <v>704</v>
      </c>
      <c r="P55" s="62">
        <v>431</v>
      </c>
      <c r="Q55" s="62">
        <v>638</v>
      </c>
      <c r="R55" s="62">
        <v>442</v>
      </c>
      <c r="S55" s="62">
        <v>210</v>
      </c>
      <c r="T55" s="62">
        <v>43</v>
      </c>
      <c r="U55" s="62">
        <v>49</v>
      </c>
      <c r="V55" s="62">
        <v>26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  <c r="AC55" s="17"/>
    </row>
    <row r="56" spans="1:29" s="10" customFormat="1" ht="12" customHeight="1" x14ac:dyDescent="0.15">
      <c r="A56" s="17"/>
      <c r="B56" s="24"/>
      <c r="C56" s="24"/>
      <c r="D56" s="25" t="s">
        <v>71</v>
      </c>
      <c r="E56" s="76">
        <f t="shared" si="0"/>
        <v>237</v>
      </c>
      <c r="F56" s="77">
        <f t="shared" si="1"/>
        <v>24</v>
      </c>
      <c r="G56" s="56">
        <v>2</v>
      </c>
      <c r="H56" s="56">
        <v>0</v>
      </c>
      <c r="I56" s="56">
        <v>2</v>
      </c>
      <c r="J56" s="56">
        <v>6</v>
      </c>
      <c r="K56" s="56">
        <v>6</v>
      </c>
      <c r="L56" s="57">
        <v>8</v>
      </c>
      <c r="M56" s="26"/>
      <c r="N56" s="83">
        <f t="shared" si="2"/>
        <v>213</v>
      </c>
      <c r="O56" s="62">
        <v>84</v>
      </c>
      <c r="P56" s="62">
        <v>39</v>
      </c>
      <c r="Q56" s="62">
        <v>44</v>
      </c>
      <c r="R56" s="62">
        <v>31</v>
      </c>
      <c r="S56" s="62">
        <v>10</v>
      </c>
      <c r="T56" s="62">
        <v>2</v>
      </c>
      <c r="U56" s="62">
        <v>0</v>
      </c>
      <c r="V56" s="62">
        <v>3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  <c r="AC56" s="17"/>
    </row>
    <row r="57" spans="1:29" s="10" customFormat="1" ht="12" customHeight="1" x14ac:dyDescent="0.15">
      <c r="A57" s="17"/>
      <c r="B57" s="24"/>
      <c r="C57" s="24"/>
      <c r="D57" s="25" t="s">
        <v>80</v>
      </c>
      <c r="E57" s="76">
        <f t="shared" si="0"/>
        <v>2018</v>
      </c>
      <c r="F57" s="77">
        <f t="shared" si="1"/>
        <v>22</v>
      </c>
      <c r="G57" s="56">
        <v>3</v>
      </c>
      <c r="H57" s="56">
        <v>2</v>
      </c>
      <c r="I57" s="56">
        <v>2</v>
      </c>
      <c r="J57" s="56">
        <v>8</v>
      </c>
      <c r="K57" s="56">
        <v>3</v>
      </c>
      <c r="L57" s="57">
        <v>4</v>
      </c>
      <c r="M57" s="26"/>
      <c r="N57" s="83">
        <f t="shared" si="2"/>
        <v>1996</v>
      </c>
      <c r="O57" s="62">
        <v>166</v>
      </c>
      <c r="P57" s="62">
        <v>131</v>
      </c>
      <c r="Q57" s="62">
        <v>260</v>
      </c>
      <c r="R57" s="62">
        <v>410</v>
      </c>
      <c r="S57" s="62">
        <v>484</v>
      </c>
      <c r="T57" s="62">
        <v>225</v>
      </c>
      <c r="U57" s="62">
        <v>204</v>
      </c>
      <c r="V57" s="62">
        <v>116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  <c r="AC57" s="17"/>
    </row>
    <row r="58" spans="1:29" s="10" customFormat="1" ht="12" customHeight="1" thickBot="1" x14ac:dyDescent="0.2">
      <c r="A58" s="17"/>
      <c r="B58" s="32"/>
      <c r="C58" s="32"/>
      <c r="D58" s="33" t="s">
        <v>32</v>
      </c>
      <c r="E58" s="78">
        <f t="shared" si="0"/>
        <v>17530</v>
      </c>
      <c r="F58" s="84">
        <f t="shared" si="1"/>
        <v>614</v>
      </c>
      <c r="G58" s="58">
        <v>57</v>
      </c>
      <c r="H58" s="58">
        <v>76</v>
      </c>
      <c r="I58" s="58">
        <v>94</v>
      </c>
      <c r="J58" s="58">
        <v>94</v>
      </c>
      <c r="K58" s="58">
        <v>100</v>
      </c>
      <c r="L58" s="59">
        <v>193</v>
      </c>
      <c r="M58" s="26"/>
      <c r="N58" s="85">
        <f t="shared" si="2"/>
        <v>16916</v>
      </c>
      <c r="O58" s="63">
        <v>1294</v>
      </c>
      <c r="P58" s="63">
        <v>1187</v>
      </c>
      <c r="Q58" s="63">
        <v>2334</v>
      </c>
      <c r="R58" s="63">
        <v>3391</v>
      </c>
      <c r="S58" s="63">
        <v>3002</v>
      </c>
      <c r="T58" s="63">
        <v>1103</v>
      </c>
      <c r="U58" s="63">
        <v>1418</v>
      </c>
      <c r="V58" s="63">
        <v>3187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  <c r="AC58" s="17"/>
    </row>
    <row r="59" spans="1:29" x14ac:dyDescent="0.15">
      <c r="A59" s="36"/>
      <c r="B59" s="37"/>
      <c r="C59" s="37"/>
      <c r="D59" s="37"/>
      <c r="W59" s="38"/>
      <c r="X59" s="17"/>
      <c r="Y59" s="17"/>
      <c r="Z59" s="19"/>
      <c r="AA59" s="19"/>
      <c r="AB59" s="19"/>
    </row>
    <row r="60" spans="1:29" x14ac:dyDescent="0.15">
      <c r="A60" s="36"/>
      <c r="B60" s="37"/>
      <c r="C60" s="37"/>
      <c r="D60" s="37"/>
      <c r="W60" s="39"/>
      <c r="X60" s="17"/>
      <c r="Y60" s="17"/>
      <c r="Z60" s="19"/>
      <c r="AA60" s="19"/>
      <c r="AB60" s="19"/>
    </row>
    <row r="61" spans="1:29" x14ac:dyDescent="0.15">
      <c r="A61" s="36"/>
      <c r="B61" s="36"/>
      <c r="C61" s="36"/>
      <c r="D61" s="36"/>
      <c r="W61" s="36"/>
      <c r="X61" s="36"/>
      <c r="Y61" s="36"/>
    </row>
    <row r="62" spans="1:29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9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V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 t="shared" si="7"/>
        <v>0</v>
      </c>
      <c r="W63" s="36"/>
      <c r="X63" s="36"/>
      <c r="Y63" s="36"/>
    </row>
    <row r="64" spans="1:29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V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 t="shared" si="9"/>
        <v>0</v>
      </c>
      <c r="W64" s="36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V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 t="shared" si="11"/>
        <v>0</v>
      </c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N66" s="45">
        <f t="shared" ref="N66:V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 t="shared" si="13"/>
        <v>0</v>
      </c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B4:D4"/>
    <mergeCell ref="B5:D8"/>
    <mergeCell ref="B9:D9"/>
    <mergeCell ref="C10:D10"/>
    <mergeCell ref="E5:E8"/>
    <mergeCell ref="E2:K2"/>
    <mergeCell ref="O2:V2"/>
    <mergeCell ref="S6:S8"/>
    <mergeCell ref="T6:T8"/>
    <mergeCell ref="U6:U8"/>
    <mergeCell ref="V6:V8"/>
    <mergeCell ref="O6:O8"/>
    <mergeCell ref="P6:P8"/>
    <mergeCell ref="Q6:Q8"/>
    <mergeCell ref="R6:R8"/>
    <mergeCell ref="F6:F8"/>
    <mergeCell ref="N5:V5"/>
    <mergeCell ref="G6:G8"/>
    <mergeCell ref="H6:H8"/>
    <mergeCell ref="I6:I8"/>
    <mergeCell ref="J6:J8"/>
    <mergeCell ref="X31:Y31"/>
    <mergeCell ref="L6:L8"/>
    <mergeCell ref="N6:N8"/>
    <mergeCell ref="C27:D27"/>
    <mergeCell ref="C31:D31"/>
    <mergeCell ref="W9:Y9"/>
    <mergeCell ref="X10:Y10"/>
    <mergeCell ref="X27:Y27"/>
    <mergeCell ref="W5:Y8"/>
    <mergeCell ref="F5:L5"/>
    <mergeCell ref="K6:K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2"/>
  <sheetViews>
    <sheetView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4" sqref="E4"/>
    </sheetView>
  </sheetViews>
  <sheetFormatPr defaultColWidth="9.109375" defaultRowHeight="12" x14ac:dyDescent="0.15"/>
  <cols>
    <col min="1" max="3" width="2.6640625" style="1" customWidth="1"/>
    <col min="4" max="4" width="15.44140625" style="1" customWidth="1"/>
    <col min="5" max="6" width="9.6640625" style="36" customWidth="1"/>
    <col min="7" max="12" width="9.44140625" style="36" customWidth="1"/>
    <col min="13" max="13" width="2.5546875" style="36" customWidth="1"/>
    <col min="14" max="14" width="9.33203125" style="36" customWidth="1"/>
    <col min="15" max="22" width="8" style="36" customWidth="1"/>
    <col min="23" max="24" width="2.6640625" style="1" customWidth="1"/>
    <col min="25" max="25" width="15.33203125" style="1" customWidth="1"/>
    <col min="26" max="16384" width="9.109375" style="36"/>
  </cols>
  <sheetData>
    <row r="1" spans="1:28" s="48" customFormat="1" x14ac:dyDescent="0.15">
      <c r="A1" s="47"/>
      <c r="B1" s="50" t="s">
        <v>83</v>
      </c>
      <c r="C1" s="47"/>
      <c r="D1" s="47"/>
      <c r="N1" s="51" t="s">
        <v>84</v>
      </c>
      <c r="W1" s="47"/>
      <c r="X1" s="47"/>
      <c r="Y1" s="47"/>
    </row>
    <row r="2" spans="1:28" s="5" customFormat="1" ht="14.4" x14ac:dyDescent="0.15">
      <c r="A2" s="3"/>
      <c r="B2" s="3"/>
      <c r="C2" s="3"/>
      <c r="D2" s="3"/>
      <c r="E2" s="108" t="s">
        <v>72</v>
      </c>
      <c r="F2" s="108"/>
      <c r="G2" s="108"/>
      <c r="H2" s="108"/>
      <c r="I2" s="108"/>
      <c r="J2" s="108"/>
      <c r="K2" s="108"/>
      <c r="L2" s="4"/>
      <c r="N2" s="4"/>
      <c r="O2" s="108" t="s">
        <v>54</v>
      </c>
      <c r="P2" s="108"/>
      <c r="Q2" s="108"/>
      <c r="R2" s="108"/>
      <c r="S2" s="108"/>
      <c r="T2" s="108"/>
      <c r="U2" s="108"/>
      <c r="V2" s="108"/>
      <c r="W2" s="1"/>
      <c r="X2" s="1"/>
      <c r="Y2" s="1"/>
    </row>
    <row r="3" spans="1:28" s="2" customFormat="1" ht="14.4" x14ac:dyDescent="0.15">
      <c r="A3" s="1"/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8" s="10" customFormat="1" ht="13.35" customHeight="1" thickBot="1" x14ac:dyDescent="0.2">
      <c r="A4" s="8"/>
      <c r="B4" s="110" t="s">
        <v>55</v>
      </c>
      <c r="C4" s="110"/>
      <c r="D4" s="110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8" s="13" customFormat="1" ht="12" customHeight="1" x14ac:dyDescent="0.15">
      <c r="A5" s="8"/>
      <c r="B5" s="111" t="s">
        <v>33</v>
      </c>
      <c r="C5" s="112"/>
      <c r="D5" s="113"/>
      <c r="E5" s="120" t="s">
        <v>35</v>
      </c>
      <c r="F5" s="103" t="s">
        <v>51</v>
      </c>
      <c r="G5" s="104"/>
      <c r="H5" s="104"/>
      <c r="I5" s="104"/>
      <c r="J5" s="104"/>
      <c r="K5" s="104"/>
      <c r="L5" s="104"/>
      <c r="M5" s="12"/>
      <c r="N5" s="104" t="s">
        <v>52</v>
      </c>
      <c r="O5" s="104"/>
      <c r="P5" s="104"/>
      <c r="Q5" s="104"/>
      <c r="R5" s="104"/>
      <c r="S5" s="104"/>
      <c r="T5" s="104"/>
      <c r="U5" s="104"/>
      <c r="V5" s="109"/>
      <c r="W5" s="97" t="s">
        <v>34</v>
      </c>
      <c r="X5" s="98"/>
      <c r="Y5" s="98"/>
    </row>
    <row r="6" spans="1:28" s="13" customFormat="1" ht="12" customHeight="1" x14ac:dyDescent="0.15">
      <c r="A6" s="8"/>
      <c r="B6" s="114"/>
      <c r="C6" s="114"/>
      <c r="D6" s="115"/>
      <c r="E6" s="106"/>
      <c r="F6" s="105" t="s">
        <v>36</v>
      </c>
      <c r="G6" s="105" t="s">
        <v>37</v>
      </c>
      <c r="H6" s="105" t="s">
        <v>38</v>
      </c>
      <c r="I6" s="105" t="s">
        <v>39</v>
      </c>
      <c r="J6" s="105" t="s">
        <v>40</v>
      </c>
      <c r="K6" s="105" t="s">
        <v>41</v>
      </c>
      <c r="L6" s="87" t="s">
        <v>42</v>
      </c>
      <c r="M6" s="14"/>
      <c r="N6" s="90" t="s">
        <v>36</v>
      </c>
      <c r="O6" s="105" t="s">
        <v>43</v>
      </c>
      <c r="P6" s="105" t="s">
        <v>44</v>
      </c>
      <c r="Q6" s="105" t="s">
        <v>45</v>
      </c>
      <c r="R6" s="105" t="s">
        <v>46</v>
      </c>
      <c r="S6" s="105" t="s">
        <v>47</v>
      </c>
      <c r="T6" s="105" t="s">
        <v>48</v>
      </c>
      <c r="U6" s="105" t="s">
        <v>49</v>
      </c>
      <c r="V6" s="105" t="s">
        <v>50</v>
      </c>
      <c r="W6" s="99"/>
      <c r="X6" s="100"/>
      <c r="Y6" s="100"/>
    </row>
    <row r="7" spans="1:28" s="13" customFormat="1" ht="12" customHeight="1" x14ac:dyDescent="0.15">
      <c r="A7" s="15"/>
      <c r="B7" s="116"/>
      <c r="C7" s="116"/>
      <c r="D7" s="117"/>
      <c r="E7" s="106"/>
      <c r="F7" s="106"/>
      <c r="G7" s="106"/>
      <c r="H7" s="106"/>
      <c r="I7" s="106"/>
      <c r="J7" s="106"/>
      <c r="K7" s="106"/>
      <c r="L7" s="88"/>
      <c r="M7" s="14"/>
      <c r="N7" s="91"/>
      <c r="O7" s="106"/>
      <c r="P7" s="106"/>
      <c r="Q7" s="106"/>
      <c r="R7" s="106"/>
      <c r="S7" s="106"/>
      <c r="T7" s="106"/>
      <c r="U7" s="106"/>
      <c r="V7" s="106"/>
      <c r="W7" s="99"/>
      <c r="X7" s="100"/>
      <c r="Y7" s="100"/>
      <c r="Z7" s="8" t="s">
        <v>73</v>
      </c>
      <c r="AA7" s="8"/>
      <c r="AB7" s="8"/>
    </row>
    <row r="8" spans="1:28" s="13" customFormat="1" ht="12" customHeight="1" x14ac:dyDescent="0.15">
      <c r="A8" s="15"/>
      <c r="B8" s="118"/>
      <c r="C8" s="118"/>
      <c r="D8" s="119"/>
      <c r="E8" s="107"/>
      <c r="F8" s="107"/>
      <c r="G8" s="107"/>
      <c r="H8" s="107"/>
      <c r="I8" s="107"/>
      <c r="J8" s="107"/>
      <c r="K8" s="107"/>
      <c r="L8" s="89"/>
      <c r="M8" s="14"/>
      <c r="N8" s="92"/>
      <c r="O8" s="107"/>
      <c r="P8" s="107"/>
      <c r="Q8" s="107"/>
      <c r="R8" s="107"/>
      <c r="S8" s="107"/>
      <c r="T8" s="107"/>
      <c r="U8" s="107"/>
      <c r="V8" s="107"/>
      <c r="W8" s="101"/>
      <c r="X8" s="102"/>
      <c r="Y8" s="102"/>
      <c r="Z8" s="16" t="s">
        <v>74</v>
      </c>
      <c r="AA8" s="16" t="s">
        <v>78</v>
      </c>
      <c r="AB8" s="16" t="s">
        <v>79</v>
      </c>
    </row>
    <row r="9" spans="1:28" s="21" customFormat="1" ht="15" customHeight="1" x14ac:dyDescent="0.15">
      <c r="A9" s="17"/>
      <c r="B9" s="93" t="s">
        <v>0</v>
      </c>
      <c r="C9" s="93"/>
      <c r="D9" s="94"/>
      <c r="E9" s="76">
        <f>SUM(G9:L9,O9:V9)</f>
        <v>33362</v>
      </c>
      <c r="F9" s="80">
        <f>SUM(G9:L9)</f>
        <v>2087</v>
      </c>
      <c r="G9" s="64">
        <v>213</v>
      </c>
      <c r="H9" s="64">
        <v>325</v>
      </c>
      <c r="I9" s="64">
        <v>423</v>
      </c>
      <c r="J9" s="64">
        <v>379</v>
      </c>
      <c r="K9" s="64">
        <v>329</v>
      </c>
      <c r="L9" s="72">
        <v>418</v>
      </c>
      <c r="M9" s="18"/>
      <c r="N9" s="79">
        <f>SUM(O9:V9)</f>
        <v>31275</v>
      </c>
      <c r="O9" s="68">
        <v>2066</v>
      </c>
      <c r="P9" s="68">
        <v>1738</v>
      </c>
      <c r="Q9" s="68">
        <v>3585</v>
      </c>
      <c r="R9" s="68">
        <v>4879</v>
      </c>
      <c r="S9" s="68">
        <v>4257</v>
      </c>
      <c r="T9" s="68">
        <v>1880</v>
      </c>
      <c r="U9" s="68">
        <v>2501</v>
      </c>
      <c r="V9" s="68">
        <v>10369</v>
      </c>
      <c r="W9" s="95" t="s">
        <v>0</v>
      </c>
      <c r="X9" s="96"/>
      <c r="Y9" s="96"/>
      <c r="Z9" s="19">
        <f>SUM(F9,N9)-E9</f>
        <v>0</v>
      </c>
      <c r="AA9" s="19">
        <f>SUM(G9:L9)-F9</f>
        <v>0</v>
      </c>
      <c r="AB9" s="19">
        <f>SUM(O9:V9)-N9</f>
        <v>0</v>
      </c>
    </row>
    <row r="10" spans="1:28" s="21" customFormat="1" ht="15" customHeight="1" x14ac:dyDescent="0.15">
      <c r="A10" s="17"/>
      <c r="B10" s="22"/>
      <c r="C10" s="93" t="s">
        <v>1</v>
      </c>
      <c r="D10" s="94"/>
      <c r="E10" s="76">
        <f t="shared" ref="E10:E58" si="0">SUM(G10:L10,O10:V10)</f>
        <v>783</v>
      </c>
      <c r="F10" s="81">
        <f t="shared" ref="F10:F58" si="1">SUM(G10:L10)</f>
        <v>55</v>
      </c>
      <c r="G10" s="65">
        <v>6</v>
      </c>
      <c r="H10" s="65">
        <v>5</v>
      </c>
      <c r="I10" s="65">
        <v>6</v>
      </c>
      <c r="J10" s="65">
        <v>11</v>
      </c>
      <c r="K10" s="65">
        <v>9</v>
      </c>
      <c r="L10" s="73">
        <v>18</v>
      </c>
      <c r="M10" s="18"/>
      <c r="N10" s="79">
        <f t="shared" ref="N10:N58" si="2">SUM(O10:V10)</f>
        <v>728</v>
      </c>
      <c r="O10" s="69">
        <v>69</v>
      </c>
      <c r="P10" s="69">
        <v>65</v>
      </c>
      <c r="Q10" s="69">
        <v>184</v>
      </c>
      <c r="R10" s="69">
        <v>142</v>
      </c>
      <c r="S10" s="69">
        <v>138</v>
      </c>
      <c r="T10" s="69">
        <v>40</v>
      </c>
      <c r="U10" s="69">
        <v>53</v>
      </c>
      <c r="V10" s="69">
        <v>37</v>
      </c>
      <c r="W10" s="23"/>
      <c r="X10" s="86" t="s">
        <v>1</v>
      </c>
      <c r="Y10" s="86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</row>
    <row r="11" spans="1:28" s="10" customFormat="1" ht="12" customHeight="1" x14ac:dyDescent="0.15">
      <c r="A11" s="17"/>
      <c r="B11" s="24"/>
      <c r="C11" s="24"/>
      <c r="D11" s="25" t="s">
        <v>56</v>
      </c>
      <c r="E11" s="76">
        <f t="shared" si="0"/>
        <v>291</v>
      </c>
      <c r="F11" s="82">
        <f t="shared" si="1"/>
        <v>21</v>
      </c>
      <c r="G11" s="66">
        <v>4</v>
      </c>
      <c r="H11" s="66">
        <v>0</v>
      </c>
      <c r="I11" s="66">
        <v>0</v>
      </c>
      <c r="J11" s="66">
        <v>5</v>
      </c>
      <c r="K11" s="66">
        <v>2</v>
      </c>
      <c r="L11" s="74">
        <v>10</v>
      </c>
      <c r="M11" s="26"/>
      <c r="N11" s="83">
        <f t="shared" si="2"/>
        <v>270</v>
      </c>
      <c r="O11" s="70">
        <v>18</v>
      </c>
      <c r="P11" s="70">
        <v>21</v>
      </c>
      <c r="Q11" s="70">
        <v>64</v>
      </c>
      <c r="R11" s="70">
        <v>58</v>
      </c>
      <c r="S11" s="70">
        <v>68</v>
      </c>
      <c r="T11" s="70">
        <v>15</v>
      </c>
      <c r="U11" s="70">
        <v>10</v>
      </c>
      <c r="V11" s="70">
        <v>16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</row>
    <row r="12" spans="1:28" s="10" customFormat="1" ht="12" customHeight="1" x14ac:dyDescent="0.15">
      <c r="A12" s="17"/>
      <c r="B12" s="24"/>
      <c r="C12" s="24"/>
      <c r="D12" s="25" t="s">
        <v>57</v>
      </c>
      <c r="E12" s="76">
        <f t="shared" si="0"/>
        <v>19</v>
      </c>
      <c r="F12" s="82">
        <f t="shared" si="1"/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74">
        <v>0</v>
      </c>
      <c r="M12" s="26"/>
      <c r="N12" s="83">
        <f t="shared" si="2"/>
        <v>19</v>
      </c>
      <c r="O12" s="70">
        <v>5</v>
      </c>
      <c r="P12" s="70">
        <v>1</v>
      </c>
      <c r="Q12" s="70">
        <v>3</v>
      </c>
      <c r="R12" s="70">
        <v>4</v>
      </c>
      <c r="S12" s="70">
        <v>0</v>
      </c>
      <c r="T12" s="70">
        <v>4</v>
      </c>
      <c r="U12" s="70">
        <v>1</v>
      </c>
      <c r="V12" s="70">
        <v>1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</row>
    <row r="13" spans="1:28" s="10" customFormat="1" ht="12" customHeight="1" x14ac:dyDescent="0.15">
      <c r="A13" s="17"/>
      <c r="B13" s="24"/>
      <c r="C13" s="24"/>
      <c r="D13" s="25" t="s">
        <v>2</v>
      </c>
      <c r="E13" s="76">
        <f t="shared" si="0"/>
        <v>61</v>
      </c>
      <c r="F13" s="82">
        <f t="shared" si="1"/>
        <v>2</v>
      </c>
      <c r="G13" s="66">
        <v>0</v>
      </c>
      <c r="H13" s="66">
        <v>1</v>
      </c>
      <c r="I13" s="66">
        <v>0</v>
      </c>
      <c r="J13" s="66">
        <v>0</v>
      </c>
      <c r="K13" s="66">
        <v>1</v>
      </c>
      <c r="L13" s="74">
        <v>0</v>
      </c>
      <c r="M13" s="26"/>
      <c r="N13" s="83">
        <f t="shared" si="2"/>
        <v>59</v>
      </c>
      <c r="O13" s="70">
        <v>4</v>
      </c>
      <c r="P13" s="70">
        <v>5</v>
      </c>
      <c r="Q13" s="70">
        <v>11</v>
      </c>
      <c r="R13" s="70">
        <v>7</v>
      </c>
      <c r="S13" s="70">
        <v>10</v>
      </c>
      <c r="T13" s="70">
        <v>2</v>
      </c>
      <c r="U13" s="70">
        <v>13</v>
      </c>
      <c r="V13" s="70">
        <v>7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</row>
    <row r="14" spans="1:28" s="10" customFormat="1" ht="12" customHeight="1" x14ac:dyDescent="0.15">
      <c r="A14" s="17"/>
      <c r="B14" s="24"/>
      <c r="C14" s="24"/>
      <c r="D14" s="25" t="s">
        <v>58</v>
      </c>
      <c r="E14" s="76">
        <f t="shared" si="0"/>
        <v>0</v>
      </c>
      <c r="F14" s="82">
        <f t="shared" si="1"/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74">
        <v>0</v>
      </c>
      <c r="M14" s="26"/>
      <c r="N14" s="83">
        <f t="shared" si="2"/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</row>
    <row r="15" spans="1:28" s="10" customFormat="1" ht="12" customHeight="1" x14ac:dyDescent="0.15">
      <c r="A15" s="17"/>
      <c r="B15" s="24"/>
      <c r="C15" s="24"/>
      <c r="D15" s="25" t="s">
        <v>3</v>
      </c>
      <c r="E15" s="76">
        <f t="shared" si="0"/>
        <v>17</v>
      </c>
      <c r="F15" s="82">
        <f t="shared" si="1"/>
        <v>1</v>
      </c>
      <c r="G15" s="66">
        <v>0</v>
      </c>
      <c r="H15" s="66">
        <v>0</v>
      </c>
      <c r="I15" s="66">
        <v>0</v>
      </c>
      <c r="J15" s="66">
        <v>0</v>
      </c>
      <c r="K15" s="66">
        <v>1</v>
      </c>
      <c r="L15" s="74">
        <v>0</v>
      </c>
      <c r="M15" s="26"/>
      <c r="N15" s="83">
        <f t="shared" si="2"/>
        <v>16</v>
      </c>
      <c r="O15" s="70">
        <v>4</v>
      </c>
      <c r="P15" s="70">
        <v>6</v>
      </c>
      <c r="Q15" s="70">
        <v>2</v>
      </c>
      <c r="R15" s="70">
        <v>2</v>
      </c>
      <c r="S15" s="70">
        <v>1</v>
      </c>
      <c r="T15" s="70">
        <v>0</v>
      </c>
      <c r="U15" s="70">
        <v>1</v>
      </c>
      <c r="V15" s="70">
        <v>0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</row>
    <row r="16" spans="1:28" s="10" customFormat="1" ht="12" customHeight="1" x14ac:dyDescent="0.15">
      <c r="A16" s="17"/>
      <c r="B16" s="24"/>
      <c r="C16" s="24"/>
      <c r="D16" s="25" t="s">
        <v>59</v>
      </c>
      <c r="E16" s="76">
        <f t="shared" si="0"/>
        <v>9</v>
      </c>
      <c r="F16" s="82">
        <f t="shared" si="1"/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74">
        <v>0</v>
      </c>
      <c r="M16" s="26"/>
      <c r="N16" s="83">
        <f t="shared" si="2"/>
        <v>9</v>
      </c>
      <c r="O16" s="70">
        <v>0</v>
      </c>
      <c r="P16" s="70">
        <v>1</v>
      </c>
      <c r="Q16" s="70">
        <v>3</v>
      </c>
      <c r="R16" s="70">
        <v>1</v>
      </c>
      <c r="S16" s="70">
        <v>1</v>
      </c>
      <c r="T16" s="70">
        <v>3</v>
      </c>
      <c r="U16" s="70">
        <v>0</v>
      </c>
      <c r="V16" s="70">
        <v>0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</row>
    <row r="17" spans="1:28" s="10" customFormat="1" ht="12" customHeight="1" x14ac:dyDescent="0.15">
      <c r="A17" s="17"/>
      <c r="B17" s="24"/>
      <c r="C17" s="24"/>
      <c r="D17" s="30" t="s">
        <v>4</v>
      </c>
      <c r="E17" s="76">
        <f t="shared" si="0"/>
        <v>2</v>
      </c>
      <c r="F17" s="82">
        <f t="shared" si="1"/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74">
        <v>0</v>
      </c>
      <c r="M17" s="26"/>
      <c r="N17" s="83">
        <f t="shared" si="2"/>
        <v>2</v>
      </c>
      <c r="O17" s="70">
        <v>0</v>
      </c>
      <c r="P17" s="70">
        <v>0</v>
      </c>
      <c r="Q17" s="70">
        <v>1</v>
      </c>
      <c r="R17" s="70">
        <v>1</v>
      </c>
      <c r="S17" s="70">
        <v>0</v>
      </c>
      <c r="T17" s="70">
        <v>0</v>
      </c>
      <c r="U17" s="70">
        <v>0</v>
      </c>
      <c r="V17" s="70">
        <v>0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</row>
    <row r="18" spans="1:28" s="10" customFormat="1" ht="12" customHeight="1" x14ac:dyDescent="0.15">
      <c r="A18" s="17"/>
      <c r="B18" s="24"/>
      <c r="C18" s="24"/>
      <c r="D18" s="25" t="s">
        <v>5</v>
      </c>
      <c r="E18" s="76">
        <f t="shared" si="0"/>
        <v>9</v>
      </c>
      <c r="F18" s="82">
        <f t="shared" si="1"/>
        <v>4</v>
      </c>
      <c r="G18" s="66">
        <v>0</v>
      </c>
      <c r="H18" s="66">
        <v>1</v>
      </c>
      <c r="I18" s="66">
        <v>0</v>
      </c>
      <c r="J18" s="66">
        <v>2</v>
      </c>
      <c r="K18" s="66">
        <v>0</v>
      </c>
      <c r="L18" s="74">
        <v>1</v>
      </c>
      <c r="M18" s="26"/>
      <c r="N18" s="83">
        <f t="shared" si="2"/>
        <v>5</v>
      </c>
      <c r="O18" s="70">
        <v>1</v>
      </c>
      <c r="P18" s="70">
        <v>2</v>
      </c>
      <c r="Q18" s="70">
        <v>0</v>
      </c>
      <c r="R18" s="70">
        <v>1</v>
      </c>
      <c r="S18" s="70">
        <v>1</v>
      </c>
      <c r="T18" s="70">
        <v>0</v>
      </c>
      <c r="U18" s="70">
        <v>0</v>
      </c>
      <c r="V18" s="70">
        <v>0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</row>
    <row r="19" spans="1:28" s="10" customFormat="1" ht="12" customHeight="1" x14ac:dyDescent="0.15">
      <c r="A19" s="17"/>
      <c r="B19" s="24"/>
      <c r="C19" s="24"/>
      <c r="D19" s="25" t="s">
        <v>6</v>
      </c>
      <c r="E19" s="76">
        <f t="shared" si="0"/>
        <v>49</v>
      </c>
      <c r="F19" s="82">
        <f t="shared" si="1"/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74">
        <v>0</v>
      </c>
      <c r="M19" s="26"/>
      <c r="N19" s="83">
        <f t="shared" si="2"/>
        <v>49</v>
      </c>
      <c r="O19" s="70">
        <v>2</v>
      </c>
      <c r="P19" s="70">
        <v>5</v>
      </c>
      <c r="Q19" s="70">
        <v>34</v>
      </c>
      <c r="R19" s="70">
        <v>6</v>
      </c>
      <c r="S19" s="70">
        <v>1</v>
      </c>
      <c r="T19" s="70">
        <v>0</v>
      </c>
      <c r="U19" s="70">
        <v>1</v>
      </c>
      <c r="V19" s="70">
        <v>0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</row>
    <row r="20" spans="1:28" s="10" customFormat="1" ht="12" customHeight="1" x14ac:dyDescent="0.15">
      <c r="A20" s="17"/>
      <c r="B20" s="24"/>
      <c r="C20" s="24"/>
      <c r="D20" s="25" t="s">
        <v>7</v>
      </c>
      <c r="E20" s="76">
        <f t="shared" si="0"/>
        <v>0</v>
      </c>
      <c r="F20" s="82">
        <f t="shared" si="1"/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74">
        <v>0</v>
      </c>
      <c r="M20" s="26"/>
      <c r="N20" s="83">
        <f t="shared" si="2"/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</row>
    <row r="21" spans="1:28" s="10" customFormat="1" ht="12" customHeight="1" x14ac:dyDescent="0.15">
      <c r="A21" s="17"/>
      <c r="B21" s="24"/>
      <c r="C21" s="24"/>
      <c r="D21" s="25" t="s">
        <v>8</v>
      </c>
      <c r="E21" s="76">
        <f t="shared" si="0"/>
        <v>49</v>
      </c>
      <c r="F21" s="82">
        <f t="shared" si="1"/>
        <v>2</v>
      </c>
      <c r="G21" s="66">
        <v>1</v>
      </c>
      <c r="H21" s="66">
        <v>0</v>
      </c>
      <c r="I21" s="66">
        <v>0</v>
      </c>
      <c r="J21" s="66">
        <v>0</v>
      </c>
      <c r="K21" s="66">
        <v>1</v>
      </c>
      <c r="L21" s="74">
        <v>0</v>
      </c>
      <c r="M21" s="26"/>
      <c r="N21" s="83">
        <f t="shared" si="2"/>
        <v>47</v>
      </c>
      <c r="O21" s="70">
        <v>7</v>
      </c>
      <c r="P21" s="70">
        <v>4</v>
      </c>
      <c r="Q21" s="70">
        <v>14</v>
      </c>
      <c r="R21" s="70">
        <v>8</v>
      </c>
      <c r="S21" s="70">
        <v>9</v>
      </c>
      <c r="T21" s="70">
        <v>3</v>
      </c>
      <c r="U21" s="70">
        <v>1</v>
      </c>
      <c r="V21" s="70">
        <v>1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</row>
    <row r="22" spans="1:28" s="10" customFormat="1" ht="12" customHeight="1" x14ac:dyDescent="0.15">
      <c r="A22" s="17"/>
      <c r="B22" s="24"/>
      <c r="C22" s="24"/>
      <c r="D22" s="25" t="s">
        <v>9</v>
      </c>
      <c r="E22" s="76">
        <f t="shared" si="0"/>
        <v>109</v>
      </c>
      <c r="F22" s="82">
        <f t="shared" si="1"/>
        <v>3</v>
      </c>
      <c r="G22" s="66">
        <v>0</v>
      </c>
      <c r="H22" s="66">
        <v>0</v>
      </c>
      <c r="I22" s="66">
        <v>1</v>
      </c>
      <c r="J22" s="66">
        <v>0</v>
      </c>
      <c r="K22" s="66">
        <v>1</v>
      </c>
      <c r="L22" s="74">
        <v>1</v>
      </c>
      <c r="M22" s="26"/>
      <c r="N22" s="83">
        <f t="shared" si="2"/>
        <v>106</v>
      </c>
      <c r="O22" s="70">
        <v>11</v>
      </c>
      <c r="P22" s="70">
        <v>6</v>
      </c>
      <c r="Q22" s="70">
        <v>27</v>
      </c>
      <c r="R22" s="70">
        <v>20</v>
      </c>
      <c r="S22" s="70">
        <v>18</v>
      </c>
      <c r="T22" s="70">
        <v>3</v>
      </c>
      <c r="U22" s="70">
        <v>16</v>
      </c>
      <c r="V22" s="70">
        <v>5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</row>
    <row r="23" spans="1:28" s="10" customFormat="1" ht="12" customHeight="1" x14ac:dyDescent="0.15">
      <c r="A23" s="17"/>
      <c r="B23" s="24"/>
      <c r="C23" s="24"/>
      <c r="D23" s="25" t="s">
        <v>10</v>
      </c>
      <c r="E23" s="76">
        <f t="shared" si="0"/>
        <v>2</v>
      </c>
      <c r="F23" s="82">
        <f t="shared" si="1"/>
        <v>1</v>
      </c>
      <c r="G23" s="66">
        <v>1</v>
      </c>
      <c r="H23" s="66">
        <v>0</v>
      </c>
      <c r="I23" s="66">
        <v>0</v>
      </c>
      <c r="J23" s="66">
        <v>0</v>
      </c>
      <c r="K23" s="66">
        <v>0</v>
      </c>
      <c r="L23" s="74">
        <v>0</v>
      </c>
      <c r="M23" s="26"/>
      <c r="N23" s="83">
        <f t="shared" si="2"/>
        <v>1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1</v>
      </c>
      <c r="U23" s="70">
        <v>0</v>
      </c>
      <c r="V23" s="70">
        <v>0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</row>
    <row r="24" spans="1:28" s="10" customFormat="1" ht="12" customHeight="1" x14ac:dyDescent="0.15">
      <c r="A24" s="20"/>
      <c r="B24" s="24"/>
      <c r="C24" s="24"/>
      <c r="D24" s="25" t="s">
        <v>11</v>
      </c>
      <c r="E24" s="76">
        <f t="shared" si="0"/>
        <v>41</v>
      </c>
      <c r="F24" s="82">
        <f t="shared" si="1"/>
        <v>11</v>
      </c>
      <c r="G24" s="66">
        <v>0</v>
      </c>
      <c r="H24" s="66">
        <v>0</v>
      </c>
      <c r="I24" s="66">
        <v>4</v>
      </c>
      <c r="J24" s="66">
        <v>3</v>
      </c>
      <c r="K24" s="66">
        <v>1</v>
      </c>
      <c r="L24" s="74">
        <v>3</v>
      </c>
      <c r="M24" s="26"/>
      <c r="N24" s="83">
        <f t="shared" si="2"/>
        <v>30</v>
      </c>
      <c r="O24" s="70">
        <v>9</v>
      </c>
      <c r="P24" s="70">
        <v>3</v>
      </c>
      <c r="Q24" s="70">
        <v>4</v>
      </c>
      <c r="R24" s="70">
        <v>9</v>
      </c>
      <c r="S24" s="70">
        <v>2</v>
      </c>
      <c r="T24" s="70">
        <v>1</v>
      </c>
      <c r="U24" s="70">
        <v>2</v>
      </c>
      <c r="V24" s="70">
        <v>0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</row>
    <row r="25" spans="1:28" s="10" customFormat="1" ht="12" customHeight="1" x14ac:dyDescent="0.15">
      <c r="A25" s="17"/>
      <c r="B25" s="24"/>
      <c r="C25" s="24"/>
      <c r="D25" s="25" t="s">
        <v>12</v>
      </c>
      <c r="E25" s="76">
        <f t="shared" si="0"/>
        <v>27</v>
      </c>
      <c r="F25" s="82">
        <f t="shared" si="1"/>
        <v>3</v>
      </c>
      <c r="G25" s="66">
        <v>0</v>
      </c>
      <c r="H25" s="66">
        <v>0</v>
      </c>
      <c r="I25" s="66">
        <v>0</v>
      </c>
      <c r="J25" s="66">
        <v>1</v>
      </c>
      <c r="K25" s="66">
        <v>2</v>
      </c>
      <c r="L25" s="74">
        <v>0</v>
      </c>
      <c r="M25" s="26"/>
      <c r="N25" s="83">
        <f t="shared" si="2"/>
        <v>24</v>
      </c>
      <c r="O25" s="70">
        <v>1</v>
      </c>
      <c r="P25" s="70">
        <v>4</v>
      </c>
      <c r="Q25" s="70">
        <v>3</v>
      </c>
      <c r="R25" s="70">
        <v>8</v>
      </c>
      <c r="S25" s="70">
        <v>3</v>
      </c>
      <c r="T25" s="70">
        <v>2</v>
      </c>
      <c r="U25" s="70">
        <v>0</v>
      </c>
      <c r="V25" s="70">
        <v>3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</row>
    <row r="26" spans="1:28" s="21" customFormat="1" ht="15" customHeight="1" x14ac:dyDescent="0.15">
      <c r="A26" s="17"/>
      <c r="B26" s="24"/>
      <c r="C26" s="24"/>
      <c r="D26" s="25" t="s">
        <v>13</v>
      </c>
      <c r="E26" s="76">
        <f t="shared" si="0"/>
        <v>98</v>
      </c>
      <c r="F26" s="82">
        <f t="shared" si="1"/>
        <v>7</v>
      </c>
      <c r="G26" s="66">
        <v>0</v>
      </c>
      <c r="H26" s="66">
        <v>3</v>
      </c>
      <c r="I26" s="66">
        <v>1</v>
      </c>
      <c r="J26" s="66">
        <v>0</v>
      </c>
      <c r="K26" s="66">
        <v>0</v>
      </c>
      <c r="L26" s="74">
        <v>3</v>
      </c>
      <c r="M26" s="26"/>
      <c r="N26" s="83">
        <f t="shared" si="2"/>
        <v>91</v>
      </c>
      <c r="O26" s="70">
        <v>7</v>
      </c>
      <c r="P26" s="70">
        <v>7</v>
      </c>
      <c r="Q26" s="70">
        <v>18</v>
      </c>
      <c r="R26" s="70">
        <v>17</v>
      </c>
      <c r="S26" s="70">
        <v>24</v>
      </c>
      <c r="T26" s="70">
        <v>6</v>
      </c>
      <c r="U26" s="70">
        <v>8</v>
      </c>
      <c r="V26" s="70">
        <v>4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</row>
    <row r="27" spans="1:28" s="10" customFormat="1" ht="12" customHeight="1" x14ac:dyDescent="0.15">
      <c r="A27" s="17"/>
      <c r="B27" s="22"/>
      <c r="C27" s="93" t="s">
        <v>14</v>
      </c>
      <c r="D27" s="94"/>
      <c r="E27" s="76">
        <f t="shared" si="0"/>
        <v>679</v>
      </c>
      <c r="F27" s="81">
        <f t="shared" si="1"/>
        <v>259</v>
      </c>
      <c r="G27" s="65">
        <v>48</v>
      </c>
      <c r="H27" s="65">
        <v>49</v>
      </c>
      <c r="I27" s="65">
        <v>66</v>
      </c>
      <c r="J27" s="65">
        <v>39</v>
      </c>
      <c r="K27" s="65">
        <v>25</v>
      </c>
      <c r="L27" s="73">
        <v>32</v>
      </c>
      <c r="M27" s="26"/>
      <c r="N27" s="79">
        <f t="shared" si="2"/>
        <v>420</v>
      </c>
      <c r="O27" s="69">
        <v>98</v>
      </c>
      <c r="P27" s="69">
        <v>38</v>
      </c>
      <c r="Q27" s="69">
        <v>57</v>
      </c>
      <c r="R27" s="69">
        <v>100</v>
      </c>
      <c r="S27" s="69">
        <v>56</v>
      </c>
      <c r="T27" s="69">
        <v>8</v>
      </c>
      <c r="U27" s="69">
        <v>19</v>
      </c>
      <c r="V27" s="69">
        <v>44</v>
      </c>
      <c r="W27" s="23"/>
      <c r="X27" s="86" t="s">
        <v>14</v>
      </c>
      <c r="Y27" s="86"/>
      <c r="Z27" s="19">
        <f t="shared" si="3"/>
        <v>0</v>
      </c>
      <c r="AA27" s="19">
        <f t="shared" si="4"/>
        <v>0</v>
      </c>
      <c r="AB27" s="19">
        <f t="shared" si="5"/>
        <v>0</v>
      </c>
    </row>
    <row r="28" spans="1:28" s="10" customFormat="1" ht="12" customHeight="1" x14ac:dyDescent="0.15">
      <c r="A28" s="20"/>
      <c r="B28" s="24"/>
      <c r="C28" s="24"/>
      <c r="D28" s="25" t="s">
        <v>15</v>
      </c>
      <c r="E28" s="76">
        <f t="shared" si="0"/>
        <v>64</v>
      </c>
      <c r="F28" s="82">
        <f t="shared" si="1"/>
        <v>1</v>
      </c>
      <c r="G28" s="66">
        <v>0</v>
      </c>
      <c r="H28" s="66">
        <v>1</v>
      </c>
      <c r="I28" s="66">
        <v>0</v>
      </c>
      <c r="J28" s="66">
        <v>0</v>
      </c>
      <c r="K28" s="66">
        <v>0</v>
      </c>
      <c r="L28" s="74">
        <v>0</v>
      </c>
      <c r="M28" s="26"/>
      <c r="N28" s="83">
        <f t="shared" si="2"/>
        <v>63</v>
      </c>
      <c r="O28" s="70">
        <v>5</v>
      </c>
      <c r="P28" s="70">
        <v>3</v>
      </c>
      <c r="Q28" s="70">
        <v>4</v>
      </c>
      <c r="R28" s="70">
        <v>26</v>
      </c>
      <c r="S28" s="70">
        <v>24</v>
      </c>
      <c r="T28" s="70">
        <v>0</v>
      </c>
      <c r="U28" s="70">
        <v>0</v>
      </c>
      <c r="V28" s="70">
        <v>1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</row>
    <row r="29" spans="1:28" s="10" customFormat="1" ht="12" customHeight="1" x14ac:dyDescent="0.15">
      <c r="A29" s="17"/>
      <c r="B29" s="24"/>
      <c r="C29" s="24"/>
      <c r="D29" s="25" t="s">
        <v>16</v>
      </c>
      <c r="E29" s="76">
        <f t="shared" si="0"/>
        <v>18</v>
      </c>
      <c r="F29" s="82">
        <f t="shared" si="1"/>
        <v>18</v>
      </c>
      <c r="G29" s="66">
        <v>7</v>
      </c>
      <c r="H29" s="66">
        <v>1</v>
      </c>
      <c r="I29" s="66">
        <v>7</v>
      </c>
      <c r="J29" s="66">
        <v>2</v>
      </c>
      <c r="K29" s="66">
        <v>0</v>
      </c>
      <c r="L29" s="74">
        <v>1</v>
      </c>
      <c r="M29" s="26"/>
      <c r="N29" s="83">
        <f t="shared" si="2"/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</row>
    <row r="30" spans="1:28" s="21" customFormat="1" ht="15" customHeight="1" x14ac:dyDescent="0.15">
      <c r="A30" s="17"/>
      <c r="B30" s="24"/>
      <c r="C30" s="24"/>
      <c r="D30" s="25" t="s">
        <v>17</v>
      </c>
      <c r="E30" s="76">
        <f t="shared" si="0"/>
        <v>597</v>
      </c>
      <c r="F30" s="82">
        <f t="shared" si="1"/>
        <v>240</v>
      </c>
      <c r="G30" s="66">
        <v>41</v>
      </c>
      <c r="H30" s="66">
        <v>47</v>
      </c>
      <c r="I30" s="66">
        <v>59</v>
      </c>
      <c r="J30" s="66">
        <v>37</v>
      </c>
      <c r="K30" s="66">
        <v>25</v>
      </c>
      <c r="L30" s="74">
        <v>31</v>
      </c>
      <c r="M30" s="26"/>
      <c r="N30" s="83">
        <f t="shared" si="2"/>
        <v>357</v>
      </c>
      <c r="O30" s="70">
        <v>93</v>
      </c>
      <c r="P30" s="70">
        <v>35</v>
      </c>
      <c r="Q30" s="70">
        <v>53</v>
      </c>
      <c r="R30" s="70">
        <v>74</v>
      </c>
      <c r="S30" s="70">
        <v>32</v>
      </c>
      <c r="T30" s="70">
        <v>8</v>
      </c>
      <c r="U30" s="70">
        <v>19</v>
      </c>
      <c r="V30" s="70">
        <v>43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</row>
    <row r="31" spans="1:28" s="10" customFormat="1" ht="12" customHeight="1" x14ac:dyDescent="0.15">
      <c r="A31" s="17"/>
      <c r="B31" s="22"/>
      <c r="C31" s="93" t="s">
        <v>18</v>
      </c>
      <c r="D31" s="94"/>
      <c r="E31" s="76">
        <f t="shared" si="0"/>
        <v>31900</v>
      </c>
      <c r="F31" s="81">
        <f t="shared" si="1"/>
        <v>1773</v>
      </c>
      <c r="G31" s="65">
        <v>159</v>
      </c>
      <c r="H31" s="65">
        <v>271</v>
      </c>
      <c r="I31" s="65">
        <v>351</v>
      </c>
      <c r="J31" s="65">
        <v>329</v>
      </c>
      <c r="K31" s="65">
        <v>295</v>
      </c>
      <c r="L31" s="73">
        <v>368</v>
      </c>
      <c r="M31" s="49"/>
      <c r="N31" s="79">
        <f t="shared" si="2"/>
        <v>30127</v>
      </c>
      <c r="O31" s="69">
        <v>1899</v>
      </c>
      <c r="P31" s="69">
        <v>1635</v>
      </c>
      <c r="Q31" s="69">
        <v>3344</v>
      </c>
      <c r="R31" s="69">
        <v>4637</v>
      </c>
      <c r="S31" s="69">
        <v>4063</v>
      </c>
      <c r="T31" s="69">
        <v>1832</v>
      </c>
      <c r="U31" s="69">
        <v>2429</v>
      </c>
      <c r="V31" s="69">
        <v>10288</v>
      </c>
      <c r="W31" s="23"/>
      <c r="X31" s="86" t="s">
        <v>18</v>
      </c>
      <c r="Y31" s="86"/>
      <c r="Z31" s="19">
        <f t="shared" si="3"/>
        <v>0</v>
      </c>
      <c r="AA31" s="19">
        <f t="shared" si="4"/>
        <v>0</v>
      </c>
      <c r="AB31" s="19">
        <f t="shared" si="5"/>
        <v>0</v>
      </c>
    </row>
    <row r="32" spans="1:28" s="10" customFormat="1" ht="12" customHeight="1" x14ac:dyDescent="0.15">
      <c r="A32" s="17"/>
      <c r="B32" s="24"/>
      <c r="C32" s="24"/>
      <c r="D32" s="25" t="s">
        <v>19</v>
      </c>
      <c r="E32" s="76">
        <f t="shared" si="0"/>
        <v>161</v>
      </c>
      <c r="F32" s="82">
        <f t="shared" si="1"/>
        <v>42</v>
      </c>
      <c r="G32" s="66">
        <v>0</v>
      </c>
      <c r="H32" s="66">
        <v>2</v>
      </c>
      <c r="I32" s="66">
        <v>5</v>
      </c>
      <c r="J32" s="66">
        <v>5</v>
      </c>
      <c r="K32" s="66">
        <v>19</v>
      </c>
      <c r="L32" s="74">
        <v>11</v>
      </c>
      <c r="M32" s="49"/>
      <c r="N32" s="83">
        <f t="shared" si="2"/>
        <v>119</v>
      </c>
      <c r="O32" s="70">
        <v>33</v>
      </c>
      <c r="P32" s="70">
        <v>39</v>
      </c>
      <c r="Q32" s="70">
        <v>26</v>
      </c>
      <c r="R32" s="70">
        <v>15</v>
      </c>
      <c r="S32" s="70">
        <v>6</v>
      </c>
      <c r="T32" s="70">
        <v>0</v>
      </c>
      <c r="U32" s="70">
        <v>0</v>
      </c>
      <c r="V32" s="70">
        <v>0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</row>
    <row r="33" spans="1:28" s="10" customFormat="1" ht="12" customHeight="1" x14ac:dyDescent="0.15">
      <c r="A33" s="17"/>
      <c r="B33" s="24"/>
      <c r="C33" s="24"/>
      <c r="D33" s="25" t="s">
        <v>20</v>
      </c>
      <c r="E33" s="76">
        <f t="shared" si="0"/>
        <v>0</v>
      </c>
      <c r="F33" s="82">
        <f t="shared" si="1"/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74">
        <v>0</v>
      </c>
      <c r="M33" s="49"/>
      <c r="N33" s="83">
        <f t="shared" si="2"/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</row>
    <row r="34" spans="1:28" s="10" customFormat="1" ht="12" customHeight="1" x14ac:dyDescent="0.15">
      <c r="A34" s="17"/>
      <c r="B34" s="24"/>
      <c r="C34" s="24"/>
      <c r="D34" s="25" t="s">
        <v>21</v>
      </c>
      <c r="E34" s="76">
        <f t="shared" si="0"/>
        <v>2</v>
      </c>
      <c r="F34" s="82">
        <f t="shared" si="1"/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74">
        <v>0</v>
      </c>
      <c r="M34" s="49"/>
      <c r="N34" s="83">
        <f t="shared" si="2"/>
        <v>2</v>
      </c>
      <c r="O34" s="70">
        <v>1</v>
      </c>
      <c r="P34" s="70">
        <v>0</v>
      </c>
      <c r="Q34" s="70">
        <v>0</v>
      </c>
      <c r="R34" s="70">
        <v>1</v>
      </c>
      <c r="S34" s="70">
        <v>0</v>
      </c>
      <c r="T34" s="70">
        <v>0</v>
      </c>
      <c r="U34" s="70">
        <v>0</v>
      </c>
      <c r="V34" s="70">
        <v>0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</row>
    <row r="35" spans="1:28" s="10" customFormat="1" ht="12" customHeight="1" x14ac:dyDescent="0.15">
      <c r="A35" s="17"/>
      <c r="B35" s="24"/>
      <c r="C35" s="24"/>
      <c r="D35" s="25" t="s">
        <v>22</v>
      </c>
      <c r="E35" s="76">
        <f t="shared" si="0"/>
        <v>69</v>
      </c>
      <c r="F35" s="82">
        <f t="shared" si="1"/>
        <v>3</v>
      </c>
      <c r="G35" s="66">
        <v>0</v>
      </c>
      <c r="H35" s="66">
        <v>0</v>
      </c>
      <c r="I35" s="66">
        <v>3</v>
      </c>
      <c r="J35" s="66">
        <v>0</v>
      </c>
      <c r="K35" s="66">
        <v>0</v>
      </c>
      <c r="L35" s="74">
        <v>0</v>
      </c>
      <c r="M35" s="49"/>
      <c r="N35" s="83">
        <f t="shared" si="2"/>
        <v>66</v>
      </c>
      <c r="O35" s="70">
        <v>4</v>
      </c>
      <c r="P35" s="70">
        <v>11</v>
      </c>
      <c r="Q35" s="70">
        <v>15</v>
      </c>
      <c r="R35" s="70">
        <v>14</v>
      </c>
      <c r="S35" s="70">
        <v>11</v>
      </c>
      <c r="T35" s="70">
        <v>1</v>
      </c>
      <c r="U35" s="70">
        <v>4</v>
      </c>
      <c r="V35" s="70">
        <v>6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</row>
    <row r="36" spans="1:28" s="10" customFormat="1" ht="12" customHeight="1" x14ac:dyDescent="0.15">
      <c r="A36" s="17"/>
      <c r="B36" s="24"/>
      <c r="C36" s="24"/>
      <c r="D36" s="25" t="s">
        <v>23</v>
      </c>
      <c r="E36" s="76">
        <f t="shared" si="0"/>
        <v>84</v>
      </c>
      <c r="F36" s="82">
        <f t="shared" si="1"/>
        <v>9</v>
      </c>
      <c r="G36" s="66">
        <v>1</v>
      </c>
      <c r="H36" s="66">
        <v>1</v>
      </c>
      <c r="I36" s="66">
        <v>1</v>
      </c>
      <c r="J36" s="66">
        <v>2</v>
      </c>
      <c r="K36" s="66">
        <v>1</v>
      </c>
      <c r="L36" s="74">
        <v>3</v>
      </c>
      <c r="M36" s="49"/>
      <c r="N36" s="83">
        <f t="shared" si="2"/>
        <v>75</v>
      </c>
      <c r="O36" s="70">
        <v>19</v>
      </c>
      <c r="P36" s="70">
        <v>13</v>
      </c>
      <c r="Q36" s="70">
        <v>18</v>
      </c>
      <c r="R36" s="70">
        <v>13</v>
      </c>
      <c r="S36" s="70">
        <v>5</v>
      </c>
      <c r="T36" s="70">
        <v>0</v>
      </c>
      <c r="U36" s="70">
        <v>2</v>
      </c>
      <c r="V36" s="70">
        <v>5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</row>
    <row r="37" spans="1:28" s="10" customFormat="1" ht="12" customHeight="1" x14ac:dyDescent="0.15">
      <c r="A37" s="17"/>
      <c r="B37" s="24"/>
      <c r="C37" s="24"/>
      <c r="D37" s="25" t="s">
        <v>60</v>
      </c>
      <c r="E37" s="76">
        <f t="shared" si="0"/>
        <v>704</v>
      </c>
      <c r="F37" s="82">
        <f t="shared" si="1"/>
        <v>128</v>
      </c>
      <c r="G37" s="66">
        <v>1</v>
      </c>
      <c r="H37" s="66">
        <v>2</v>
      </c>
      <c r="I37" s="66">
        <v>6</v>
      </c>
      <c r="J37" s="66">
        <v>20</v>
      </c>
      <c r="K37" s="66">
        <v>43</v>
      </c>
      <c r="L37" s="74">
        <v>56</v>
      </c>
      <c r="M37" s="49"/>
      <c r="N37" s="83">
        <f t="shared" si="2"/>
        <v>576</v>
      </c>
      <c r="O37" s="70">
        <v>102</v>
      </c>
      <c r="P37" s="70">
        <v>81</v>
      </c>
      <c r="Q37" s="70">
        <v>111</v>
      </c>
      <c r="R37" s="70">
        <v>123</v>
      </c>
      <c r="S37" s="70">
        <v>98</v>
      </c>
      <c r="T37" s="70">
        <v>31</v>
      </c>
      <c r="U37" s="70">
        <v>13</v>
      </c>
      <c r="V37" s="70">
        <v>17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</row>
    <row r="38" spans="1:28" s="10" customFormat="1" ht="12" customHeight="1" x14ac:dyDescent="0.15">
      <c r="A38" s="17"/>
      <c r="B38" s="24"/>
      <c r="C38" s="24"/>
      <c r="D38" s="25" t="s">
        <v>61</v>
      </c>
      <c r="E38" s="76">
        <f t="shared" si="0"/>
        <v>0</v>
      </c>
      <c r="F38" s="82">
        <f t="shared" si="1"/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74">
        <v>0</v>
      </c>
      <c r="M38" s="49"/>
      <c r="N38" s="83">
        <f t="shared" si="2"/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</row>
    <row r="39" spans="1:28" s="10" customFormat="1" ht="12" customHeight="1" x14ac:dyDescent="0.15">
      <c r="A39" s="17"/>
      <c r="B39" s="24"/>
      <c r="C39" s="24"/>
      <c r="D39" s="25" t="s">
        <v>25</v>
      </c>
      <c r="E39" s="76">
        <f t="shared" si="0"/>
        <v>0</v>
      </c>
      <c r="F39" s="82">
        <f t="shared" si="1"/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74">
        <v>0</v>
      </c>
      <c r="M39" s="49"/>
      <c r="N39" s="83">
        <f t="shared" si="2"/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70">
        <v>0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</row>
    <row r="40" spans="1:28" s="10" customFormat="1" ht="12" customHeight="1" x14ac:dyDescent="0.15">
      <c r="A40" s="17"/>
      <c r="B40" s="24"/>
      <c r="C40" s="24"/>
      <c r="D40" s="25" t="s">
        <v>26</v>
      </c>
      <c r="E40" s="76">
        <f t="shared" si="0"/>
        <v>0</v>
      </c>
      <c r="F40" s="82">
        <f t="shared" si="1"/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74">
        <v>0</v>
      </c>
      <c r="M40" s="49"/>
      <c r="N40" s="83">
        <f t="shared" si="2"/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</row>
    <row r="41" spans="1:28" s="10" customFormat="1" ht="12" customHeight="1" x14ac:dyDescent="0.15">
      <c r="A41" s="17"/>
      <c r="B41" s="24"/>
      <c r="C41" s="24"/>
      <c r="D41" s="25" t="s">
        <v>62</v>
      </c>
      <c r="E41" s="76">
        <f t="shared" si="0"/>
        <v>4</v>
      </c>
      <c r="F41" s="82">
        <f t="shared" si="1"/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74">
        <v>0</v>
      </c>
      <c r="M41" s="49"/>
      <c r="N41" s="83">
        <f t="shared" si="2"/>
        <v>4</v>
      </c>
      <c r="O41" s="70">
        <v>0</v>
      </c>
      <c r="P41" s="70">
        <v>0</v>
      </c>
      <c r="Q41" s="70">
        <v>1</v>
      </c>
      <c r="R41" s="70">
        <v>0</v>
      </c>
      <c r="S41" s="70">
        <v>0</v>
      </c>
      <c r="T41" s="70">
        <v>1</v>
      </c>
      <c r="U41" s="70">
        <v>1</v>
      </c>
      <c r="V41" s="70">
        <v>1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</row>
    <row r="42" spans="1:28" s="10" customFormat="1" ht="12" customHeight="1" x14ac:dyDescent="0.15">
      <c r="A42" s="17"/>
      <c r="B42" s="24"/>
      <c r="C42" s="24"/>
      <c r="D42" s="25" t="s">
        <v>27</v>
      </c>
      <c r="E42" s="76">
        <f t="shared" si="0"/>
        <v>19</v>
      </c>
      <c r="F42" s="82">
        <f t="shared" si="1"/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74">
        <v>0</v>
      </c>
      <c r="M42" s="49"/>
      <c r="N42" s="83">
        <f t="shared" si="2"/>
        <v>19</v>
      </c>
      <c r="O42" s="70">
        <v>1</v>
      </c>
      <c r="P42" s="70">
        <v>0</v>
      </c>
      <c r="Q42" s="70">
        <v>3</v>
      </c>
      <c r="R42" s="70">
        <v>4</v>
      </c>
      <c r="S42" s="70">
        <v>11</v>
      </c>
      <c r="T42" s="70">
        <v>0</v>
      </c>
      <c r="U42" s="70">
        <v>0</v>
      </c>
      <c r="V42" s="70">
        <v>0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</row>
    <row r="43" spans="1:28" s="10" customFormat="1" ht="12" customHeight="1" x14ac:dyDescent="0.15">
      <c r="A43" s="17"/>
      <c r="B43" s="24"/>
      <c r="C43" s="24"/>
      <c r="D43" s="25" t="s">
        <v>63</v>
      </c>
      <c r="E43" s="76">
        <f t="shared" si="0"/>
        <v>48</v>
      </c>
      <c r="F43" s="82">
        <f t="shared" si="1"/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74">
        <v>0</v>
      </c>
      <c r="M43" s="49"/>
      <c r="N43" s="83">
        <f t="shared" si="2"/>
        <v>48</v>
      </c>
      <c r="O43" s="70">
        <v>1</v>
      </c>
      <c r="P43" s="70">
        <v>2</v>
      </c>
      <c r="Q43" s="70">
        <v>3</v>
      </c>
      <c r="R43" s="70">
        <v>35</v>
      </c>
      <c r="S43" s="70">
        <v>2</v>
      </c>
      <c r="T43" s="70">
        <v>4</v>
      </c>
      <c r="U43" s="70">
        <v>0</v>
      </c>
      <c r="V43" s="70">
        <v>1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</row>
    <row r="44" spans="1:28" s="10" customFormat="1" ht="12" customHeight="1" x14ac:dyDescent="0.15">
      <c r="A44" s="17"/>
      <c r="B44" s="24"/>
      <c r="C44" s="24"/>
      <c r="D44" s="25" t="s">
        <v>28</v>
      </c>
      <c r="E44" s="76">
        <f t="shared" si="0"/>
        <v>20</v>
      </c>
      <c r="F44" s="82">
        <f t="shared" si="1"/>
        <v>2</v>
      </c>
      <c r="G44" s="66">
        <v>0</v>
      </c>
      <c r="H44" s="66">
        <v>1</v>
      </c>
      <c r="I44" s="66">
        <v>0</v>
      </c>
      <c r="J44" s="66">
        <v>0</v>
      </c>
      <c r="K44" s="66">
        <v>0</v>
      </c>
      <c r="L44" s="74">
        <v>1</v>
      </c>
      <c r="M44" s="49"/>
      <c r="N44" s="83">
        <f t="shared" si="2"/>
        <v>18</v>
      </c>
      <c r="O44" s="70">
        <v>1</v>
      </c>
      <c r="P44" s="70">
        <v>2</v>
      </c>
      <c r="Q44" s="70">
        <v>4</v>
      </c>
      <c r="R44" s="70">
        <v>2</v>
      </c>
      <c r="S44" s="70">
        <v>4</v>
      </c>
      <c r="T44" s="70">
        <v>2</v>
      </c>
      <c r="U44" s="70">
        <v>2</v>
      </c>
      <c r="V44" s="70">
        <v>1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</row>
    <row r="45" spans="1:28" s="10" customFormat="1" ht="12" customHeight="1" x14ac:dyDescent="0.15">
      <c r="A45" s="17"/>
      <c r="B45" s="24"/>
      <c r="C45" s="24"/>
      <c r="D45" s="25" t="s">
        <v>29</v>
      </c>
      <c r="E45" s="76">
        <f t="shared" si="0"/>
        <v>159</v>
      </c>
      <c r="F45" s="82">
        <f t="shared" si="1"/>
        <v>5</v>
      </c>
      <c r="G45" s="66">
        <v>0</v>
      </c>
      <c r="H45" s="66">
        <v>2</v>
      </c>
      <c r="I45" s="66">
        <v>0</v>
      </c>
      <c r="J45" s="66">
        <v>0</v>
      </c>
      <c r="K45" s="66">
        <v>0</v>
      </c>
      <c r="L45" s="74">
        <v>3</v>
      </c>
      <c r="M45" s="49"/>
      <c r="N45" s="83">
        <f t="shared" si="2"/>
        <v>154</v>
      </c>
      <c r="O45" s="70">
        <v>19</v>
      </c>
      <c r="P45" s="70">
        <v>16</v>
      </c>
      <c r="Q45" s="70">
        <v>12</v>
      </c>
      <c r="R45" s="70">
        <v>37</v>
      </c>
      <c r="S45" s="70">
        <v>32</v>
      </c>
      <c r="T45" s="70">
        <v>3</v>
      </c>
      <c r="U45" s="70">
        <v>10</v>
      </c>
      <c r="V45" s="70">
        <v>25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</row>
    <row r="46" spans="1:28" s="10" customFormat="1" ht="12" customHeight="1" x14ac:dyDescent="0.15">
      <c r="A46" s="17"/>
      <c r="B46" s="24"/>
      <c r="C46" s="24"/>
      <c r="D46" s="25" t="s">
        <v>31</v>
      </c>
      <c r="E46" s="76">
        <f t="shared" si="0"/>
        <v>1370</v>
      </c>
      <c r="F46" s="82">
        <f t="shared" si="1"/>
        <v>36</v>
      </c>
      <c r="G46" s="66">
        <v>7</v>
      </c>
      <c r="H46" s="66">
        <v>4</v>
      </c>
      <c r="I46" s="66">
        <v>7</v>
      </c>
      <c r="J46" s="66">
        <v>5</v>
      </c>
      <c r="K46" s="66">
        <v>2</v>
      </c>
      <c r="L46" s="74">
        <v>11</v>
      </c>
      <c r="M46" s="49"/>
      <c r="N46" s="83">
        <f t="shared" si="2"/>
        <v>1334</v>
      </c>
      <c r="O46" s="70">
        <v>41</v>
      </c>
      <c r="P46" s="70">
        <v>44</v>
      </c>
      <c r="Q46" s="70">
        <v>154</v>
      </c>
      <c r="R46" s="70">
        <v>244</v>
      </c>
      <c r="S46" s="70">
        <v>222</v>
      </c>
      <c r="T46" s="70">
        <v>96</v>
      </c>
      <c r="U46" s="70">
        <v>171</v>
      </c>
      <c r="V46" s="70">
        <v>362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</row>
    <row r="47" spans="1:28" s="10" customFormat="1" ht="12" customHeight="1" x14ac:dyDescent="0.15">
      <c r="A47" s="17"/>
      <c r="B47" s="24"/>
      <c r="C47" s="24"/>
      <c r="D47" s="25" t="s">
        <v>64</v>
      </c>
      <c r="E47" s="76">
        <f t="shared" si="0"/>
        <v>6</v>
      </c>
      <c r="F47" s="82">
        <f t="shared" si="1"/>
        <v>1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74">
        <v>1</v>
      </c>
      <c r="M47" s="49"/>
      <c r="N47" s="83">
        <f t="shared" si="2"/>
        <v>5</v>
      </c>
      <c r="O47" s="70">
        <v>2</v>
      </c>
      <c r="P47" s="70">
        <v>2</v>
      </c>
      <c r="Q47" s="70">
        <v>0</v>
      </c>
      <c r="R47" s="70">
        <v>1</v>
      </c>
      <c r="S47" s="70">
        <v>0</v>
      </c>
      <c r="T47" s="70">
        <v>0</v>
      </c>
      <c r="U47" s="70">
        <v>0</v>
      </c>
      <c r="V47" s="70">
        <v>0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</row>
    <row r="48" spans="1:28" s="10" customFormat="1" ht="12" customHeight="1" x14ac:dyDescent="0.15">
      <c r="A48" s="17"/>
      <c r="B48" s="24"/>
      <c r="C48" s="24"/>
      <c r="D48" s="25" t="s">
        <v>24</v>
      </c>
      <c r="E48" s="76">
        <f t="shared" si="0"/>
        <v>216</v>
      </c>
      <c r="F48" s="82">
        <f t="shared" si="1"/>
        <v>11</v>
      </c>
      <c r="G48" s="66">
        <v>2</v>
      </c>
      <c r="H48" s="66">
        <v>2</v>
      </c>
      <c r="I48" s="66">
        <v>0</v>
      </c>
      <c r="J48" s="66">
        <v>1</v>
      </c>
      <c r="K48" s="66">
        <v>4</v>
      </c>
      <c r="L48" s="74">
        <v>2</v>
      </c>
      <c r="M48" s="49"/>
      <c r="N48" s="83">
        <f t="shared" si="2"/>
        <v>205</v>
      </c>
      <c r="O48" s="70">
        <v>13</v>
      </c>
      <c r="P48" s="70">
        <v>11</v>
      </c>
      <c r="Q48" s="70">
        <v>28</v>
      </c>
      <c r="R48" s="70">
        <v>49</v>
      </c>
      <c r="S48" s="70">
        <v>52</v>
      </c>
      <c r="T48" s="70">
        <v>8</v>
      </c>
      <c r="U48" s="70">
        <v>12</v>
      </c>
      <c r="V48" s="70">
        <v>32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</row>
    <row r="49" spans="1:28" s="10" customFormat="1" ht="12" customHeight="1" x14ac:dyDescent="0.15">
      <c r="A49" s="17"/>
      <c r="B49" s="24"/>
      <c r="C49" s="24"/>
      <c r="D49" s="25" t="s">
        <v>65</v>
      </c>
      <c r="E49" s="76">
        <f t="shared" si="0"/>
        <v>23</v>
      </c>
      <c r="F49" s="82">
        <f t="shared" si="1"/>
        <v>6</v>
      </c>
      <c r="G49" s="66">
        <v>1</v>
      </c>
      <c r="H49" s="66">
        <v>1</v>
      </c>
      <c r="I49" s="66">
        <v>1</v>
      </c>
      <c r="J49" s="66">
        <v>3</v>
      </c>
      <c r="K49" s="66">
        <v>0</v>
      </c>
      <c r="L49" s="74">
        <v>0</v>
      </c>
      <c r="M49" s="49"/>
      <c r="N49" s="83">
        <f t="shared" si="2"/>
        <v>17</v>
      </c>
      <c r="O49" s="70">
        <v>1</v>
      </c>
      <c r="P49" s="70">
        <v>4</v>
      </c>
      <c r="Q49" s="70">
        <v>4</v>
      </c>
      <c r="R49" s="70">
        <v>5</v>
      </c>
      <c r="S49" s="70">
        <v>1</v>
      </c>
      <c r="T49" s="70">
        <v>0</v>
      </c>
      <c r="U49" s="70">
        <v>1</v>
      </c>
      <c r="V49" s="70">
        <v>1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</row>
    <row r="50" spans="1:28" s="10" customFormat="1" ht="12" customHeight="1" x14ac:dyDescent="0.15">
      <c r="A50" s="17"/>
      <c r="B50" s="24"/>
      <c r="C50" s="24"/>
      <c r="D50" s="25" t="s">
        <v>66</v>
      </c>
      <c r="E50" s="76">
        <f t="shared" si="0"/>
        <v>32</v>
      </c>
      <c r="F50" s="82">
        <f t="shared" si="1"/>
        <v>2</v>
      </c>
      <c r="G50" s="66">
        <v>0</v>
      </c>
      <c r="H50" s="66">
        <v>1</v>
      </c>
      <c r="I50" s="66">
        <v>0</v>
      </c>
      <c r="J50" s="66">
        <v>1</v>
      </c>
      <c r="K50" s="66">
        <v>0</v>
      </c>
      <c r="L50" s="74">
        <v>0</v>
      </c>
      <c r="M50" s="49"/>
      <c r="N50" s="83">
        <f t="shared" si="2"/>
        <v>30</v>
      </c>
      <c r="O50" s="70">
        <v>2</v>
      </c>
      <c r="P50" s="70">
        <v>13</v>
      </c>
      <c r="Q50" s="70">
        <v>6</v>
      </c>
      <c r="R50" s="70">
        <v>2</v>
      </c>
      <c r="S50" s="70">
        <v>2</v>
      </c>
      <c r="T50" s="70">
        <v>1</v>
      </c>
      <c r="U50" s="70">
        <v>2</v>
      </c>
      <c r="V50" s="70">
        <v>2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</row>
    <row r="51" spans="1:28" s="10" customFormat="1" ht="12" customHeight="1" x14ac:dyDescent="0.15">
      <c r="A51" s="17"/>
      <c r="B51" s="24"/>
      <c r="C51" s="24"/>
      <c r="D51" s="25" t="s">
        <v>67</v>
      </c>
      <c r="E51" s="76">
        <f t="shared" si="0"/>
        <v>13</v>
      </c>
      <c r="F51" s="82">
        <f t="shared" si="1"/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74">
        <v>0</v>
      </c>
      <c r="M51" s="49"/>
      <c r="N51" s="83">
        <f t="shared" si="2"/>
        <v>13</v>
      </c>
      <c r="O51" s="70">
        <v>1</v>
      </c>
      <c r="P51" s="70">
        <v>2</v>
      </c>
      <c r="Q51" s="70">
        <v>2</v>
      </c>
      <c r="R51" s="70">
        <v>3</v>
      </c>
      <c r="S51" s="70">
        <v>1</v>
      </c>
      <c r="T51" s="70">
        <v>4</v>
      </c>
      <c r="U51" s="70">
        <v>0</v>
      </c>
      <c r="V51" s="70">
        <v>0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</row>
    <row r="52" spans="1:28" s="10" customFormat="1" ht="12" customHeight="1" x14ac:dyDescent="0.15">
      <c r="A52" s="17"/>
      <c r="B52" s="24"/>
      <c r="C52" s="24"/>
      <c r="D52" s="25" t="s">
        <v>68</v>
      </c>
      <c r="E52" s="76">
        <f t="shared" si="0"/>
        <v>5</v>
      </c>
      <c r="F52" s="82">
        <f t="shared" si="1"/>
        <v>1</v>
      </c>
      <c r="G52" s="66">
        <v>0</v>
      </c>
      <c r="H52" s="66">
        <v>1</v>
      </c>
      <c r="I52" s="66">
        <v>0</v>
      </c>
      <c r="J52" s="66">
        <v>0</v>
      </c>
      <c r="K52" s="66">
        <v>0</v>
      </c>
      <c r="L52" s="74">
        <v>0</v>
      </c>
      <c r="M52" s="49"/>
      <c r="N52" s="83">
        <f t="shared" si="2"/>
        <v>4</v>
      </c>
      <c r="O52" s="70">
        <v>0</v>
      </c>
      <c r="P52" s="70">
        <v>0</v>
      </c>
      <c r="Q52" s="70">
        <v>1</v>
      </c>
      <c r="R52" s="70">
        <v>0</v>
      </c>
      <c r="S52" s="70">
        <v>0</v>
      </c>
      <c r="T52" s="70">
        <v>1</v>
      </c>
      <c r="U52" s="70">
        <v>1</v>
      </c>
      <c r="V52" s="70">
        <v>1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</row>
    <row r="53" spans="1:28" s="10" customFormat="1" ht="12" customHeight="1" x14ac:dyDescent="0.15">
      <c r="A53" s="17"/>
      <c r="B53" s="24"/>
      <c r="C53" s="24"/>
      <c r="D53" s="25" t="s">
        <v>69</v>
      </c>
      <c r="E53" s="76">
        <f t="shared" si="0"/>
        <v>24</v>
      </c>
      <c r="F53" s="82">
        <f t="shared" si="1"/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74">
        <v>0</v>
      </c>
      <c r="M53" s="49"/>
      <c r="N53" s="83">
        <f t="shared" si="2"/>
        <v>24</v>
      </c>
      <c r="O53" s="70">
        <v>0</v>
      </c>
      <c r="P53" s="70">
        <v>0</v>
      </c>
      <c r="Q53" s="70">
        <v>1</v>
      </c>
      <c r="R53" s="70">
        <v>21</v>
      </c>
      <c r="S53" s="70">
        <v>1</v>
      </c>
      <c r="T53" s="70">
        <v>0</v>
      </c>
      <c r="U53" s="70">
        <v>0</v>
      </c>
      <c r="V53" s="70">
        <v>1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</row>
    <row r="54" spans="1:28" s="10" customFormat="1" ht="12" customHeight="1" x14ac:dyDescent="0.15">
      <c r="A54" s="17"/>
      <c r="B54" s="24"/>
      <c r="C54" s="24"/>
      <c r="D54" s="25" t="s">
        <v>30</v>
      </c>
      <c r="E54" s="76">
        <f t="shared" si="0"/>
        <v>24638</v>
      </c>
      <c r="F54" s="82">
        <f t="shared" si="1"/>
        <v>1283</v>
      </c>
      <c r="G54" s="66">
        <v>142</v>
      </c>
      <c r="H54" s="66">
        <v>234</v>
      </c>
      <c r="I54" s="66">
        <v>281</v>
      </c>
      <c r="J54" s="66">
        <v>238</v>
      </c>
      <c r="K54" s="66">
        <v>177</v>
      </c>
      <c r="L54" s="74">
        <v>211</v>
      </c>
      <c r="M54" s="49"/>
      <c r="N54" s="83">
        <f t="shared" si="2"/>
        <v>23355</v>
      </c>
      <c r="O54" s="70">
        <v>1238</v>
      </c>
      <c r="P54" s="70">
        <v>1133</v>
      </c>
      <c r="Q54" s="70">
        <v>2408</v>
      </c>
      <c r="R54" s="70">
        <v>3405</v>
      </c>
      <c r="S54" s="70">
        <v>3060</v>
      </c>
      <c r="T54" s="70">
        <v>1418</v>
      </c>
      <c r="U54" s="70">
        <v>1871</v>
      </c>
      <c r="V54" s="70">
        <v>8822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</row>
    <row r="55" spans="1:28" s="10" customFormat="1" ht="12" customHeight="1" x14ac:dyDescent="0.15">
      <c r="A55" s="17"/>
      <c r="B55" s="24"/>
      <c r="C55" s="24"/>
      <c r="D55" s="25" t="s">
        <v>70</v>
      </c>
      <c r="E55" s="76">
        <f t="shared" si="0"/>
        <v>1034</v>
      </c>
      <c r="F55" s="82">
        <f t="shared" si="1"/>
        <v>144</v>
      </c>
      <c r="G55" s="66">
        <v>0</v>
      </c>
      <c r="H55" s="66">
        <v>8</v>
      </c>
      <c r="I55" s="66">
        <v>28</v>
      </c>
      <c r="J55" s="66">
        <v>32</v>
      </c>
      <c r="K55" s="66">
        <v>25</v>
      </c>
      <c r="L55" s="74">
        <v>51</v>
      </c>
      <c r="M55" s="49"/>
      <c r="N55" s="83">
        <f t="shared" si="2"/>
        <v>890</v>
      </c>
      <c r="O55" s="70">
        <v>246</v>
      </c>
      <c r="P55" s="70">
        <v>108</v>
      </c>
      <c r="Q55" s="70">
        <v>214</v>
      </c>
      <c r="R55" s="70">
        <v>180</v>
      </c>
      <c r="S55" s="70">
        <v>96</v>
      </c>
      <c r="T55" s="70">
        <v>16</v>
      </c>
      <c r="U55" s="70">
        <v>14</v>
      </c>
      <c r="V55" s="70">
        <v>16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</row>
    <row r="56" spans="1:28" s="10" customFormat="1" ht="12" customHeight="1" x14ac:dyDescent="0.15">
      <c r="A56" s="17"/>
      <c r="B56" s="24"/>
      <c r="C56" s="24"/>
      <c r="D56" s="25" t="s">
        <v>71</v>
      </c>
      <c r="E56" s="76">
        <f t="shared" si="0"/>
        <v>61</v>
      </c>
      <c r="F56" s="82">
        <f t="shared" si="1"/>
        <v>12</v>
      </c>
      <c r="G56" s="66">
        <v>1</v>
      </c>
      <c r="H56" s="66">
        <v>0</v>
      </c>
      <c r="I56" s="66">
        <v>1</v>
      </c>
      <c r="J56" s="66">
        <v>4</v>
      </c>
      <c r="K56" s="66">
        <v>3</v>
      </c>
      <c r="L56" s="74">
        <v>3</v>
      </c>
      <c r="M56" s="49"/>
      <c r="N56" s="83">
        <f t="shared" si="2"/>
        <v>49</v>
      </c>
      <c r="O56" s="70">
        <v>18</v>
      </c>
      <c r="P56" s="70">
        <v>4</v>
      </c>
      <c r="Q56" s="70">
        <v>12</v>
      </c>
      <c r="R56" s="70">
        <v>10</v>
      </c>
      <c r="S56" s="70">
        <v>3</v>
      </c>
      <c r="T56" s="70">
        <v>1</v>
      </c>
      <c r="U56" s="70">
        <v>0</v>
      </c>
      <c r="V56" s="70">
        <v>1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</row>
    <row r="57" spans="1:28" s="10" customFormat="1" ht="12" customHeight="1" x14ac:dyDescent="0.15">
      <c r="A57" s="17"/>
      <c r="B57" s="24"/>
      <c r="C57" s="24"/>
      <c r="D57" s="25" t="s">
        <v>80</v>
      </c>
      <c r="E57" s="76">
        <f t="shared" si="0"/>
        <v>27</v>
      </c>
      <c r="F57" s="82">
        <f t="shared" si="1"/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74">
        <v>0</v>
      </c>
      <c r="M57" s="49"/>
      <c r="N57" s="83">
        <f t="shared" si="2"/>
        <v>27</v>
      </c>
      <c r="O57" s="70">
        <v>0</v>
      </c>
      <c r="P57" s="70">
        <v>1</v>
      </c>
      <c r="Q57" s="70">
        <v>6</v>
      </c>
      <c r="R57" s="70">
        <v>1</v>
      </c>
      <c r="S57" s="70">
        <v>11</v>
      </c>
      <c r="T57" s="70">
        <v>3</v>
      </c>
      <c r="U57" s="70">
        <v>1</v>
      </c>
      <c r="V57" s="70">
        <v>4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</row>
    <row r="58" spans="1:28" s="10" customFormat="1" ht="12" customHeight="1" thickBot="1" x14ac:dyDescent="0.2">
      <c r="A58" s="17"/>
      <c r="B58" s="32"/>
      <c r="C58" s="32"/>
      <c r="D58" s="33" t="s">
        <v>32</v>
      </c>
      <c r="E58" s="78">
        <f t="shared" si="0"/>
        <v>3181</v>
      </c>
      <c r="F58" s="84">
        <f t="shared" si="1"/>
        <v>88</v>
      </c>
      <c r="G58" s="67">
        <v>4</v>
      </c>
      <c r="H58" s="67">
        <v>12</v>
      </c>
      <c r="I58" s="67">
        <v>18</v>
      </c>
      <c r="J58" s="67">
        <v>18</v>
      </c>
      <c r="K58" s="67">
        <v>21</v>
      </c>
      <c r="L58" s="75">
        <v>15</v>
      </c>
      <c r="M58" s="49"/>
      <c r="N58" s="85">
        <f t="shared" si="2"/>
        <v>3093</v>
      </c>
      <c r="O58" s="71">
        <v>156</v>
      </c>
      <c r="P58" s="71">
        <v>149</v>
      </c>
      <c r="Q58" s="71">
        <v>315</v>
      </c>
      <c r="R58" s="71">
        <v>472</v>
      </c>
      <c r="S58" s="71">
        <v>445</v>
      </c>
      <c r="T58" s="71">
        <v>242</v>
      </c>
      <c r="U58" s="71">
        <v>324</v>
      </c>
      <c r="V58" s="71">
        <v>990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</row>
    <row r="59" spans="1:28" x14ac:dyDescent="0.15">
      <c r="A59" s="36"/>
      <c r="B59" s="37"/>
      <c r="C59" s="37"/>
      <c r="D59" s="37"/>
      <c r="W59" s="38"/>
      <c r="X59" s="17"/>
      <c r="Y59" s="17"/>
    </row>
    <row r="60" spans="1:28" x14ac:dyDescent="0.15">
      <c r="A60" s="36"/>
      <c r="B60" s="37"/>
      <c r="C60" s="37"/>
      <c r="D60" s="37"/>
      <c r="W60" s="39"/>
      <c r="X60" s="17"/>
      <c r="Y60" s="17"/>
    </row>
    <row r="61" spans="1:28" x14ac:dyDescent="0.15">
      <c r="A61" s="36"/>
      <c r="B61" s="36"/>
      <c r="C61" s="36"/>
      <c r="D61" s="36"/>
      <c r="W61" s="36"/>
      <c r="X61" s="36"/>
      <c r="Y61" s="36"/>
    </row>
    <row r="62" spans="1:28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8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U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>SUM(V10,V27,V31)-V9</f>
        <v>0</v>
      </c>
      <c r="W63" s="42"/>
      <c r="X63" s="36"/>
      <c r="Y63" s="36"/>
    </row>
    <row r="64" spans="1:28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U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>SUM(V11:V26)-V10</f>
        <v>0</v>
      </c>
      <c r="W64" s="42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U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>SUM(V28:V30)-V27</f>
        <v>0</v>
      </c>
      <c r="W65" s="42"/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M66" s="2"/>
      <c r="N66" s="45">
        <f t="shared" ref="N66:U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>SUM(V32:V58)-V31</f>
        <v>0</v>
      </c>
      <c r="W66" s="45"/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W5:Y8"/>
    <mergeCell ref="O6:O8"/>
    <mergeCell ref="H6:H8"/>
    <mergeCell ref="L6:L8"/>
    <mergeCell ref="F5:L5"/>
    <mergeCell ref="K6:K8"/>
    <mergeCell ref="G6:G8"/>
    <mergeCell ref="C31:D31"/>
    <mergeCell ref="X27:Y27"/>
    <mergeCell ref="X31:Y31"/>
    <mergeCell ref="X10:Y10"/>
    <mergeCell ref="W9:Y9"/>
    <mergeCell ref="B9:D9"/>
    <mergeCell ref="C27:D27"/>
    <mergeCell ref="C10:D10"/>
    <mergeCell ref="B4:D4"/>
    <mergeCell ref="T6:T8"/>
    <mergeCell ref="U6:U8"/>
    <mergeCell ref="P6:P8"/>
    <mergeCell ref="E5:E8"/>
    <mergeCell ref="N5:V5"/>
    <mergeCell ref="I6:I8"/>
    <mergeCell ref="J6:J8"/>
    <mergeCell ref="F6:F8"/>
    <mergeCell ref="Q6:Q8"/>
    <mergeCell ref="N6:N8"/>
    <mergeCell ref="B5:D8"/>
    <mergeCell ref="E2:K2"/>
    <mergeCell ref="O2:V2"/>
    <mergeCell ref="V6:V8"/>
    <mergeCell ref="R6:R8"/>
    <mergeCell ref="S6:S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2022-07-28T06:01:53Z</dcterms:created>
  <dcterms:modified xsi:type="dcterms:W3CDTF">2022-07-28T06:01:53Z</dcterms:modified>
</cp:coreProperties>
</file>