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F2398936-EF63-4279-B43C-FEE74F43FC1C}" xr6:coauthVersionLast="36" xr6:coauthVersionMax="36" xr10:uidLastSave="{00000000-0000-0000-0000-000000000000}"/>
  <bookViews>
    <workbookView xWindow="7680" yWindow="32772" windowWidth="7728" windowHeight="8340" tabRatio="606" xr2:uid="{00000000-000D-0000-FFFF-FFFF00000000}"/>
  </bookViews>
  <sheets>
    <sheet name="01" sheetId="1" r:id="rId1"/>
    <sheet name="02" sheetId="2" r:id="rId2"/>
  </sheets>
  <definedNames>
    <definedName name="_xlnm.Print_Area" localSheetId="0">'01'!$B$2:$L$60,'01'!$N$2:$X$60</definedName>
    <definedName name="_xlnm.Print_Area" localSheetId="1">'02'!$B$2:$L$60,'02'!$N$2:$W$60</definedName>
  </definedNames>
  <calcPr calcId="191029"/>
</workbook>
</file>

<file path=xl/calcChain.xml><?xml version="1.0" encoding="utf-8"?>
<calcChain xmlns="http://schemas.openxmlformats.org/spreadsheetml/2006/main">
  <c r="E9" i="1" l="1"/>
  <c r="N58" i="2"/>
  <c r="AB58" i="1"/>
  <c r="N57" i="2"/>
  <c r="AB57" i="1"/>
  <c r="N56" i="2"/>
  <c r="AB56" i="1"/>
  <c r="N55" i="2"/>
  <c r="AB55" i="1"/>
  <c r="N54" i="2"/>
  <c r="AB54" i="1"/>
  <c r="N53" i="2"/>
  <c r="AB53" i="1"/>
  <c r="N52" i="2"/>
  <c r="AB52" i="1"/>
  <c r="N51" i="2"/>
  <c r="AB51" i="1"/>
  <c r="N50" i="2"/>
  <c r="AB50" i="1"/>
  <c r="N49" i="2"/>
  <c r="AB49" i="1"/>
  <c r="N48" i="2"/>
  <c r="AB48" i="1"/>
  <c r="N47" i="2"/>
  <c r="AB47" i="1"/>
  <c r="N46" i="2"/>
  <c r="AB46" i="1"/>
  <c r="N45" i="2"/>
  <c r="AB45" i="1"/>
  <c r="N44" i="2"/>
  <c r="AB44" i="1"/>
  <c r="N43" i="2"/>
  <c r="AB43" i="1"/>
  <c r="N42" i="2"/>
  <c r="AB42" i="1"/>
  <c r="N41" i="2"/>
  <c r="AB41" i="1"/>
  <c r="N40" i="2"/>
  <c r="AB40" i="1"/>
  <c r="N39" i="2"/>
  <c r="AB39" i="1"/>
  <c r="N38" i="2"/>
  <c r="AB38" i="1"/>
  <c r="N37" i="2"/>
  <c r="AB37" i="1"/>
  <c r="N36" i="2"/>
  <c r="AB36" i="1"/>
  <c r="N35" i="2"/>
  <c r="AB35" i="1"/>
  <c r="N34" i="2"/>
  <c r="AB34" i="1"/>
  <c r="N33" i="2"/>
  <c r="AB33" i="1"/>
  <c r="N32" i="2"/>
  <c r="AB32" i="1"/>
  <c r="N31" i="2"/>
  <c r="N30" i="2"/>
  <c r="AB30" i="1"/>
  <c r="N29" i="2"/>
  <c r="AB29" i="1"/>
  <c r="N28" i="2"/>
  <c r="AB28" i="1"/>
  <c r="N27" i="2"/>
  <c r="N26" i="2"/>
  <c r="AB26" i="1"/>
  <c r="N25" i="2"/>
  <c r="AB25" i="1"/>
  <c r="N24" i="2"/>
  <c r="AB24" i="1"/>
  <c r="N23" i="2"/>
  <c r="N22" i="2"/>
  <c r="AB22" i="1"/>
  <c r="N21" i="2"/>
  <c r="AB21" i="1"/>
  <c r="N20" i="2"/>
  <c r="AB20" i="1"/>
  <c r="N19" i="2"/>
  <c r="AB19" i="1"/>
  <c r="N18" i="2"/>
  <c r="AB18" i="1"/>
  <c r="N17" i="2"/>
  <c r="AB17" i="1"/>
  <c r="N16" i="2"/>
  <c r="AB16" i="1"/>
  <c r="N15" i="2"/>
  <c r="AB15" i="1"/>
  <c r="N14" i="2"/>
  <c r="AB14" i="1"/>
  <c r="N13" i="2"/>
  <c r="AB13" i="1"/>
  <c r="N12" i="2"/>
  <c r="AB12" i="1"/>
  <c r="N11" i="2"/>
  <c r="AB11" i="1"/>
  <c r="N10" i="2"/>
  <c r="N9" i="2"/>
  <c r="AB9" i="1"/>
  <c r="E58" i="2"/>
  <c r="AA58" i="1"/>
  <c r="E57" i="2"/>
  <c r="AA57" i="1"/>
  <c r="E56" i="2"/>
  <c r="AA56" i="1"/>
  <c r="E55" i="2"/>
  <c r="AA55" i="1"/>
  <c r="E54" i="2"/>
  <c r="AA54" i="1"/>
  <c r="E53" i="2"/>
  <c r="AA53" i="1"/>
  <c r="E52" i="2"/>
  <c r="AA52" i="1"/>
  <c r="E51" i="2"/>
  <c r="AA51" i="1"/>
  <c r="E50" i="2"/>
  <c r="AA50" i="1"/>
  <c r="E49" i="2"/>
  <c r="E48" i="2"/>
  <c r="AA48" i="1"/>
  <c r="E47" i="2"/>
  <c r="AA47" i="1"/>
  <c r="E46" i="2"/>
  <c r="AA46" i="1"/>
  <c r="E45" i="2"/>
  <c r="AA45" i="1"/>
  <c r="E44" i="2"/>
  <c r="AA44" i="1"/>
  <c r="E43" i="2"/>
  <c r="AA43" i="1"/>
  <c r="E42" i="2"/>
  <c r="AA42" i="1"/>
  <c r="E41" i="2"/>
  <c r="E40" i="2"/>
  <c r="E39" i="2"/>
  <c r="AA39" i="1"/>
  <c r="E38" i="2"/>
  <c r="AA38" i="1"/>
  <c r="E37" i="2"/>
  <c r="AA37" i="1"/>
  <c r="E36" i="2"/>
  <c r="AA36" i="1"/>
  <c r="E35" i="2"/>
  <c r="AA35" i="1"/>
  <c r="E34" i="2"/>
  <c r="E33" i="2"/>
  <c r="AA33" i="1"/>
  <c r="E32" i="2"/>
  <c r="AA32" i="1"/>
  <c r="E31" i="2"/>
  <c r="E30" i="2"/>
  <c r="AA30" i="1"/>
  <c r="E29" i="2"/>
  <c r="AA29" i="1"/>
  <c r="E28" i="2"/>
  <c r="AA28" i="1"/>
  <c r="E27" i="2"/>
  <c r="AA27" i="1"/>
  <c r="E26" i="2"/>
  <c r="AA26" i="1"/>
  <c r="E25" i="2"/>
  <c r="AA25" i="1"/>
  <c r="E24" i="2"/>
  <c r="AA24" i="1"/>
  <c r="E23" i="2"/>
  <c r="AA23" i="1"/>
  <c r="E22" i="2"/>
  <c r="AA22" i="1"/>
  <c r="E21" i="2"/>
  <c r="AA21" i="1"/>
  <c r="E20" i="2"/>
  <c r="AA20" i="1"/>
  <c r="E19" i="2"/>
  <c r="AA19" i="1"/>
  <c r="E18" i="2"/>
  <c r="AA18" i="1"/>
  <c r="E17" i="2"/>
  <c r="AA17" i="1"/>
  <c r="E16" i="2"/>
  <c r="AA16" i="1"/>
  <c r="E15" i="2"/>
  <c r="AA15" i="1"/>
  <c r="E14" i="2"/>
  <c r="AA14" i="1"/>
  <c r="E13" i="2"/>
  <c r="E12" i="2"/>
  <c r="AA12" i="1"/>
  <c r="E11" i="2"/>
  <c r="AA11" i="1"/>
  <c r="E10" i="2"/>
  <c r="E9" i="2"/>
  <c r="N58" i="1"/>
  <c r="Z58" i="1"/>
  <c r="N57" i="1"/>
  <c r="N56" i="1"/>
  <c r="Z56" i="1"/>
  <c r="N55" i="1"/>
  <c r="Z55" i="1"/>
  <c r="N54" i="1"/>
  <c r="Z54" i="1"/>
  <c r="N53" i="1"/>
  <c r="Z53" i="1"/>
  <c r="N52" i="1"/>
  <c r="Z52" i="1"/>
  <c r="N51" i="1"/>
  <c r="Z51" i="1"/>
  <c r="N50" i="1"/>
  <c r="Z50" i="1"/>
  <c r="N49" i="1"/>
  <c r="Z49" i="1"/>
  <c r="N48" i="1"/>
  <c r="Z48" i="1"/>
  <c r="N47" i="1"/>
  <c r="Z47" i="1"/>
  <c r="N46" i="1"/>
  <c r="Z46" i="1"/>
  <c r="N45" i="1"/>
  <c r="Z45" i="1"/>
  <c r="N44" i="1"/>
  <c r="Z44" i="1"/>
  <c r="N43" i="1"/>
  <c r="N42" i="1"/>
  <c r="Z42" i="1"/>
  <c r="N41" i="1"/>
  <c r="Z41" i="1"/>
  <c r="N40" i="1"/>
  <c r="Z40" i="1"/>
  <c r="N39" i="1"/>
  <c r="Z39" i="1"/>
  <c r="N38" i="1"/>
  <c r="N37" i="1"/>
  <c r="Z37" i="1"/>
  <c r="N36" i="1"/>
  <c r="Z36" i="1"/>
  <c r="N35" i="1"/>
  <c r="Z35" i="1"/>
  <c r="N34" i="1"/>
  <c r="N33" i="1"/>
  <c r="Z33" i="1"/>
  <c r="N32" i="1"/>
  <c r="Z32" i="1"/>
  <c r="N31" i="1"/>
  <c r="Z31" i="1"/>
  <c r="N30" i="1"/>
  <c r="Z30" i="1"/>
  <c r="N29" i="1"/>
  <c r="Z29" i="1"/>
  <c r="N28" i="1"/>
  <c r="N27" i="1"/>
  <c r="N26" i="1"/>
  <c r="N25" i="1"/>
  <c r="N24" i="1"/>
  <c r="Z24" i="1"/>
  <c r="N23" i="1"/>
  <c r="Z23" i="1"/>
  <c r="N22" i="1"/>
  <c r="Z22" i="1"/>
  <c r="N21" i="1"/>
  <c r="Z21" i="1"/>
  <c r="N20" i="1"/>
  <c r="Z20" i="1"/>
  <c r="N19" i="1"/>
  <c r="N18" i="1"/>
  <c r="Z18" i="1"/>
  <c r="N17" i="1"/>
  <c r="Z17" i="1"/>
  <c r="N16" i="1"/>
  <c r="Z16" i="1"/>
  <c r="N15" i="1"/>
  <c r="Z15" i="1"/>
  <c r="N14" i="1"/>
  <c r="Z14" i="1"/>
  <c r="N13" i="1"/>
  <c r="N12" i="1"/>
  <c r="Z12" i="1"/>
  <c r="N11" i="1"/>
  <c r="Z11" i="1"/>
  <c r="N10" i="1"/>
  <c r="Z10" i="1"/>
  <c r="N9" i="1"/>
  <c r="L58" i="1"/>
  <c r="AJ58" i="1"/>
  <c r="K58" i="1"/>
  <c r="AI58" i="1"/>
  <c r="J58" i="1"/>
  <c r="AH58" i="1"/>
  <c r="I58" i="1"/>
  <c r="AG58" i="1"/>
  <c r="H58" i="1"/>
  <c r="AF58" i="1"/>
  <c r="G58" i="1"/>
  <c r="AE58" i="1"/>
  <c r="F58" i="1"/>
  <c r="E58" i="1"/>
  <c r="L57" i="1"/>
  <c r="AJ57" i="1"/>
  <c r="K57" i="1"/>
  <c r="AI57" i="1"/>
  <c r="J57" i="1"/>
  <c r="AH57" i="1"/>
  <c r="I57" i="1"/>
  <c r="AG57" i="1"/>
  <c r="H57" i="1"/>
  <c r="AF57" i="1"/>
  <c r="G57" i="1"/>
  <c r="AE57" i="1"/>
  <c r="F57" i="1"/>
  <c r="AD57" i="1"/>
  <c r="E57" i="1"/>
  <c r="L56" i="1"/>
  <c r="AJ56" i="1"/>
  <c r="K56" i="1"/>
  <c r="AI56" i="1"/>
  <c r="J56" i="1"/>
  <c r="AH56" i="1"/>
  <c r="I56" i="1"/>
  <c r="AG56" i="1"/>
  <c r="H56" i="1"/>
  <c r="AF56" i="1"/>
  <c r="G56" i="1"/>
  <c r="AE56" i="1"/>
  <c r="F56" i="1"/>
  <c r="AD56" i="1"/>
  <c r="E56" i="1"/>
  <c r="L55" i="1"/>
  <c r="AJ55" i="1"/>
  <c r="K55" i="1"/>
  <c r="AI55" i="1"/>
  <c r="J55" i="1"/>
  <c r="AH55" i="1"/>
  <c r="I55" i="1"/>
  <c r="AG55" i="1"/>
  <c r="H55" i="1"/>
  <c r="AF55" i="1"/>
  <c r="G55" i="1"/>
  <c r="AE55" i="1"/>
  <c r="F55" i="1"/>
  <c r="E55" i="1"/>
  <c r="L54" i="1"/>
  <c r="AJ54" i="1"/>
  <c r="K54" i="1"/>
  <c r="AI54" i="1"/>
  <c r="J54" i="1"/>
  <c r="AH54" i="1"/>
  <c r="I54" i="1"/>
  <c r="AG54" i="1"/>
  <c r="H54" i="1"/>
  <c r="AF54" i="1"/>
  <c r="G54" i="1"/>
  <c r="AE54" i="1"/>
  <c r="F54" i="1"/>
  <c r="AD54" i="1"/>
  <c r="E54" i="1"/>
  <c r="L53" i="1"/>
  <c r="AJ53" i="1"/>
  <c r="K53" i="1"/>
  <c r="AI53" i="1"/>
  <c r="J53" i="1"/>
  <c r="AH53" i="1"/>
  <c r="I53" i="1"/>
  <c r="AG53" i="1"/>
  <c r="H53" i="1"/>
  <c r="G53" i="1"/>
  <c r="AE53" i="1"/>
  <c r="F53" i="1"/>
  <c r="AD53" i="1"/>
  <c r="E53" i="1"/>
  <c r="L52" i="1"/>
  <c r="AJ52" i="1"/>
  <c r="K52" i="1"/>
  <c r="AI52" i="1"/>
  <c r="J52" i="1"/>
  <c r="AH52" i="1"/>
  <c r="I52" i="1"/>
  <c r="AG52" i="1"/>
  <c r="H52" i="1"/>
  <c r="AF52" i="1"/>
  <c r="G52" i="1"/>
  <c r="AE52" i="1"/>
  <c r="F52" i="1"/>
  <c r="AD52" i="1"/>
  <c r="E52" i="1"/>
  <c r="L51" i="1"/>
  <c r="AJ51" i="1"/>
  <c r="K51" i="1"/>
  <c r="AI51" i="1"/>
  <c r="J51" i="1"/>
  <c r="AH51" i="1"/>
  <c r="I51" i="1"/>
  <c r="AG51" i="1"/>
  <c r="H51" i="1"/>
  <c r="AF51" i="1"/>
  <c r="G51" i="1"/>
  <c r="AE51" i="1"/>
  <c r="F51" i="1"/>
  <c r="AD51" i="1"/>
  <c r="E51" i="1"/>
  <c r="L50" i="1"/>
  <c r="AJ50" i="1"/>
  <c r="K50" i="1"/>
  <c r="AI50" i="1"/>
  <c r="J50" i="1"/>
  <c r="AH50" i="1"/>
  <c r="I50" i="1"/>
  <c r="AG50" i="1"/>
  <c r="H50" i="1"/>
  <c r="AF50" i="1"/>
  <c r="G50" i="1"/>
  <c r="AE50" i="1"/>
  <c r="F50" i="1"/>
  <c r="AD50" i="1"/>
  <c r="E50" i="1"/>
  <c r="L49" i="1"/>
  <c r="AJ49" i="1"/>
  <c r="K49" i="1"/>
  <c r="AI49" i="1"/>
  <c r="J49" i="1"/>
  <c r="AH49" i="1"/>
  <c r="I49" i="1"/>
  <c r="AG49" i="1"/>
  <c r="H49" i="1"/>
  <c r="AF49" i="1"/>
  <c r="G49" i="1"/>
  <c r="AE49" i="1"/>
  <c r="F49" i="1"/>
  <c r="AD49" i="1"/>
  <c r="E49" i="1"/>
  <c r="L48" i="1"/>
  <c r="AJ48" i="1"/>
  <c r="K48" i="1"/>
  <c r="AI48" i="1"/>
  <c r="J48" i="1"/>
  <c r="AH48" i="1"/>
  <c r="I48" i="1"/>
  <c r="AG48" i="1"/>
  <c r="H48" i="1"/>
  <c r="AF48" i="1"/>
  <c r="G48" i="1"/>
  <c r="AE48" i="1"/>
  <c r="F48" i="1"/>
  <c r="AD48" i="1"/>
  <c r="E48" i="1"/>
  <c r="L47" i="1"/>
  <c r="AJ47" i="1"/>
  <c r="K47" i="1"/>
  <c r="AI47" i="1"/>
  <c r="J47" i="1"/>
  <c r="AH47" i="1"/>
  <c r="I47" i="1"/>
  <c r="AG47" i="1"/>
  <c r="H47" i="1"/>
  <c r="AF47" i="1"/>
  <c r="G47" i="1"/>
  <c r="AE47" i="1"/>
  <c r="F47" i="1"/>
  <c r="AD47" i="1"/>
  <c r="E47" i="1"/>
  <c r="L46" i="1"/>
  <c r="AJ46" i="1"/>
  <c r="K46" i="1"/>
  <c r="AI46" i="1"/>
  <c r="J46" i="1"/>
  <c r="AH46" i="1"/>
  <c r="I46" i="1"/>
  <c r="AG46" i="1"/>
  <c r="H46" i="1"/>
  <c r="AF46" i="1"/>
  <c r="G46" i="1"/>
  <c r="AE46" i="1"/>
  <c r="F46" i="1"/>
  <c r="AD46" i="1"/>
  <c r="E46" i="1"/>
  <c r="L45" i="1"/>
  <c r="AJ45" i="1"/>
  <c r="K45" i="1"/>
  <c r="AI45" i="1"/>
  <c r="J45" i="1"/>
  <c r="AH45" i="1"/>
  <c r="I45" i="1"/>
  <c r="AG45" i="1"/>
  <c r="H45" i="1"/>
  <c r="AF45" i="1"/>
  <c r="G45" i="1"/>
  <c r="F45" i="1"/>
  <c r="AD45" i="1"/>
  <c r="E45" i="1"/>
  <c r="L44" i="1"/>
  <c r="AJ44" i="1"/>
  <c r="K44" i="1"/>
  <c r="AI44" i="1"/>
  <c r="J44" i="1"/>
  <c r="AH44" i="1"/>
  <c r="I44" i="1"/>
  <c r="AG44" i="1"/>
  <c r="H44" i="1"/>
  <c r="AF44" i="1"/>
  <c r="G44" i="1"/>
  <c r="AE44" i="1"/>
  <c r="F44" i="1"/>
  <c r="AD44" i="1"/>
  <c r="E44" i="1"/>
  <c r="L43" i="1"/>
  <c r="AJ43" i="1"/>
  <c r="K43" i="1"/>
  <c r="AI43" i="1"/>
  <c r="J43" i="1"/>
  <c r="AH43" i="1"/>
  <c r="I43" i="1"/>
  <c r="AG43" i="1"/>
  <c r="H43" i="1"/>
  <c r="AF43" i="1"/>
  <c r="G43" i="1"/>
  <c r="AE43" i="1"/>
  <c r="F43" i="1"/>
  <c r="E43" i="1"/>
  <c r="L42" i="1"/>
  <c r="AJ42" i="1"/>
  <c r="K42" i="1"/>
  <c r="AI42" i="1"/>
  <c r="J42" i="1"/>
  <c r="AH42" i="1"/>
  <c r="I42" i="1"/>
  <c r="AG42" i="1"/>
  <c r="H42" i="1"/>
  <c r="AF42" i="1"/>
  <c r="G42" i="1"/>
  <c r="F42" i="1"/>
  <c r="AD42" i="1"/>
  <c r="E42" i="1"/>
  <c r="L41" i="1"/>
  <c r="AJ41" i="1"/>
  <c r="K41" i="1"/>
  <c r="AI41" i="1"/>
  <c r="J41" i="1"/>
  <c r="AH41" i="1"/>
  <c r="I41" i="1"/>
  <c r="AG41" i="1"/>
  <c r="H41" i="1"/>
  <c r="AF41" i="1"/>
  <c r="G41" i="1"/>
  <c r="F41" i="1"/>
  <c r="AD41" i="1"/>
  <c r="E41" i="1"/>
  <c r="L40" i="1"/>
  <c r="AJ40" i="1"/>
  <c r="K40" i="1"/>
  <c r="AI40" i="1"/>
  <c r="J40" i="1"/>
  <c r="AH40" i="1"/>
  <c r="I40" i="1"/>
  <c r="AG40" i="1"/>
  <c r="H40" i="1"/>
  <c r="AF40" i="1"/>
  <c r="G40" i="1"/>
  <c r="F40" i="1"/>
  <c r="AD40" i="1"/>
  <c r="E40" i="1"/>
  <c r="L39" i="1"/>
  <c r="AJ39" i="1"/>
  <c r="K39" i="1"/>
  <c r="J39" i="1"/>
  <c r="AH39" i="1"/>
  <c r="I39" i="1"/>
  <c r="AG39" i="1"/>
  <c r="H39" i="1"/>
  <c r="AF39" i="1"/>
  <c r="G39" i="1"/>
  <c r="AE39" i="1"/>
  <c r="F39" i="1"/>
  <c r="AD39" i="1"/>
  <c r="E39" i="1"/>
  <c r="L38" i="1"/>
  <c r="AJ38" i="1"/>
  <c r="K38" i="1"/>
  <c r="AI38" i="1"/>
  <c r="J38" i="1"/>
  <c r="AH38" i="1"/>
  <c r="I38" i="1"/>
  <c r="AG38" i="1"/>
  <c r="H38" i="1"/>
  <c r="AF38" i="1"/>
  <c r="G38" i="1"/>
  <c r="AE38" i="1"/>
  <c r="F38" i="1"/>
  <c r="AD38" i="1"/>
  <c r="E38" i="1"/>
  <c r="L37" i="1"/>
  <c r="AJ37" i="1"/>
  <c r="K37" i="1"/>
  <c r="AI37" i="1"/>
  <c r="J37" i="1"/>
  <c r="AH37" i="1"/>
  <c r="I37" i="1"/>
  <c r="AG37" i="1"/>
  <c r="H37" i="1"/>
  <c r="AF37" i="1"/>
  <c r="G37" i="1"/>
  <c r="AE37" i="1"/>
  <c r="F37" i="1"/>
  <c r="AD37" i="1"/>
  <c r="E37" i="1"/>
  <c r="L36" i="1"/>
  <c r="AJ36" i="1"/>
  <c r="K36" i="1"/>
  <c r="AI36" i="1"/>
  <c r="J36" i="1"/>
  <c r="AH36" i="1"/>
  <c r="I36" i="1"/>
  <c r="AG36" i="1"/>
  <c r="H36" i="1"/>
  <c r="AF36" i="1"/>
  <c r="G36" i="1"/>
  <c r="AE36" i="1"/>
  <c r="F36" i="1"/>
  <c r="AD36" i="1"/>
  <c r="E36" i="1"/>
  <c r="L35" i="1"/>
  <c r="AJ35" i="1"/>
  <c r="K35" i="1"/>
  <c r="AI35" i="1"/>
  <c r="J35" i="1"/>
  <c r="AH35" i="1"/>
  <c r="I35" i="1"/>
  <c r="AG35" i="1"/>
  <c r="H35" i="1"/>
  <c r="AF35" i="1"/>
  <c r="G35" i="1"/>
  <c r="AE35" i="1"/>
  <c r="F35" i="1"/>
  <c r="AD35" i="1"/>
  <c r="E35" i="1"/>
  <c r="L34" i="1"/>
  <c r="AJ34" i="1"/>
  <c r="K34" i="1"/>
  <c r="AI34" i="1"/>
  <c r="J34" i="1"/>
  <c r="AH34" i="1"/>
  <c r="I34" i="1"/>
  <c r="AG34" i="1"/>
  <c r="H34" i="1"/>
  <c r="G34" i="1"/>
  <c r="AE34" i="1"/>
  <c r="F34" i="1"/>
  <c r="AD34" i="1"/>
  <c r="E34" i="1"/>
  <c r="L33" i="1"/>
  <c r="AJ33" i="1"/>
  <c r="K33" i="1"/>
  <c r="AI33" i="1"/>
  <c r="J33" i="1"/>
  <c r="AH33" i="1"/>
  <c r="I33" i="1"/>
  <c r="AG33" i="1"/>
  <c r="H33" i="1"/>
  <c r="AF33" i="1"/>
  <c r="G33" i="1"/>
  <c r="F33" i="1"/>
  <c r="AD33" i="1"/>
  <c r="E33" i="1"/>
  <c r="L32" i="1"/>
  <c r="AJ32" i="1"/>
  <c r="K32" i="1"/>
  <c r="AI32" i="1"/>
  <c r="J32" i="1"/>
  <c r="AH32" i="1"/>
  <c r="I32" i="1"/>
  <c r="AG32" i="1"/>
  <c r="H32" i="1"/>
  <c r="AF32" i="1"/>
  <c r="G32" i="1"/>
  <c r="AE32" i="1"/>
  <c r="F32" i="1"/>
  <c r="E32" i="1"/>
  <c r="L31" i="1"/>
  <c r="AJ31" i="1"/>
  <c r="K31" i="1"/>
  <c r="AI31" i="1"/>
  <c r="J31" i="1"/>
  <c r="AH31" i="1"/>
  <c r="I31" i="1"/>
  <c r="H31" i="1"/>
  <c r="AF31" i="1"/>
  <c r="G31" i="1"/>
  <c r="AE31" i="1"/>
  <c r="F31" i="1"/>
  <c r="AD31" i="1"/>
  <c r="E31" i="1"/>
  <c r="L30" i="1"/>
  <c r="AJ30" i="1"/>
  <c r="K30" i="1"/>
  <c r="AI30" i="1"/>
  <c r="J30" i="1"/>
  <c r="AH30" i="1"/>
  <c r="I30" i="1"/>
  <c r="AG30" i="1"/>
  <c r="H30" i="1"/>
  <c r="AF30" i="1"/>
  <c r="G30" i="1"/>
  <c r="AE30" i="1"/>
  <c r="F30" i="1"/>
  <c r="AD30" i="1"/>
  <c r="E30" i="1"/>
  <c r="L29" i="1"/>
  <c r="AJ29" i="1"/>
  <c r="K29" i="1"/>
  <c r="AI29" i="1"/>
  <c r="J29" i="1"/>
  <c r="AH29" i="1"/>
  <c r="I29" i="1"/>
  <c r="AG29" i="1"/>
  <c r="H29" i="1"/>
  <c r="AF29" i="1"/>
  <c r="G29" i="1"/>
  <c r="AE29" i="1"/>
  <c r="F29" i="1"/>
  <c r="AD29" i="1"/>
  <c r="E29" i="1"/>
  <c r="L28" i="1"/>
  <c r="AJ28" i="1"/>
  <c r="K28" i="1"/>
  <c r="AI28" i="1"/>
  <c r="J28" i="1"/>
  <c r="AH28" i="1"/>
  <c r="I28" i="1"/>
  <c r="AG28" i="1"/>
  <c r="H28" i="1"/>
  <c r="AF28" i="1"/>
  <c r="G28" i="1"/>
  <c r="F28" i="1"/>
  <c r="E28" i="1"/>
  <c r="AC28" i="1"/>
  <c r="L27" i="1"/>
  <c r="AJ27" i="1"/>
  <c r="K27" i="1"/>
  <c r="AI27" i="1"/>
  <c r="J27" i="1"/>
  <c r="I27" i="1"/>
  <c r="H27" i="1"/>
  <c r="AF27" i="1"/>
  <c r="G27" i="1"/>
  <c r="AE27" i="1"/>
  <c r="F27" i="1"/>
  <c r="E27" i="1"/>
  <c r="L26" i="1"/>
  <c r="AJ26" i="1"/>
  <c r="K26" i="1"/>
  <c r="AI26" i="1"/>
  <c r="J26" i="1"/>
  <c r="AH26" i="1"/>
  <c r="I26" i="1"/>
  <c r="AG26" i="1"/>
  <c r="H26" i="1"/>
  <c r="AF26" i="1"/>
  <c r="G26" i="1"/>
  <c r="AE26" i="1"/>
  <c r="F26" i="1"/>
  <c r="AD26" i="1"/>
  <c r="E26" i="1"/>
  <c r="L25" i="1"/>
  <c r="AJ25" i="1"/>
  <c r="K25" i="1"/>
  <c r="AI25" i="1"/>
  <c r="J25" i="1"/>
  <c r="AH25" i="1"/>
  <c r="I25" i="1"/>
  <c r="AG25" i="1"/>
  <c r="H25" i="1"/>
  <c r="AF25" i="1"/>
  <c r="G25" i="1"/>
  <c r="AE25" i="1"/>
  <c r="F25" i="1"/>
  <c r="AD25" i="1"/>
  <c r="E25" i="1"/>
  <c r="L24" i="1"/>
  <c r="AJ24" i="1"/>
  <c r="K24" i="1"/>
  <c r="AI24" i="1"/>
  <c r="J24" i="1"/>
  <c r="AH24" i="1"/>
  <c r="I24" i="1"/>
  <c r="AG24" i="1"/>
  <c r="H24" i="1"/>
  <c r="AF24" i="1"/>
  <c r="G24" i="1"/>
  <c r="AE24" i="1"/>
  <c r="F24" i="1"/>
  <c r="AD24" i="1"/>
  <c r="E24" i="1"/>
  <c r="L23" i="1"/>
  <c r="AJ23" i="1"/>
  <c r="K23" i="1"/>
  <c r="AI23" i="1"/>
  <c r="J23" i="1"/>
  <c r="AH23" i="1"/>
  <c r="I23" i="1"/>
  <c r="AG23" i="1"/>
  <c r="H23" i="1"/>
  <c r="AF23" i="1"/>
  <c r="G23" i="1"/>
  <c r="AE23" i="1"/>
  <c r="F23" i="1"/>
  <c r="AD23" i="1"/>
  <c r="E23" i="1"/>
  <c r="L22" i="1"/>
  <c r="AJ22" i="1"/>
  <c r="K22" i="1"/>
  <c r="AI22" i="1"/>
  <c r="J22" i="1"/>
  <c r="AH22" i="1"/>
  <c r="I22" i="1"/>
  <c r="AG22" i="1"/>
  <c r="H22" i="1"/>
  <c r="AF22" i="1"/>
  <c r="G22" i="1"/>
  <c r="AE22" i="1"/>
  <c r="F22" i="1"/>
  <c r="E22" i="1"/>
  <c r="L21" i="1"/>
  <c r="AJ21" i="1"/>
  <c r="K21" i="1"/>
  <c r="AI21" i="1"/>
  <c r="J21" i="1"/>
  <c r="AH21" i="1"/>
  <c r="I21" i="1"/>
  <c r="AG21" i="1"/>
  <c r="H21" i="1"/>
  <c r="AF21" i="1"/>
  <c r="G21" i="1"/>
  <c r="AE21" i="1"/>
  <c r="F21" i="1"/>
  <c r="AD21" i="1"/>
  <c r="E21" i="1"/>
  <c r="L20" i="1"/>
  <c r="AJ20" i="1"/>
  <c r="K20" i="1"/>
  <c r="AI20" i="1"/>
  <c r="J20" i="1"/>
  <c r="AH20" i="1"/>
  <c r="I20" i="1"/>
  <c r="AG20" i="1"/>
  <c r="H20" i="1"/>
  <c r="AF20" i="1"/>
  <c r="G20" i="1"/>
  <c r="AE20" i="1"/>
  <c r="F20" i="1"/>
  <c r="E20" i="1"/>
  <c r="L19" i="1"/>
  <c r="AJ19" i="1"/>
  <c r="K19" i="1"/>
  <c r="AI19" i="1"/>
  <c r="J19" i="1"/>
  <c r="AH19" i="1"/>
  <c r="I19" i="1"/>
  <c r="AG19" i="1"/>
  <c r="H19" i="1"/>
  <c r="AF19" i="1"/>
  <c r="G19" i="1"/>
  <c r="AE19" i="1"/>
  <c r="F19" i="1"/>
  <c r="AD19" i="1"/>
  <c r="E19" i="1"/>
  <c r="L18" i="1"/>
  <c r="AJ18" i="1"/>
  <c r="K18" i="1"/>
  <c r="AI18" i="1"/>
  <c r="J18" i="1"/>
  <c r="AH18" i="1"/>
  <c r="I18" i="1"/>
  <c r="AG18" i="1"/>
  <c r="H18" i="1"/>
  <c r="AF18" i="1"/>
  <c r="G18" i="1"/>
  <c r="AE18" i="1"/>
  <c r="F18" i="1"/>
  <c r="AD18" i="1"/>
  <c r="E18" i="1"/>
  <c r="L17" i="1"/>
  <c r="AJ17" i="1"/>
  <c r="K17" i="1"/>
  <c r="AI17" i="1"/>
  <c r="J17" i="1"/>
  <c r="AH17" i="1"/>
  <c r="I17" i="1"/>
  <c r="AG17" i="1"/>
  <c r="H17" i="1"/>
  <c r="AF17" i="1"/>
  <c r="G17" i="1"/>
  <c r="AE17" i="1"/>
  <c r="F17" i="1"/>
  <c r="AD17" i="1"/>
  <c r="E17" i="1"/>
  <c r="AC17" i="1"/>
  <c r="L16" i="1"/>
  <c r="AJ16" i="1"/>
  <c r="K16" i="1"/>
  <c r="AI16" i="1"/>
  <c r="J16" i="1"/>
  <c r="AH16" i="1"/>
  <c r="I16" i="1"/>
  <c r="AG16" i="1"/>
  <c r="H16" i="1"/>
  <c r="AF16" i="1"/>
  <c r="G16" i="1"/>
  <c r="AE16" i="1"/>
  <c r="F16" i="1"/>
  <c r="AD16" i="1"/>
  <c r="E16" i="1"/>
  <c r="L15" i="1"/>
  <c r="AJ15" i="1"/>
  <c r="K15" i="1"/>
  <c r="AI15" i="1"/>
  <c r="J15" i="1"/>
  <c r="AH15" i="1"/>
  <c r="I15" i="1"/>
  <c r="AG15" i="1"/>
  <c r="H15" i="1"/>
  <c r="AF15" i="1"/>
  <c r="G15" i="1"/>
  <c r="F15" i="1"/>
  <c r="AD15" i="1"/>
  <c r="E15" i="1"/>
  <c r="L14" i="1"/>
  <c r="AJ14" i="1"/>
  <c r="K14" i="1"/>
  <c r="AI14" i="1"/>
  <c r="J14" i="1"/>
  <c r="AH14" i="1"/>
  <c r="I14" i="1"/>
  <c r="AG14" i="1"/>
  <c r="H14" i="1"/>
  <c r="AF14" i="1"/>
  <c r="G14" i="1"/>
  <c r="AE14" i="1"/>
  <c r="F14" i="1"/>
  <c r="AD14" i="1"/>
  <c r="E14" i="1"/>
  <c r="L13" i="1"/>
  <c r="AJ13" i="1"/>
  <c r="K13" i="1"/>
  <c r="AI13" i="1"/>
  <c r="J13" i="1"/>
  <c r="AH13" i="1"/>
  <c r="I13" i="1"/>
  <c r="AG13" i="1"/>
  <c r="H13" i="1"/>
  <c r="AF13" i="1"/>
  <c r="G13" i="1"/>
  <c r="AE13" i="1"/>
  <c r="F13" i="1"/>
  <c r="E13" i="1"/>
  <c r="L12" i="1"/>
  <c r="AJ12" i="1"/>
  <c r="K12" i="1"/>
  <c r="AI12" i="1"/>
  <c r="J12" i="1"/>
  <c r="AH12" i="1"/>
  <c r="I12" i="1"/>
  <c r="AG12" i="1"/>
  <c r="H12" i="1"/>
  <c r="AF12" i="1"/>
  <c r="G12" i="1"/>
  <c r="AE12" i="1"/>
  <c r="F12" i="1"/>
  <c r="AD12" i="1"/>
  <c r="E12" i="1"/>
  <c r="L11" i="1"/>
  <c r="AJ11" i="1"/>
  <c r="K11" i="1"/>
  <c r="AI11" i="1"/>
  <c r="J11" i="1"/>
  <c r="AH11" i="1"/>
  <c r="I11" i="1"/>
  <c r="AG11" i="1"/>
  <c r="H11" i="1"/>
  <c r="AF11" i="1"/>
  <c r="G11" i="1"/>
  <c r="AE11" i="1"/>
  <c r="F11" i="1"/>
  <c r="AD11" i="1"/>
  <c r="E11" i="1"/>
  <c r="L10" i="1"/>
  <c r="K10" i="1"/>
  <c r="AI10" i="1"/>
  <c r="J10" i="1"/>
  <c r="AH10" i="1"/>
  <c r="I10" i="1"/>
  <c r="AG10" i="1"/>
  <c r="H10" i="1"/>
  <c r="G10" i="1"/>
  <c r="AE10" i="1"/>
  <c r="F10" i="1"/>
  <c r="AD10" i="1"/>
  <c r="E10" i="1"/>
  <c r="L9" i="1"/>
  <c r="AJ9" i="1"/>
  <c r="K9" i="1"/>
  <c r="J9" i="1"/>
  <c r="AH9" i="1"/>
  <c r="I9" i="1"/>
  <c r="AG9" i="1"/>
  <c r="H9" i="1"/>
  <c r="AF9" i="1"/>
  <c r="G9" i="1"/>
  <c r="F9" i="1"/>
  <c r="AD9" i="1"/>
  <c r="Z25" i="1"/>
  <c r="AA41" i="1"/>
  <c r="AA49" i="1"/>
  <c r="Z9" i="1"/>
  <c r="O63" i="1"/>
  <c r="P63" i="1"/>
  <c r="Q63" i="1"/>
  <c r="R63" i="1"/>
  <c r="S63" i="1"/>
  <c r="T63" i="1"/>
  <c r="U63" i="1"/>
  <c r="O64" i="1"/>
  <c r="P64" i="1"/>
  <c r="Q64" i="1"/>
  <c r="R64" i="1"/>
  <c r="S64" i="1"/>
  <c r="T64" i="1"/>
  <c r="U64" i="1"/>
  <c r="O65" i="1"/>
  <c r="P65" i="1"/>
  <c r="Q65" i="1"/>
  <c r="R65" i="1"/>
  <c r="S65" i="1"/>
  <c r="T65" i="1"/>
  <c r="U65" i="1"/>
  <c r="O66" i="1"/>
  <c r="P66" i="1"/>
  <c r="Q66" i="1"/>
  <c r="R66" i="1"/>
  <c r="S66" i="1"/>
  <c r="T66" i="1"/>
  <c r="U66" i="1"/>
  <c r="T66" i="2"/>
  <c r="S66" i="2"/>
  <c r="R66" i="2"/>
  <c r="Q66" i="2"/>
  <c r="P66" i="2"/>
  <c r="O66" i="2"/>
  <c r="L66" i="2"/>
  <c r="K66" i="2"/>
  <c r="J66" i="2"/>
  <c r="I66" i="2"/>
  <c r="H66" i="2"/>
  <c r="G66" i="2"/>
  <c r="F66" i="2"/>
  <c r="T65" i="2"/>
  <c r="S65" i="2"/>
  <c r="R65" i="2"/>
  <c r="Q65" i="2"/>
  <c r="P65" i="2"/>
  <c r="O65" i="2"/>
  <c r="L65" i="2"/>
  <c r="K65" i="2"/>
  <c r="J65" i="2"/>
  <c r="I65" i="2"/>
  <c r="H65" i="2"/>
  <c r="G65" i="2"/>
  <c r="F65" i="2"/>
  <c r="T64" i="2"/>
  <c r="S64" i="2"/>
  <c r="R64" i="2"/>
  <c r="Q64" i="2"/>
  <c r="P64" i="2"/>
  <c r="O64" i="2"/>
  <c r="L64" i="2"/>
  <c r="K64" i="2"/>
  <c r="J64" i="2"/>
  <c r="I64" i="2"/>
  <c r="H64" i="2"/>
  <c r="G64" i="2"/>
  <c r="F64" i="2"/>
  <c r="T63" i="2"/>
  <c r="S63" i="2"/>
  <c r="R63" i="2"/>
  <c r="Q63" i="2"/>
  <c r="P63" i="2"/>
  <c r="O63" i="2"/>
  <c r="L63" i="2"/>
  <c r="K63" i="2"/>
  <c r="J63" i="2"/>
  <c r="I63" i="2"/>
  <c r="H63" i="2"/>
  <c r="G63" i="2"/>
  <c r="F63" i="2"/>
  <c r="AB31" i="1"/>
  <c r="Z57" i="1"/>
  <c r="Z28" i="1"/>
  <c r="Z27" i="1"/>
  <c r="AA40" i="1"/>
  <c r="AA9" i="1"/>
  <c r="AC48" i="1"/>
  <c r="AB10" i="1"/>
  <c r="AD55" i="1"/>
  <c r="AC58" i="1"/>
  <c r="AE45" i="1"/>
  <c r="AA34" i="1"/>
  <c r="AG27" i="1"/>
  <c r="AC57" i="1"/>
  <c r="AC37" i="1"/>
  <c r="Z13" i="1"/>
  <c r="Z19" i="1"/>
  <c r="AC9" i="1"/>
  <c r="AC40" i="1"/>
  <c r="AC52" i="1"/>
  <c r="AC53" i="1"/>
  <c r="AC41" i="1"/>
  <c r="AC19" i="1"/>
  <c r="N65" i="2"/>
  <c r="I65" i="1"/>
  <c r="AC25" i="1"/>
  <c r="AC35" i="1"/>
  <c r="AC45" i="1"/>
  <c r="AC14" i="1"/>
  <c r="E63" i="2"/>
  <c r="AC20" i="1"/>
  <c r="AC42" i="1"/>
  <c r="AC15" i="1"/>
  <c r="AC30" i="1"/>
  <c r="N65" i="1"/>
  <c r="G63" i="1"/>
  <c r="AC22" i="1"/>
  <c r="AC16" i="1"/>
  <c r="N66" i="2"/>
  <c r="AC54" i="1"/>
  <c r="L63" i="1"/>
  <c r="N63" i="2"/>
  <c r="AC33" i="1"/>
  <c r="AC39" i="1"/>
  <c r="AC26" i="1"/>
  <c r="AC21" i="1"/>
  <c r="E64" i="2"/>
  <c r="AC43" i="1"/>
  <c r="Y16" i="1"/>
  <c r="AC32" i="1"/>
  <c r="E64" i="1"/>
  <c r="Y20" i="1"/>
  <c r="Y53" i="1"/>
  <c r="Y45" i="1"/>
  <c r="AC10" i="1"/>
  <c r="E65" i="1"/>
  <c r="K66" i="1"/>
  <c r="AC44" i="1"/>
  <c r="AC50" i="1"/>
  <c r="AA10" i="1"/>
  <c r="K65" i="1"/>
  <c r="Y29" i="1"/>
  <c r="Y26" i="1"/>
  <c r="Y44" i="1"/>
  <c r="F63" i="1"/>
  <c r="F65" i="1"/>
  <c r="AC12" i="1"/>
  <c r="Y23" i="1"/>
  <c r="AE9" i="1"/>
  <c r="AD20" i="1"/>
  <c r="AD28" i="1"/>
  <c r="AC31" i="1"/>
  <c r="Y55" i="1"/>
  <c r="H64" i="1"/>
  <c r="Y49" i="1"/>
  <c r="L65" i="1"/>
  <c r="AJ10" i="1"/>
  <c r="Y19" i="1"/>
  <c r="Y24" i="1"/>
  <c r="Y11" i="1"/>
  <c r="AD27" i="1"/>
  <c r="Y17" i="1"/>
  <c r="Y51" i="1"/>
  <c r="Y54" i="1"/>
  <c r="Y10" i="1"/>
  <c r="J65" i="1"/>
  <c r="AC49" i="1"/>
  <c r="Y35" i="1"/>
  <c r="Y40" i="1"/>
  <c r="F64" i="1"/>
  <c r="N64" i="1"/>
  <c r="Y47" i="1"/>
  <c r="Y43" i="1"/>
  <c r="Y50" i="1"/>
  <c r="Y57" i="1"/>
  <c r="Y14" i="1"/>
  <c r="N63" i="1"/>
  <c r="Y38" i="1"/>
  <c r="AC24" i="1"/>
  <c r="I64" i="1"/>
  <c r="Y25" i="1"/>
  <c r="Y48" i="1"/>
  <c r="H66" i="1"/>
  <c r="AB27" i="1"/>
  <c r="J64" i="1"/>
  <c r="Y21" i="1"/>
  <c r="AH27" i="1"/>
  <c r="J63" i="1"/>
  <c r="AI39" i="1"/>
  <c r="AE28" i="1"/>
  <c r="G65" i="1"/>
  <c r="Y28" i="1"/>
  <c r="AD32" i="1"/>
  <c r="F66" i="1"/>
  <c r="Y46" i="1"/>
  <c r="K64" i="1"/>
  <c r="L66" i="1"/>
  <c r="Y12" i="1"/>
  <c r="Z26" i="1"/>
  <c r="Z43" i="1"/>
  <c r="AA13" i="1"/>
  <c r="AC13" i="1"/>
  <c r="E65" i="2"/>
  <c r="AC29" i="1"/>
  <c r="J66" i="1"/>
  <c r="AD22" i="1"/>
  <c r="Y22" i="1"/>
  <c r="E63" i="1"/>
  <c r="Y27" i="1"/>
  <c r="AC27" i="1"/>
  <c r="AG31" i="1"/>
  <c r="I66" i="1"/>
  <c r="Y31" i="1"/>
  <c r="AF34" i="1"/>
  <c r="Y34" i="1"/>
  <c r="Y39" i="1"/>
  <c r="AE41" i="1"/>
  <c r="Y41" i="1"/>
  <c r="AC51" i="1"/>
  <c r="Y52" i="1"/>
  <c r="AC56" i="1"/>
  <c r="Y56" i="1"/>
  <c r="AD58" i="1"/>
  <c r="Y58" i="1"/>
  <c r="Y9" i="1"/>
  <c r="Y30" i="1"/>
  <c r="G64" i="1"/>
  <c r="Y32" i="1"/>
  <c r="AC18" i="1"/>
  <c r="Y18" i="1"/>
  <c r="AC47" i="1"/>
  <c r="Z38" i="1"/>
  <c r="AC38" i="1"/>
  <c r="N66" i="1"/>
  <c r="L64" i="1"/>
  <c r="Y37" i="1"/>
  <c r="H65" i="1"/>
  <c r="E66" i="1"/>
  <c r="AF10" i="1"/>
  <c r="H63" i="1"/>
  <c r="AD13" i="1"/>
  <c r="Y13" i="1"/>
  <c r="AE15" i="1"/>
  <c r="Y15" i="1"/>
  <c r="AC36" i="1"/>
  <c r="Y36" i="1"/>
  <c r="E66" i="2"/>
  <c r="N64" i="2"/>
  <c r="AI9" i="1"/>
  <c r="K63" i="1"/>
  <c r="AE42" i="1"/>
  <c r="Y42" i="1"/>
  <c r="AB23" i="1"/>
  <c r="AC23" i="1"/>
  <c r="AC11" i="1"/>
  <c r="AC55" i="1"/>
  <c r="AC46" i="1"/>
  <c r="AE33" i="1"/>
  <c r="G66" i="1"/>
  <c r="Y33" i="1"/>
  <c r="AE40" i="1"/>
  <c r="AF53" i="1"/>
  <c r="Z34" i="1"/>
  <c r="AC34" i="1"/>
  <c r="I63" i="1"/>
  <c r="AD43" i="1"/>
  <c r="AA31" i="1"/>
</calcChain>
</file>

<file path=xl/sharedStrings.xml><?xml version="1.0" encoding="utf-8"?>
<sst xmlns="http://schemas.openxmlformats.org/spreadsheetml/2006/main" count="273" uniqueCount="96">
  <si>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</si>
  <si>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</si>
  <si>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</si>
  <si>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</si>
  <si>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</si>
  <si>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</si>
  <si>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</si>
  <si>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</si>
  <si>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</si>
  <si>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</si>
  <si>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</si>
  <si>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</si>
  <si>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</si>
  <si>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</si>
  <si>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</si>
  <si>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</si>
  <si>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</si>
  <si>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</si>
  <si>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</si>
  <si>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</si>
  <si>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</si>
  <si>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</si>
  <si>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</si>
  <si>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</si>
  <si>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</si>
  <si>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</si>
  <si>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</si>
  <si>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</si>
  <si>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</si>
  <si>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</si>
  <si>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</si>
  <si>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</si>
  <si>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</si>
  <si>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　　　　　　共犯形態
手口</t>
    <rPh sb="6" eb="8">
      <t>キョウハン</t>
    </rPh>
    <rPh sb="8" eb="10">
      <t>ケイタイ</t>
    </rPh>
    <phoneticPr fontId="1"/>
  </si>
  <si>
    <t>共犯形態
　　　　　　　　手口</t>
    <rPh sb="0" eb="2">
      <t>キョウハン</t>
    </rPh>
    <rPh sb="2" eb="4">
      <t>ケイタイ</t>
    </rPh>
    <phoneticPr fontId="1"/>
  </si>
  <si>
    <t>６～９
人組</t>
    <rPh sb="4" eb="5">
      <t>ニン</t>
    </rPh>
    <rPh sb="5" eb="6">
      <t>クミ</t>
    </rPh>
    <phoneticPr fontId="1"/>
  </si>
  <si>
    <t>１０人
以上の組</t>
    <rPh sb="4" eb="6">
      <t>イジョウ</t>
    </rPh>
    <rPh sb="7" eb="8">
      <t>クミ</t>
    </rPh>
    <phoneticPr fontId="1"/>
  </si>
  <si>
    <t>総数</t>
    <phoneticPr fontId="1"/>
  </si>
  <si>
    <t>成人事件</t>
    <phoneticPr fontId="1"/>
  </si>
  <si>
    <t>計</t>
    <phoneticPr fontId="1"/>
  </si>
  <si>
    <t>単独犯</t>
    <phoneticPr fontId="1"/>
  </si>
  <si>
    <t>２人組</t>
    <phoneticPr fontId="1"/>
  </si>
  <si>
    <t>３人組</t>
    <phoneticPr fontId="1"/>
  </si>
  <si>
    <t>４人組</t>
    <phoneticPr fontId="1"/>
  </si>
  <si>
    <t>５人組</t>
    <phoneticPr fontId="1"/>
  </si>
  <si>
    <t>計</t>
    <phoneticPr fontId="1"/>
  </si>
  <si>
    <t>単独犯</t>
    <phoneticPr fontId="1"/>
  </si>
  <si>
    <t>２人組</t>
    <phoneticPr fontId="1"/>
  </si>
  <si>
    <t>３人組</t>
    <phoneticPr fontId="1"/>
  </si>
  <si>
    <t>４人組</t>
    <phoneticPr fontId="1"/>
  </si>
  <si>
    <t>５人組</t>
    <phoneticPr fontId="1"/>
  </si>
  <si>
    <t>少年事件</t>
    <phoneticPr fontId="1"/>
  </si>
  <si>
    <t>成人・少年共犯事件</t>
    <phoneticPr fontId="1"/>
  </si>
  <si>
    <t xml:space="preserve"> </t>
    <phoneticPr fontId="1"/>
  </si>
  <si>
    <t>共犯形態別  検挙件数</t>
    <phoneticPr fontId="1"/>
  </si>
  <si>
    <t>共犯形態別  検挙件数 (つづき)</t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</si>
  <si>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</si>
  <si>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</si>
  <si>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</si>
  <si>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</si>
  <si>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</si>
  <si>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</si>
  <si>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</si>
  <si>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</si>
  <si>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</si>
  <si>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</si>
  <si>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</si>
  <si>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</si>
  <si>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</si>
  <si>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</si>
  <si>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</si>
  <si>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</si>
  <si>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注 解決事件を除く</t>
    <phoneticPr fontId="1"/>
  </si>
  <si>
    <t>21　窃盗  手口別   成人・少年事件別</t>
    <phoneticPr fontId="1"/>
  </si>
  <si>
    <t xml:space="preserve">21　窃盗　手口別　成人・少年事件別 </t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</si>
  <si>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</si>
  <si>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</si>
  <si>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</si>
  <si>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</si>
  <si>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</si>
  <si>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成人事件</t>
    <rPh sb="0" eb="2">
      <t>セイジン</t>
    </rPh>
    <rPh sb="2" eb="4">
      <t>ジケン</t>
    </rPh>
    <phoneticPr fontId="1"/>
  </si>
  <si>
    <t>少年事件</t>
    <rPh sb="0" eb="2">
      <t>ショウネン</t>
    </rPh>
    <rPh sb="2" eb="4">
      <t>ジケン</t>
    </rPh>
    <phoneticPr fontId="1"/>
  </si>
  <si>
    <t>共犯事件</t>
    <rPh sb="0" eb="2">
      <t>キョウハン</t>
    </rPh>
    <rPh sb="2" eb="4">
      <t>ジケン</t>
    </rPh>
    <phoneticPr fontId="1"/>
  </si>
  <si>
    <t>計</t>
    <rPh sb="0" eb="1">
      <t>ケイ</t>
    </rPh>
    <phoneticPr fontId="1"/>
  </si>
  <si>
    <t>単独</t>
    <rPh sb="0" eb="2">
      <t>タンドク</t>
    </rPh>
    <phoneticPr fontId="1"/>
  </si>
  <si>
    <t>２人</t>
    <rPh sb="1" eb="2">
      <t>ニン</t>
    </rPh>
    <phoneticPr fontId="1"/>
  </si>
  <si>
    <t>３人</t>
    <rPh sb="1" eb="2">
      <t>ニン</t>
    </rPh>
    <phoneticPr fontId="1"/>
  </si>
  <si>
    <t>４人</t>
    <rPh sb="1" eb="2">
      <t>ニン</t>
    </rPh>
    <phoneticPr fontId="1"/>
  </si>
  <si>
    <t>５人</t>
    <rPh sb="1" eb="2">
      <t>ニン</t>
    </rPh>
    <phoneticPr fontId="1"/>
  </si>
  <si>
    <t>６～９人</t>
    <rPh sb="3" eb="4">
      <t>ニン</t>
    </rPh>
    <phoneticPr fontId="1"/>
  </si>
  <si>
    <r>
      <t>1</t>
    </r>
    <r>
      <rPr>
        <sz val="10"/>
        <rFont val="ＭＳ 明朝"/>
        <family val="1"/>
        <charset val="128"/>
      </rPr>
      <t>0人以上</t>
    </r>
    <rPh sb="2" eb="3">
      <t>ニン</t>
    </rPh>
    <rPh sb="3" eb="5">
      <t>イジョウ</t>
    </rPh>
    <phoneticPr fontId="1"/>
  </si>
  <si>
    <t>さい銭ねらい</t>
    <rPh sb="2" eb="3">
      <t>セン</t>
    </rPh>
    <phoneticPr fontId="1"/>
  </si>
  <si>
    <t>検挙226</t>
    <rPh sb="0" eb="2">
      <t>ケンキョ</t>
    </rPh>
    <phoneticPr fontId="1"/>
  </si>
  <si>
    <t>検挙227</t>
    <rPh sb="0" eb="2">
      <t>ケンキョ</t>
    </rPh>
    <phoneticPr fontId="1"/>
  </si>
  <si>
    <t>検挙228</t>
    <rPh sb="0" eb="2">
      <t>ケンキョ</t>
    </rPh>
    <phoneticPr fontId="1"/>
  </si>
  <si>
    <t>検挙229</t>
    <rPh sb="0" eb="2">
      <t>ケンキョ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</si>
</sst>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0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4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76" fontId="5" fillId="0" borderId="0" xfId="0" applyNumberFormat="1" applyFont="1" applyFill="1" applyBorder="1" applyAlignment="1"/>
    <xf numFmtId="176" fontId="7" fillId="0" borderId="0" xfId="0" applyNumberFormat="1" applyFont="1" applyFill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 applyProtection="1">
      <alignment horizontal="distributed" vertical="center"/>
    </xf>
    <xf numFmtId="176" fontId="3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3" fillId="0" borderId="0" xfId="0" quotePrefix="1" applyFont="1" applyFill="1" applyBorder="1" applyAlignment="1" applyProtection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 applyProtection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2" xfId="0" applyFont="1" applyFill="1" applyBorder="1" applyAlignment="1" applyProtection="1">
      <alignment horizontal="distributed" vertical="center"/>
    </xf>
    <xf numFmtId="0" fontId="4" fillId="0" borderId="0" xfId="0" applyFont="1" applyFill="1" applyAlignment="1">
      <alignment horizontal="right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/>
    <xf numFmtId="38" fontId="2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 applyProtection="1">
      <alignment horizontal="center" vertical="center"/>
    </xf>
    <xf numFmtId="38" fontId="4" fillId="0" borderId="0" xfId="0" applyNumberFormat="1" applyFont="1" applyFill="1" applyBorder="1" applyAlignment="1"/>
    <xf numFmtId="38" fontId="4" fillId="0" borderId="0" xfId="0" applyNumberFormat="1" applyFont="1" applyFill="1" applyAlignment="1"/>
    <xf numFmtId="0" fontId="4" fillId="0" borderId="0" xfId="0" applyFont="1" applyFill="1" applyAlignment="1"/>
    <xf numFmtId="38" fontId="4" fillId="0" borderId="0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6" fontId="7" fillId="0" borderId="0" xfId="0" applyNumberFormat="1" applyFont="1" applyFill="1" applyBorder="1" applyAlignment="1"/>
    <xf numFmtId="0" fontId="7" fillId="0" borderId="0" xfId="0" applyFont="1" applyFill="1" applyAlignment="1"/>
    <xf numFmtId="176" fontId="4" fillId="0" borderId="0" xfId="0" applyNumberFormat="1" applyFont="1" applyFill="1" applyBorder="1" applyAlignment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176" fontId="5" fillId="0" borderId="5" xfId="132" applyNumberFormat="1" applyFont="1" applyFill="1" applyBorder="1" applyAlignment="1">
      <alignment horizontal="right" vertical="center" wrapText="1"/>
    </xf>
    <xf numFmtId="176" fontId="5" fillId="0" borderId="6" xfId="132" applyNumberFormat="1" applyFont="1" applyFill="1" applyBorder="1" applyAlignment="1">
      <alignment horizontal="right" vertical="center" wrapText="1"/>
    </xf>
    <xf numFmtId="176" fontId="3" fillId="0" borderId="5" xfId="132" applyNumberFormat="1" applyFont="1" applyFill="1" applyBorder="1" applyAlignment="1">
      <alignment horizontal="right" vertical="center" wrapText="1"/>
    </xf>
    <xf numFmtId="176" fontId="3" fillId="0" borderId="7" xfId="132" applyNumberFormat="1" applyFont="1" applyFill="1" applyBorder="1" applyAlignment="1">
      <alignment horizontal="right" vertical="center" wrapText="1"/>
    </xf>
    <xf numFmtId="176" fontId="5" fillId="0" borderId="6" xfId="131" applyNumberFormat="1" applyFont="1" applyFill="1" applyBorder="1" applyAlignment="1">
      <alignment horizontal="right" vertical="center" wrapText="1"/>
    </xf>
    <xf numFmtId="176" fontId="5" fillId="0" borderId="5" xfId="131" applyNumberFormat="1" applyFont="1" applyFill="1" applyBorder="1" applyAlignment="1">
      <alignment horizontal="right" vertical="center" wrapText="1"/>
    </xf>
    <xf numFmtId="176" fontId="3" fillId="0" borderId="5" xfId="131" applyNumberFormat="1" applyFont="1" applyFill="1" applyBorder="1" applyAlignment="1">
      <alignment horizontal="right" vertical="center" wrapText="1"/>
    </xf>
    <xf numFmtId="176" fontId="3" fillId="0" borderId="7" xfId="131" applyNumberFormat="1" applyFont="1" applyFill="1" applyBorder="1" applyAlignment="1">
      <alignment horizontal="right" vertical="center" wrapText="1"/>
    </xf>
    <xf numFmtId="176" fontId="5" fillId="0" borderId="6" xfId="130" applyNumberFormat="1" applyFont="1" applyFill="1" applyBorder="1" applyAlignment="1">
      <alignment horizontal="right" vertical="center" wrapText="1"/>
    </xf>
    <xf numFmtId="176" fontId="5" fillId="0" borderId="5" xfId="130" applyNumberFormat="1" applyFont="1" applyFill="1" applyBorder="1" applyAlignment="1">
      <alignment horizontal="right" vertical="center" wrapText="1"/>
    </xf>
    <xf numFmtId="176" fontId="3" fillId="0" borderId="5" xfId="130" applyNumberFormat="1" applyFont="1" applyFill="1" applyBorder="1" applyAlignment="1">
      <alignment horizontal="right" vertical="center" wrapText="1"/>
    </xf>
    <xf numFmtId="176" fontId="3" fillId="0" borderId="7" xfId="130" applyNumberFormat="1" applyFont="1" applyFill="1" applyBorder="1" applyAlignment="1">
      <alignment horizontal="right" vertical="center" wrapText="1"/>
    </xf>
    <xf numFmtId="176" fontId="5" fillId="0" borderId="8" xfId="131" applyNumberFormat="1" applyFont="1" applyFill="1" applyBorder="1" applyAlignment="1">
      <alignment horizontal="right" vertical="center" wrapText="1"/>
    </xf>
    <xf numFmtId="176" fontId="5" fillId="0" borderId="1" xfId="131" applyNumberFormat="1" applyFont="1" applyFill="1" applyBorder="1" applyAlignment="1">
      <alignment horizontal="right" vertical="center" wrapText="1"/>
    </xf>
    <xf numFmtId="176" fontId="3" fillId="0" borderId="1" xfId="131" applyNumberFormat="1" applyFont="1" applyFill="1" applyBorder="1" applyAlignment="1">
      <alignment horizontal="right" vertical="center" wrapText="1"/>
    </xf>
    <xf numFmtId="176" fontId="3" fillId="0" borderId="4" xfId="131" applyNumberFormat="1" applyFont="1" applyFill="1" applyBorder="1" applyAlignment="1">
      <alignment horizontal="right" vertical="center" wrapText="1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176" fontId="5" fillId="0" borderId="6" xfId="0" applyNumberFormat="1" applyFont="1" applyFill="1" applyBorder="1" applyAlignment="1" applyProtection="1">
      <alignment horizontal="right" vertical="center"/>
    </xf>
    <xf numFmtId="176" fontId="5" fillId="0" borderId="5" xfId="0" applyNumberFormat="1" applyFont="1" applyFill="1" applyBorder="1" applyAlignment="1" applyProtection="1">
      <alignment horizontal="right" vertical="center"/>
    </xf>
    <xf numFmtId="176" fontId="5" fillId="0" borderId="7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5" fillId="0" borderId="8" xfId="0" applyNumberFormat="1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distributed" vertical="center"/>
    </xf>
    <xf numFmtId="0" fontId="5" fillId="0" borderId="28" xfId="0" applyFont="1" applyFill="1" applyBorder="1" applyAlignment="1" applyProtection="1">
      <alignment horizontal="distributed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3" fillId="0" borderId="14" xfId="0" applyFont="1" applyFill="1" applyBorder="1" applyAlignment="1" applyProtection="1">
      <alignment vertical="center" wrapText="1"/>
    </xf>
    <xf numFmtId="0" fontId="3" fillId="0" borderId="15" xfId="0" applyFont="1" applyFill="1" applyBorder="1" applyAlignment="1" applyProtection="1">
      <alignment vertical="center" wrapText="1"/>
    </xf>
    <xf numFmtId="0" fontId="3" fillId="0" borderId="16" xfId="0" applyFont="1" applyFill="1" applyBorder="1" applyAlignment="1" applyProtection="1">
      <alignment vertical="center" wrapText="1"/>
    </xf>
    <xf numFmtId="0" fontId="3" fillId="0" borderId="17" xfId="0" applyFont="1" applyFill="1" applyBorder="1" applyAlignment="1" applyProtection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 applyProtection="1">
      <alignment horizontal="distributed" vertical="center" justifyLastLine="1"/>
    </xf>
    <xf numFmtId="0" fontId="3" fillId="0" borderId="20" xfId="0" applyFont="1" applyFill="1" applyBorder="1" applyAlignment="1" applyProtection="1">
      <alignment horizontal="distributed" vertical="center" justifyLastLine="1"/>
    </xf>
    <xf numFmtId="0" fontId="3" fillId="0" borderId="21" xfId="0" applyFont="1" applyFill="1" applyBorder="1" applyAlignment="1" applyProtection="1">
      <alignment vertical="center" wrapText="1"/>
    </xf>
    <xf numFmtId="0" fontId="4" fillId="0" borderId="21" xfId="0" applyFont="1" applyFill="1" applyBorder="1" applyAlignment="1"/>
    <xf numFmtId="0" fontId="4" fillId="0" borderId="22" xfId="0" applyFont="1" applyFill="1" applyBorder="1" applyAlignment="1"/>
    <xf numFmtId="0" fontId="4" fillId="0" borderId="23" xfId="0" applyFont="1" applyFill="1" applyBorder="1" applyAlignment="1"/>
    <xf numFmtId="0" fontId="4" fillId="0" borderId="24" xfId="0" applyFont="1" applyFill="1" applyBorder="1" applyAlignment="1"/>
    <xf numFmtId="0" fontId="6" fillId="0" borderId="23" xfId="0" applyFont="1" applyFill="1" applyBorder="1" applyAlignment="1"/>
    <xf numFmtId="0" fontId="6" fillId="0" borderId="24" xfId="0" applyFont="1" applyFill="1" applyBorder="1" applyAlignment="1"/>
    <xf numFmtId="0" fontId="6" fillId="0" borderId="25" xfId="0" applyFont="1" applyFill="1" applyBorder="1" applyAlignment="1"/>
    <xf numFmtId="0" fontId="6" fillId="0" borderId="26" xfId="0" applyFont="1" applyFill="1" applyBorder="1" applyAlignment="1"/>
    <xf numFmtId="0" fontId="2" fillId="0" borderId="0" xfId="0" applyFont="1" applyFill="1" applyAlignment="1" applyProtection="1">
      <alignment horizontal="distributed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distributed" vertical="center" justifyLastLine="1"/>
    </xf>
    <xf numFmtId="0" fontId="4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38" fontId="4" fillId="0" borderId="11" xfId="0" applyNumberFormat="1" applyFont="1" applyFill="1" applyBorder="1" applyAlignment="1" applyProtection="1">
      <alignment horizontal="distributed" vertical="center" justifyLastLine="1"/>
    </xf>
    <xf numFmtId="38" fontId="4" fillId="0" borderId="12" xfId="0" applyNumberFormat="1" applyFont="1" applyFill="1" applyBorder="1" applyAlignment="1" applyProtection="1">
      <alignment horizontal="distributed" vertical="center" justifyLastLine="1"/>
    </xf>
    <xf numFmtId="38" fontId="4" fillId="0" borderId="20" xfId="0" applyNumberFormat="1" applyFont="1" applyFill="1" applyBorder="1" applyAlignment="1" applyProtection="1">
      <alignment horizontal="distributed" vertical="center" justifyLastLine="1"/>
    </xf>
  </cellXfs>
  <cellStyles count="170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1 5" xfId="4" xr:uid="{00000000-0005-0000-0000-000003000000}"/>
    <cellStyle name="20% - アクセント 2 2" xfId="5" xr:uid="{00000000-0005-0000-0000-000004000000}"/>
    <cellStyle name="20% - アクセント 2 3" xfId="6" xr:uid="{00000000-0005-0000-0000-000005000000}"/>
    <cellStyle name="20% - アクセント 2 4" xfId="7" xr:uid="{00000000-0005-0000-0000-000006000000}"/>
    <cellStyle name="20% - アクセント 2 5" xfId="8" xr:uid="{00000000-0005-0000-0000-000007000000}"/>
    <cellStyle name="20% - アクセント 3 2" xfId="9" xr:uid="{00000000-0005-0000-0000-000008000000}"/>
    <cellStyle name="20% - アクセント 3 3" xfId="10" xr:uid="{00000000-0005-0000-0000-000009000000}"/>
    <cellStyle name="20% - アクセント 3 4" xfId="11" xr:uid="{00000000-0005-0000-0000-00000A000000}"/>
    <cellStyle name="20% - アクセント 3 5" xfId="12" xr:uid="{00000000-0005-0000-0000-00000B000000}"/>
    <cellStyle name="20% - アクセント 4 2" xfId="13" xr:uid="{00000000-0005-0000-0000-00000C000000}"/>
    <cellStyle name="20% - アクセント 4 3" xfId="14" xr:uid="{00000000-0005-0000-0000-00000D000000}"/>
    <cellStyle name="20% - アクセント 4 4" xfId="15" xr:uid="{00000000-0005-0000-0000-00000E000000}"/>
    <cellStyle name="20% - アクセント 4 5" xfId="16" xr:uid="{00000000-0005-0000-0000-00000F000000}"/>
    <cellStyle name="20% - アクセント 5 2" xfId="17" xr:uid="{00000000-0005-0000-0000-000010000000}"/>
    <cellStyle name="20% - アクセント 5 3" xfId="18" xr:uid="{00000000-0005-0000-0000-000011000000}"/>
    <cellStyle name="20% - アクセント 5 4" xfId="19" xr:uid="{00000000-0005-0000-0000-000012000000}"/>
    <cellStyle name="20% - アクセント 5 5" xfId="20" xr:uid="{00000000-0005-0000-0000-000013000000}"/>
    <cellStyle name="20% - アクセント 6 2" xfId="21" xr:uid="{00000000-0005-0000-0000-000014000000}"/>
    <cellStyle name="20% - アクセント 6 3" xfId="22" xr:uid="{00000000-0005-0000-0000-000015000000}"/>
    <cellStyle name="20% - アクセント 6 4" xfId="23" xr:uid="{00000000-0005-0000-0000-000016000000}"/>
    <cellStyle name="20% - アクセント 6 5" xfId="24" xr:uid="{00000000-0005-0000-0000-000017000000}"/>
    <cellStyle name="40% - アクセント 1 2" xfId="25" xr:uid="{00000000-0005-0000-0000-000018000000}"/>
    <cellStyle name="40% - アクセント 1 3" xfId="26" xr:uid="{00000000-0005-0000-0000-000019000000}"/>
    <cellStyle name="40% - アクセント 1 4" xfId="27" xr:uid="{00000000-0005-0000-0000-00001A000000}"/>
    <cellStyle name="40% - アクセント 1 5" xfId="28" xr:uid="{00000000-0005-0000-0000-00001B000000}"/>
    <cellStyle name="40% - アクセント 2 2" xfId="29" xr:uid="{00000000-0005-0000-0000-00001C000000}"/>
    <cellStyle name="40% - アクセント 2 3" xfId="30" xr:uid="{00000000-0005-0000-0000-00001D000000}"/>
    <cellStyle name="40% - アクセント 2 4" xfId="31" xr:uid="{00000000-0005-0000-0000-00001E000000}"/>
    <cellStyle name="40% - アクセント 2 5" xfId="32" xr:uid="{00000000-0005-0000-0000-00001F000000}"/>
    <cellStyle name="40% - アクセント 3 2" xfId="33" xr:uid="{00000000-0005-0000-0000-000020000000}"/>
    <cellStyle name="40% - アクセント 3 3" xfId="34" xr:uid="{00000000-0005-0000-0000-000021000000}"/>
    <cellStyle name="40% - アクセント 3 4" xfId="35" xr:uid="{00000000-0005-0000-0000-000022000000}"/>
    <cellStyle name="40% - アクセント 3 5" xfId="36" xr:uid="{00000000-0005-0000-0000-000023000000}"/>
    <cellStyle name="40% - アクセント 4 2" xfId="37" xr:uid="{00000000-0005-0000-0000-000024000000}"/>
    <cellStyle name="40% - アクセント 4 3" xfId="38" xr:uid="{00000000-0005-0000-0000-000025000000}"/>
    <cellStyle name="40% - アクセント 4 4" xfId="39" xr:uid="{00000000-0005-0000-0000-000026000000}"/>
    <cellStyle name="40% - アクセント 4 5" xfId="40" xr:uid="{00000000-0005-0000-0000-000027000000}"/>
    <cellStyle name="40% - アクセント 5 2" xfId="41" xr:uid="{00000000-0005-0000-0000-000028000000}"/>
    <cellStyle name="40% - アクセント 5 3" xfId="42" xr:uid="{00000000-0005-0000-0000-000029000000}"/>
    <cellStyle name="40% - アクセント 5 4" xfId="43" xr:uid="{00000000-0005-0000-0000-00002A000000}"/>
    <cellStyle name="40% - アクセント 5 5" xfId="44" xr:uid="{00000000-0005-0000-0000-00002B000000}"/>
    <cellStyle name="40% - アクセント 6 2" xfId="45" xr:uid="{00000000-0005-0000-0000-00002C000000}"/>
    <cellStyle name="40% - アクセント 6 3" xfId="46" xr:uid="{00000000-0005-0000-0000-00002D000000}"/>
    <cellStyle name="40% - アクセント 6 4" xfId="47" xr:uid="{00000000-0005-0000-0000-00002E000000}"/>
    <cellStyle name="40% - アクセント 6 5" xfId="48" xr:uid="{00000000-0005-0000-0000-00002F000000}"/>
    <cellStyle name="60% - アクセント 1 2" xfId="49" xr:uid="{00000000-0005-0000-0000-000030000000}"/>
    <cellStyle name="60% - アクセント 1 3" xfId="50" xr:uid="{00000000-0005-0000-0000-000031000000}"/>
    <cellStyle name="60% - アクセント 1 4" xfId="51" xr:uid="{00000000-0005-0000-0000-000032000000}"/>
    <cellStyle name="60% - アクセント 1 5" xfId="52" xr:uid="{00000000-0005-0000-0000-000033000000}"/>
    <cellStyle name="60% - アクセント 2 2" xfId="53" xr:uid="{00000000-0005-0000-0000-000034000000}"/>
    <cellStyle name="60% - アクセント 2 3" xfId="54" xr:uid="{00000000-0005-0000-0000-000035000000}"/>
    <cellStyle name="60% - アクセント 2 4" xfId="55" xr:uid="{00000000-0005-0000-0000-000036000000}"/>
    <cellStyle name="60% - アクセント 2 5" xfId="56" xr:uid="{00000000-0005-0000-0000-000037000000}"/>
    <cellStyle name="60% - アクセント 3 2" xfId="57" xr:uid="{00000000-0005-0000-0000-000038000000}"/>
    <cellStyle name="60% - アクセント 3 3" xfId="58" xr:uid="{00000000-0005-0000-0000-000039000000}"/>
    <cellStyle name="60% - アクセント 3 4" xfId="59" xr:uid="{00000000-0005-0000-0000-00003A000000}"/>
    <cellStyle name="60% - アクセント 3 5" xfId="60" xr:uid="{00000000-0005-0000-0000-00003B000000}"/>
    <cellStyle name="60% - アクセント 4 2" xfId="61" xr:uid="{00000000-0005-0000-0000-00003C000000}"/>
    <cellStyle name="60% - アクセント 4 3" xfId="62" xr:uid="{00000000-0005-0000-0000-00003D000000}"/>
    <cellStyle name="60% - アクセント 4 4" xfId="63" xr:uid="{00000000-0005-0000-0000-00003E000000}"/>
    <cellStyle name="60% - アクセント 4 5" xfId="64" xr:uid="{00000000-0005-0000-0000-00003F000000}"/>
    <cellStyle name="60% - アクセント 5 2" xfId="65" xr:uid="{00000000-0005-0000-0000-000040000000}"/>
    <cellStyle name="60% - アクセント 5 3" xfId="66" xr:uid="{00000000-0005-0000-0000-000041000000}"/>
    <cellStyle name="60% - アクセント 5 4" xfId="67" xr:uid="{00000000-0005-0000-0000-000042000000}"/>
    <cellStyle name="60% - アクセント 5 5" xfId="68" xr:uid="{00000000-0005-0000-0000-000043000000}"/>
    <cellStyle name="60% - アクセント 6 2" xfId="69" xr:uid="{00000000-0005-0000-0000-000044000000}"/>
    <cellStyle name="60% - アクセント 6 3" xfId="70" xr:uid="{00000000-0005-0000-0000-000045000000}"/>
    <cellStyle name="60% - アクセント 6 4" xfId="71" xr:uid="{00000000-0005-0000-0000-000046000000}"/>
    <cellStyle name="60% - アクセント 6 5" xfId="72" xr:uid="{00000000-0005-0000-0000-000047000000}"/>
    <cellStyle name="アクセント 1 2" xfId="73" xr:uid="{00000000-0005-0000-0000-000048000000}"/>
    <cellStyle name="アクセント 1 3" xfId="74" xr:uid="{00000000-0005-0000-0000-000049000000}"/>
    <cellStyle name="アクセント 1 4" xfId="75" xr:uid="{00000000-0005-0000-0000-00004A000000}"/>
    <cellStyle name="アクセント 1 5" xfId="76" xr:uid="{00000000-0005-0000-0000-00004B000000}"/>
    <cellStyle name="アクセント 2 2" xfId="77" xr:uid="{00000000-0005-0000-0000-00004C000000}"/>
    <cellStyle name="アクセント 2 3" xfId="78" xr:uid="{00000000-0005-0000-0000-00004D000000}"/>
    <cellStyle name="アクセント 2 4" xfId="79" xr:uid="{00000000-0005-0000-0000-00004E000000}"/>
    <cellStyle name="アクセント 2 5" xfId="80" xr:uid="{00000000-0005-0000-0000-00004F000000}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3 5" xfId="84" xr:uid="{00000000-0005-0000-0000-000053000000}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4 5" xfId="88" xr:uid="{00000000-0005-0000-0000-000057000000}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5 5" xfId="92" xr:uid="{00000000-0005-0000-0000-00005B000000}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アクセント 6 5" xfId="96" xr:uid="{00000000-0005-0000-0000-00005F000000}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タイトル 5" xfId="100" xr:uid="{00000000-0005-0000-0000-000063000000}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チェック セル 5" xfId="104" xr:uid="{00000000-0005-0000-0000-000067000000}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どちらでもない 5" xfId="108" xr:uid="{00000000-0005-0000-0000-00006B000000}"/>
    <cellStyle name="ハイパーリンク" xfId="109" builtinId="8" customBuiltin="1"/>
    <cellStyle name="メモ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 2" xfId="114" xr:uid="{00000000-0005-0000-0000-000071000000}"/>
    <cellStyle name="リンク セル 3" xfId="115" xr:uid="{00000000-0005-0000-0000-000072000000}"/>
    <cellStyle name="リンク セル 4" xfId="116" xr:uid="{00000000-0005-0000-0000-000073000000}"/>
    <cellStyle name="リンク セル 5" xfId="117" xr:uid="{00000000-0005-0000-0000-000074000000}"/>
    <cellStyle name="悪い 2" xfId="118" xr:uid="{00000000-0005-0000-0000-000075000000}"/>
    <cellStyle name="悪い 3" xfId="119" xr:uid="{00000000-0005-0000-0000-000076000000}"/>
    <cellStyle name="悪い 4" xfId="120" xr:uid="{00000000-0005-0000-0000-000077000000}"/>
    <cellStyle name="悪い 5" xfId="121" xr:uid="{00000000-0005-0000-0000-000078000000}"/>
    <cellStyle name="計算 2" xfId="122" xr:uid="{00000000-0005-0000-0000-000079000000}"/>
    <cellStyle name="計算 3" xfId="123" xr:uid="{00000000-0005-0000-0000-00007A000000}"/>
    <cellStyle name="計算 4" xfId="124" xr:uid="{00000000-0005-0000-0000-00007B000000}"/>
    <cellStyle name="計算 5" xfId="125" xr:uid="{00000000-0005-0000-0000-00007C000000}"/>
    <cellStyle name="警告文 2" xfId="126" xr:uid="{00000000-0005-0000-0000-00007D000000}"/>
    <cellStyle name="警告文 3" xfId="127" xr:uid="{00000000-0005-0000-0000-00007E000000}"/>
    <cellStyle name="警告文 4" xfId="128" xr:uid="{00000000-0005-0000-0000-00007F000000}"/>
    <cellStyle name="警告文 5" xfId="129" xr:uid="{00000000-0005-0000-0000-000080000000}"/>
    <cellStyle name="桁区切り 3" xfId="130" xr:uid="{00000000-0005-0000-0000-000081000000}"/>
    <cellStyle name="桁区切り 4" xfId="131" xr:uid="{00000000-0005-0000-0000-000082000000}"/>
    <cellStyle name="桁区切り 5" xfId="132" xr:uid="{00000000-0005-0000-0000-000083000000}"/>
    <cellStyle name="見出し 1 2" xfId="133" xr:uid="{00000000-0005-0000-0000-000084000000}"/>
    <cellStyle name="見出し 1 3" xfId="134" xr:uid="{00000000-0005-0000-0000-000085000000}"/>
    <cellStyle name="見出し 1 4" xfId="135" xr:uid="{00000000-0005-0000-0000-000086000000}"/>
    <cellStyle name="見出し 1 5" xfId="136" xr:uid="{00000000-0005-0000-0000-000087000000}"/>
    <cellStyle name="見出し 2 2" xfId="137" xr:uid="{00000000-0005-0000-0000-000088000000}"/>
    <cellStyle name="見出し 2 3" xfId="138" xr:uid="{00000000-0005-0000-0000-000089000000}"/>
    <cellStyle name="見出し 2 4" xfId="139" xr:uid="{00000000-0005-0000-0000-00008A000000}"/>
    <cellStyle name="見出し 2 5" xfId="140" xr:uid="{00000000-0005-0000-0000-00008B000000}"/>
    <cellStyle name="見出し 3 2" xfId="141" xr:uid="{00000000-0005-0000-0000-00008C000000}"/>
    <cellStyle name="見出し 3 3" xfId="142" xr:uid="{00000000-0005-0000-0000-00008D000000}"/>
    <cellStyle name="見出し 3 4" xfId="143" xr:uid="{00000000-0005-0000-0000-00008E000000}"/>
    <cellStyle name="見出し 3 5" xfId="144" xr:uid="{00000000-0005-0000-0000-00008F000000}"/>
    <cellStyle name="見出し 4 2" xfId="145" xr:uid="{00000000-0005-0000-0000-000090000000}"/>
    <cellStyle name="見出し 4 3" xfId="146" xr:uid="{00000000-0005-0000-0000-000091000000}"/>
    <cellStyle name="見出し 4 4" xfId="147" xr:uid="{00000000-0005-0000-0000-000092000000}"/>
    <cellStyle name="見出し 4 5" xfId="148" xr:uid="{00000000-0005-0000-0000-000093000000}"/>
    <cellStyle name="集計 2" xfId="149" xr:uid="{00000000-0005-0000-0000-000094000000}"/>
    <cellStyle name="集計 3" xfId="150" xr:uid="{00000000-0005-0000-0000-000095000000}"/>
    <cellStyle name="集計 4" xfId="151" xr:uid="{00000000-0005-0000-0000-000096000000}"/>
    <cellStyle name="集計 5" xfId="152" xr:uid="{00000000-0005-0000-0000-000097000000}"/>
    <cellStyle name="出力 2" xfId="153" xr:uid="{00000000-0005-0000-0000-000098000000}"/>
    <cellStyle name="出力 3" xfId="154" xr:uid="{00000000-0005-0000-0000-000099000000}"/>
    <cellStyle name="出力 4" xfId="155" xr:uid="{00000000-0005-0000-0000-00009A000000}"/>
    <cellStyle name="出力 5" xfId="156" xr:uid="{00000000-0005-0000-0000-00009B000000}"/>
    <cellStyle name="説明文 2" xfId="157" xr:uid="{00000000-0005-0000-0000-00009C000000}"/>
    <cellStyle name="説明文 3" xfId="158" xr:uid="{00000000-0005-0000-0000-00009D000000}"/>
    <cellStyle name="説明文 4" xfId="159" xr:uid="{00000000-0005-0000-0000-00009E000000}"/>
    <cellStyle name="説明文 5" xfId="160" xr:uid="{00000000-0005-0000-0000-00009F000000}"/>
    <cellStyle name="入力 2" xfId="161" xr:uid="{00000000-0005-0000-0000-0000A0000000}"/>
    <cellStyle name="入力 3" xfId="162" xr:uid="{00000000-0005-0000-0000-0000A1000000}"/>
    <cellStyle name="入力 4" xfId="163" xr:uid="{00000000-0005-0000-0000-0000A2000000}"/>
    <cellStyle name="入力 5" xfId="164" xr:uid="{00000000-0005-0000-0000-0000A3000000}"/>
    <cellStyle name="標準" xfId="0" builtinId="0"/>
    <cellStyle name="表示済みのハイパーリンク" xfId="165" builtinId="9" customBuiltin="1"/>
    <cellStyle name="良い 2" xfId="166" xr:uid="{00000000-0005-0000-0000-0000A6000000}"/>
    <cellStyle name="良い 3" xfId="167" xr:uid="{00000000-0005-0000-0000-0000A7000000}"/>
    <cellStyle name="良い 4" xfId="168" xr:uid="{00000000-0005-0000-0000-0000A8000000}"/>
    <cellStyle name="良い 5" xfId="169" xr:uid="{00000000-0005-0000-0000-0000A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J66"/>
  <sheetViews>
    <sheetView tabSelected="1" view="pageBreakPreview" zoomScaleNormal="100" workbookViewId="0">
      <selection activeCell="E4" sqref="E4"/>
    </sheetView>
  </sheetViews>
  <sheetFormatPr defaultColWidth="9.109375" defaultRowHeight="12" x14ac:dyDescent="0.15"/>
  <cols>
    <col min="1" max="3" width="2.6640625" style="1" customWidth="1"/>
    <col min="4" max="4" width="15.109375" style="1" customWidth="1"/>
    <col min="5" max="5" width="10.6640625" style="2" customWidth="1"/>
    <col min="6" max="6" width="10.109375" style="2" customWidth="1"/>
    <col min="7" max="12" width="8.88671875" style="2" customWidth="1"/>
    <col min="13" max="13" width="3.33203125" style="2" customWidth="1"/>
    <col min="14" max="15" width="10.109375" style="2" customWidth="1"/>
    <col min="16" max="21" width="8.88671875" style="2" customWidth="1"/>
    <col min="22" max="23" width="2.6640625" style="1" customWidth="1"/>
    <col min="24" max="24" width="15.88671875" style="1" customWidth="1"/>
    <col min="25" max="16384" width="9.109375" style="2"/>
  </cols>
  <sheetData>
    <row r="1" spans="1:36" x14ac:dyDescent="0.15">
      <c r="B1" s="49" t="s">
        <v>92</v>
      </c>
      <c r="N1" s="50" t="s">
        <v>93</v>
      </c>
    </row>
    <row r="2" spans="1:36" s="3" customFormat="1" ht="14.4" x14ac:dyDescent="0.15">
      <c r="B2" s="4"/>
      <c r="C2" s="4"/>
      <c r="D2" s="4"/>
      <c r="E2" s="112" t="s">
        <v>73</v>
      </c>
      <c r="F2" s="112"/>
      <c r="G2" s="112"/>
      <c r="H2" s="112"/>
      <c r="I2" s="112"/>
      <c r="J2" s="112"/>
      <c r="K2" s="112"/>
      <c r="L2" s="4"/>
      <c r="N2" s="4"/>
      <c r="O2" s="112" t="s">
        <v>54</v>
      </c>
      <c r="P2" s="112"/>
      <c r="Q2" s="112"/>
      <c r="R2" s="112"/>
      <c r="S2" s="112"/>
      <c r="T2" s="112"/>
      <c r="U2" s="112"/>
      <c r="V2" s="4"/>
      <c r="W2" s="4"/>
      <c r="X2" s="4"/>
    </row>
    <row r="3" spans="1:36" ht="14.4" x14ac:dyDescent="0.15">
      <c r="B3" s="3"/>
      <c r="C3" s="3"/>
      <c r="D3" s="3"/>
      <c r="E3" s="5"/>
      <c r="F3" s="5"/>
      <c r="G3" s="5"/>
      <c r="H3" s="5"/>
      <c r="I3" s="5"/>
      <c r="J3" s="5"/>
      <c r="K3" s="5"/>
      <c r="L3" s="5"/>
      <c r="N3" s="5"/>
      <c r="O3" s="5"/>
      <c r="P3" s="5"/>
      <c r="Q3" s="5"/>
      <c r="R3" s="5"/>
      <c r="S3" s="5"/>
      <c r="T3" s="5"/>
      <c r="U3" s="5"/>
      <c r="V3" s="6"/>
      <c r="W3" s="3"/>
      <c r="X3" s="3"/>
    </row>
    <row r="4" spans="1:36" s="9" customFormat="1" ht="12" customHeight="1" thickBot="1" x14ac:dyDescent="0.2">
      <c r="A4" s="7"/>
      <c r="B4" s="114" t="s">
        <v>72</v>
      </c>
      <c r="C4" s="114"/>
      <c r="D4" s="114"/>
      <c r="E4" s="8"/>
      <c r="F4" s="8"/>
      <c r="G4" s="8"/>
      <c r="H4" s="8"/>
      <c r="I4" s="8"/>
      <c r="J4" s="8"/>
      <c r="K4" s="8"/>
      <c r="L4" s="8"/>
      <c r="N4" s="8"/>
      <c r="O4" s="8"/>
      <c r="P4" s="8"/>
      <c r="Q4" s="8"/>
      <c r="R4" s="8"/>
      <c r="S4" s="8"/>
      <c r="T4" s="8"/>
      <c r="U4" s="8"/>
      <c r="V4" s="1"/>
      <c r="W4" s="1"/>
      <c r="X4" s="10"/>
    </row>
    <row r="5" spans="1:36" s="7" customFormat="1" ht="12.9" customHeight="1" x14ac:dyDescent="0.15">
      <c r="B5" s="103" t="s">
        <v>33</v>
      </c>
      <c r="C5" s="104"/>
      <c r="D5" s="105"/>
      <c r="E5" s="115" t="s">
        <v>37</v>
      </c>
      <c r="F5" s="101"/>
      <c r="G5" s="101"/>
      <c r="H5" s="101"/>
      <c r="I5" s="101"/>
      <c r="J5" s="101"/>
      <c r="K5" s="101"/>
      <c r="L5" s="101"/>
      <c r="M5" s="11"/>
      <c r="N5" s="101" t="s">
        <v>38</v>
      </c>
      <c r="O5" s="101"/>
      <c r="P5" s="101"/>
      <c r="Q5" s="101"/>
      <c r="R5" s="101"/>
      <c r="S5" s="101"/>
      <c r="T5" s="101"/>
      <c r="U5" s="102"/>
      <c r="V5" s="95" t="s">
        <v>34</v>
      </c>
      <c r="W5" s="96"/>
      <c r="X5" s="96"/>
    </row>
    <row r="6" spans="1:36" s="7" customFormat="1" ht="12.9" customHeight="1" x14ac:dyDescent="0.15">
      <c r="B6" s="106"/>
      <c r="C6" s="106"/>
      <c r="D6" s="107"/>
      <c r="E6" s="82" t="s">
        <v>39</v>
      </c>
      <c r="F6" s="82" t="s">
        <v>40</v>
      </c>
      <c r="G6" s="82" t="s">
        <v>41</v>
      </c>
      <c r="H6" s="82" t="s">
        <v>42</v>
      </c>
      <c r="I6" s="82" t="s">
        <v>43</v>
      </c>
      <c r="J6" s="82" t="s">
        <v>44</v>
      </c>
      <c r="K6" s="113" t="s">
        <v>35</v>
      </c>
      <c r="L6" s="85" t="s">
        <v>36</v>
      </c>
      <c r="M6" s="11"/>
      <c r="N6" s="92" t="s">
        <v>45</v>
      </c>
      <c r="O6" s="82" t="s">
        <v>46</v>
      </c>
      <c r="P6" s="82" t="s">
        <v>47</v>
      </c>
      <c r="Q6" s="82" t="s">
        <v>48</v>
      </c>
      <c r="R6" s="82" t="s">
        <v>49</v>
      </c>
      <c r="S6" s="82" t="s">
        <v>50</v>
      </c>
      <c r="T6" s="113" t="s">
        <v>35</v>
      </c>
      <c r="U6" s="113" t="s">
        <v>36</v>
      </c>
      <c r="V6" s="97"/>
      <c r="W6" s="98"/>
      <c r="X6" s="98"/>
    </row>
    <row r="7" spans="1:36" s="7" customFormat="1" ht="12.9" customHeight="1" x14ac:dyDescent="0.15">
      <c r="A7" s="12"/>
      <c r="B7" s="108"/>
      <c r="C7" s="108"/>
      <c r="D7" s="109"/>
      <c r="E7" s="90"/>
      <c r="F7" s="90"/>
      <c r="G7" s="90"/>
      <c r="H7" s="90"/>
      <c r="I7" s="90"/>
      <c r="J7" s="90"/>
      <c r="K7" s="90"/>
      <c r="L7" s="86"/>
      <c r="M7" s="11"/>
      <c r="N7" s="93"/>
      <c r="O7" s="83"/>
      <c r="P7" s="83"/>
      <c r="Q7" s="83"/>
      <c r="R7" s="83"/>
      <c r="S7" s="83"/>
      <c r="T7" s="83"/>
      <c r="U7" s="83"/>
      <c r="V7" s="97"/>
      <c r="W7" s="98"/>
      <c r="X7" s="98"/>
      <c r="Y7" s="2" t="s">
        <v>75</v>
      </c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s="7" customFormat="1" ht="12.9" customHeight="1" x14ac:dyDescent="0.15">
      <c r="A8" s="12"/>
      <c r="B8" s="110"/>
      <c r="C8" s="110"/>
      <c r="D8" s="111"/>
      <c r="E8" s="91"/>
      <c r="F8" s="91"/>
      <c r="G8" s="91"/>
      <c r="H8" s="91"/>
      <c r="I8" s="91"/>
      <c r="J8" s="91"/>
      <c r="K8" s="91"/>
      <c r="L8" s="87"/>
      <c r="M8" s="11"/>
      <c r="N8" s="94"/>
      <c r="O8" s="84"/>
      <c r="P8" s="84"/>
      <c r="Q8" s="84"/>
      <c r="R8" s="84"/>
      <c r="S8" s="84"/>
      <c r="T8" s="84"/>
      <c r="U8" s="84"/>
      <c r="V8" s="99"/>
      <c r="W8" s="100"/>
      <c r="X8" s="100"/>
      <c r="Y8" s="13" t="s">
        <v>76</v>
      </c>
      <c r="Z8" s="13" t="s">
        <v>80</v>
      </c>
      <c r="AA8" s="13" t="s">
        <v>81</v>
      </c>
      <c r="AB8" s="13" t="s">
        <v>82</v>
      </c>
      <c r="AC8" s="13" t="s">
        <v>83</v>
      </c>
      <c r="AD8" s="13" t="s">
        <v>84</v>
      </c>
      <c r="AE8" s="13" t="s">
        <v>85</v>
      </c>
      <c r="AF8" s="13" t="s">
        <v>86</v>
      </c>
      <c r="AG8" s="13" t="s">
        <v>87</v>
      </c>
      <c r="AH8" s="13" t="s">
        <v>88</v>
      </c>
      <c r="AI8" s="13" t="s">
        <v>89</v>
      </c>
      <c r="AJ8" s="13" t="s">
        <v>90</v>
      </c>
    </row>
    <row r="9" spans="1:36" s="16" customFormat="1" ht="15.9" customHeight="1" x14ac:dyDescent="0.15">
      <c r="A9" s="9"/>
      <c r="B9" s="79" t="s">
        <v>0</v>
      </c>
      <c r="C9" s="79"/>
      <c r="D9" s="80"/>
      <c r="E9" s="74">
        <f>SUM(O9:U9,'02'!F9:L9,'02'!O9:T9)</f>
        <v>173336</v>
      </c>
      <c r="F9" s="74">
        <f>SUM(O9,'02'!F9)</f>
        <v>153535</v>
      </c>
      <c r="G9" s="74">
        <f>SUM(P9,'02'!G9,'02'!O9)</f>
        <v>12494</v>
      </c>
      <c r="H9" s="74">
        <f>SUM(Q9,'02'!H9,'02'!P9)</f>
        <v>4376</v>
      </c>
      <c r="I9" s="74">
        <f>SUM(R9,'02'!I9,'02'!Q9)</f>
        <v>1312</v>
      </c>
      <c r="J9" s="74">
        <f>SUM(S9,'02'!J9,'02'!R9)</f>
        <v>630</v>
      </c>
      <c r="K9" s="74">
        <f>SUM(T9,'02'!K9,'02'!S9)</f>
        <v>617</v>
      </c>
      <c r="L9" s="74">
        <f>SUM(U9,'02'!L9,'02'!T9)</f>
        <v>372</v>
      </c>
      <c r="M9" s="14"/>
      <c r="N9" s="73">
        <f>SUM(O9:U9)</f>
        <v>159325</v>
      </c>
      <c r="O9" s="59">
        <v>143850</v>
      </c>
      <c r="P9" s="59">
        <v>9936</v>
      </c>
      <c r="Q9" s="59">
        <v>3279</v>
      </c>
      <c r="R9" s="59">
        <v>1002</v>
      </c>
      <c r="S9" s="59">
        <v>488</v>
      </c>
      <c r="T9" s="59">
        <v>467</v>
      </c>
      <c r="U9" s="59">
        <v>303</v>
      </c>
      <c r="V9" s="88" t="s">
        <v>0</v>
      </c>
      <c r="W9" s="89"/>
      <c r="X9" s="89"/>
      <c r="Y9" s="15">
        <f>SUM(F9:L9)-E9</f>
        <v>0</v>
      </c>
      <c r="Z9" s="15">
        <f>SUM(O9:U9)-N9</f>
        <v>0</v>
      </c>
      <c r="AA9" s="15">
        <f>SUM('02'!F9:L9)-'02'!E9</f>
        <v>0</v>
      </c>
      <c r="AB9" s="15">
        <f>SUM('02'!O9:T9)-'02'!N9</f>
        <v>0</v>
      </c>
      <c r="AC9" s="15">
        <f>SUM(N9,'02'!E9,'02'!N9)-'01'!E9</f>
        <v>0</v>
      </c>
      <c r="AD9" s="15">
        <f>SUM(O9,'02'!F9)-'01'!F9</f>
        <v>0</v>
      </c>
      <c r="AE9" s="15">
        <f>SUM(P9,'02'!G9,'02'!O9)-'01'!G9</f>
        <v>0</v>
      </c>
      <c r="AF9" s="15">
        <f>SUM(Q9,'02'!H9,'02'!P9)-'01'!H9</f>
        <v>0</v>
      </c>
      <c r="AG9" s="15">
        <f>SUM(R9,'02'!I9,'02'!Q9)-'01'!I9</f>
        <v>0</v>
      </c>
      <c r="AH9" s="15">
        <f>SUM(S9,'02'!J9,'02'!R9)-'01'!J9</f>
        <v>0</v>
      </c>
      <c r="AI9" s="15">
        <f>SUM(T9,'02'!K9,'02'!S9)-'01'!K9</f>
        <v>0</v>
      </c>
      <c r="AJ9" s="15">
        <f>SUM(U9,'02'!L9,'02'!T9)-'01'!L9</f>
        <v>0</v>
      </c>
    </row>
    <row r="10" spans="1:36" s="16" customFormat="1" ht="15.9" customHeight="1" x14ac:dyDescent="0.15">
      <c r="A10" s="9"/>
      <c r="B10" s="17"/>
      <c r="C10" s="79" t="s">
        <v>1</v>
      </c>
      <c r="D10" s="80"/>
      <c r="E10" s="75">
        <f>SUM(O10:U10,'02'!F10:L10,'02'!O10:T10)</f>
        <v>36532</v>
      </c>
      <c r="F10" s="75">
        <f>SUM(O10,'02'!F10)</f>
        <v>29509</v>
      </c>
      <c r="G10" s="75">
        <f>SUM(P10,'02'!G10,'02'!O10)</f>
        <v>4696</v>
      </c>
      <c r="H10" s="75">
        <f>SUM(Q10,'02'!H10,'02'!P10)</f>
        <v>1617</v>
      </c>
      <c r="I10" s="75">
        <f>SUM(R10,'02'!I10,'02'!Q10)</f>
        <v>343</v>
      </c>
      <c r="J10" s="75">
        <f>SUM(S10,'02'!J10,'02'!R10)</f>
        <v>232</v>
      </c>
      <c r="K10" s="75">
        <f>SUM(T10,'02'!K10,'02'!S10)</f>
        <v>135</v>
      </c>
      <c r="L10" s="75">
        <f>SUM(U10,'02'!L10,'02'!T10)</f>
        <v>0</v>
      </c>
      <c r="M10" s="14"/>
      <c r="N10" s="73">
        <f t="shared" ref="N10:N58" si="0">SUM(O10:U10)</f>
        <v>34794</v>
      </c>
      <c r="O10" s="60">
        <v>28788</v>
      </c>
      <c r="P10" s="60">
        <v>4189</v>
      </c>
      <c r="Q10" s="60">
        <v>1198</v>
      </c>
      <c r="R10" s="60">
        <v>288</v>
      </c>
      <c r="S10" s="60">
        <v>212</v>
      </c>
      <c r="T10" s="60">
        <v>119</v>
      </c>
      <c r="U10" s="60">
        <v>0</v>
      </c>
      <c r="V10" s="18"/>
      <c r="W10" s="81" t="s">
        <v>1</v>
      </c>
      <c r="X10" s="81"/>
      <c r="Y10" s="15">
        <f t="shared" ref="Y10:Y58" si="1">SUM(F10:L10)-E10</f>
        <v>0</v>
      </c>
      <c r="Z10" s="15">
        <f t="shared" ref="Z10:Z58" si="2">SUM(O10:U10)-N10</f>
        <v>0</v>
      </c>
      <c r="AA10" s="15">
        <f>SUM('02'!F10:L10)-'02'!E10</f>
        <v>0</v>
      </c>
      <c r="AB10" s="15">
        <f>SUM('02'!O10:T10)-'02'!N10</f>
        <v>0</v>
      </c>
      <c r="AC10" s="15">
        <f>SUM(N10,'02'!E10,'02'!N10)-'01'!E10</f>
        <v>0</v>
      </c>
      <c r="AD10" s="15">
        <f>SUM(O10,'02'!F10)-'01'!F10</f>
        <v>0</v>
      </c>
      <c r="AE10" s="15">
        <f>SUM(P10,'02'!G10,'02'!O10)-'01'!G10</f>
        <v>0</v>
      </c>
      <c r="AF10" s="15">
        <f>SUM(Q10,'02'!H10,'02'!P10)-'01'!H10</f>
        <v>0</v>
      </c>
      <c r="AG10" s="15">
        <f>SUM(R10,'02'!I10,'02'!Q10)-'01'!I10</f>
        <v>0</v>
      </c>
      <c r="AH10" s="15">
        <f>SUM(S10,'02'!J10,'02'!R10)-'01'!J10</f>
        <v>0</v>
      </c>
      <c r="AI10" s="15">
        <f>SUM(T10,'02'!K10,'02'!S10)-'01'!K10</f>
        <v>0</v>
      </c>
      <c r="AJ10" s="15">
        <f>SUM(U10,'02'!L10,'02'!T10)-'01'!L10</f>
        <v>0</v>
      </c>
    </row>
    <row r="11" spans="1:36" s="9" customFormat="1" ht="12" customHeight="1" x14ac:dyDescent="0.15">
      <c r="B11" s="19"/>
      <c r="C11" s="19"/>
      <c r="D11" s="20" t="s">
        <v>56</v>
      </c>
      <c r="E11" s="75">
        <f>SUM(O11:U11,'02'!F11:L11,'02'!O11:T11)</f>
        <v>10334</v>
      </c>
      <c r="F11" s="76">
        <f>SUM(O11,'02'!F11)</f>
        <v>7702</v>
      </c>
      <c r="G11" s="76">
        <f>SUM(P11,'02'!G11,'02'!O11)</f>
        <v>1620</v>
      </c>
      <c r="H11" s="76">
        <f>SUM(Q11,'02'!H11,'02'!P11)</f>
        <v>687</v>
      </c>
      <c r="I11" s="76">
        <f>SUM(R11,'02'!I11,'02'!Q11)</f>
        <v>148</v>
      </c>
      <c r="J11" s="76">
        <f>SUM(S11,'02'!J11,'02'!R11)</f>
        <v>167</v>
      </c>
      <c r="K11" s="76">
        <f>SUM(T11,'02'!K11,'02'!S11)</f>
        <v>10</v>
      </c>
      <c r="L11" s="76">
        <f>SUM(U11,'02'!L11,'02'!T11)</f>
        <v>0</v>
      </c>
      <c r="M11" s="21"/>
      <c r="N11" s="73">
        <f t="shared" si="0"/>
        <v>9695</v>
      </c>
      <c r="O11" s="61">
        <v>7499</v>
      </c>
      <c r="P11" s="61">
        <v>1455</v>
      </c>
      <c r="Q11" s="61">
        <v>444</v>
      </c>
      <c r="R11" s="61">
        <v>132</v>
      </c>
      <c r="S11" s="61">
        <v>157</v>
      </c>
      <c r="T11" s="61">
        <v>8</v>
      </c>
      <c r="U11" s="61">
        <v>0</v>
      </c>
      <c r="V11" s="22"/>
      <c r="W11" s="23"/>
      <c r="X11" s="24" t="s">
        <v>56</v>
      </c>
      <c r="Y11" s="15">
        <f t="shared" si="1"/>
        <v>0</v>
      </c>
      <c r="Z11" s="15">
        <f t="shared" si="2"/>
        <v>0</v>
      </c>
      <c r="AA11" s="15">
        <f>SUM('02'!F11:L11)-'02'!E11</f>
        <v>0</v>
      </c>
      <c r="AB11" s="15">
        <f>SUM('02'!O11:T11)-'02'!N11</f>
        <v>0</v>
      </c>
      <c r="AC11" s="15">
        <f>SUM(N11,'02'!E11,'02'!N11)-'01'!E11</f>
        <v>0</v>
      </c>
      <c r="AD11" s="15">
        <f>SUM(O11,'02'!F11)-'01'!F11</f>
        <v>0</v>
      </c>
      <c r="AE11" s="15">
        <f>SUM(P11,'02'!G11,'02'!O11)-'01'!G11</f>
        <v>0</v>
      </c>
      <c r="AF11" s="15">
        <f>SUM(Q11,'02'!H11,'02'!P11)-'01'!H11</f>
        <v>0</v>
      </c>
      <c r="AG11" s="15">
        <f>SUM(R11,'02'!I11,'02'!Q11)-'01'!I11</f>
        <v>0</v>
      </c>
      <c r="AH11" s="15">
        <f>SUM(S11,'02'!J11,'02'!R11)-'01'!J11</f>
        <v>0</v>
      </c>
      <c r="AI11" s="15">
        <f>SUM(T11,'02'!K11,'02'!S11)-'01'!K11</f>
        <v>0</v>
      </c>
      <c r="AJ11" s="15">
        <f>SUM(U11,'02'!L11,'02'!T11)-'01'!L11</f>
        <v>0</v>
      </c>
    </row>
    <row r="12" spans="1:36" s="9" customFormat="1" ht="12" customHeight="1" x14ac:dyDescent="0.15">
      <c r="B12" s="19"/>
      <c r="C12" s="19"/>
      <c r="D12" s="20" t="s">
        <v>57</v>
      </c>
      <c r="E12" s="75">
        <f>SUM(O12:U12,'02'!F12:L12,'02'!O12:T12)</f>
        <v>5468</v>
      </c>
      <c r="F12" s="76">
        <f>SUM(O12,'02'!F12)</f>
        <v>4865</v>
      </c>
      <c r="G12" s="76">
        <f>SUM(P12,'02'!G12,'02'!O12)</f>
        <v>466</v>
      </c>
      <c r="H12" s="76">
        <f>SUM(Q12,'02'!H12,'02'!P12)</f>
        <v>108</v>
      </c>
      <c r="I12" s="76">
        <f>SUM(R12,'02'!I12,'02'!Q12)</f>
        <v>18</v>
      </c>
      <c r="J12" s="76">
        <f>SUM(S12,'02'!J12,'02'!R12)</f>
        <v>7</v>
      </c>
      <c r="K12" s="76">
        <f>SUM(T12,'02'!K12,'02'!S12)</f>
        <v>4</v>
      </c>
      <c r="L12" s="76">
        <f>SUM(U12,'02'!L12,'02'!T12)</f>
        <v>0</v>
      </c>
      <c r="M12" s="21"/>
      <c r="N12" s="73">
        <f t="shared" si="0"/>
        <v>5221</v>
      </c>
      <c r="O12" s="61">
        <v>4701</v>
      </c>
      <c r="P12" s="61">
        <v>408</v>
      </c>
      <c r="Q12" s="61">
        <v>86</v>
      </c>
      <c r="R12" s="61">
        <v>18</v>
      </c>
      <c r="S12" s="61">
        <v>6</v>
      </c>
      <c r="T12" s="61">
        <v>2</v>
      </c>
      <c r="U12" s="61">
        <v>0</v>
      </c>
      <c r="V12" s="22"/>
      <c r="W12" s="23"/>
      <c r="X12" s="24" t="s">
        <v>57</v>
      </c>
      <c r="Y12" s="15">
        <f t="shared" si="1"/>
        <v>0</v>
      </c>
      <c r="Z12" s="15">
        <f t="shared" si="2"/>
        <v>0</v>
      </c>
      <c r="AA12" s="15">
        <f>SUM('02'!F12:L12)-'02'!E12</f>
        <v>0</v>
      </c>
      <c r="AB12" s="15">
        <f>SUM('02'!O12:T12)-'02'!N12</f>
        <v>0</v>
      </c>
      <c r="AC12" s="15">
        <f>SUM(N12,'02'!E12,'02'!N12)-'01'!E12</f>
        <v>0</v>
      </c>
      <c r="AD12" s="15">
        <f>SUM(O12,'02'!F12)-'01'!F12</f>
        <v>0</v>
      </c>
      <c r="AE12" s="15">
        <f>SUM(P12,'02'!G12,'02'!O12)-'01'!G12</f>
        <v>0</v>
      </c>
      <c r="AF12" s="15">
        <f>SUM(Q12,'02'!H12,'02'!P12)-'01'!H12</f>
        <v>0</v>
      </c>
      <c r="AG12" s="15">
        <f>SUM(R12,'02'!I12,'02'!Q12)-'01'!I12</f>
        <v>0</v>
      </c>
      <c r="AH12" s="15">
        <f>SUM(S12,'02'!J12,'02'!R12)-'01'!J12</f>
        <v>0</v>
      </c>
      <c r="AI12" s="15">
        <f>SUM(T12,'02'!K12,'02'!S12)-'01'!K12</f>
        <v>0</v>
      </c>
      <c r="AJ12" s="15">
        <f>SUM(U12,'02'!L12,'02'!T12)-'01'!L12</f>
        <v>0</v>
      </c>
    </row>
    <row r="13" spans="1:36" s="9" customFormat="1" ht="12" customHeight="1" x14ac:dyDescent="0.15">
      <c r="B13" s="19"/>
      <c r="C13" s="19"/>
      <c r="D13" s="20" t="s">
        <v>2</v>
      </c>
      <c r="E13" s="75">
        <f>SUM(O13:U13,'02'!F13:L13,'02'!O13:T13)</f>
        <v>795</v>
      </c>
      <c r="F13" s="76">
        <f>SUM(O13,'02'!F13)</f>
        <v>734</v>
      </c>
      <c r="G13" s="76">
        <f>SUM(P13,'02'!G13,'02'!O13)</f>
        <v>40</v>
      </c>
      <c r="H13" s="76">
        <f>SUM(Q13,'02'!H13,'02'!P13)</f>
        <v>15</v>
      </c>
      <c r="I13" s="76">
        <f>SUM(R13,'02'!I13,'02'!Q13)</f>
        <v>4</v>
      </c>
      <c r="J13" s="76">
        <f>SUM(S13,'02'!J13,'02'!R13)</f>
        <v>2</v>
      </c>
      <c r="K13" s="76">
        <f>SUM(T13,'02'!K13,'02'!S13)</f>
        <v>0</v>
      </c>
      <c r="L13" s="76">
        <f>SUM(U13,'02'!L13,'02'!T13)</f>
        <v>0</v>
      </c>
      <c r="M13" s="21"/>
      <c r="N13" s="73">
        <f t="shared" si="0"/>
        <v>757</v>
      </c>
      <c r="O13" s="61">
        <v>709</v>
      </c>
      <c r="P13" s="61">
        <v>32</v>
      </c>
      <c r="Q13" s="61">
        <v>11</v>
      </c>
      <c r="R13" s="61">
        <v>3</v>
      </c>
      <c r="S13" s="61">
        <v>2</v>
      </c>
      <c r="T13" s="61">
        <v>0</v>
      </c>
      <c r="U13" s="61">
        <v>0</v>
      </c>
      <c r="V13" s="22"/>
      <c r="W13" s="23"/>
      <c r="X13" s="24" t="s">
        <v>2</v>
      </c>
      <c r="Y13" s="15">
        <f t="shared" si="1"/>
        <v>0</v>
      </c>
      <c r="Z13" s="15">
        <f t="shared" si="2"/>
        <v>0</v>
      </c>
      <c r="AA13" s="15">
        <f>SUM('02'!F13:L13)-'02'!E13</f>
        <v>0</v>
      </c>
      <c r="AB13" s="15">
        <f>SUM('02'!O13:T13)-'02'!N13</f>
        <v>0</v>
      </c>
      <c r="AC13" s="15">
        <f>SUM(N13,'02'!E13,'02'!N13)-'01'!E13</f>
        <v>0</v>
      </c>
      <c r="AD13" s="15">
        <f>SUM(O13,'02'!F13)-'01'!F13</f>
        <v>0</v>
      </c>
      <c r="AE13" s="15">
        <f>SUM(P13,'02'!G13,'02'!O13)-'01'!G13</f>
        <v>0</v>
      </c>
      <c r="AF13" s="15">
        <f>SUM(Q13,'02'!H13,'02'!P13)-'01'!H13</f>
        <v>0</v>
      </c>
      <c r="AG13" s="15">
        <f>SUM(R13,'02'!I13,'02'!Q13)-'01'!I13</f>
        <v>0</v>
      </c>
      <c r="AH13" s="15">
        <f>SUM(S13,'02'!J13,'02'!R13)-'01'!J13</f>
        <v>0</v>
      </c>
      <c r="AI13" s="15">
        <f>SUM(T13,'02'!K13,'02'!S13)-'01'!K13</f>
        <v>0</v>
      </c>
      <c r="AJ13" s="15">
        <f>SUM(U13,'02'!L13,'02'!T13)-'01'!L13</f>
        <v>0</v>
      </c>
    </row>
    <row r="14" spans="1:36" s="9" customFormat="1" ht="12" customHeight="1" x14ac:dyDescent="0.15">
      <c r="B14" s="19"/>
      <c r="C14" s="19"/>
      <c r="D14" s="20" t="s">
        <v>58</v>
      </c>
      <c r="E14" s="75">
        <f>SUM(O14:U14,'02'!F14:L14,'02'!O14:T14)</f>
        <v>1</v>
      </c>
      <c r="F14" s="76">
        <f>SUM(O14,'02'!F14)</f>
        <v>0</v>
      </c>
      <c r="G14" s="76">
        <f>SUM(P14,'02'!G14,'02'!O14)</f>
        <v>1</v>
      </c>
      <c r="H14" s="76">
        <f>SUM(Q14,'02'!H14,'02'!P14)</f>
        <v>0</v>
      </c>
      <c r="I14" s="76">
        <f>SUM(R14,'02'!I14,'02'!Q14)</f>
        <v>0</v>
      </c>
      <c r="J14" s="76">
        <f>SUM(S14,'02'!J14,'02'!R14)</f>
        <v>0</v>
      </c>
      <c r="K14" s="76">
        <f>SUM(T14,'02'!K14,'02'!S14)</f>
        <v>0</v>
      </c>
      <c r="L14" s="76">
        <f>SUM(U14,'02'!L14,'02'!T14)</f>
        <v>0</v>
      </c>
      <c r="M14" s="21"/>
      <c r="N14" s="73">
        <f t="shared" si="0"/>
        <v>1</v>
      </c>
      <c r="O14" s="61">
        <v>0</v>
      </c>
      <c r="P14" s="61">
        <v>1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22"/>
      <c r="W14" s="23"/>
      <c r="X14" s="24" t="s">
        <v>58</v>
      </c>
      <c r="Y14" s="15">
        <f t="shared" si="1"/>
        <v>0</v>
      </c>
      <c r="Z14" s="15">
        <f t="shared" si="2"/>
        <v>0</v>
      </c>
      <c r="AA14" s="15">
        <f>SUM('02'!F14:L14)-'02'!E14</f>
        <v>0</v>
      </c>
      <c r="AB14" s="15">
        <f>SUM('02'!O14:T14)-'02'!N14</f>
        <v>0</v>
      </c>
      <c r="AC14" s="15">
        <f>SUM(N14,'02'!E14,'02'!N14)-'01'!E14</f>
        <v>0</v>
      </c>
      <c r="AD14" s="15">
        <f>SUM(O14,'02'!F14)-'01'!F14</f>
        <v>0</v>
      </c>
      <c r="AE14" s="15">
        <f>SUM(P14,'02'!G14,'02'!O14)-'01'!G14</f>
        <v>0</v>
      </c>
      <c r="AF14" s="15">
        <f>SUM(Q14,'02'!H14,'02'!P14)-'01'!H14</f>
        <v>0</v>
      </c>
      <c r="AG14" s="15">
        <f>SUM(R14,'02'!I14,'02'!Q14)-'01'!I14</f>
        <v>0</v>
      </c>
      <c r="AH14" s="15">
        <f>SUM(S14,'02'!J14,'02'!R14)-'01'!J14</f>
        <v>0</v>
      </c>
      <c r="AI14" s="15">
        <f>SUM(T14,'02'!K14,'02'!S14)-'01'!K14</f>
        <v>0</v>
      </c>
      <c r="AJ14" s="15">
        <f>SUM(U14,'02'!L14,'02'!T14)-'01'!L14</f>
        <v>0</v>
      </c>
    </row>
    <row r="15" spans="1:36" s="9" customFormat="1" ht="12" customHeight="1" x14ac:dyDescent="0.15">
      <c r="B15" s="19"/>
      <c r="C15" s="19"/>
      <c r="D15" s="20" t="s">
        <v>3</v>
      </c>
      <c r="E15" s="75">
        <f>SUM(O15:U15,'02'!F15:L15,'02'!O15:T15)</f>
        <v>878</v>
      </c>
      <c r="F15" s="76">
        <f>SUM(O15,'02'!F15)</f>
        <v>614</v>
      </c>
      <c r="G15" s="76">
        <f>SUM(P15,'02'!G15,'02'!O15)</f>
        <v>162</v>
      </c>
      <c r="H15" s="76">
        <f>SUM(Q15,'02'!H15,'02'!P15)</f>
        <v>56</v>
      </c>
      <c r="I15" s="76">
        <f>SUM(R15,'02'!I15,'02'!Q15)</f>
        <v>19</v>
      </c>
      <c r="J15" s="76">
        <f>SUM(S15,'02'!J15,'02'!R15)</f>
        <v>6</v>
      </c>
      <c r="K15" s="76">
        <f>SUM(T15,'02'!K15,'02'!S15)</f>
        <v>21</v>
      </c>
      <c r="L15" s="76">
        <f>SUM(U15,'02'!L15,'02'!T15)</f>
        <v>0</v>
      </c>
      <c r="M15" s="21"/>
      <c r="N15" s="73">
        <f t="shared" si="0"/>
        <v>834</v>
      </c>
      <c r="O15" s="61">
        <v>604</v>
      </c>
      <c r="P15" s="61">
        <v>145</v>
      </c>
      <c r="Q15" s="61">
        <v>47</v>
      </c>
      <c r="R15" s="61">
        <v>13</v>
      </c>
      <c r="S15" s="61">
        <v>5</v>
      </c>
      <c r="T15" s="61">
        <v>20</v>
      </c>
      <c r="U15" s="61">
        <v>0</v>
      </c>
      <c r="V15" s="22"/>
      <c r="W15" s="23"/>
      <c r="X15" s="24" t="s">
        <v>3</v>
      </c>
      <c r="Y15" s="15">
        <f t="shared" si="1"/>
        <v>0</v>
      </c>
      <c r="Z15" s="15">
        <f t="shared" si="2"/>
        <v>0</v>
      </c>
      <c r="AA15" s="15">
        <f>SUM('02'!F15:L15)-'02'!E15</f>
        <v>0</v>
      </c>
      <c r="AB15" s="15">
        <f>SUM('02'!O15:T15)-'02'!N15</f>
        <v>0</v>
      </c>
      <c r="AC15" s="15">
        <f>SUM(N15,'02'!E15,'02'!N15)-'01'!E15</f>
        <v>0</v>
      </c>
      <c r="AD15" s="15">
        <f>SUM(O15,'02'!F15)-'01'!F15</f>
        <v>0</v>
      </c>
      <c r="AE15" s="15">
        <f>SUM(P15,'02'!G15,'02'!O15)-'01'!G15</f>
        <v>0</v>
      </c>
      <c r="AF15" s="15">
        <f>SUM(Q15,'02'!H15,'02'!P15)-'01'!H15</f>
        <v>0</v>
      </c>
      <c r="AG15" s="15">
        <f>SUM(R15,'02'!I15,'02'!Q15)-'01'!I15</f>
        <v>0</v>
      </c>
      <c r="AH15" s="15">
        <f>SUM(S15,'02'!J15,'02'!R15)-'01'!J15</f>
        <v>0</v>
      </c>
      <c r="AI15" s="15">
        <f>SUM(T15,'02'!K15,'02'!S15)-'01'!K15</f>
        <v>0</v>
      </c>
      <c r="AJ15" s="15">
        <f>SUM(U15,'02'!L15,'02'!T15)-'01'!L15</f>
        <v>0</v>
      </c>
    </row>
    <row r="16" spans="1:36" s="9" customFormat="1" ht="12" customHeight="1" x14ac:dyDescent="0.15">
      <c r="B16" s="19"/>
      <c r="C16" s="19"/>
      <c r="D16" s="20" t="s">
        <v>59</v>
      </c>
      <c r="E16" s="75">
        <f>SUM(O16:U16,'02'!F16:L16,'02'!O16:T16)</f>
        <v>143</v>
      </c>
      <c r="F16" s="76">
        <f>SUM(O16,'02'!F16)</f>
        <v>128</v>
      </c>
      <c r="G16" s="76">
        <f>SUM(P16,'02'!G16,'02'!O16)</f>
        <v>8</v>
      </c>
      <c r="H16" s="76">
        <f>SUM(Q16,'02'!H16,'02'!P16)</f>
        <v>7</v>
      </c>
      <c r="I16" s="76">
        <f>SUM(R16,'02'!I16,'02'!Q16)</f>
        <v>0</v>
      </c>
      <c r="J16" s="76">
        <f>SUM(S16,'02'!J16,'02'!R16)</f>
        <v>0</v>
      </c>
      <c r="K16" s="76">
        <f>SUM(T16,'02'!K16,'02'!S16)</f>
        <v>0</v>
      </c>
      <c r="L16" s="76">
        <f>SUM(U16,'02'!L16,'02'!T16)</f>
        <v>0</v>
      </c>
      <c r="M16" s="21"/>
      <c r="N16" s="73">
        <f t="shared" si="0"/>
        <v>141</v>
      </c>
      <c r="O16" s="61">
        <v>126</v>
      </c>
      <c r="P16" s="61">
        <v>8</v>
      </c>
      <c r="Q16" s="61">
        <v>7</v>
      </c>
      <c r="R16" s="61">
        <v>0</v>
      </c>
      <c r="S16" s="61">
        <v>0</v>
      </c>
      <c r="T16" s="61">
        <v>0</v>
      </c>
      <c r="U16" s="61">
        <v>0</v>
      </c>
      <c r="V16" s="22"/>
      <c r="W16" s="23"/>
      <c r="X16" s="24" t="s">
        <v>59</v>
      </c>
      <c r="Y16" s="15">
        <f t="shared" si="1"/>
        <v>0</v>
      </c>
      <c r="Z16" s="15">
        <f t="shared" si="2"/>
        <v>0</v>
      </c>
      <c r="AA16" s="15">
        <f>SUM('02'!F16:L16)-'02'!E16</f>
        <v>0</v>
      </c>
      <c r="AB16" s="15">
        <f>SUM('02'!O16:T16)-'02'!N16</f>
        <v>0</v>
      </c>
      <c r="AC16" s="15">
        <f>SUM(N16,'02'!E16,'02'!N16)-'01'!E16</f>
        <v>0</v>
      </c>
      <c r="AD16" s="15">
        <f>SUM(O16,'02'!F16)-'01'!F16</f>
        <v>0</v>
      </c>
      <c r="AE16" s="15">
        <f>SUM(P16,'02'!G16,'02'!O16)-'01'!G16</f>
        <v>0</v>
      </c>
      <c r="AF16" s="15">
        <f>SUM(Q16,'02'!H16,'02'!P16)-'01'!H16</f>
        <v>0</v>
      </c>
      <c r="AG16" s="15">
        <f>SUM(R16,'02'!I16,'02'!Q16)-'01'!I16</f>
        <v>0</v>
      </c>
      <c r="AH16" s="15">
        <f>SUM(S16,'02'!J16,'02'!R16)-'01'!J16</f>
        <v>0</v>
      </c>
      <c r="AI16" s="15">
        <f>SUM(T16,'02'!K16,'02'!S16)-'01'!K16</f>
        <v>0</v>
      </c>
      <c r="AJ16" s="15">
        <f>SUM(U16,'02'!L16,'02'!T16)-'01'!L16</f>
        <v>0</v>
      </c>
    </row>
    <row r="17" spans="1:36" s="9" customFormat="1" ht="12" customHeight="1" x14ac:dyDescent="0.15">
      <c r="B17" s="19"/>
      <c r="C17" s="19"/>
      <c r="D17" s="25" t="s">
        <v>4</v>
      </c>
      <c r="E17" s="75">
        <f>SUM(O17:U17,'02'!F17:L17,'02'!O17:T17)</f>
        <v>121</v>
      </c>
      <c r="F17" s="76">
        <f>SUM(O17,'02'!F17)</f>
        <v>99</v>
      </c>
      <c r="G17" s="76">
        <f>SUM(P17,'02'!G17,'02'!O17)</f>
        <v>15</v>
      </c>
      <c r="H17" s="76">
        <f>SUM(Q17,'02'!H17,'02'!P17)</f>
        <v>5</v>
      </c>
      <c r="I17" s="76">
        <f>SUM(R17,'02'!I17,'02'!Q17)</f>
        <v>1</v>
      </c>
      <c r="J17" s="76">
        <f>SUM(S17,'02'!J17,'02'!R17)</f>
        <v>1</v>
      </c>
      <c r="K17" s="76">
        <f>SUM(T17,'02'!K17,'02'!S17)</f>
        <v>0</v>
      </c>
      <c r="L17" s="76">
        <f>SUM(U17,'02'!L17,'02'!T17)</f>
        <v>0</v>
      </c>
      <c r="M17" s="21"/>
      <c r="N17" s="73">
        <f t="shared" si="0"/>
        <v>120</v>
      </c>
      <c r="O17" s="61">
        <v>98</v>
      </c>
      <c r="P17" s="61">
        <v>15</v>
      </c>
      <c r="Q17" s="61">
        <v>5</v>
      </c>
      <c r="R17" s="61">
        <v>1</v>
      </c>
      <c r="S17" s="61">
        <v>1</v>
      </c>
      <c r="T17" s="61">
        <v>0</v>
      </c>
      <c r="U17" s="61">
        <v>0</v>
      </c>
      <c r="V17" s="22"/>
      <c r="W17" s="23"/>
      <c r="X17" s="26" t="s">
        <v>4</v>
      </c>
      <c r="Y17" s="15">
        <f t="shared" si="1"/>
        <v>0</v>
      </c>
      <c r="Z17" s="15">
        <f t="shared" si="2"/>
        <v>0</v>
      </c>
      <c r="AA17" s="15">
        <f>SUM('02'!F17:L17)-'02'!E17</f>
        <v>0</v>
      </c>
      <c r="AB17" s="15">
        <f>SUM('02'!O17:T17)-'02'!N17</f>
        <v>0</v>
      </c>
      <c r="AC17" s="15">
        <f>SUM(N17,'02'!E17,'02'!N17)-'01'!E17</f>
        <v>0</v>
      </c>
      <c r="AD17" s="15">
        <f>SUM(O17,'02'!F17)-'01'!F17</f>
        <v>0</v>
      </c>
      <c r="AE17" s="15">
        <f>SUM(P17,'02'!G17,'02'!O17)-'01'!G17</f>
        <v>0</v>
      </c>
      <c r="AF17" s="15">
        <f>SUM(Q17,'02'!H17,'02'!P17)-'01'!H17</f>
        <v>0</v>
      </c>
      <c r="AG17" s="15">
        <f>SUM(R17,'02'!I17,'02'!Q17)-'01'!I17</f>
        <v>0</v>
      </c>
      <c r="AH17" s="15">
        <f>SUM(S17,'02'!J17,'02'!R17)-'01'!J17</f>
        <v>0</v>
      </c>
      <c r="AI17" s="15">
        <f>SUM(T17,'02'!K17,'02'!S17)-'01'!K17</f>
        <v>0</v>
      </c>
      <c r="AJ17" s="15">
        <f>SUM(U17,'02'!L17,'02'!T17)-'01'!L17</f>
        <v>0</v>
      </c>
    </row>
    <row r="18" spans="1:36" s="9" customFormat="1" ht="12" customHeight="1" x14ac:dyDescent="0.15">
      <c r="B18" s="19"/>
      <c r="C18" s="19"/>
      <c r="D18" s="20" t="s">
        <v>5</v>
      </c>
      <c r="E18" s="75">
        <f>SUM(O18:U18,'02'!F18:L18,'02'!O18:T18)</f>
        <v>586</v>
      </c>
      <c r="F18" s="76">
        <f>SUM(O18,'02'!F18)</f>
        <v>543</v>
      </c>
      <c r="G18" s="76">
        <f>SUM(P18,'02'!G18,'02'!O18)</f>
        <v>32</v>
      </c>
      <c r="H18" s="76">
        <f>SUM(Q18,'02'!H18,'02'!P18)</f>
        <v>7</v>
      </c>
      <c r="I18" s="76">
        <f>SUM(R18,'02'!I18,'02'!Q18)</f>
        <v>2</v>
      </c>
      <c r="J18" s="76">
        <f>SUM(S18,'02'!J18,'02'!R18)</f>
        <v>0</v>
      </c>
      <c r="K18" s="76">
        <f>SUM(T18,'02'!K18,'02'!S18)</f>
        <v>2</v>
      </c>
      <c r="L18" s="76">
        <f>SUM(U18,'02'!L18,'02'!T18)</f>
        <v>0</v>
      </c>
      <c r="M18" s="21"/>
      <c r="N18" s="73">
        <f t="shared" si="0"/>
        <v>529</v>
      </c>
      <c r="O18" s="61">
        <v>504</v>
      </c>
      <c r="P18" s="61">
        <v>23</v>
      </c>
      <c r="Q18" s="61">
        <v>1</v>
      </c>
      <c r="R18" s="61">
        <v>1</v>
      </c>
      <c r="S18" s="61">
        <v>0</v>
      </c>
      <c r="T18" s="61">
        <v>0</v>
      </c>
      <c r="U18" s="61">
        <v>0</v>
      </c>
      <c r="V18" s="22"/>
      <c r="W18" s="23"/>
      <c r="X18" s="24" t="s">
        <v>5</v>
      </c>
      <c r="Y18" s="15">
        <f t="shared" si="1"/>
        <v>0</v>
      </c>
      <c r="Z18" s="15">
        <f t="shared" si="2"/>
        <v>0</v>
      </c>
      <c r="AA18" s="15">
        <f>SUM('02'!F18:L18)-'02'!E18</f>
        <v>0</v>
      </c>
      <c r="AB18" s="15">
        <f>SUM('02'!O18:T18)-'02'!N18</f>
        <v>0</v>
      </c>
      <c r="AC18" s="15">
        <f>SUM(N18,'02'!E18,'02'!N18)-'01'!E18</f>
        <v>0</v>
      </c>
      <c r="AD18" s="15">
        <f>SUM(O18,'02'!F18)-'01'!F18</f>
        <v>0</v>
      </c>
      <c r="AE18" s="15">
        <f>SUM(P18,'02'!G18,'02'!O18)-'01'!G18</f>
        <v>0</v>
      </c>
      <c r="AF18" s="15">
        <f>SUM(Q18,'02'!H18,'02'!P18)-'01'!H18</f>
        <v>0</v>
      </c>
      <c r="AG18" s="15">
        <f>SUM(R18,'02'!I18,'02'!Q18)-'01'!I18</f>
        <v>0</v>
      </c>
      <c r="AH18" s="15">
        <f>SUM(S18,'02'!J18,'02'!R18)-'01'!J18</f>
        <v>0</v>
      </c>
      <c r="AI18" s="15">
        <f>SUM(T18,'02'!K18,'02'!S18)-'01'!K18</f>
        <v>0</v>
      </c>
      <c r="AJ18" s="15">
        <f>SUM(U18,'02'!L18,'02'!T18)-'01'!L18</f>
        <v>0</v>
      </c>
    </row>
    <row r="19" spans="1:36" s="9" customFormat="1" ht="12" customHeight="1" x14ac:dyDescent="0.15">
      <c r="B19" s="19"/>
      <c r="C19" s="19"/>
      <c r="D19" s="20" t="s">
        <v>6</v>
      </c>
      <c r="E19" s="75">
        <f>SUM(O19:U19,'02'!F19:L19,'02'!O19:T19)</f>
        <v>517</v>
      </c>
      <c r="F19" s="76">
        <f>SUM(O19,'02'!F19)</f>
        <v>397</v>
      </c>
      <c r="G19" s="76">
        <f>SUM(P19,'02'!G19,'02'!O19)</f>
        <v>101</v>
      </c>
      <c r="H19" s="76">
        <f>SUM(Q19,'02'!H19,'02'!P19)</f>
        <v>18</v>
      </c>
      <c r="I19" s="76">
        <f>SUM(R19,'02'!I19,'02'!Q19)</f>
        <v>1</v>
      </c>
      <c r="J19" s="76">
        <f>SUM(S19,'02'!J19,'02'!R19)</f>
        <v>0</v>
      </c>
      <c r="K19" s="76">
        <f>SUM(T19,'02'!K19,'02'!S19)</f>
        <v>0</v>
      </c>
      <c r="L19" s="76">
        <f>SUM(U19,'02'!L19,'02'!T19)</f>
        <v>0</v>
      </c>
      <c r="M19" s="21"/>
      <c r="N19" s="73">
        <f t="shared" si="0"/>
        <v>513</v>
      </c>
      <c r="O19" s="61">
        <v>395</v>
      </c>
      <c r="P19" s="61">
        <v>99</v>
      </c>
      <c r="Q19" s="61">
        <v>18</v>
      </c>
      <c r="R19" s="61">
        <v>1</v>
      </c>
      <c r="S19" s="61">
        <v>0</v>
      </c>
      <c r="T19" s="61">
        <v>0</v>
      </c>
      <c r="U19" s="61">
        <v>0</v>
      </c>
      <c r="V19" s="22"/>
      <c r="W19" s="23"/>
      <c r="X19" s="24" t="s">
        <v>6</v>
      </c>
      <c r="Y19" s="15">
        <f t="shared" si="1"/>
        <v>0</v>
      </c>
      <c r="Z19" s="15">
        <f t="shared" si="2"/>
        <v>0</v>
      </c>
      <c r="AA19" s="15">
        <f>SUM('02'!F19:L19)-'02'!E19</f>
        <v>0</v>
      </c>
      <c r="AB19" s="15">
        <f>SUM('02'!O19:T19)-'02'!N19</f>
        <v>0</v>
      </c>
      <c r="AC19" s="15">
        <f>SUM(N19,'02'!E19,'02'!N19)-'01'!E19</f>
        <v>0</v>
      </c>
      <c r="AD19" s="15">
        <f>SUM(O19,'02'!F19)-'01'!F19</f>
        <v>0</v>
      </c>
      <c r="AE19" s="15">
        <f>SUM(P19,'02'!G19,'02'!O19)-'01'!G19</f>
        <v>0</v>
      </c>
      <c r="AF19" s="15">
        <f>SUM(Q19,'02'!H19,'02'!P19)-'01'!H19</f>
        <v>0</v>
      </c>
      <c r="AG19" s="15">
        <f>SUM(R19,'02'!I19,'02'!Q19)-'01'!I19</f>
        <v>0</v>
      </c>
      <c r="AH19" s="15">
        <f>SUM(S19,'02'!J19,'02'!R19)-'01'!J19</f>
        <v>0</v>
      </c>
      <c r="AI19" s="15">
        <f>SUM(T19,'02'!K19,'02'!S19)-'01'!K19</f>
        <v>0</v>
      </c>
      <c r="AJ19" s="15">
        <f>SUM(U19,'02'!L19,'02'!T19)-'01'!L19</f>
        <v>0</v>
      </c>
    </row>
    <row r="20" spans="1:36" s="9" customFormat="1" ht="12" customHeight="1" x14ac:dyDescent="0.15">
      <c r="B20" s="19"/>
      <c r="C20" s="19"/>
      <c r="D20" s="20" t="s">
        <v>7</v>
      </c>
      <c r="E20" s="75">
        <f>SUM(O20:U20,'02'!F20:L20,'02'!O20:T20)</f>
        <v>178</v>
      </c>
      <c r="F20" s="76">
        <f>SUM(O20,'02'!F20)</f>
        <v>66</v>
      </c>
      <c r="G20" s="76">
        <f>SUM(P20,'02'!G20,'02'!O20)</f>
        <v>70</v>
      </c>
      <c r="H20" s="76">
        <f>SUM(Q20,'02'!H20,'02'!P20)</f>
        <v>29</v>
      </c>
      <c r="I20" s="76">
        <f>SUM(R20,'02'!I20,'02'!Q20)</f>
        <v>12</v>
      </c>
      <c r="J20" s="76">
        <f>SUM(S20,'02'!J20,'02'!R20)</f>
        <v>0</v>
      </c>
      <c r="K20" s="76">
        <f>SUM(T20,'02'!K20,'02'!S20)</f>
        <v>1</v>
      </c>
      <c r="L20" s="76">
        <f>SUM(U20,'02'!L20,'02'!T20)</f>
        <v>0</v>
      </c>
      <c r="M20" s="21"/>
      <c r="N20" s="73">
        <f t="shared" si="0"/>
        <v>167</v>
      </c>
      <c r="O20" s="61">
        <v>64</v>
      </c>
      <c r="P20" s="61">
        <v>68</v>
      </c>
      <c r="Q20" s="61">
        <v>29</v>
      </c>
      <c r="R20" s="61">
        <v>5</v>
      </c>
      <c r="S20" s="61">
        <v>0</v>
      </c>
      <c r="T20" s="61">
        <v>1</v>
      </c>
      <c r="U20" s="61">
        <v>0</v>
      </c>
      <c r="V20" s="22"/>
      <c r="W20" s="23"/>
      <c r="X20" s="24" t="s">
        <v>7</v>
      </c>
      <c r="Y20" s="15">
        <f t="shared" si="1"/>
        <v>0</v>
      </c>
      <c r="Z20" s="15">
        <f t="shared" si="2"/>
        <v>0</v>
      </c>
      <c r="AA20" s="15">
        <f>SUM('02'!F20:L20)-'02'!E20</f>
        <v>0</v>
      </c>
      <c r="AB20" s="15">
        <f>SUM('02'!O20:T20)-'02'!N20</f>
        <v>0</v>
      </c>
      <c r="AC20" s="15">
        <f>SUM(N20,'02'!E20,'02'!N20)-'01'!E20</f>
        <v>0</v>
      </c>
      <c r="AD20" s="15">
        <f>SUM(O20,'02'!F20)-'01'!F20</f>
        <v>0</v>
      </c>
      <c r="AE20" s="15">
        <f>SUM(P20,'02'!G20,'02'!O20)-'01'!G20</f>
        <v>0</v>
      </c>
      <c r="AF20" s="15">
        <f>SUM(Q20,'02'!H20,'02'!P20)-'01'!H20</f>
        <v>0</v>
      </c>
      <c r="AG20" s="15">
        <f>SUM(R20,'02'!I20,'02'!Q20)-'01'!I20</f>
        <v>0</v>
      </c>
      <c r="AH20" s="15">
        <f>SUM(S20,'02'!J20,'02'!R20)-'01'!J20</f>
        <v>0</v>
      </c>
      <c r="AI20" s="15">
        <f>SUM(T20,'02'!K20,'02'!S20)-'01'!K20</f>
        <v>0</v>
      </c>
      <c r="AJ20" s="15">
        <f>SUM(U20,'02'!L20,'02'!T20)-'01'!L20</f>
        <v>0</v>
      </c>
    </row>
    <row r="21" spans="1:36" s="9" customFormat="1" ht="12" customHeight="1" x14ac:dyDescent="0.15">
      <c r="B21" s="19"/>
      <c r="C21" s="19"/>
      <c r="D21" s="20" t="s">
        <v>8</v>
      </c>
      <c r="E21" s="75">
        <f>SUM(O21:U21,'02'!F21:L21,'02'!O21:T21)</f>
        <v>3384</v>
      </c>
      <c r="F21" s="76">
        <f>SUM(O21,'02'!F21)</f>
        <v>2859</v>
      </c>
      <c r="G21" s="76">
        <f>SUM(P21,'02'!G21,'02'!O21)</f>
        <v>374</v>
      </c>
      <c r="H21" s="76">
        <f>SUM(Q21,'02'!H21,'02'!P21)</f>
        <v>108</v>
      </c>
      <c r="I21" s="76">
        <f>SUM(R21,'02'!I21,'02'!Q21)</f>
        <v>28</v>
      </c>
      <c r="J21" s="76">
        <f>SUM(S21,'02'!J21,'02'!R21)</f>
        <v>10</v>
      </c>
      <c r="K21" s="76">
        <f>SUM(T21,'02'!K21,'02'!S21)</f>
        <v>5</v>
      </c>
      <c r="L21" s="76">
        <f>SUM(U21,'02'!L21,'02'!T21)</f>
        <v>0</v>
      </c>
      <c r="M21" s="21"/>
      <c r="N21" s="73">
        <f t="shared" si="0"/>
        <v>3275</v>
      </c>
      <c r="O21" s="61">
        <v>2815</v>
      </c>
      <c r="P21" s="61">
        <v>344</v>
      </c>
      <c r="Q21" s="61">
        <v>85</v>
      </c>
      <c r="R21" s="61">
        <v>20</v>
      </c>
      <c r="S21" s="61">
        <v>8</v>
      </c>
      <c r="T21" s="61">
        <v>3</v>
      </c>
      <c r="U21" s="61">
        <v>0</v>
      </c>
      <c r="V21" s="22"/>
      <c r="W21" s="23"/>
      <c r="X21" s="24" t="s">
        <v>8</v>
      </c>
      <c r="Y21" s="15">
        <f t="shared" si="1"/>
        <v>0</v>
      </c>
      <c r="Z21" s="15">
        <f t="shared" si="2"/>
        <v>0</v>
      </c>
      <c r="AA21" s="15">
        <f>SUM('02'!F21:L21)-'02'!E21</f>
        <v>0</v>
      </c>
      <c r="AB21" s="15">
        <f>SUM('02'!O21:T21)-'02'!N21</f>
        <v>0</v>
      </c>
      <c r="AC21" s="15">
        <f>SUM(N21,'02'!E21,'02'!N21)-'01'!E21</f>
        <v>0</v>
      </c>
      <c r="AD21" s="15">
        <f>SUM(O21,'02'!F21)-'01'!F21</f>
        <v>0</v>
      </c>
      <c r="AE21" s="15">
        <f>SUM(P21,'02'!G21,'02'!O21)-'01'!G21</f>
        <v>0</v>
      </c>
      <c r="AF21" s="15">
        <f>SUM(Q21,'02'!H21,'02'!P21)-'01'!H21</f>
        <v>0</v>
      </c>
      <c r="AG21" s="15">
        <f>SUM(R21,'02'!I21,'02'!Q21)-'01'!I21</f>
        <v>0</v>
      </c>
      <c r="AH21" s="15">
        <f>SUM(S21,'02'!J21,'02'!R21)-'01'!J21</f>
        <v>0</v>
      </c>
      <c r="AI21" s="15">
        <f>SUM(T21,'02'!K21,'02'!S21)-'01'!K21</f>
        <v>0</v>
      </c>
      <c r="AJ21" s="15">
        <f>SUM(U21,'02'!L21,'02'!T21)-'01'!L21</f>
        <v>0</v>
      </c>
    </row>
    <row r="22" spans="1:36" s="9" customFormat="1" ht="12" customHeight="1" x14ac:dyDescent="0.15">
      <c r="B22" s="19"/>
      <c r="C22" s="19"/>
      <c r="D22" s="20" t="s">
        <v>9</v>
      </c>
      <c r="E22" s="75">
        <f>SUM(O22:U22,'02'!F22:L22,'02'!O22:T22)</f>
        <v>4953</v>
      </c>
      <c r="F22" s="76">
        <f>SUM(O22,'02'!F22)</f>
        <v>3996</v>
      </c>
      <c r="G22" s="76">
        <f>SUM(P22,'02'!G22,'02'!O22)</f>
        <v>530</v>
      </c>
      <c r="H22" s="76">
        <f>SUM(Q22,'02'!H22,'02'!P22)</f>
        <v>261</v>
      </c>
      <c r="I22" s="76">
        <f>SUM(R22,'02'!I22,'02'!Q22)</f>
        <v>81</v>
      </c>
      <c r="J22" s="76">
        <f>SUM(S22,'02'!J22,'02'!R22)</f>
        <v>15</v>
      </c>
      <c r="K22" s="76">
        <f>SUM(T22,'02'!K22,'02'!S22)</f>
        <v>70</v>
      </c>
      <c r="L22" s="76">
        <f>SUM(U22,'02'!L22,'02'!T22)</f>
        <v>0</v>
      </c>
      <c r="M22" s="21"/>
      <c r="N22" s="73">
        <f t="shared" si="0"/>
        <v>4703</v>
      </c>
      <c r="O22" s="61">
        <v>3906</v>
      </c>
      <c r="P22" s="61">
        <v>426</v>
      </c>
      <c r="Q22" s="61">
        <v>221</v>
      </c>
      <c r="R22" s="61">
        <v>70</v>
      </c>
      <c r="S22" s="61">
        <v>10</v>
      </c>
      <c r="T22" s="61">
        <v>70</v>
      </c>
      <c r="U22" s="61">
        <v>0</v>
      </c>
      <c r="V22" s="22"/>
      <c r="W22" s="23"/>
      <c r="X22" s="24" t="s">
        <v>9</v>
      </c>
      <c r="Y22" s="15">
        <f t="shared" si="1"/>
        <v>0</v>
      </c>
      <c r="Z22" s="15">
        <f t="shared" si="2"/>
        <v>0</v>
      </c>
      <c r="AA22" s="15">
        <f>SUM('02'!F22:L22)-'02'!E22</f>
        <v>0</v>
      </c>
      <c r="AB22" s="15">
        <f>SUM('02'!O22:T22)-'02'!N22</f>
        <v>0</v>
      </c>
      <c r="AC22" s="15">
        <f>SUM(N22,'02'!E22,'02'!N22)-'01'!E22</f>
        <v>0</v>
      </c>
      <c r="AD22" s="15">
        <f>SUM(O22,'02'!F22)-'01'!F22</f>
        <v>0</v>
      </c>
      <c r="AE22" s="15">
        <f>SUM(P22,'02'!G22,'02'!O22)-'01'!G22</f>
        <v>0</v>
      </c>
      <c r="AF22" s="15">
        <f>SUM(Q22,'02'!H22,'02'!P22)-'01'!H22</f>
        <v>0</v>
      </c>
      <c r="AG22" s="15">
        <f>SUM(R22,'02'!I22,'02'!Q22)-'01'!I22</f>
        <v>0</v>
      </c>
      <c r="AH22" s="15">
        <f>SUM(S22,'02'!J22,'02'!R22)-'01'!J22</f>
        <v>0</v>
      </c>
      <c r="AI22" s="15">
        <f>SUM(T22,'02'!K22,'02'!S22)-'01'!K22</f>
        <v>0</v>
      </c>
      <c r="AJ22" s="15">
        <f>SUM(U22,'02'!L22,'02'!T22)-'01'!L22</f>
        <v>0</v>
      </c>
    </row>
    <row r="23" spans="1:36" s="9" customFormat="1" ht="12" customHeight="1" x14ac:dyDescent="0.15">
      <c r="B23" s="19"/>
      <c r="C23" s="19"/>
      <c r="D23" s="20" t="s">
        <v>10</v>
      </c>
      <c r="E23" s="75">
        <f>SUM(O23:U23,'02'!F23:L23,'02'!O23:T23)</f>
        <v>294</v>
      </c>
      <c r="F23" s="76">
        <f>SUM(O23,'02'!F23)</f>
        <v>263</v>
      </c>
      <c r="G23" s="76">
        <f>SUM(P23,'02'!G23,'02'!O23)</f>
        <v>25</v>
      </c>
      <c r="H23" s="76">
        <f>SUM(Q23,'02'!H23,'02'!P23)</f>
        <v>4</v>
      </c>
      <c r="I23" s="76">
        <f>SUM(R23,'02'!I23,'02'!Q23)</f>
        <v>1</v>
      </c>
      <c r="J23" s="76">
        <f>SUM(S23,'02'!J23,'02'!R23)</f>
        <v>0</v>
      </c>
      <c r="K23" s="76">
        <f>SUM(T23,'02'!K23,'02'!S23)</f>
        <v>1</v>
      </c>
      <c r="L23" s="76">
        <f>SUM(U23,'02'!L23,'02'!T23)</f>
        <v>0</v>
      </c>
      <c r="M23" s="21"/>
      <c r="N23" s="73">
        <f t="shared" si="0"/>
        <v>292</v>
      </c>
      <c r="O23" s="61">
        <v>262</v>
      </c>
      <c r="P23" s="61">
        <v>24</v>
      </c>
      <c r="Q23" s="61">
        <v>4</v>
      </c>
      <c r="R23" s="61">
        <v>1</v>
      </c>
      <c r="S23" s="61">
        <v>0</v>
      </c>
      <c r="T23" s="61">
        <v>1</v>
      </c>
      <c r="U23" s="61">
        <v>0</v>
      </c>
      <c r="V23" s="22"/>
      <c r="W23" s="23"/>
      <c r="X23" s="24" t="s">
        <v>10</v>
      </c>
      <c r="Y23" s="15">
        <f t="shared" si="1"/>
        <v>0</v>
      </c>
      <c r="Z23" s="15">
        <f t="shared" si="2"/>
        <v>0</v>
      </c>
      <c r="AA23" s="15">
        <f>SUM('02'!F23:L23)-'02'!E23</f>
        <v>0</v>
      </c>
      <c r="AB23" s="15">
        <f>SUM('02'!O23:T23)-'02'!N23</f>
        <v>0</v>
      </c>
      <c r="AC23" s="15">
        <f>SUM(N23,'02'!E23,'02'!N23)-'01'!E23</f>
        <v>0</v>
      </c>
      <c r="AD23" s="15">
        <f>SUM(O23,'02'!F23)-'01'!F23</f>
        <v>0</v>
      </c>
      <c r="AE23" s="15">
        <f>SUM(P23,'02'!G23,'02'!O23)-'01'!G23</f>
        <v>0</v>
      </c>
      <c r="AF23" s="15">
        <f>SUM(Q23,'02'!H23,'02'!P23)-'01'!H23</f>
        <v>0</v>
      </c>
      <c r="AG23" s="15">
        <f>SUM(R23,'02'!I23,'02'!Q23)-'01'!I23</f>
        <v>0</v>
      </c>
      <c r="AH23" s="15">
        <f>SUM(S23,'02'!J23,'02'!R23)-'01'!J23</f>
        <v>0</v>
      </c>
      <c r="AI23" s="15">
        <f>SUM(T23,'02'!K23,'02'!S23)-'01'!K23</f>
        <v>0</v>
      </c>
      <c r="AJ23" s="15">
        <f>SUM(U23,'02'!L23,'02'!T23)-'01'!L23</f>
        <v>0</v>
      </c>
    </row>
    <row r="24" spans="1:36" s="9" customFormat="1" ht="12" customHeight="1" x14ac:dyDescent="0.15">
      <c r="A24" s="16"/>
      <c r="B24" s="19"/>
      <c r="C24" s="19"/>
      <c r="D24" s="20" t="s">
        <v>11</v>
      </c>
      <c r="E24" s="75">
        <f>SUM(O24:U24,'02'!F24:L24,'02'!O24:T24)</f>
        <v>353</v>
      </c>
      <c r="F24" s="76">
        <f>SUM(O24,'02'!F24)</f>
        <v>346</v>
      </c>
      <c r="G24" s="76">
        <f>SUM(P24,'02'!G24,'02'!O24)</f>
        <v>4</v>
      </c>
      <c r="H24" s="76">
        <f>SUM(Q24,'02'!H24,'02'!P24)</f>
        <v>1</v>
      </c>
      <c r="I24" s="76">
        <f>SUM(R24,'02'!I24,'02'!Q24)</f>
        <v>0</v>
      </c>
      <c r="J24" s="76">
        <f>SUM(S24,'02'!J24,'02'!R24)</f>
        <v>0</v>
      </c>
      <c r="K24" s="76">
        <f>SUM(T24,'02'!K24,'02'!S24)</f>
        <v>2</v>
      </c>
      <c r="L24" s="76">
        <f>SUM(U24,'02'!L24,'02'!T24)</f>
        <v>0</v>
      </c>
      <c r="M24" s="21"/>
      <c r="N24" s="73">
        <f t="shared" si="0"/>
        <v>314</v>
      </c>
      <c r="O24" s="61">
        <v>310</v>
      </c>
      <c r="P24" s="61">
        <v>3</v>
      </c>
      <c r="Q24" s="61">
        <v>0</v>
      </c>
      <c r="R24" s="61">
        <v>0</v>
      </c>
      <c r="S24" s="61">
        <v>0</v>
      </c>
      <c r="T24" s="61">
        <v>1</v>
      </c>
      <c r="U24" s="61">
        <v>0</v>
      </c>
      <c r="V24" s="22"/>
      <c r="W24" s="23"/>
      <c r="X24" s="24" t="s">
        <v>11</v>
      </c>
      <c r="Y24" s="15">
        <f t="shared" si="1"/>
        <v>0</v>
      </c>
      <c r="Z24" s="15">
        <f t="shared" si="2"/>
        <v>0</v>
      </c>
      <c r="AA24" s="15">
        <f>SUM('02'!F24:L24)-'02'!E24</f>
        <v>0</v>
      </c>
      <c r="AB24" s="15">
        <f>SUM('02'!O24:T24)-'02'!N24</f>
        <v>0</v>
      </c>
      <c r="AC24" s="15">
        <f>SUM(N24,'02'!E24,'02'!N24)-'01'!E24</f>
        <v>0</v>
      </c>
      <c r="AD24" s="15">
        <f>SUM(O24,'02'!F24)-'01'!F24</f>
        <v>0</v>
      </c>
      <c r="AE24" s="15">
        <f>SUM(P24,'02'!G24,'02'!O24)-'01'!G24</f>
        <v>0</v>
      </c>
      <c r="AF24" s="15">
        <f>SUM(Q24,'02'!H24,'02'!P24)-'01'!H24</f>
        <v>0</v>
      </c>
      <c r="AG24" s="15">
        <f>SUM(R24,'02'!I24,'02'!Q24)-'01'!I24</f>
        <v>0</v>
      </c>
      <c r="AH24" s="15">
        <f>SUM(S24,'02'!J24,'02'!R24)-'01'!J24</f>
        <v>0</v>
      </c>
      <c r="AI24" s="15">
        <f>SUM(T24,'02'!K24,'02'!S24)-'01'!K24</f>
        <v>0</v>
      </c>
      <c r="AJ24" s="15">
        <f>SUM(U24,'02'!L24,'02'!T24)-'01'!L24</f>
        <v>0</v>
      </c>
    </row>
    <row r="25" spans="1:36" s="9" customFormat="1" ht="12" customHeight="1" x14ac:dyDescent="0.15">
      <c r="B25" s="19"/>
      <c r="C25" s="19"/>
      <c r="D25" s="20" t="s">
        <v>12</v>
      </c>
      <c r="E25" s="75">
        <f>SUM(O25:U25,'02'!F25:L25,'02'!O25:T25)</f>
        <v>3083</v>
      </c>
      <c r="F25" s="76">
        <f>SUM(O25,'02'!F25)</f>
        <v>2428</v>
      </c>
      <c r="G25" s="76">
        <f>SUM(P25,'02'!G25,'02'!O25)</f>
        <v>489</v>
      </c>
      <c r="H25" s="76">
        <f>SUM(Q25,'02'!H25,'02'!P25)</f>
        <v>152</v>
      </c>
      <c r="I25" s="76">
        <f>SUM(R25,'02'!I25,'02'!Q25)</f>
        <v>8</v>
      </c>
      <c r="J25" s="76">
        <f>SUM(S25,'02'!J25,'02'!R25)</f>
        <v>1</v>
      </c>
      <c r="K25" s="76">
        <f>SUM(T25,'02'!K25,'02'!S25)</f>
        <v>5</v>
      </c>
      <c r="L25" s="76">
        <f>SUM(U25,'02'!L25,'02'!T25)</f>
        <v>0</v>
      </c>
      <c r="M25" s="21"/>
      <c r="N25" s="73">
        <f t="shared" si="0"/>
        <v>2931</v>
      </c>
      <c r="O25" s="61">
        <v>2392</v>
      </c>
      <c r="P25" s="61">
        <v>428</v>
      </c>
      <c r="Q25" s="61">
        <v>101</v>
      </c>
      <c r="R25" s="61">
        <v>7</v>
      </c>
      <c r="S25" s="61">
        <v>1</v>
      </c>
      <c r="T25" s="61">
        <v>2</v>
      </c>
      <c r="U25" s="61">
        <v>0</v>
      </c>
      <c r="V25" s="22"/>
      <c r="W25" s="23"/>
      <c r="X25" s="24" t="s">
        <v>12</v>
      </c>
      <c r="Y25" s="15">
        <f t="shared" si="1"/>
        <v>0</v>
      </c>
      <c r="Z25" s="15">
        <f t="shared" si="2"/>
        <v>0</v>
      </c>
      <c r="AA25" s="15">
        <f>SUM('02'!F25:L25)-'02'!E25</f>
        <v>0</v>
      </c>
      <c r="AB25" s="15">
        <f>SUM('02'!O25:T25)-'02'!N25</f>
        <v>0</v>
      </c>
      <c r="AC25" s="15">
        <f>SUM(N25,'02'!E25,'02'!N25)-'01'!E25</f>
        <v>0</v>
      </c>
      <c r="AD25" s="15">
        <f>SUM(O25,'02'!F25)-'01'!F25</f>
        <v>0</v>
      </c>
      <c r="AE25" s="15">
        <f>SUM(P25,'02'!G25,'02'!O25)-'01'!G25</f>
        <v>0</v>
      </c>
      <c r="AF25" s="15">
        <f>SUM(Q25,'02'!H25,'02'!P25)-'01'!H25</f>
        <v>0</v>
      </c>
      <c r="AG25" s="15">
        <f>SUM(R25,'02'!I25,'02'!Q25)-'01'!I25</f>
        <v>0</v>
      </c>
      <c r="AH25" s="15">
        <f>SUM(S25,'02'!J25,'02'!R25)-'01'!J25</f>
        <v>0</v>
      </c>
      <c r="AI25" s="15">
        <f>SUM(T25,'02'!K25,'02'!S25)-'01'!K25</f>
        <v>0</v>
      </c>
      <c r="AJ25" s="15">
        <f>SUM(U25,'02'!L25,'02'!T25)-'01'!L25</f>
        <v>0</v>
      </c>
    </row>
    <row r="26" spans="1:36" s="16" customFormat="1" ht="15.9" customHeight="1" x14ac:dyDescent="0.15">
      <c r="A26" s="9"/>
      <c r="B26" s="19"/>
      <c r="C26" s="19"/>
      <c r="D26" s="20" t="s">
        <v>13</v>
      </c>
      <c r="E26" s="75">
        <f>SUM(O26:U26,'02'!F26:L26,'02'!O26:T26)</f>
        <v>5444</v>
      </c>
      <c r="F26" s="76">
        <f>SUM(O26,'02'!F26)</f>
        <v>4469</v>
      </c>
      <c r="G26" s="76">
        <f>SUM(P26,'02'!G26,'02'!O26)</f>
        <v>759</v>
      </c>
      <c r="H26" s="76">
        <f>SUM(Q26,'02'!H26,'02'!P26)</f>
        <v>159</v>
      </c>
      <c r="I26" s="76">
        <f>SUM(R26,'02'!I26,'02'!Q26)</f>
        <v>20</v>
      </c>
      <c r="J26" s="76">
        <f>SUM(S26,'02'!J26,'02'!R26)</f>
        <v>23</v>
      </c>
      <c r="K26" s="76">
        <f>SUM(T26,'02'!K26,'02'!S26)</f>
        <v>14</v>
      </c>
      <c r="L26" s="76">
        <f>SUM(U26,'02'!L26,'02'!T26)</f>
        <v>0</v>
      </c>
      <c r="M26" s="14"/>
      <c r="N26" s="73">
        <f t="shared" si="0"/>
        <v>5301</v>
      </c>
      <c r="O26" s="61">
        <v>4403</v>
      </c>
      <c r="P26" s="61">
        <v>710</v>
      </c>
      <c r="Q26" s="61">
        <v>139</v>
      </c>
      <c r="R26" s="61">
        <v>16</v>
      </c>
      <c r="S26" s="61">
        <v>22</v>
      </c>
      <c r="T26" s="61">
        <v>11</v>
      </c>
      <c r="U26" s="61">
        <v>0</v>
      </c>
      <c r="V26" s="22"/>
      <c r="W26" s="23"/>
      <c r="X26" s="24" t="s">
        <v>13</v>
      </c>
      <c r="Y26" s="15">
        <f t="shared" si="1"/>
        <v>0</v>
      </c>
      <c r="Z26" s="15">
        <f t="shared" si="2"/>
        <v>0</v>
      </c>
      <c r="AA26" s="15">
        <f>SUM('02'!F26:L26)-'02'!E26</f>
        <v>0</v>
      </c>
      <c r="AB26" s="15">
        <f>SUM('02'!O26:T26)-'02'!N26</f>
        <v>0</v>
      </c>
      <c r="AC26" s="15">
        <f>SUM(N26,'02'!E26,'02'!N26)-'01'!E26</f>
        <v>0</v>
      </c>
      <c r="AD26" s="15">
        <f>SUM(O26,'02'!F26)-'01'!F26</f>
        <v>0</v>
      </c>
      <c r="AE26" s="15">
        <f>SUM(P26,'02'!G26,'02'!O26)-'01'!G26</f>
        <v>0</v>
      </c>
      <c r="AF26" s="15">
        <f>SUM(Q26,'02'!H26,'02'!P26)-'01'!H26</f>
        <v>0</v>
      </c>
      <c r="AG26" s="15">
        <f>SUM(R26,'02'!I26,'02'!Q26)-'01'!I26</f>
        <v>0</v>
      </c>
      <c r="AH26" s="15">
        <f>SUM(S26,'02'!J26,'02'!R26)-'01'!J26</f>
        <v>0</v>
      </c>
      <c r="AI26" s="15">
        <f>SUM(T26,'02'!K26,'02'!S26)-'01'!K26</f>
        <v>0</v>
      </c>
      <c r="AJ26" s="15">
        <f>SUM(U26,'02'!L26,'02'!T26)-'01'!L26</f>
        <v>0</v>
      </c>
    </row>
    <row r="27" spans="1:36" s="9" customFormat="1" ht="12" customHeight="1" x14ac:dyDescent="0.15">
      <c r="B27" s="17"/>
      <c r="C27" s="79" t="s">
        <v>14</v>
      </c>
      <c r="D27" s="80"/>
      <c r="E27" s="75">
        <f>SUM(O27:U27,'02'!F27:L27,'02'!O27:T27)</f>
        <v>13439</v>
      </c>
      <c r="F27" s="75">
        <f>SUM(O27,'02'!F27)</f>
        <v>11112</v>
      </c>
      <c r="G27" s="75">
        <f>SUM(P27,'02'!G27,'02'!O27)</f>
        <v>1689</v>
      </c>
      <c r="H27" s="75">
        <f>SUM(Q27,'02'!H27,'02'!P27)</f>
        <v>373</v>
      </c>
      <c r="I27" s="75">
        <f>SUM(R27,'02'!I27,'02'!Q27)</f>
        <v>154</v>
      </c>
      <c r="J27" s="75">
        <f>SUM(S27,'02'!J27,'02'!R27)</f>
        <v>65</v>
      </c>
      <c r="K27" s="75">
        <f>SUM(T27,'02'!K27,'02'!S27)</f>
        <v>46</v>
      </c>
      <c r="L27" s="75">
        <f>SUM(U27,'02'!L27,'02'!T27)</f>
        <v>0</v>
      </c>
      <c r="M27" s="21"/>
      <c r="N27" s="73">
        <f t="shared" si="0"/>
        <v>10239</v>
      </c>
      <c r="O27" s="60">
        <v>8640</v>
      </c>
      <c r="P27" s="60">
        <v>1124</v>
      </c>
      <c r="Q27" s="60">
        <v>269</v>
      </c>
      <c r="R27" s="60">
        <v>123</v>
      </c>
      <c r="S27" s="60">
        <v>50</v>
      </c>
      <c r="T27" s="60">
        <v>33</v>
      </c>
      <c r="U27" s="60">
        <v>0</v>
      </c>
      <c r="V27" s="18"/>
      <c r="W27" s="81" t="s">
        <v>14</v>
      </c>
      <c r="X27" s="81"/>
      <c r="Y27" s="15">
        <f t="shared" si="1"/>
        <v>0</v>
      </c>
      <c r="Z27" s="15">
        <f t="shared" si="2"/>
        <v>0</v>
      </c>
      <c r="AA27" s="15">
        <f>SUM('02'!F27:L27)-'02'!E27</f>
        <v>0</v>
      </c>
      <c r="AB27" s="15">
        <f>SUM('02'!O27:T27)-'02'!N27</f>
        <v>0</v>
      </c>
      <c r="AC27" s="15">
        <f>SUM(N27,'02'!E27,'02'!N27)-'01'!E27</f>
        <v>0</v>
      </c>
      <c r="AD27" s="15">
        <f>SUM(O27,'02'!F27)-'01'!F27</f>
        <v>0</v>
      </c>
      <c r="AE27" s="15">
        <f>SUM(P27,'02'!G27,'02'!O27)-'01'!G27</f>
        <v>0</v>
      </c>
      <c r="AF27" s="15">
        <f>SUM(Q27,'02'!H27,'02'!P27)-'01'!H27</f>
        <v>0</v>
      </c>
      <c r="AG27" s="15">
        <f>SUM(R27,'02'!I27,'02'!Q27)-'01'!I27</f>
        <v>0</v>
      </c>
      <c r="AH27" s="15">
        <f>SUM(S27,'02'!J27,'02'!R27)-'01'!J27</f>
        <v>0</v>
      </c>
      <c r="AI27" s="15">
        <f>SUM(T27,'02'!K27,'02'!S27)-'01'!K27</f>
        <v>0</v>
      </c>
      <c r="AJ27" s="15">
        <f>SUM(U27,'02'!L27,'02'!T27)-'01'!L27</f>
        <v>0</v>
      </c>
    </row>
    <row r="28" spans="1:36" s="9" customFormat="1" ht="12" customHeight="1" x14ac:dyDescent="0.15">
      <c r="A28" s="16"/>
      <c r="B28" s="19"/>
      <c r="C28" s="19"/>
      <c r="D28" s="20" t="s">
        <v>15</v>
      </c>
      <c r="E28" s="75">
        <f>SUM(O28:U28,'02'!F28:L28,'02'!O28:T28)</f>
        <v>3520</v>
      </c>
      <c r="F28" s="76">
        <f>SUM(O28,'02'!F28)</f>
        <v>2106</v>
      </c>
      <c r="G28" s="76">
        <f>SUM(P28,'02'!G28,'02'!O28)</f>
        <v>973</v>
      </c>
      <c r="H28" s="76">
        <f>SUM(Q28,'02'!H28,'02'!P28)</f>
        <v>260</v>
      </c>
      <c r="I28" s="76">
        <f>SUM(R28,'02'!I28,'02'!Q28)</f>
        <v>100</v>
      </c>
      <c r="J28" s="76">
        <f>SUM(S28,'02'!J28,'02'!R28)</f>
        <v>48</v>
      </c>
      <c r="K28" s="76">
        <f>SUM(T28,'02'!K28,'02'!S28)</f>
        <v>33</v>
      </c>
      <c r="L28" s="76">
        <f>SUM(U28,'02'!L28,'02'!T28)</f>
        <v>0</v>
      </c>
      <c r="M28" s="21"/>
      <c r="N28" s="73">
        <f t="shared" si="0"/>
        <v>3424</v>
      </c>
      <c r="O28" s="61">
        <v>2056</v>
      </c>
      <c r="P28" s="61">
        <v>946</v>
      </c>
      <c r="Q28" s="61">
        <v>245</v>
      </c>
      <c r="R28" s="61">
        <v>96</v>
      </c>
      <c r="S28" s="61">
        <v>48</v>
      </c>
      <c r="T28" s="61">
        <v>33</v>
      </c>
      <c r="U28" s="61">
        <v>0</v>
      </c>
      <c r="V28" s="22"/>
      <c r="W28" s="23"/>
      <c r="X28" s="24" t="s">
        <v>15</v>
      </c>
      <c r="Y28" s="15">
        <f t="shared" si="1"/>
        <v>0</v>
      </c>
      <c r="Z28" s="15">
        <f t="shared" si="2"/>
        <v>0</v>
      </c>
      <c r="AA28" s="15">
        <f>SUM('02'!F28:L28)-'02'!E28</f>
        <v>0</v>
      </c>
      <c r="AB28" s="15">
        <f>SUM('02'!O28:T28)-'02'!N28</f>
        <v>0</v>
      </c>
      <c r="AC28" s="15">
        <f>SUM(N28,'02'!E28,'02'!N28)-'01'!E28</f>
        <v>0</v>
      </c>
      <c r="AD28" s="15">
        <f>SUM(O28,'02'!F28)-'01'!F28</f>
        <v>0</v>
      </c>
      <c r="AE28" s="15">
        <f>SUM(P28,'02'!G28,'02'!O28)-'01'!G28</f>
        <v>0</v>
      </c>
      <c r="AF28" s="15">
        <f>SUM(Q28,'02'!H28,'02'!P28)-'01'!H28</f>
        <v>0</v>
      </c>
      <c r="AG28" s="15">
        <f>SUM(R28,'02'!I28,'02'!Q28)-'01'!I28</f>
        <v>0</v>
      </c>
      <c r="AH28" s="15">
        <f>SUM(S28,'02'!J28,'02'!R28)-'01'!J28</f>
        <v>0</v>
      </c>
      <c r="AI28" s="15">
        <f>SUM(T28,'02'!K28,'02'!S28)-'01'!K28</f>
        <v>0</v>
      </c>
      <c r="AJ28" s="15">
        <f>SUM(U28,'02'!L28,'02'!T28)-'01'!L28</f>
        <v>0</v>
      </c>
    </row>
    <row r="29" spans="1:36" s="9" customFormat="1" ht="12" customHeight="1" x14ac:dyDescent="0.15">
      <c r="B29" s="19"/>
      <c r="C29" s="19"/>
      <c r="D29" s="20" t="s">
        <v>16</v>
      </c>
      <c r="E29" s="75">
        <f>SUM(O29:U29,'02'!F29:L29,'02'!O29:T29)</f>
        <v>2071</v>
      </c>
      <c r="F29" s="76">
        <f>SUM(O29,'02'!F29)</f>
        <v>1580</v>
      </c>
      <c r="G29" s="76">
        <f>SUM(P29,'02'!G29,'02'!O29)</f>
        <v>371</v>
      </c>
      <c r="H29" s="76">
        <f>SUM(Q29,'02'!H29,'02'!P29)</f>
        <v>71</v>
      </c>
      <c r="I29" s="76">
        <f>SUM(R29,'02'!I29,'02'!Q29)</f>
        <v>35</v>
      </c>
      <c r="J29" s="76">
        <f>SUM(S29,'02'!J29,'02'!R29)</f>
        <v>14</v>
      </c>
      <c r="K29" s="76">
        <f>SUM(T29,'02'!K29,'02'!S29)</f>
        <v>0</v>
      </c>
      <c r="L29" s="76">
        <f>SUM(U29,'02'!L29,'02'!T29)</f>
        <v>0</v>
      </c>
      <c r="M29" s="21"/>
      <c r="N29" s="73">
        <f t="shared" si="0"/>
        <v>1337</v>
      </c>
      <c r="O29" s="61">
        <v>1157</v>
      </c>
      <c r="P29" s="61">
        <v>146</v>
      </c>
      <c r="Q29" s="61">
        <v>11</v>
      </c>
      <c r="R29" s="61">
        <v>21</v>
      </c>
      <c r="S29" s="61">
        <v>2</v>
      </c>
      <c r="T29" s="61">
        <v>0</v>
      </c>
      <c r="U29" s="61">
        <v>0</v>
      </c>
      <c r="V29" s="22"/>
      <c r="W29" s="23"/>
      <c r="X29" s="24" t="s">
        <v>16</v>
      </c>
      <c r="Y29" s="15">
        <f t="shared" si="1"/>
        <v>0</v>
      </c>
      <c r="Z29" s="15">
        <f t="shared" si="2"/>
        <v>0</v>
      </c>
      <c r="AA29" s="15">
        <f>SUM('02'!F29:L29)-'02'!E29</f>
        <v>0</v>
      </c>
      <c r="AB29" s="15">
        <f>SUM('02'!O29:T29)-'02'!N29</f>
        <v>0</v>
      </c>
      <c r="AC29" s="15">
        <f>SUM(N29,'02'!E29,'02'!N29)-'01'!E29</f>
        <v>0</v>
      </c>
      <c r="AD29" s="15">
        <f>SUM(O29,'02'!F29)-'01'!F29</f>
        <v>0</v>
      </c>
      <c r="AE29" s="15">
        <f>SUM(P29,'02'!G29,'02'!O29)-'01'!G29</f>
        <v>0</v>
      </c>
      <c r="AF29" s="15">
        <f>SUM(Q29,'02'!H29,'02'!P29)-'01'!H29</f>
        <v>0</v>
      </c>
      <c r="AG29" s="15">
        <f>SUM(R29,'02'!I29,'02'!Q29)-'01'!I29</f>
        <v>0</v>
      </c>
      <c r="AH29" s="15">
        <f>SUM(S29,'02'!J29,'02'!R29)-'01'!J29</f>
        <v>0</v>
      </c>
      <c r="AI29" s="15">
        <f>SUM(T29,'02'!K29,'02'!S29)-'01'!K29</f>
        <v>0</v>
      </c>
      <c r="AJ29" s="15">
        <f>SUM(U29,'02'!L29,'02'!T29)-'01'!L29</f>
        <v>0</v>
      </c>
    </row>
    <row r="30" spans="1:36" s="16" customFormat="1" ht="15.9" customHeight="1" x14ac:dyDescent="0.15">
      <c r="A30" s="9"/>
      <c r="B30" s="19"/>
      <c r="C30" s="19"/>
      <c r="D30" s="20" t="s">
        <v>17</v>
      </c>
      <c r="E30" s="75">
        <f>SUM(O30:U30,'02'!F30:L30,'02'!O30:T30)</f>
        <v>7848</v>
      </c>
      <c r="F30" s="76">
        <f>SUM(O30,'02'!F30)</f>
        <v>7426</v>
      </c>
      <c r="G30" s="76">
        <f>SUM(P30,'02'!G30,'02'!O30)</f>
        <v>345</v>
      </c>
      <c r="H30" s="76">
        <f>SUM(Q30,'02'!H30,'02'!P30)</f>
        <v>42</v>
      </c>
      <c r="I30" s="76">
        <f>SUM(R30,'02'!I30,'02'!Q30)</f>
        <v>19</v>
      </c>
      <c r="J30" s="76">
        <f>SUM(S30,'02'!J30,'02'!R30)</f>
        <v>3</v>
      </c>
      <c r="K30" s="76">
        <f>SUM(T30,'02'!K30,'02'!S30)</f>
        <v>13</v>
      </c>
      <c r="L30" s="76">
        <f>SUM(U30,'02'!L30,'02'!T30)</f>
        <v>0</v>
      </c>
      <c r="M30" s="14"/>
      <c r="N30" s="73">
        <f t="shared" si="0"/>
        <v>5478</v>
      </c>
      <c r="O30" s="61">
        <v>5427</v>
      </c>
      <c r="P30" s="61">
        <v>32</v>
      </c>
      <c r="Q30" s="61">
        <v>13</v>
      </c>
      <c r="R30" s="61">
        <v>6</v>
      </c>
      <c r="S30" s="61">
        <v>0</v>
      </c>
      <c r="T30" s="61">
        <v>0</v>
      </c>
      <c r="U30" s="61">
        <v>0</v>
      </c>
      <c r="V30" s="22"/>
      <c r="W30" s="23"/>
      <c r="X30" s="24" t="s">
        <v>17</v>
      </c>
      <c r="Y30" s="15">
        <f t="shared" si="1"/>
        <v>0</v>
      </c>
      <c r="Z30" s="15">
        <f t="shared" si="2"/>
        <v>0</v>
      </c>
      <c r="AA30" s="15">
        <f>SUM('02'!F30:L30)-'02'!E30</f>
        <v>0</v>
      </c>
      <c r="AB30" s="15">
        <f>SUM('02'!O30:T30)-'02'!N30</f>
        <v>0</v>
      </c>
      <c r="AC30" s="15">
        <f>SUM(N30,'02'!E30,'02'!N30)-'01'!E30</f>
        <v>0</v>
      </c>
      <c r="AD30" s="15">
        <f>SUM(O30,'02'!F30)-'01'!F30</f>
        <v>0</v>
      </c>
      <c r="AE30" s="15">
        <f>SUM(P30,'02'!G30,'02'!O30)-'01'!G30</f>
        <v>0</v>
      </c>
      <c r="AF30" s="15">
        <f>SUM(Q30,'02'!H30,'02'!P30)-'01'!H30</f>
        <v>0</v>
      </c>
      <c r="AG30" s="15">
        <f>SUM(R30,'02'!I30,'02'!Q30)-'01'!I30</f>
        <v>0</v>
      </c>
      <c r="AH30" s="15">
        <f>SUM(S30,'02'!J30,'02'!R30)-'01'!J30</f>
        <v>0</v>
      </c>
      <c r="AI30" s="15">
        <f>SUM(T30,'02'!K30,'02'!S30)-'01'!K30</f>
        <v>0</v>
      </c>
      <c r="AJ30" s="15">
        <f>SUM(U30,'02'!L30,'02'!T30)-'01'!L30</f>
        <v>0</v>
      </c>
    </row>
    <row r="31" spans="1:36" s="9" customFormat="1" ht="12" customHeight="1" x14ac:dyDescent="0.15">
      <c r="B31" s="17"/>
      <c r="C31" s="79" t="s">
        <v>18</v>
      </c>
      <c r="D31" s="80"/>
      <c r="E31" s="75">
        <f>SUM(O31:U31,'02'!F31:L31,'02'!O31:T31)</f>
        <v>123365</v>
      </c>
      <c r="F31" s="75">
        <f>SUM(O31,'02'!F31)</f>
        <v>112914</v>
      </c>
      <c r="G31" s="75">
        <f>SUM(P31,'02'!G31,'02'!O31)</f>
        <v>6109</v>
      </c>
      <c r="H31" s="75">
        <f>SUM(Q31,'02'!H31,'02'!P31)</f>
        <v>2386</v>
      </c>
      <c r="I31" s="75">
        <f>SUM(R31,'02'!I31,'02'!Q31)</f>
        <v>815</v>
      </c>
      <c r="J31" s="75">
        <f>SUM(S31,'02'!J31,'02'!R31)</f>
        <v>333</v>
      </c>
      <c r="K31" s="75">
        <f>SUM(T31,'02'!K31,'02'!S31)</f>
        <v>436</v>
      </c>
      <c r="L31" s="75">
        <f>SUM(U31,'02'!L31,'02'!T31)</f>
        <v>372</v>
      </c>
      <c r="M31" s="21"/>
      <c r="N31" s="73">
        <f t="shared" si="0"/>
        <v>114292</v>
      </c>
      <c r="O31" s="60">
        <v>106422</v>
      </c>
      <c r="P31" s="60">
        <v>4623</v>
      </c>
      <c r="Q31" s="60">
        <v>1812</v>
      </c>
      <c r="R31" s="60">
        <v>591</v>
      </c>
      <c r="S31" s="60">
        <v>226</v>
      </c>
      <c r="T31" s="60">
        <v>315</v>
      </c>
      <c r="U31" s="60">
        <v>303</v>
      </c>
      <c r="V31" s="18"/>
      <c r="W31" s="81" t="s">
        <v>18</v>
      </c>
      <c r="X31" s="81"/>
      <c r="Y31" s="15">
        <f t="shared" si="1"/>
        <v>0</v>
      </c>
      <c r="Z31" s="15">
        <f t="shared" si="2"/>
        <v>0</v>
      </c>
      <c r="AA31" s="15">
        <f>SUM('02'!F31:L31)-'02'!E31</f>
        <v>0</v>
      </c>
      <c r="AB31" s="15">
        <f>SUM('02'!O31:T31)-'02'!N31</f>
        <v>0</v>
      </c>
      <c r="AC31" s="15">
        <f>SUM(N31,'02'!E31,'02'!N31)-'01'!E31</f>
        <v>0</v>
      </c>
      <c r="AD31" s="15">
        <f>SUM(O31,'02'!F31)-'01'!F31</f>
        <v>0</v>
      </c>
      <c r="AE31" s="15">
        <f>SUM(P31,'02'!G31,'02'!O31)-'01'!G31</f>
        <v>0</v>
      </c>
      <c r="AF31" s="15">
        <f>SUM(Q31,'02'!H31,'02'!P31)-'01'!H31</f>
        <v>0</v>
      </c>
      <c r="AG31" s="15">
        <f>SUM(R31,'02'!I31,'02'!Q31)-'01'!I31</f>
        <v>0</v>
      </c>
      <c r="AH31" s="15">
        <f>SUM(S31,'02'!J31,'02'!R31)-'01'!J31</f>
        <v>0</v>
      </c>
      <c r="AI31" s="15">
        <f>SUM(T31,'02'!K31,'02'!S31)-'01'!K31</f>
        <v>0</v>
      </c>
      <c r="AJ31" s="15">
        <f>SUM(U31,'02'!L31,'02'!T31)-'01'!L31</f>
        <v>0</v>
      </c>
    </row>
    <row r="32" spans="1:36" s="9" customFormat="1" ht="12" customHeight="1" x14ac:dyDescent="0.15">
      <c r="B32" s="19"/>
      <c r="C32" s="19"/>
      <c r="D32" s="20" t="s">
        <v>19</v>
      </c>
      <c r="E32" s="75">
        <f>SUM(O32:U32,'02'!F32:L32,'02'!O32:T32)</f>
        <v>1517</v>
      </c>
      <c r="F32" s="76">
        <f>SUM(O32,'02'!F32)</f>
        <v>975</v>
      </c>
      <c r="G32" s="76">
        <f>SUM(P32,'02'!G32,'02'!O32)</f>
        <v>160</v>
      </c>
      <c r="H32" s="76">
        <f>SUM(Q32,'02'!H32,'02'!P32)</f>
        <v>118</v>
      </c>
      <c r="I32" s="76">
        <f>SUM(R32,'02'!I32,'02'!Q32)</f>
        <v>79</v>
      </c>
      <c r="J32" s="76">
        <f>SUM(S32,'02'!J32,'02'!R32)</f>
        <v>55</v>
      </c>
      <c r="K32" s="76">
        <f>SUM(T32,'02'!K32,'02'!S32)</f>
        <v>53</v>
      </c>
      <c r="L32" s="76">
        <f>SUM(U32,'02'!L32,'02'!T32)</f>
        <v>77</v>
      </c>
      <c r="M32" s="21"/>
      <c r="N32" s="73">
        <f t="shared" si="0"/>
        <v>1229</v>
      </c>
      <c r="O32" s="61">
        <v>818</v>
      </c>
      <c r="P32" s="61">
        <v>121</v>
      </c>
      <c r="Q32" s="61">
        <v>100</v>
      </c>
      <c r="R32" s="61">
        <v>46</v>
      </c>
      <c r="S32" s="61">
        <v>46</v>
      </c>
      <c r="T32" s="61">
        <v>39</v>
      </c>
      <c r="U32" s="61">
        <v>59</v>
      </c>
      <c r="V32" s="22"/>
      <c r="W32" s="23"/>
      <c r="X32" s="24" t="s">
        <v>19</v>
      </c>
      <c r="Y32" s="15">
        <f t="shared" si="1"/>
        <v>0</v>
      </c>
      <c r="Z32" s="15">
        <f t="shared" si="2"/>
        <v>0</v>
      </c>
      <c r="AA32" s="15">
        <f>SUM('02'!F32:L32)-'02'!E32</f>
        <v>0</v>
      </c>
      <c r="AB32" s="15">
        <f>SUM('02'!O32:T32)-'02'!N32</f>
        <v>0</v>
      </c>
      <c r="AC32" s="15">
        <f>SUM(N32,'02'!E32,'02'!N32)-'01'!E32</f>
        <v>0</v>
      </c>
      <c r="AD32" s="15">
        <f>SUM(O32,'02'!F32)-'01'!F32</f>
        <v>0</v>
      </c>
      <c r="AE32" s="15">
        <f>SUM(P32,'02'!G32,'02'!O32)-'01'!G32</f>
        <v>0</v>
      </c>
      <c r="AF32" s="15">
        <f>SUM(Q32,'02'!H32,'02'!P32)-'01'!H32</f>
        <v>0</v>
      </c>
      <c r="AG32" s="15">
        <f>SUM(R32,'02'!I32,'02'!Q32)-'01'!I32</f>
        <v>0</v>
      </c>
      <c r="AH32" s="15">
        <f>SUM(S32,'02'!J32,'02'!R32)-'01'!J32</f>
        <v>0</v>
      </c>
      <c r="AI32" s="15">
        <f>SUM(T32,'02'!K32,'02'!S32)-'01'!K32</f>
        <v>0</v>
      </c>
      <c r="AJ32" s="15">
        <f>SUM(U32,'02'!L32,'02'!T32)-'01'!L32</f>
        <v>0</v>
      </c>
    </row>
    <row r="33" spans="2:36" s="9" customFormat="1" ht="12" customHeight="1" x14ac:dyDescent="0.15">
      <c r="B33" s="19"/>
      <c r="C33" s="19"/>
      <c r="D33" s="20" t="s">
        <v>20</v>
      </c>
      <c r="E33" s="75">
        <f>SUM(O33:U33,'02'!F33:L33,'02'!O33:T33)</f>
        <v>0</v>
      </c>
      <c r="F33" s="76">
        <f>SUM(O33,'02'!F33)</f>
        <v>0</v>
      </c>
      <c r="G33" s="76">
        <f>SUM(P33,'02'!G33,'02'!O33)</f>
        <v>0</v>
      </c>
      <c r="H33" s="76">
        <f>SUM(Q33,'02'!H33,'02'!P33)</f>
        <v>0</v>
      </c>
      <c r="I33" s="76">
        <f>SUM(R33,'02'!I33,'02'!Q33)</f>
        <v>0</v>
      </c>
      <c r="J33" s="76">
        <f>SUM(S33,'02'!J33,'02'!R33)</f>
        <v>0</v>
      </c>
      <c r="K33" s="76">
        <f>SUM(T33,'02'!K33,'02'!S33)</f>
        <v>0</v>
      </c>
      <c r="L33" s="76">
        <f>SUM(U33,'02'!L33,'02'!T33)</f>
        <v>0</v>
      </c>
      <c r="M33" s="21"/>
      <c r="N33" s="73">
        <f t="shared" si="0"/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  <c r="T33" s="61">
        <v>0</v>
      </c>
      <c r="U33" s="61">
        <v>0</v>
      </c>
      <c r="V33" s="22"/>
      <c r="W33" s="23"/>
      <c r="X33" s="24" t="s">
        <v>20</v>
      </c>
      <c r="Y33" s="15">
        <f t="shared" si="1"/>
        <v>0</v>
      </c>
      <c r="Z33" s="15">
        <f t="shared" si="2"/>
        <v>0</v>
      </c>
      <c r="AA33" s="15">
        <f>SUM('02'!F33:L33)-'02'!E33</f>
        <v>0</v>
      </c>
      <c r="AB33" s="15">
        <f>SUM('02'!O33:T33)-'02'!N33</f>
        <v>0</v>
      </c>
      <c r="AC33" s="15">
        <f>SUM(N33,'02'!E33,'02'!N33)-'01'!E33</f>
        <v>0</v>
      </c>
      <c r="AD33" s="15">
        <f>SUM(O33,'02'!F33)-'01'!F33</f>
        <v>0</v>
      </c>
      <c r="AE33" s="15">
        <f>SUM(P33,'02'!G33,'02'!O33)-'01'!G33</f>
        <v>0</v>
      </c>
      <c r="AF33" s="15">
        <f>SUM(Q33,'02'!H33,'02'!P33)-'01'!H33</f>
        <v>0</v>
      </c>
      <c r="AG33" s="15">
        <f>SUM(R33,'02'!I33,'02'!Q33)-'01'!I33</f>
        <v>0</v>
      </c>
      <c r="AH33" s="15">
        <f>SUM(S33,'02'!J33,'02'!R33)-'01'!J33</f>
        <v>0</v>
      </c>
      <c r="AI33" s="15">
        <f>SUM(T33,'02'!K33,'02'!S33)-'01'!K33</f>
        <v>0</v>
      </c>
      <c r="AJ33" s="15">
        <f>SUM(U33,'02'!L33,'02'!T33)-'01'!L33</f>
        <v>0</v>
      </c>
    </row>
    <row r="34" spans="2:36" s="9" customFormat="1" ht="12" customHeight="1" x14ac:dyDescent="0.15">
      <c r="B34" s="19"/>
      <c r="C34" s="19"/>
      <c r="D34" s="20" t="s">
        <v>21</v>
      </c>
      <c r="E34" s="75">
        <f>SUM(O34:U34,'02'!F34:L34,'02'!O34:T34)</f>
        <v>18</v>
      </c>
      <c r="F34" s="76">
        <f>SUM(O34,'02'!F34)</f>
        <v>15</v>
      </c>
      <c r="G34" s="76">
        <f>SUM(P34,'02'!G34,'02'!O34)</f>
        <v>1</v>
      </c>
      <c r="H34" s="76">
        <f>SUM(Q34,'02'!H34,'02'!P34)</f>
        <v>1</v>
      </c>
      <c r="I34" s="76">
        <f>SUM(R34,'02'!I34,'02'!Q34)</f>
        <v>1</v>
      </c>
      <c r="J34" s="76">
        <f>SUM(S34,'02'!J34,'02'!R34)</f>
        <v>0</v>
      </c>
      <c r="K34" s="76">
        <f>SUM(T34,'02'!K34,'02'!S34)</f>
        <v>0</v>
      </c>
      <c r="L34" s="76">
        <f>SUM(U34,'02'!L34,'02'!T34)</f>
        <v>0</v>
      </c>
      <c r="M34" s="21"/>
      <c r="N34" s="73">
        <f t="shared" si="0"/>
        <v>17</v>
      </c>
      <c r="O34" s="61">
        <v>14</v>
      </c>
      <c r="P34" s="61">
        <v>1</v>
      </c>
      <c r="Q34" s="61">
        <v>1</v>
      </c>
      <c r="R34" s="61">
        <v>1</v>
      </c>
      <c r="S34" s="61">
        <v>0</v>
      </c>
      <c r="T34" s="61">
        <v>0</v>
      </c>
      <c r="U34" s="61">
        <v>0</v>
      </c>
      <c r="V34" s="22"/>
      <c r="W34" s="23"/>
      <c r="X34" s="24" t="s">
        <v>21</v>
      </c>
      <c r="Y34" s="15">
        <f t="shared" si="1"/>
        <v>0</v>
      </c>
      <c r="Z34" s="15">
        <f t="shared" si="2"/>
        <v>0</v>
      </c>
      <c r="AA34" s="15">
        <f>SUM('02'!F34:L34)-'02'!E34</f>
        <v>0</v>
      </c>
      <c r="AB34" s="15">
        <f>SUM('02'!O34:T34)-'02'!N34</f>
        <v>0</v>
      </c>
      <c r="AC34" s="15">
        <f>SUM(N34,'02'!E34,'02'!N34)-'01'!E34</f>
        <v>0</v>
      </c>
      <c r="AD34" s="15">
        <f>SUM(O34,'02'!F34)-'01'!F34</f>
        <v>0</v>
      </c>
      <c r="AE34" s="15">
        <f>SUM(P34,'02'!G34,'02'!O34)-'01'!G34</f>
        <v>0</v>
      </c>
      <c r="AF34" s="15">
        <f>SUM(Q34,'02'!H34,'02'!P34)-'01'!H34</f>
        <v>0</v>
      </c>
      <c r="AG34" s="15">
        <f>SUM(R34,'02'!I34,'02'!Q34)-'01'!I34</f>
        <v>0</v>
      </c>
      <c r="AH34" s="15">
        <f>SUM(S34,'02'!J34,'02'!R34)-'01'!J34</f>
        <v>0</v>
      </c>
      <c r="AI34" s="15">
        <f>SUM(T34,'02'!K34,'02'!S34)-'01'!K34</f>
        <v>0</v>
      </c>
      <c r="AJ34" s="15">
        <f>SUM(U34,'02'!L34,'02'!T34)-'01'!L34</f>
        <v>0</v>
      </c>
    </row>
    <row r="35" spans="2:36" s="9" customFormat="1" ht="12" customHeight="1" x14ac:dyDescent="0.15">
      <c r="B35" s="19"/>
      <c r="C35" s="19"/>
      <c r="D35" s="20" t="s">
        <v>22</v>
      </c>
      <c r="E35" s="75">
        <f>SUM(O35:U35,'02'!F35:L35,'02'!O35:T35)</f>
        <v>268</v>
      </c>
      <c r="F35" s="76">
        <f>SUM(O35,'02'!F35)</f>
        <v>238</v>
      </c>
      <c r="G35" s="76">
        <f>SUM(P35,'02'!G35,'02'!O35)</f>
        <v>17</v>
      </c>
      <c r="H35" s="76">
        <f>SUM(Q35,'02'!H35,'02'!P35)</f>
        <v>8</v>
      </c>
      <c r="I35" s="76">
        <f>SUM(R35,'02'!I35,'02'!Q35)</f>
        <v>2</v>
      </c>
      <c r="J35" s="76">
        <f>SUM(S35,'02'!J35,'02'!R35)</f>
        <v>1</v>
      </c>
      <c r="K35" s="76">
        <f>SUM(T35,'02'!K35,'02'!S35)</f>
        <v>2</v>
      </c>
      <c r="L35" s="76">
        <f>SUM(U35,'02'!L35,'02'!T35)</f>
        <v>0</v>
      </c>
      <c r="M35" s="21"/>
      <c r="N35" s="73">
        <f t="shared" si="0"/>
        <v>239</v>
      </c>
      <c r="O35" s="61">
        <v>227</v>
      </c>
      <c r="P35" s="61">
        <v>10</v>
      </c>
      <c r="Q35" s="61">
        <v>1</v>
      </c>
      <c r="R35" s="61">
        <v>0</v>
      </c>
      <c r="S35" s="61">
        <v>0</v>
      </c>
      <c r="T35" s="61">
        <v>1</v>
      </c>
      <c r="U35" s="61">
        <v>0</v>
      </c>
      <c r="V35" s="22"/>
      <c r="W35" s="23"/>
      <c r="X35" s="24" t="s">
        <v>22</v>
      </c>
      <c r="Y35" s="15">
        <f t="shared" si="1"/>
        <v>0</v>
      </c>
      <c r="Z35" s="15">
        <f t="shared" si="2"/>
        <v>0</v>
      </c>
      <c r="AA35" s="15">
        <f>SUM('02'!F35:L35)-'02'!E35</f>
        <v>0</v>
      </c>
      <c r="AB35" s="15">
        <f>SUM('02'!O35:T35)-'02'!N35</f>
        <v>0</v>
      </c>
      <c r="AC35" s="15">
        <f>SUM(N35,'02'!E35,'02'!N35)-'01'!E35</f>
        <v>0</v>
      </c>
      <c r="AD35" s="15">
        <f>SUM(O35,'02'!F35)-'01'!F35</f>
        <v>0</v>
      </c>
      <c r="AE35" s="15">
        <f>SUM(P35,'02'!G35,'02'!O35)-'01'!G35</f>
        <v>0</v>
      </c>
      <c r="AF35" s="15">
        <f>SUM(Q35,'02'!H35,'02'!P35)-'01'!H35</f>
        <v>0</v>
      </c>
      <c r="AG35" s="15">
        <f>SUM(R35,'02'!I35,'02'!Q35)-'01'!I35</f>
        <v>0</v>
      </c>
      <c r="AH35" s="15">
        <f>SUM(S35,'02'!J35,'02'!R35)-'01'!J35</f>
        <v>0</v>
      </c>
      <c r="AI35" s="15">
        <f>SUM(T35,'02'!K35,'02'!S35)-'01'!K35</f>
        <v>0</v>
      </c>
      <c r="AJ35" s="15">
        <f>SUM(U35,'02'!L35,'02'!T35)-'01'!L35</f>
        <v>0</v>
      </c>
    </row>
    <row r="36" spans="2:36" s="9" customFormat="1" ht="12" customHeight="1" x14ac:dyDescent="0.15">
      <c r="B36" s="19"/>
      <c r="C36" s="19"/>
      <c r="D36" s="20" t="s">
        <v>23</v>
      </c>
      <c r="E36" s="75">
        <f>SUM(O36:U36,'02'!F36:L36,'02'!O36:T36)</f>
        <v>491</v>
      </c>
      <c r="F36" s="76">
        <f>SUM(O36,'02'!F36)</f>
        <v>453</v>
      </c>
      <c r="G36" s="76">
        <f>SUM(P36,'02'!G36,'02'!O36)</f>
        <v>14</v>
      </c>
      <c r="H36" s="76">
        <f>SUM(Q36,'02'!H36,'02'!P36)</f>
        <v>7</v>
      </c>
      <c r="I36" s="76">
        <f>SUM(R36,'02'!I36,'02'!Q36)</f>
        <v>7</v>
      </c>
      <c r="J36" s="76">
        <f>SUM(S36,'02'!J36,'02'!R36)</f>
        <v>4</v>
      </c>
      <c r="K36" s="76">
        <f>SUM(T36,'02'!K36,'02'!S36)</f>
        <v>2</v>
      </c>
      <c r="L36" s="76">
        <f>SUM(U36,'02'!L36,'02'!T36)</f>
        <v>4</v>
      </c>
      <c r="M36" s="21"/>
      <c r="N36" s="73">
        <f t="shared" si="0"/>
        <v>449</v>
      </c>
      <c r="O36" s="61">
        <v>416</v>
      </c>
      <c r="P36" s="61">
        <v>14</v>
      </c>
      <c r="Q36" s="61">
        <v>3</v>
      </c>
      <c r="R36" s="61">
        <v>7</v>
      </c>
      <c r="S36" s="61">
        <v>4</v>
      </c>
      <c r="T36" s="61">
        <v>2</v>
      </c>
      <c r="U36" s="61">
        <v>3</v>
      </c>
      <c r="V36" s="22"/>
      <c r="W36" s="23"/>
      <c r="X36" s="24" t="s">
        <v>23</v>
      </c>
      <c r="Y36" s="15">
        <f t="shared" si="1"/>
        <v>0</v>
      </c>
      <c r="Z36" s="15">
        <f t="shared" si="2"/>
        <v>0</v>
      </c>
      <c r="AA36" s="15">
        <f>SUM('02'!F36:L36)-'02'!E36</f>
        <v>0</v>
      </c>
      <c r="AB36" s="15">
        <f>SUM('02'!O36:T36)-'02'!N36</f>
        <v>0</v>
      </c>
      <c r="AC36" s="15">
        <f>SUM(N36,'02'!E36,'02'!N36)-'01'!E36</f>
        <v>0</v>
      </c>
      <c r="AD36" s="15">
        <f>SUM(O36,'02'!F36)-'01'!F36</f>
        <v>0</v>
      </c>
      <c r="AE36" s="15">
        <f>SUM(P36,'02'!G36,'02'!O36)-'01'!G36</f>
        <v>0</v>
      </c>
      <c r="AF36" s="15">
        <f>SUM(Q36,'02'!H36,'02'!P36)-'01'!H36</f>
        <v>0</v>
      </c>
      <c r="AG36" s="15">
        <f>SUM(R36,'02'!I36,'02'!Q36)-'01'!I36</f>
        <v>0</v>
      </c>
      <c r="AH36" s="15">
        <f>SUM(S36,'02'!J36,'02'!R36)-'01'!J36</f>
        <v>0</v>
      </c>
      <c r="AI36" s="15">
        <f>SUM(T36,'02'!K36,'02'!S36)-'01'!K36</f>
        <v>0</v>
      </c>
      <c r="AJ36" s="15">
        <f>SUM(U36,'02'!L36,'02'!T36)-'01'!L36</f>
        <v>0</v>
      </c>
    </row>
    <row r="37" spans="2:36" s="9" customFormat="1" ht="12" customHeight="1" x14ac:dyDescent="0.15">
      <c r="B37" s="19"/>
      <c r="C37" s="19"/>
      <c r="D37" s="20" t="s">
        <v>60</v>
      </c>
      <c r="E37" s="75">
        <f>SUM(O37:U37,'02'!F37:L37,'02'!O37:T37)</f>
        <v>5519</v>
      </c>
      <c r="F37" s="76">
        <f>SUM(O37,'02'!F37)</f>
        <v>3697</v>
      </c>
      <c r="G37" s="76">
        <f>SUM(P37,'02'!G37,'02'!O37)</f>
        <v>552</v>
      </c>
      <c r="H37" s="76">
        <f>SUM(Q37,'02'!H37,'02'!P37)</f>
        <v>368</v>
      </c>
      <c r="I37" s="76">
        <f>SUM(R37,'02'!I37,'02'!Q37)</f>
        <v>153</v>
      </c>
      <c r="J37" s="76">
        <f>SUM(S37,'02'!J37,'02'!R37)</f>
        <v>184</v>
      </c>
      <c r="K37" s="76">
        <f>SUM(T37,'02'!K37,'02'!S37)</f>
        <v>277</v>
      </c>
      <c r="L37" s="76">
        <f>SUM(U37,'02'!L37,'02'!T37)</f>
        <v>288</v>
      </c>
      <c r="M37" s="21"/>
      <c r="N37" s="73">
        <f t="shared" si="0"/>
        <v>4662</v>
      </c>
      <c r="O37" s="61">
        <v>3240</v>
      </c>
      <c r="P37" s="61">
        <v>465</v>
      </c>
      <c r="Q37" s="61">
        <v>299</v>
      </c>
      <c r="R37" s="61">
        <v>82</v>
      </c>
      <c r="S37" s="61">
        <v>152</v>
      </c>
      <c r="T37" s="61">
        <v>185</v>
      </c>
      <c r="U37" s="61">
        <v>239</v>
      </c>
      <c r="V37" s="22"/>
      <c r="W37" s="23"/>
      <c r="X37" s="24" t="s">
        <v>60</v>
      </c>
      <c r="Y37" s="15">
        <f t="shared" si="1"/>
        <v>0</v>
      </c>
      <c r="Z37" s="15">
        <f t="shared" si="2"/>
        <v>0</v>
      </c>
      <c r="AA37" s="15">
        <f>SUM('02'!F37:L37)-'02'!E37</f>
        <v>0</v>
      </c>
      <c r="AB37" s="15">
        <f>SUM('02'!O37:T37)-'02'!N37</f>
        <v>0</v>
      </c>
      <c r="AC37" s="15">
        <f>SUM(N37,'02'!E37,'02'!N37)-'01'!E37</f>
        <v>0</v>
      </c>
      <c r="AD37" s="15">
        <f>SUM(O37,'02'!F37)-'01'!F37</f>
        <v>0</v>
      </c>
      <c r="AE37" s="15">
        <f>SUM(P37,'02'!G37,'02'!O37)-'01'!G37</f>
        <v>0</v>
      </c>
      <c r="AF37" s="15">
        <f>SUM(Q37,'02'!H37,'02'!P37)-'01'!H37</f>
        <v>0</v>
      </c>
      <c r="AG37" s="15">
        <f>SUM(R37,'02'!I37,'02'!Q37)-'01'!I37</f>
        <v>0</v>
      </c>
      <c r="AH37" s="15">
        <f>SUM(S37,'02'!J37,'02'!R37)-'01'!J37</f>
        <v>0</v>
      </c>
      <c r="AI37" s="15">
        <f>SUM(T37,'02'!K37,'02'!S37)-'01'!K37</f>
        <v>0</v>
      </c>
      <c r="AJ37" s="15">
        <f>SUM(U37,'02'!L37,'02'!T37)-'01'!L37</f>
        <v>0</v>
      </c>
    </row>
    <row r="38" spans="2:36" s="9" customFormat="1" ht="12" customHeight="1" x14ac:dyDescent="0.15">
      <c r="B38" s="19"/>
      <c r="C38" s="19"/>
      <c r="D38" s="20" t="s">
        <v>61</v>
      </c>
      <c r="E38" s="75">
        <f>SUM(O38:U38,'02'!F38:L38,'02'!O38:T38)</f>
        <v>1</v>
      </c>
      <c r="F38" s="76">
        <f>SUM(O38,'02'!F38)</f>
        <v>1</v>
      </c>
      <c r="G38" s="76">
        <f>SUM(P38,'02'!G38,'02'!O38)</f>
        <v>0</v>
      </c>
      <c r="H38" s="76">
        <f>SUM(Q38,'02'!H38,'02'!P38)</f>
        <v>0</v>
      </c>
      <c r="I38" s="76">
        <f>SUM(R38,'02'!I38,'02'!Q38)</f>
        <v>0</v>
      </c>
      <c r="J38" s="76">
        <f>SUM(S38,'02'!J38,'02'!R38)</f>
        <v>0</v>
      </c>
      <c r="K38" s="76">
        <f>SUM(T38,'02'!K38,'02'!S38)</f>
        <v>0</v>
      </c>
      <c r="L38" s="76">
        <f>SUM(U38,'02'!L38,'02'!T38)</f>
        <v>0</v>
      </c>
      <c r="M38" s="21"/>
      <c r="N38" s="73">
        <f t="shared" si="0"/>
        <v>1</v>
      </c>
      <c r="O38" s="61">
        <v>1</v>
      </c>
      <c r="P38" s="61">
        <v>0</v>
      </c>
      <c r="Q38" s="61">
        <v>0</v>
      </c>
      <c r="R38" s="61">
        <v>0</v>
      </c>
      <c r="S38" s="61">
        <v>0</v>
      </c>
      <c r="T38" s="61">
        <v>0</v>
      </c>
      <c r="U38" s="61">
        <v>0</v>
      </c>
      <c r="V38" s="22"/>
      <c r="W38" s="23"/>
      <c r="X38" s="24" t="s">
        <v>61</v>
      </c>
      <c r="Y38" s="15">
        <f t="shared" si="1"/>
        <v>0</v>
      </c>
      <c r="Z38" s="15">
        <f t="shared" si="2"/>
        <v>0</v>
      </c>
      <c r="AA38" s="15">
        <f>SUM('02'!F38:L38)-'02'!E38</f>
        <v>0</v>
      </c>
      <c r="AB38" s="15">
        <f>SUM('02'!O38:T38)-'02'!N38</f>
        <v>0</v>
      </c>
      <c r="AC38" s="15">
        <f>SUM(N38,'02'!E38,'02'!N38)-'01'!E38</f>
        <v>0</v>
      </c>
      <c r="AD38" s="15">
        <f>SUM(O38,'02'!F38)-'01'!F38</f>
        <v>0</v>
      </c>
      <c r="AE38" s="15">
        <f>SUM(P38,'02'!G38,'02'!O38)-'01'!G38</f>
        <v>0</v>
      </c>
      <c r="AF38" s="15">
        <f>SUM(Q38,'02'!H38,'02'!P38)-'01'!H38</f>
        <v>0</v>
      </c>
      <c r="AG38" s="15">
        <f>SUM(R38,'02'!I38,'02'!Q38)-'01'!I38</f>
        <v>0</v>
      </c>
      <c r="AH38" s="15">
        <f>SUM(S38,'02'!J38,'02'!R38)-'01'!J38</f>
        <v>0</v>
      </c>
      <c r="AI38" s="15">
        <f>SUM(T38,'02'!K38,'02'!S38)-'01'!K38</f>
        <v>0</v>
      </c>
      <c r="AJ38" s="15">
        <f>SUM(U38,'02'!L38,'02'!T38)-'01'!L38</f>
        <v>0</v>
      </c>
    </row>
    <row r="39" spans="2:36" s="9" customFormat="1" ht="12" customHeight="1" x14ac:dyDescent="0.15">
      <c r="B39" s="19"/>
      <c r="C39" s="19"/>
      <c r="D39" s="20" t="s">
        <v>25</v>
      </c>
      <c r="E39" s="75">
        <f>SUM(O39:U39,'02'!F39:L39,'02'!O39:T39)</f>
        <v>3</v>
      </c>
      <c r="F39" s="76">
        <f>SUM(O39,'02'!F39)</f>
        <v>3</v>
      </c>
      <c r="G39" s="76">
        <f>SUM(P39,'02'!G39,'02'!O39)</f>
        <v>0</v>
      </c>
      <c r="H39" s="76">
        <f>SUM(Q39,'02'!H39,'02'!P39)</f>
        <v>0</v>
      </c>
      <c r="I39" s="76">
        <f>SUM(R39,'02'!I39,'02'!Q39)</f>
        <v>0</v>
      </c>
      <c r="J39" s="76">
        <f>SUM(S39,'02'!J39,'02'!R39)</f>
        <v>0</v>
      </c>
      <c r="K39" s="76">
        <f>SUM(T39,'02'!K39,'02'!S39)</f>
        <v>0</v>
      </c>
      <c r="L39" s="76">
        <f>SUM(U39,'02'!L39,'02'!T39)</f>
        <v>0</v>
      </c>
      <c r="M39" s="21"/>
      <c r="N39" s="73">
        <f t="shared" si="0"/>
        <v>3</v>
      </c>
      <c r="O39" s="61">
        <v>3</v>
      </c>
      <c r="P39" s="61">
        <v>0</v>
      </c>
      <c r="Q39" s="61">
        <v>0</v>
      </c>
      <c r="R39" s="61">
        <v>0</v>
      </c>
      <c r="S39" s="61">
        <v>0</v>
      </c>
      <c r="T39" s="61">
        <v>0</v>
      </c>
      <c r="U39" s="61">
        <v>0</v>
      </c>
      <c r="V39" s="22"/>
      <c r="W39" s="23"/>
      <c r="X39" s="24" t="s">
        <v>25</v>
      </c>
      <c r="Y39" s="15">
        <f t="shared" si="1"/>
        <v>0</v>
      </c>
      <c r="Z39" s="15">
        <f t="shared" si="2"/>
        <v>0</v>
      </c>
      <c r="AA39" s="15">
        <f>SUM('02'!F39:L39)-'02'!E39</f>
        <v>0</v>
      </c>
      <c r="AB39" s="15">
        <f>SUM('02'!O39:T39)-'02'!N39</f>
        <v>0</v>
      </c>
      <c r="AC39" s="15">
        <f>SUM(N39,'02'!E39,'02'!N39)-'01'!E39</f>
        <v>0</v>
      </c>
      <c r="AD39" s="15">
        <f>SUM(O39,'02'!F39)-'01'!F39</f>
        <v>0</v>
      </c>
      <c r="AE39" s="15">
        <f>SUM(P39,'02'!G39,'02'!O39)-'01'!G39</f>
        <v>0</v>
      </c>
      <c r="AF39" s="15">
        <f>SUM(Q39,'02'!H39,'02'!P39)-'01'!H39</f>
        <v>0</v>
      </c>
      <c r="AG39" s="15">
        <f>SUM(R39,'02'!I39,'02'!Q39)-'01'!I39</f>
        <v>0</v>
      </c>
      <c r="AH39" s="15">
        <f>SUM(S39,'02'!J39,'02'!R39)-'01'!J39</f>
        <v>0</v>
      </c>
      <c r="AI39" s="15">
        <f>SUM(T39,'02'!K39,'02'!S39)-'01'!K39</f>
        <v>0</v>
      </c>
      <c r="AJ39" s="15">
        <f>SUM(U39,'02'!L39,'02'!T39)-'01'!L39</f>
        <v>0</v>
      </c>
    </row>
    <row r="40" spans="2:36" s="9" customFormat="1" ht="12" customHeight="1" x14ac:dyDescent="0.15">
      <c r="B40" s="19"/>
      <c r="C40" s="19"/>
      <c r="D40" s="20" t="s">
        <v>26</v>
      </c>
      <c r="E40" s="75">
        <f>SUM(O40:U40,'02'!F40:L40,'02'!O40:T40)</f>
        <v>4</v>
      </c>
      <c r="F40" s="76">
        <f>SUM(O40,'02'!F40)</f>
        <v>3</v>
      </c>
      <c r="G40" s="76">
        <f>SUM(P40,'02'!G40,'02'!O40)</f>
        <v>0</v>
      </c>
      <c r="H40" s="76">
        <f>SUM(Q40,'02'!H40,'02'!P40)</f>
        <v>1</v>
      </c>
      <c r="I40" s="76">
        <f>SUM(R40,'02'!I40,'02'!Q40)</f>
        <v>0</v>
      </c>
      <c r="J40" s="76">
        <f>SUM(S40,'02'!J40,'02'!R40)</f>
        <v>0</v>
      </c>
      <c r="K40" s="76">
        <f>SUM(T40,'02'!K40,'02'!S40)</f>
        <v>0</v>
      </c>
      <c r="L40" s="76">
        <f>SUM(U40,'02'!L40,'02'!T40)</f>
        <v>0</v>
      </c>
      <c r="M40" s="21"/>
      <c r="N40" s="73">
        <f t="shared" si="0"/>
        <v>4</v>
      </c>
      <c r="O40" s="61">
        <v>3</v>
      </c>
      <c r="P40" s="61">
        <v>0</v>
      </c>
      <c r="Q40" s="61">
        <v>1</v>
      </c>
      <c r="R40" s="61">
        <v>0</v>
      </c>
      <c r="S40" s="61">
        <v>0</v>
      </c>
      <c r="T40" s="61">
        <v>0</v>
      </c>
      <c r="U40" s="61">
        <v>0</v>
      </c>
      <c r="V40" s="22"/>
      <c r="W40" s="23"/>
      <c r="X40" s="24" t="s">
        <v>26</v>
      </c>
      <c r="Y40" s="15">
        <f t="shared" si="1"/>
        <v>0</v>
      </c>
      <c r="Z40" s="15">
        <f t="shared" si="2"/>
        <v>0</v>
      </c>
      <c r="AA40" s="15">
        <f>SUM('02'!F40:L40)-'02'!E40</f>
        <v>0</v>
      </c>
      <c r="AB40" s="15">
        <f>SUM('02'!O40:T40)-'02'!N40</f>
        <v>0</v>
      </c>
      <c r="AC40" s="15">
        <f>SUM(N40,'02'!E40,'02'!N40)-'01'!E40</f>
        <v>0</v>
      </c>
      <c r="AD40" s="15">
        <f>SUM(O40,'02'!F40)-'01'!F40</f>
        <v>0</v>
      </c>
      <c r="AE40" s="15">
        <f>SUM(P40,'02'!G40,'02'!O40)-'01'!G40</f>
        <v>0</v>
      </c>
      <c r="AF40" s="15">
        <f>SUM(Q40,'02'!H40,'02'!P40)-'01'!H40</f>
        <v>0</v>
      </c>
      <c r="AG40" s="15">
        <f>SUM(R40,'02'!I40,'02'!Q40)-'01'!I40</f>
        <v>0</v>
      </c>
      <c r="AH40" s="15">
        <f>SUM(S40,'02'!J40,'02'!R40)-'01'!J40</f>
        <v>0</v>
      </c>
      <c r="AI40" s="15">
        <f>SUM(T40,'02'!K40,'02'!S40)-'01'!K40</f>
        <v>0</v>
      </c>
      <c r="AJ40" s="15">
        <f>SUM(U40,'02'!L40,'02'!T40)-'01'!L40</f>
        <v>0</v>
      </c>
    </row>
    <row r="41" spans="2:36" s="9" customFormat="1" ht="12" customHeight="1" x14ac:dyDescent="0.15">
      <c r="B41" s="19"/>
      <c r="C41" s="19"/>
      <c r="D41" s="20" t="s">
        <v>62</v>
      </c>
      <c r="E41" s="75">
        <f>SUM(O41:U41,'02'!F41:L41,'02'!O41:T41)</f>
        <v>127</v>
      </c>
      <c r="F41" s="76">
        <f>SUM(O41,'02'!F41)</f>
        <v>120</v>
      </c>
      <c r="G41" s="76">
        <f>SUM(P41,'02'!G41,'02'!O41)</f>
        <v>4</v>
      </c>
      <c r="H41" s="76">
        <f>SUM(Q41,'02'!H41,'02'!P41)</f>
        <v>3</v>
      </c>
      <c r="I41" s="76">
        <f>SUM(R41,'02'!I41,'02'!Q41)</f>
        <v>0</v>
      </c>
      <c r="J41" s="76">
        <f>SUM(S41,'02'!J41,'02'!R41)</f>
        <v>0</v>
      </c>
      <c r="K41" s="76">
        <f>SUM(T41,'02'!K41,'02'!S41)</f>
        <v>0</v>
      </c>
      <c r="L41" s="76">
        <f>SUM(U41,'02'!L41,'02'!T41)</f>
        <v>0</v>
      </c>
      <c r="M41" s="21"/>
      <c r="N41" s="73">
        <f t="shared" si="0"/>
        <v>120</v>
      </c>
      <c r="O41" s="61">
        <v>116</v>
      </c>
      <c r="P41" s="61">
        <v>3</v>
      </c>
      <c r="Q41" s="61">
        <v>1</v>
      </c>
      <c r="R41" s="61">
        <v>0</v>
      </c>
      <c r="S41" s="61">
        <v>0</v>
      </c>
      <c r="T41" s="61">
        <v>0</v>
      </c>
      <c r="U41" s="61">
        <v>0</v>
      </c>
      <c r="V41" s="22"/>
      <c r="W41" s="23"/>
      <c r="X41" s="24" t="s">
        <v>62</v>
      </c>
      <c r="Y41" s="15">
        <f t="shared" si="1"/>
        <v>0</v>
      </c>
      <c r="Z41" s="15">
        <f t="shared" si="2"/>
        <v>0</v>
      </c>
      <c r="AA41" s="15">
        <f>SUM('02'!F41:L41)-'02'!E41</f>
        <v>0</v>
      </c>
      <c r="AB41" s="15">
        <f>SUM('02'!O41:T41)-'02'!N41</f>
        <v>0</v>
      </c>
      <c r="AC41" s="15">
        <f>SUM(N41,'02'!E41,'02'!N41)-'01'!E41</f>
        <v>0</v>
      </c>
      <c r="AD41" s="15">
        <f>SUM(O41,'02'!F41)-'01'!F41</f>
        <v>0</v>
      </c>
      <c r="AE41" s="15">
        <f>SUM(P41,'02'!G41,'02'!O41)-'01'!G41</f>
        <v>0</v>
      </c>
      <c r="AF41" s="15">
        <f>SUM(Q41,'02'!H41,'02'!P41)-'01'!H41</f>
        <v>0</v>
      </c>
      <c r="AG41" s="15">
        <f>SUM(R41,'02'!I41,'02'!Q41)-'01'!I41</f>
        <v>0</v>
      </c>
      <c r="AH41" s="15">
        <f>SUM(S41,'02'!J41,'02'!R41)-'01'!J41</f>
        <v>0</v>
      </c>
      <c r="AI41" s="15">
        <f>SUM(T41,'02'!K41,'02'!S41)-'01'!K41</f>
        <v>0</v>
      </c>
      <c r="AJ41" s="15">
        <f>SUM(U41,'02'!L41,'02'!T41)-'01'!L41</f>
        <v>0</v>
      </c>
    </row>
    <row r="42" spans="2:36" s="9" customFormat="1" ht="12" customHeight="1" x14ac:dyDescent="0.15">
      <c r="B42" s="19"/>
      <c r="C42" s="19"/>
      <c r="D42" s="20" t="s">
        <v>27</v>
      </c>
      <c r="E42" s="75">
        <f>SUM(O42:U42,'02'!F42:L42,'02'!O42:T42)</f>
        <v>62</v>
      </c>
      <c r="F42" s="76">
        <f>SUM(O42,'02'!F42)</f>
        <v>55</v>
      </c>
      <c r="G42" s="76">
        <f>SUM(P42,'02'!G42,'02'!O42)</f>
        <v>7</v>
      </c>
      <c r="H42" s="76">
        <f>SUM(Q42,'02'!H42,'02'!P42)</f>
        <v>0</v>
      </c>
      <c r="I42" s="76">
        <f>SUM(R42,'02'!I42,'02'!Q42)</f>
        <v>0</v>
      </c>
      <c r="J42" s="76">
        <f>SUM(S42,'02'!J42,'02'!R42)</f>
        <v>0</v>
      </c>
      <c r="K42" s="76">
        <f>SUM(T42,'02'!K42,'02'!S42)</f>
        <v>0</v>
      </c>
      <c r="L42" s="76">
        <f>SUM(U42,'02'!L42,'02'!T42)</f>
        <v>0</v>
      </c>
      <c r="M42" s="21"/>
      <c r="N42" s="73">
        <f t="shared" si="0"/>
        <v>59</v>
      </c>
      <c r="O42" s="61">
        <v>53</v>
      </c>
      <c r="P42" s="61">
        <v>6</v>
      </c>
      <c r="Q42" s="61">
        <v>0</v>
      </c>
      <c r="R42" s="61">
        <v>0</v>
      </c>
      <c r="S42" s="61">
        <v>0</v>
      </c>
      <c r="T42" s="61">
        <v>0</v>
      </c>
      <c r="U42" s="61">
        <v>0</v>
      </c>
      <c r="V42" s="22"/>
      <c r="W42" s="23"/>
      <c r="X42" s="24" t="s">
        <v>27</v>
      </c>
      <c r="Y42" s="15">
        <f t="shared" si="1"/>
        <v>0</v>
      </c>
      <c r="Z42" s="15">
        <f t="shared" si="2"/>
        <v>0</v>
      </c>
      <c r="AA42" s="15">
        <f>SUM('02'!F42:L42)-'02'!E42</f>
        <v>0</v>
      </c>
      <c r="AB42" s="15">
        <f>SUM('02'!O42:T42)-'02'!N42</f>
        <v>0</v>
      </c>
      <c r="AC42" s="15">
        <f>SUM(N42,'02'!E42,'02'!N42)-'01'!E42</f>
        <v>0</v>
      </c>
      <c r="AD42" s="15">
        <f>SUM(O42,'02'!F42)-'01'!F42</f>
        <v>0</v>
      </c>
      <c r="AE42" s="15">
        <f>SUM(P42,'02'!G42,'02'!O42)-'01'!G42</f>
        <v>0</v>
      </c>
      <c r="AF42" s="15">
        <f>SUM(Q42,'02'!H42,'02'!P42)-'01'!H42</f>
        <v>0</v>
      </c>
      <c r="AG42" s="15">
        <f>SUM(R42,'02'!I42,'02'!Q42)-'01'!I42</f>
        <v>0</v>
      </c>
      <c r="AH42" s="15">
        <f>SUM(S42,'02'!J42,'02'!R42)-'01'!J42</f>
        <v>0</v>
      </c>
      <c r="AI42" s="15">
        <f>SUM(T42,'02'!K42,'02'!S42)-'01'!K42</f>
        <v>0</v>
      </c>
      <c r="AJ42" s="15">
        <f>SUM(U42,'02'!L42,'02'!T42)-'01'!L42</f>
        <v>0</v>
      </c>
    </row>
    <row r="43" spans="2:36" s="9" customFormat="1" ht="12" customHeight="1" x14ac:dyDescent="0.15">
      <c r="B43" s="19"/>
      <c r="C43" s="19"/>
      <c r="D43" s="20" t="s">
        <v>63</v>
      </c>
      <c r="E43" s="75">
        <f>SUM(O43:U43,'02'!F43:L43,'02'!O43:T43)</f>
        <v>209</v>
      </c>
      <c r="F43" s="76">
        <f>SUM(O43,'02'!F43)</f>
        <v>209</v>
      </c>
      <c r="G43" s="76">
        <f>SUM(P43,'02'!G43,'02'!O43)</f>
        <v>0</v>
      </c>
      <c r="H43" s="76">
        <f>SUM(Q43,'02'!H43,'02'!P43)</f>
        <v>0</v>
      </c>
      <c r="I43" s="76">
        <f>SUM(R43,'02'!I43,'02'!Q43)</f>
        <v>0</v>
      </c>
      <c r="J43" s="76">
        <f>SUM(S43,'02'!J43,'02'!R43)</f>
        <v>0</v>
      </c>
      <c r="K43" s="76">
        <f>SUM(T43,'02'!K43,'02'!S43)</f>
        <v>0</v>
      </c>
      <c r="L43" s="76">
        <f>SUM(U43,'02'!L43,'02'!T43)</f>
        <v>0</v>
      </c>
      <c r="M43" s="21"/>
      <c r="N43" s="73">
        <f t="shared" si="0"/>
        <v>209</v>
      </c>
      <c r="O43" s="61">
        <v>209</v>
      </c>
      <c r="P43" s="61">
        <v>0</v>
      </c>
      <c r="Q43" s="61">
        <v>0</v>
      </c>
      <c r="R43" s="61">
        <v>0</v>
      </c>
      <c r="S43" s="61">
        <v>0</v>
      </c>
      <c r="T43" s="61">
        <v>0</v>
      </c>
      <c r="U43" s="61">
        <v>0</v>
      </c>
      <c r="V43" s="22"/>
      <c r="W43" s="23"/>
      <c r="X43" s="24" t="s">
        <v>63</v>
      </c>
      <c r="Y43" s="15">
        <f t="shared" si="1"/>
        <v>0</v>
      </c>
      <c r="Z43" s="15">
        <f t="shared" si="2"/>
        <v>0</v>
      </c>
      <c r="AA43" s="15">
        <f>SUM('02'!F43:L43)-'02'!E43</f>
        <v>0</v>
      </c>
      <c r="AB43" s="15">
        <f>SUM('02'!O43:T43)-'02'!N43</f>
        <v>0</v>
      </c>
      <c r="AC43" s="15">
        <f>SUM(N43,'02'!E43,'02'!N43)-'01'!E43</f>
        <v>0</v>
      </c>
      <c r="AD43" s="15">
        <f>SUM(O43,'02'!F43)-'01'!F43</f>
        <v>0</v>
      </c>
      <c r="AE43" s="15">
        <f>SUM(P43,'02'!G43,'02'!O43)-'01'!G43</f>
        <v>0</v>
      </c>
      <c r="AF43" s="15">
        <f>SUM(Q43,'02'!H43,'02'!P43)-'01'!H43</f>
        <v>0</v>
      </c>
      <c r="AG43" s="15">
        <f>SUM(R43,'02'!I43,'02'!Q43)-'01'!I43</f>
        <v>0</v>
      </c>
      <c r="AH43" s="15">
        <f>SUM(S43,'02'!J43,'02'!R43)-'01'!J43</f>
        <v>0</v>
      </c>
      <c r="AI43" s="15">
        <f>SUM(T43,'02'!K43,'02'!S43)-'01'!K43</f>
        <v>0</v>
      </c>
      <c r="AJ43" s="15">
        <f>SUM(U43,'02'!L43,'02'!T43)-'01'!L43</f>
        <v>0</v>
      </c>
    </row>
    <row r="44" spans="2:36" s="9" customFormat="1" ht="12" customHeight="1" x14ac:dyDescent="0.15">
      <c r="B44" s="19"/>
      <c r="C44" s="19"/>
      <c r="D44" s="20" t="s">
        <v>28</v>
      </c>
      <c r="E44" s="75">
        <f>SUM(O44:U44,'02'!F44:L44,'02'!O44:T44)</f>
        <v>926</v>
      </c>
      <c r="F44" s="76">
        <f>SUM(O44,'02'!F44)</f>
        <v>783</v>
      </c>
      <c r="G44" s="76">
        <f>SUM(P44,'02'!G44,'02'!O44)</f>
        <v>109</v>
      </c>
      <c r="H44" s="76">
        <f>SUM(Q44,'02'!H44,'02'!P44)</f>
        <v>26</v>
      </c>
      <c r="I44" s="76">
        <f>SUM(R44,'02'!I44,'02'!Q44)</f>
        <v>6</v>
      </c>
      <c r="J44" s="76">
        <f>SUM(S44,'02'!J44,'02'!R44)</f>
        <v>2</v>
      </c>
      <c r="K44" s="76">
        <f>SUM(T44,'02'!K44,'02'!S44)</f>
        <v>0</v>
      </c>
      <c r="L44" s="76">
        <f>SUM(U44,'02'!L44,'02'!T44)</f>
        <v>0</v>
      </c>
      <c r="M44" s="21"/>
      <c r="N44" s="73">
        <f t="shared" si="0"/>
        <v>793</v>
      </c>
      <c r="O44" s="61">
        <v>740</v>
      </c>
      <c r="P44" s="61">
        <v>44</v>
      </c>
      <c r="Q44" s="61">
        <v>9</v>
      </c>
      <c r="R44" s="61">
        <v>0</v>
      </c>
      <c r="S44" s="61">
        <v>0</v>
      </c>
      <c r="T44" s="61">
        <v>0</v>
      </c>
      <c r="U44" s="61">
        <v>0</v>
      </c>
      <c r="V44" s="22"/>
      <c r="W44" s="23"/>
      <c r="X44" s="24" t="s">
        <v>28</v>
      </c>
      <c r="Y44" s="15">
        <f t="shared" si="1"/>
        <v>0</v>
      </c>
      <c r="Z44" s="15">
        <f t="shared" si="2"/>
        <v>0</v>
      </c>
      <c r="AA44" s="15">
        <f>SUM('02'!F44:L44)-'02'!E44</f>
        <v>0</v>
      </c>
      <c r="AB44" s="15">
        <f>SUM('02'!O44:T44)-'02'!N44</f>
        <v>0</v>
      </c>
      <c r="AC44" s="15">
        <f>SUM(N44,'02'!E44,'02'!N44)-'01'!E44</f>
        <v>0</v>
      </c>
      <c r="AD44" s="15">
        <f>SUM(O44,'02'!F44)-'01'!F44</f>
        <v>0</v>
      </c>
      <c r="AE44" s="15">
        <f>SUM(P44,'02'!G44,'02'!O44)-'01'!G44</f>
        <v>0</v>
      </c>
      <c r="AF44" s="15">
        <f>SUM(Q44,'02'!H44,'02'!P44)-'01'!H44</f>
        <v>0</v>
      </c>
      <c r="AG44" s="15">
        <f>SUM(R44,'02'!I44,'02'!Q44)-'01'!I44</f>
        <v>0</v>
      </c>
      <c r="AH44" s="15">
        <f>SUM(S44,'02'!J44,'02'!R44)-'01'!J44</f>
        <v>0</v>
      </c>
      <c r="AI44" s="15">
        <f>SUM(T44,'02'!K44,'02'!S44)-'01'!K44</f>
        <v>0</v>
      </c>
      <c r="AJ44" s="15">
        <f>SUM(U44,'02'!L44,'02'!T44)-'01'!L44</f>
        <v>0</v>
      </c>
    </row>
    <row r="45" spans="2:36" s="9" customFormat="1" ht="12" customHeight="1" x14ac:dyDescent="0.15">
      <c r="B45" s="19"/>
      <c r="C45" s="19"/>
      <c r="D45" s="20" t="s">
        <v>29</v>
      </c>
      <c r="E45" s="75">
        <f>SUM(O45:U45,'02'!F45:L45,'02'!O45:T45)</f>
        <v>797</v>
      </c>
      <c r="F45" s="76">
        <f>SUM(O45,'02'!F45)</f>
        <v>742</v>
      </c>
      <c r="G45" s="76">
        <f>SUM(P45,'02'!G45,'02'!O45)</f>
        <v>50</v>
      </c>
      <c r="H45" s="76">
        <f>SUM(Q45,'02'!H45,'02'!P45)</f>
        <v>4</v>
      </c>
      <c r="I45" s="76">
        <f>SUM(R45,'02'!I45,'02'!Q45)</f>
        <v>0</v>
      </c>
      <c r="J45" s="76">
        <f>SUM(S45,'02'!J45,'02'!R45)</f>
        <v>1</v>
      </c>
      <c r="K45" s="76">
        <f>SUM(T45,'02'!K45,'02'!S45)</f>
        <v>0</v>
      </c>
      <c r="L45" s="76">
        <f>SUM(U45,'02'!L45,'02'!T45)</f>
        <v>0</v>
      </c>
      <c r="M45" s="21"/>
      <c r="N45" s="73">
        <f t="shared" si="0"/>
        <v>752</v>
      </c>
      <c r="O45" s="61">
        <v>711</v>
      </c>
      <c r="P45" s="61">
        <v>38</v>
      </c>
      <c r="Q45" s="61">
        <v>3</v>
      </c>
      <c r="R45" s="61">
        <v>0</v>
      </c>
      <c r="S45" s="61">
        <v>0</v>
      </c>
      <c r="T45" s="61">
        <v>0</v>
      </c>
      <c r="U45" s="61">
        <v>0</v>
      </c>
      <c r="V45" s="22"/>
      <c r="W45" s="23"/>
      <c r="X45" s="24" t="s">
        <v>29</v>
      </c>
      <c r="Y45" s="15">
        <f t="shared" si="1"/>
        <v>0</v>
      </c>
      <c r="Z45" s="15">
        <f t="shared" si="2"/>
        <v>0</v>
      </c>
      <c r="AA45" s="15">
        <f>SUM('02'!F45:L45)-'02'!E45</f>
        <v>0</v>
      </c>
      <c r="AB45" s="15">
        <f>SUM('02'!O45:T45)-'02'!N45</f>
        <v>0</v>
      </c>
      <c r="AC45" s="15">
        <f>SUM(N45,'02'!E45,'02'!N45)-'01'!E45</f>
        <v>0</v>
      </c>
      <c r="AD45" s="15">
        <f>SUM(O45,'02'!F45)-'01'!F45</f>
        <v>0</v>
      </c>
      <c r="AE45" s="15">
        <f>SUM(P45,'02'!G45,'02'!O45)-'01'!G45</f>
        <v>0</v>
      </c>
      <c r="AF45" s="15">
        <f>SUM(Q45,'02'!H45,'02'!P45)-'01'!H45</f>
        <v>0</v>
      </c>
      <c r="AG45" s="15">
        <f>SUM(R45,'02'!I45,'02'!Q45)-'01'!I45</f>
        <v>0</v>
      </c>
      <c r="AH45" s="15">
        <f>SUM(S45,'02'!J45,'02'!R45)-'01'!J45</f>
        <v>0</v>
      </c>
      <c r="AI45" s="15">
        <f>SUM(T45,'02'!K45,'02'!S45)-'01'!K45</f>
        <v>0</v>
      </c>
      <c r="AJ45" s="15">
        <f>SUM(U45,'02'!L45,'02'!T45)-'01'!L45</f>
        <v>0</v>
      </c>
    </row>
    <row r="46" spans="2:36" s="9" customFormat="1" ht="12" customHeight="1" x14ac:dyDescent="0.15">
      <c r="B46" s="19"/>
      <c r="C46" s="19"/>
      <c r="D46" s="20" t="s">
        <v>31</v>
      </c>
      <c r="E46" s="75">
        <f>SUM(O46:U46,'02'!F46:L46,'02'!O46:T46)</f>
        <v>6241</v>
      </c>
      <c r="F46" s="76">
        <f>SUM(O46,'02'!F46)</f>
        <v>6129</v>
      </c>
      <c r="G46" s="76">
        <f>SUM(P46,'02'!G46,'02'!O46)</f>
        <v>95</v>
      </c>
      <c r="H46" s="76">
        <f>SUM(Q46,'02'!H46,'02'!P46)</f>
        <v>13</v>
      </c>
      <c r="I46" s="76">
        <f>SUM(R46,'02'!I46,'02'!Q46)</f>
        <v>4</v>
      </c>
      <c r="J46" s="76">
        <f>SUM(S46,'02'!J46,'02'!R46)</f>
        <v>0</v>
      </c>
      <c r="K46" s="76">
        <f>SUM(T46,'02'!K46,'02'!S46)</f>
        <v>0</v>
      </c>
      <c r="L46" s="76">
        <f>SUM(U46,'02'!L46,'02'!T46)</f>
        <v>0</v>
      </c>
      <c r="M46" s="21"/>
      <c r="N46" s="73">
        <f t="shared" si="0"/>
        <v>5931</v>
      </c>
      <c r="O46" s="61">
        <v>5872</v>
      </c>
      <c r="P46" s="61">
        <v>56</v>
      </c>
      <c r="Q46" s="61">
        <v>2</v>
      </c>
      <c r="R46" s="61">
        <v>1</v>
      </c>
      <c r="S46" s="61">
        <v>0</v>
      </c>
      <c r="T46" s="61">
        <v>0</v>
      </c>
      <c r="U46" s="61">
        <v>0</v>
      </c>
      <c r="V46" s="22"/>
      <c r="W46" s="23"/>
      <c r="X46" s="24" t="s">
        <v>31</v>
      </c>
      <c r="Y46" s="15">
        <f t="shared" si="1"/>
        <v>0</v>
      </c>
      <c r="Z46" s="15">
        <f t="shared" si="2"/>
        <v>0</v>
      </c>
      <c r="AA46" s="15">
        <f>SUM('02'!F46:L46)-'02'!E46</f>
        <v>0</v>
      </c>
      <c r="AB46" s="15">
        <f>SUM('02'!O46:T46)-'02'!N46</f>
        <v>0</v>
      </c>
      <c r="AC46" s="15">
        <f>SUM(N46,'02'!E46,'02'!N46)-'01'!E46</f>
        <v>0</v>
      </c>
      <c r="AD46" s="15">
        <f>SUM(O46,'02'!F46)-'01'!F46</f>
        <v>0</v>
      </c>
      <c r="AE46" s="15">
        <f>SUM(P46,'02'!G46,'02'!O46)-'01'!G46</f>
        <v>0</v>
      </c>
      <c r="AF46" s="15">
        <f>SUM(Q46,'02'!H46,'02'!P46)-'01'!H46</f>
        <v>0</v>
      </c>
      <c r="AG46" s="15">
        <f>SUM(R46,'02'!I46,'02'!Q46)-'01'!I46</f>
        <v>0</v>
      </c>
      <c r="AH46" s="15">
        <f>SUM(S46,'02'!J46,'02'!R46)-'01'!J46</f>
        <v>0</v>
      </c>
      <c r="AI46" s="15">
        <f>SUM(T46,'02'!K46,'02'!S46)-'01'!K46</f>
        <v>0</v>
      </c>
      <c r="AJ46" s="15">
        <f>SUM(U46,'02'!L46,'02'!T46)-'01'!L46</f>
        <v>0</v>
      </c>
    </row>
    <row r="47" spans="2:36" s="9" customFormat="1" ht="12" customHeight="1" x14ac:dyDescent="0.15">
      <c r="B47" s="19"/>
      <c r="C47" s="19"/>
      <c r="D47" s="20" t="s">
        <v>64</v>
      </c>
      <c r="E47" s="75">
        <f>SUM(O47:U47,'02'!F47:L47,'02'!O47:T47)</f>
        <v>316</v>
      </c>
      <c r="F47" s="76">
        <f>SUM(O47,'02'!F47)</f>
        <v>275</v>
      </c>
      <c r="G47" s="76">
        <f>SUM(P47,'02'!G47,'02'!O47)</f>
        <v>34</v>
      </c>
      <c r="H47" s="76">
        <f>SUM(Q47,'02'!H47,'02'!P47)</f>
        <v>5</v>
      </c>
      <c r="I47" s="76">
        <f>SUM(R47,'02'!I47,'02'!Q47)</f>
        <v>2</v>
      </c>
      <c r="J47" s="76">
        <f>SUM(S47,'02'!J47,'02'!R47)</f>
        <v>0</v>
      </c>
      <c r="K47" s="76">
        <f>SUM(T47,'02'!K47,'02'!S47)</f>
        <v>0</v>
      </c>
      <c r="L47" s="76">
        <f>SUM(U47,'02'!L47,'02'!T47)</f>
        <v>0</v>
      </c>
      <c r="M47" s="21"/>
      <c r="N47" s="73">
        <f t="shared" si="0"/>
        <v>293</v>
      </c>
      <c r="O47" s="61">
        <v>262</v>
      </c>
      <c r="P47" s="61">
        <v>29</v>
      </c>
      <c r="Q47" s="61">
        <v>1</v>
      </c>
      <c r="R47" s="61">
        <v>1</v>
      </c>
      <c r="S47" s="61">
        <v>0</v>
      </c>
      <c r="T47" s="61">
        <v>0</v>
      </c>
      <c r="U47" s="61">
        <v>0</v>
      </c>
      <c r="V47" s="22"/>
      <c r="W47" s="23"/>
      <c r="X47" s="24" t="s">
        <v>64</v>
      </c>
      <c r="Y47" s="15">
        <f t="shared" si="1"/>
        <v>0</v>
      </c>
      <c r="Z47" s="15">
        <f t="shared" si="2"/>
        <v>0</v>
      </c>
      <c r="AA47" s="15">
        <f>SUM('02'!F47:L47)-'02'!E47</f>
        <v>0</v>
      </c>
      <c r="AB47" s="15">
        <f>SUM('02'!O47:T47)-'02'!N47</f>
        <v>0</v>
      </c>
      <c r="AC47" s="15">
        <f>SUM(N47,'02'!E47,'02'!N47)-'01'!E47</f>
        <v>0</v>
      </c>
      <c r="AD47" s="15">
        <f>SUM(O47,'02'!F47)-'01'!F47</f>
        <v>0</v>
      </c>
      <c r="AE47" s="15">
        <f>SUM(P47,'02'!G47,'02'!O47)-'01'!G47</f>
        <v>0</v>
      </c>
      <c r="AF47" s="15">
        <f>SUM(Q47,'02'!H47,'02'!P47)-'01'!H47</f>
        <v>0</v>
      </c>
      <c r="AG47" s="15">
        <f>SUM(R47,'02'!I47,'02'!Q47)-'01'!I47</f>
        <v>0</v>
      </c>
      <c r="AH47" s="15">
        <f>SUM(S47,'02'!J47,'02'!R47)-'01'!J47</f>
        <v>0</v>
      </c>
      <c r="AI47" s="15">
        <f>SUM(T47,'02'!K47,'02'!S47)-'01'!K47</f>
        <v>0</v>
      </c>
      <c r="AJ47" s="15">
        <f>SUM(U47,'02'!L47,'02'!T47)-'01'!L47</f>
        <v>0</v>
      </c>
    </row>
    <row r="48" spans="2:36" s="9" customFormat="1" ht="12" customHeight="1" x14ac:dyDescent="0.15">
      <c r="B48" s="19"/>
      <c r="C48" s="19"/>
      <c r="D48" s="20" t="s">
        <v>24</v>
      </c>
      <c r="E48" s="75">
        <f>SUM(O48:U48,'02'!F48:L48,'02'!O48:T48)</f>
        <v>10265</v>
      </c>
      <c r="F48" s="76">
        <f>SUM(O48,'02'!F48)</f>
        <v>8914</v>
      </c>
      <c r="G48" s="76">
        <f>SUM(P48,'02'!G48,'02'!O48)</f>
        <v>732</v>
      </c>
      <c r="H48" s="76">
        <f>SUM(Q48,'02'!H48,'02'!P48)</f>
        <v>453</v>
      </c>
      <c r="I48" s="76">
        <f>SUM(R48,'02'!I48,'02'!Q48)</f>
        <v>132</v>
      </c>
      <c r="J48" s="76">
        <f>SUM(S48,'02'!J48,'02'!R48)</f>
        <v>31</v>
      </c>
      <c r="K48" s="76">
        <f>SUM(T48,'02'!K48,'02'!S48)</f>
        <v>3</v>
      </c>
      <c r="L48" s="76">
        <f>SUM(U48,'02'!L48,'02'!T48)</f>
        <v>0</v>
      </c>
      <c r="M48" s="21"/>
      <c r="N48" s="73">
        <f t="shared" si="0"/>
        <v>9934</v>
      </c>
      <c r="O48" s="61">
        <v>8698</v>
      </c>
      <c r="P48" s="61">
        <v>680</v>
      </c>
      <c r="Q48" s="61">
        <v>423</v>
      </c>
      <c r="R48" s="61">
        <v>130</v>
      </c>
      <c r="S48" s="61">
        <v>0</v>
      </c>
      <c r="T48" s="61">
        <v>3</v>
      </c>
      <c r="U48" s="61">
        <v>0</v>
      </c>
      <c r="V48" s="22"/>
      <c r="W48" s="23"/>
      <c r="X48" s="24" t="s">
        <v>24</v>
      </c>
      <c r="Y48" s="15">
        <f t="shared" si="1"/>
        <v>0</v>
      </c>
      <c r="Z48" s="15">
        <f t="shared" si="2"/>
        <v>0</v>
      </c>
      <c r="AA48" s="15">
        <f>SUM('02'!F48:L48)-'02'!E48</f>
        <v>0</v>
      </c>
      <c r="AB48" s="15">
        <f>SUM('02'!O48:T48)-'02'!N48</f>
        <v>0</v>
      </c>
      <c r="AC48" s="15">
        <f>SUM(N48,'02'!E48,'02'!N48)-'01'!E48</f>
        <v>0</v>
      </c>
      <c r="AD48" s="15">
        <f>SUM(O48,'02'!F48)-'01'!F48</f>
        <v>0</v>
      </c>
      <c r="AE48" s="15">
        <f>SUM(P48,'02'!G48,'02'!O48)-'01'!G48</f>
        <v>0</v>
      </c>
      <c r="AF48" s="15">
        <f>SUM(Q48,'02'!H48,'02'!P48)-'01'!H48</f>
        <v>0</v>
      </c>
      <c r="AG48" s="15">
        <f>SUM(R48,'02'!I48,'02'!Q48)-'01'!I48</f>
        <v>0</v>
      </c>
      <c r="AH48" s="15">
        <f>SUM(S48,'02'!J48,'02'!R48)-'01'!J48</f>
        <v>0</v>
      </c>
      <c r="AI48" s="15">
        <f>SUM(T48,'02'!K48,'02'!S48)-'01'!K48</f>
        <v>0</v>
      </c>
      <c r="AJ48" s="15">
        <f>SUM(U48,'02'!L48,'02'!T48)-'01'!L48</f>
        <v>0</v>
      </c>
    </row>
    <row r="49" spans="2:36" s="9" customFormat="1" ht="12" customHeight="1" x14ac:dyDescent="0.15">
      <c r="B49" s="19"/>
      <c r="C49" s="19"/>
      <c r="D49" s="20" t="s">
        <v>65</v>
      </c>
      <c r="E49" s="75">
        <f>SUM(O49:U49,'02'!F49:L49,'02'!O49:T49)</f>
        <v>2547</v>
      </c>
      <c r="F49" s="76">
        <f>SUM(O49,'02'!F49)</f>
        <v>1663</v>
      </c>
      <c r="G49" s="76">
        <f>SUM(P49,'02'!G49,'02'!O49)</f>
        <v>638</v>
      </c>
      <c r="H49" s="76">
        <f>SUM(Q49,'02'!H49,'02'!P49)</f>
        <v>140</v>
      </c>
      <c r="I49" s="76">
        <f>SUM(R49,'02'!I49,'02'!Q49)</f>
        <v>45</v>
      </c>
      <c r="J49" s="76">
        <f>SUM(S49,'02'!J49,'02'!R49)</f>
        <v>7</v>
      </c>
      <c r="K49" s="76">
        <f>SUM(T49,'02'!K49,'02'!S49)</f>
        <v>54</v>
      </c>
      <c r="L49" s="76">
        <f>SUM(U49,'02'!L49,'02'!T49)</f>
        <v>0</v>
      </c>
      <c r="M49" s="21"/>
      <c r="N49" s="73">
        <f t="shared" si="0"/>
        <v>2159</v>
      </c>
      <c r="O49" s="61">
        <v>1481</v>
      </c>
      <c r="P49" s="61">
        <v>526</v>
      </c>
      <c r="Q49" s="61">
        <v>61</v>
      </c>
      <c r="R49" s="61">
        <v>32</v>
      </c>
      <c r="S49" s="61">
        <v>6</v>
      </c>
      <c r="T49" s="61">
        <v>53</v>
      </c>
      <c r="U49" s="61">
        <v>0</v>
      </c>
      <c r="V49" s="22"/>
      <c r="W49" s="23"/>
      <c r="X49" s="24" t="s">
        <v>65</v>
      </c>
      <c r="Y49" s="15">
        <f t="shared" si="1"/>
        <v>0</v>
      </c>
      <c r="Z49" s="15">
        <f t="shared" si="2"/>
        <v>0</v>
      </c>
      <c r="AA49" s="15">
        <f>SUM('02'!F49:L49)-'02'!E49</f>
        <v>0</v>
      </c>
      <c r="AB49" s="15">
        <f>SUM('02'!O49:T49)-'02'!N49</f>
        <v>0</v>
      </c>
      <c r="AC49" s="15">
        <f>SUM(N49,'02'!E49,'02'!N49)-'01'!E49</f>
        <v>0</v>
      </c>
      <c r="AD49" s="15">
        <f>SUM(O49,'02'!F49)-'01'!F49</f>
        <v>0</v>
      </c>
      <c r="AE49" s="15">
        <f>SUM(P49,'02'!G49,'02'!O49)-'01'!G49</f>
        <v>0</v>
      </c>
      <c r="AF49" s="15">
        <f>SUM(Q49,'02'!H49,'02'!P49)-'01'!H49</f>
        <v>0</v>
      </c>
      <c r="AG49" s="15">
        <f>SUM(R49,'02'!I49,'02'!Q49)-'01'!I49</f>
        <v>0</v>
      </c>
      <c r="AH49" s="15">
        <f>SUM(S49,'02'!J49,'02'!R49)-'01'!J49</f>
        <v>0</v>
      </c>
      <c r="AI49" s="15">
        <f>SUM(T49,'02'!K49,'02'!S49)-'01'!K49</f>
        <v>0</v>
      </c>
      <c r="AJ49" s="15">
        <f>SUM(U49,'02'!L49,'02'!T49)-'01'!L49</f>
        <v>0</v>
      </c>
    </row>
    <row r="50" spans="2:36" s="9" customFormat="1" ht="12" customHeight="1" x14ac:dyDescent="0.15">
      <c r="B50" s="19"/>
      <c r="C50" s="19"/>
      <c r="D50" s="20" t="s">
        <v>66</v>
      </c>
      <c r="E50" s="75">
        <f>SUM(O50:U50,'02'!F50:L50,'02'!O50:T50)</f>
        <v>228</v>
      </c>
      <c r="F50" s="76">
        <f>SUM(O50,'02'!F50)</f>
        <v>224</v>
      </c>
      <c r="G50" s="76">
        <f>SUM(P50,'02'!G50,'02'!O50)</f>
        <v>4</v>
      </c>
      <c r="H50" s="76">
        <f>SUM(Q50,'02'!H50,'02'!P50)</f>
        <v>0</v>
      </c>
      <c r="I50" s="76">
        <f>SUM(R50,'02'!I50,'02'!Q50)</f>
        <v>0</v>
      </c>
      <c r="J50" s="76">
        <f>SUM(S50,'02'!J50,'02'!R50)</f>
        <v>0</v>
      </c>
      <c r="K50" s="76">
        <f>SUM(T50,'02'!K50,'02'!S50)</f>
        <v>0</v>
      </c>
      <c r="L50" s="76">
        <f>SUM(U50,'02'!L50,'02'!T50)</f>
        <v>0</v>
      </c>
      <c r="M50" s="21"/>
      <c r="N50" s="73">
        <f t="shared" si="0"/>
        <v>212</v>
      </c>
      <c r="O50" s="61">
        <v>212</v>
      </c>
      <c r="P50" s="61">
        <v>0</v>
      </c>
      <c r="Q50" s="61">
        <v>0</v>
      </c>
      <c r="R50" s="61">
        <v>0</v>
      </c>
      <c r="S50" s="61">
        <v>0</v>
      </c>
      <c r="T50" s="61">
        <v>0</v>
      </c>
      <c r="U50" s="61">
        <v>0</v>
      </c>
      <c r="V50" s="22"/>
      <c r="W50" s="23"/>
      <c r="X50" s="24" t="s">
        <v>66</v>
      </c>
      <c r="Y50" s="15">
        <f t="shared" si="1"/>
        <v>0</v>
      </c>
      <c r="Z50" s="15">
        <f t="shared" si="2"/>
        <v>0</v>
      </c>
      <c r="AA50" s="15">
        <f>SUM('02'!F50:L50)-'02'!E50</f>
        <v>0</v>
      </c>
      <c r="AB50" s="15">
        <f>SUM('02'!O50:T50)-'02'!N50</f>
        <v>0</v>
      </c>
      <c r="AC50" s="15">
        <f>SUM(N50,'02'!E50,'02'!N50)-'01'!E50</f>
        <v>0</v>
      </c>
      <c r="AD50" s="15">
        <f>SUM(O50,'02'!F50)-'01'!F50</f>
        <v>0</v>
      </c>
      <c r="AE50" s="15">
        <f>SUM(P50,'02'!G50,'02'!O50)-'01'!G50</f>
        <v>0</v>
      </c>
      <c r="AF50" s="15">
        <f>SUM(Q50,'02'!H50,'02'!P50)-'01'!H50</f>
        <v>0</v>
      </c>
      <c r="AG50" s="15">
        <f>SUM(R50,'02'!I50,'02'!Q50)-'01'!I50</f>
        <v>0</v>
      </c>
      <c r="AH50" s="15">
        <f>SUM(S50,'02'!J50,'02'!R50)-'01'!J50</f>
        <v>0</v>
      </c>
      <c r="AI50" s="15">
        <f>SUM(T50,'02'!K50,'02'!S50)-'01'!K50</f>
        <v>0</v>
      </c>
      <c r="AJ50" s="15">
        <f>SUM(U50,'02'!L50,'02'!T50)-'01'!L50</f>
        <v>0</v>
      </c>
    </row>
    <row r="51" spans="2:36" s="9" customFormat="1" ht="12" customHeight="1" x14ac:dyDescent="0.15">
      <c r="B51" s="19"/>
      <c r="C51" s="19"/>
      <c r="D51" s="20" t="s">
        <v>67</v>
      </c>
      <c r="E51" s="75">
        <f>SUM(O51:U51,'02'!F51:L51,'02'!O51:T51)</f>
        <v>1668</v>
      </c>
      <c r="F51" s="76">
        <f>SUM(O51,'02'!F51)</f>
        <v>1153</v>
      </c>
      <c r="G51" s="76">
        <f>SUM(P51,'02'!G51,'02'!O51)</f>
        <v>331</v>
      </c>
      <c r="H51" s="76">
        <f>SUM(Q51,'02'!H51,'02'!P51)</f>
        <v>132</v>
      </c>
      <c r="I51" s="76">
        <f>SUM(R51,'02'!I51,'02'!Q51)</f>
        <v>35</v>
      </c>
      <c r="J51" s="76">
        <f>SUM(S51,'02'!J51,'02'!R51)</f>
        <v>3</v>
      </c>
      <c r="K51" s="76">
        <f>SUM(T51,'02'!K51,'02'!S51)</f>
        <v>14</v>
      </c>
      <c r="L51" s="76">
        <f>SUM(U51,'02'!L51,'02'!T51)</f>
        <v>0</v>
      </c>
      <c r="M51" s="21"/>
      <c r="N51" s="73">
        <f t="shared" si="0"/>
        <v>1433</v>
      </c>
      <c r="O51" s="61">
        <v>1130</v>
      </c>
      <c r="P51" s="61">
        <v>214</v>
      </c>
      <c r="Q51" s="61">
        <v>68</v>
      </c>
      <c r="R51" s="61">
        <v>8</v>
      </c>
      <c r="S51" s="61">
        <v>0</v>
      </c>
      <c r="T51" s="61">
        <v>13</v>
      </c>
      <c r="U51" s="61">
        <v>0</v>
      </c>
      <c r="V51" s="22"/>
      <c r="W51" s="23"/>
      <c r="X51" s="24" t="s">
        <v>67</v>
      </c>
      <c r="Y51" s="15">
        <f t="shared" si="1"/>
        <v>0</v>
      </c>
      <c r="Z51" s="15">
        <f t="shared" si="2"/>
        <v>0</v>
      </c>
      <c r="AA51" s="15">
        <f>SUM('02'!F51:L51)-'02'!E51</f>
        <v>0</v>
      </c>
      <c r="AB51" s="15">
        <f>SUM('02'!O51:T51)-'02'!N51</f>
        <v>0</v>
      </c>
      <c r="AC51" s="15">
        <f>SUM(N51,'02'!E51,'02'!N51)-'01'!E51</f>
        <v>0</v>
      </c>
      <c r="AD51" s="15">
        <f>SUM(O51,'02'!F51)-'01'!F51</f>
        <v>0</v>
      </c>
      <c r="AE51" s="15">
        <f>SUM(P51,'02'!G51,'02'!O51)-'01'!G51</f>
        <v>0</v>
      </c>
      <c r="AF51" s="15">
        <f>SUM(Q51,'02'!H51,'02'!P51)-'01'!H51</f>
        <v>0</v>
      </c>
      <c r="AG51" s="15">
        <f>SUM(R51,'02'!I51,'02'!Q51)-'01'!I51</f>
        <v>0</v>
      </c>
      <c r="AH51" s="15">
        <f>SUM(S51,'02'!J51,'02'!R51)-'01'!J51</f>
        <v>0</v>
      </c>
      <c r="AI51" s="15">
        <f>SUM(T51,'02'!K51,'02'!S51)-'01'!K51</f>
        <v>0</v>
      </c>
      <c r="AJ51" s="15">
        <f>SUM(U51,'02'!L51,'02'!T51)-'01'!L51</f>
        <v>0</v>
      </c>
    </row>
    <row r="52" spans="2:36" s="9" customFormat="1" ht="12" customHeight="1" x14ac:dyDescent="0.15">
      <c r="B52" s="19"/>
      <c r="C52" s="19"/>
      <c r="D52" s="20" t="s">
        <v>68</v>
      </c>
      <c r="E52" s="75">
        <f>SUM(O52:U52,'02'!F52:L52,'02'!O52:T52)</f>
        <v>2965</v>
      </c>
      <c r="F52" s="76">
        <f>SUM(O52,'02'!F52)</f>
        <v>2965</v>
      </c>
      <c r="G52" s="76">
        <f>SUM(P52,'02'!G52,'02'!O52)</f>
        <v>0</v>
      </c>
      <c r="H52" s="76">
        <f>SUM(Q52,'02'!H52,'02'!P52)</f>
        <v>0</v>
      </c>
      <c r="I52" s="76">
        <f>SUM(R52,'02'!I52,'02'!Q52)</f>
        <v>0</v>
      </c>
      <c r="J52" s="76">
        <f>SUM(S52,'02'!J52,'02'!R52)</f>
        <v>0</v>
      </c>
      <c r="K52" s="76">
        <f>SUM(T52,'02'!K52,'02'!S52)</f>
        <v>0</v>
      </c>
      <c r="L52" s="76">
        <f>SUM(U52,'02'!L52,'02'!T52)</f>
        <v>0</v>
      </c>
      <c r="M52" s="21"/>
      <c r="N52" s="73">
        <f t="shared" si="0"/>
        <v>2856</v>
      </c>
      <c r="O52" s="61">
        <v>2856</v>
      </c>
      <c r="P52" s="61">
        <v>0</v>
      </c>
      <c r="Q52" s="61">
        <v>0</v>
      </c>
      <c r="R52" s="61">
        <v>0</v>
      </c>
      <c r="S52" s="61">
        <v>0</v>
      </c>
      <c r="T52" s="61">
        <v>0</v>
      </c>
      <c r="U52" s="61">
        <v>0</v>
      </c>
      <c r="V52" s="22"/>
      <c r="W52" s="23"/>
      <c r="X52" s="24" t="s">
        <v>68</v>
      </c>
      <c r="Y52" s="15">
        <f t="shared" si="1"/>
        <v>0</v>
      </c>
      <c r="Z52" s="15">
        <f t="shared" si="2"/>
        <v>0</v>
      </c>
      <c r="AA52" s="15">
        <f>SUM('02'!F52:L52)-'02'!E52</f>
        <v>0</v>
      </c>
      <c r="AB52" s="15">
        <f>SUM('02'!O52:T52)-'02'!N52</f>
        <v>0</v>
      </c>
      <c r="AC52" s="15">
        <f>SUM(N52,'02'!E52,'02'!N52)-'01'!E52</f>
        <v>0</v>
      </c>
      <c r="AD52" s="15">
        <f>SUM(O52,'02'!F52)-'01'!F52</f>
        <v>0</v>
      </c>
      <c r="AE52" s="15">
        <f>SUM(P52,'02'!G52,'02'!O52)-'01'!G52</f>
        <v>0</v>
      </c>
      <c r="AF52" s="15">
        <f>SUM(Q52,'02'!H52,'02'!P52)-'01'!H52</f>
        <v>0</v>
      </c>
      <c r="AG52" s="15">
        <f>SUM(R52,'02'!I52,'02'!Q52)-'01'!I52</f>
        <v>0</v>
      </c>
      <c r="AH52" s="15">
        <f>SUM(S52,'02'!J52,'02'!R52)-'01'!J52</f>
        <v>0</v>
      </c>
      <c r="AI52" s="15">
        <f>SUM(T52,'02'!K52,'02'!S52)-'01'!K52</f>
        <v>0</v>
      </c>
      <c r="AJ52" s="15">
        <f>SUM(U52,'02'!L52,'02'!T52)-'01'!L52</f>
        <v>0</v>
      </c>
    </row>
    <row r="53" spans="2:36" s="9" customFormat="1" ht="12" customHeight="1" x14ac:dyDescent="0.15">
      <c r="B53" s="19"/>
      <c r="C53" s="19"/>
      <c r="D53" s="20" t="s">
        <v>69</v>
      </c>
      <c r="E53" s="75">
        <f>SUM(O53:U53,'02'!F53:L53,'02'!O53:T53)</f>
        <v>1076</v>
      </c>
      <c r="F53" s="76">
        <f>SUM(O53,'02'!F53)</f>
        <v>736</v>
      </c>
      <c r="G53" s="76">
        <f>SUM(P53,'02'!G53,'02'!O53)</f>
        <v>243</v>
      </c>
      <c r="H53" s="76">
        <f>SUM(Q53,'02'!H53,'02'!P53)</f>
        <v>89</v>
      </c>
      <c r="I53" s="76">
        <f>SUM(R53,'02'!I53,'02'!Q53)</f>
        <v>3</v>
      </c>
      <c r="J53" s="76">
        <f>SUM(S53,'02'!J53,'02'!R53)</f>
        <v>0</v>
      </c>
      <c r="K53" s="76">
        <f>SUM(T53,'02'!K53,'02'!S53)</f>
        <v>5</v>
      </c>
      <c r="L53" s="76">
        <f>SUM(U53,'02'!L53,'02'!T53)</f>
        <v>0</v>
      </c>
      <c r="M53" s="21"/>
      <c r="N53" s="73">
        <f t="shared" si="0"/>
        <v>1057</v>
      </c>
      <c r="O53" s="61">
        <v>731</v>
      </c>
      <c r="P53" s="61">
        <v>232</v>
      </c>
      <c r="Q53" s="61">
        <v>87</v>
      </c>
      <c r="R53" s="61">
        <v>2</v>
      </c>
      <c r="S53" s="61">
        <v>0</v>
      </c>
      <c r="T53" s="61">
        <v>5</v>
      </c>
      <c r="U53" s="61">
        <v>0</v>
      </c>
      <c r="V53" s="22"/>
      <c r="W53" s="23"/>
      <c r="X53" s="24" t="s">
        <v>69</v>
      </c>
      <c r="Y53" s="15">
        <f t="shared" si="1"/>
        <v>0</v>
      </c>
      <c r="Z53" s="15">
        <f t="shared" si="2"/>
        <v>0</v>
      </c>
      <c r="AA53" s="15">
        <f>SUM('02'!F53:L53)-'02'!E53</f>
        <v>0</v>
      </c>
      <c r="AB53" s="15">
        <f>SUM('02'!O53:T53)-'02'!N53</f>
        <v>0</v>
      </c>
      <c r="AC53" s="15">
        <f>SUM(N53,'02'!E53,'02'!N53)-'01'!E53</f>
        <v>0</v>
      </c>
      <c r="AD53" s="15">
        <f>SUM(O53,'02'!F53)-'01'!F53</f>
        <v>0</v>
      </c>
      <c r="AE53" s="15">
        <f>SUM(P53,'02'!G53,'02'!O53)-'01'!G53</f>
        <v>0</v>
      </c>
      <c r="AF53" s="15">
        <f>SUM(Q53,'02'!H53,'02'!P53)-'01'!H53</f>
        <v>0</v>
      </c>
      <c r="AG53" s="15">
        <f>SUM(R53,'02'!I53,'02'!Q53)-'01'!I53</f>
        <v>0</v>
      </c>
      <c r="AH53" s="15">
        <f>SUM(S53,'02'!J53,'02'!R53)-'01'!J53</f>
        <v>0</v>
      </c>
      <c r="AI53" s="15">
        <f>SUM(T53,'02'!K53,'02'!S53)-'01'!K53</f>
        <v>0</v>
      </c>
      <c r="AJ53" s="15">
        <f>SUM(U53,'02'!L53,'02'!T53)-'01'!L53</f>
        <v>0</v>
      </c>
    </row>
    <row r="54" spans="2:36" s="9" customFormat="1" ht="12" customHeight="1" x14ac:dyDescent="0.15">
      <c r="B54" s="19"/>
      <c r="C54" s="19"/>
      <c r="D54" s="20" t="s">
        <v>30</v>
      </c>
      <c r="E54" s="75">
        <f>SUM(O54:U54,'02'!F54:L54,'02'!O54:T54)</f>
        <v>65365</v>
      </c>
      <c r="F54" s="76">
        <f>SUM(O54,'02'!F54)</f>
        <v>62256</v>
      </c>
      <c r="G54" s="76">
        <f>SUM(P54,'02'!G54,'02'!O54)</f>
        <v>2008</v>
      </c>
      <c r="H54" s="76">
        <f>SUM(Q54,'02'!H54,'02'!P54)</f>
        <v>743</v>
      </c>
      <c r="I54" s="76">
        <f>SUM(R54,'02'!I54,'02'!Q54)</f>
        <v>302</v>
      </c>
      <c r="J54" s="76">
        <f>SUM(S54,'02'!J54,'02'!R54)</f>
        <v>40</v>
      </c>
      <c r="K54" s="76">
        <f>SUM(T54,'02'!K54,'02'!S54)</f>
        <v>15</v>
      </c>
      <c r="L54" s="76">
        <f>SUM(U54,'02'!L54,'02'!T54)</f>
        <v>1</v>
      </c>
      <c r="M54" s="21"/>
      <c r="N54" s="73">
        <f t="shared" si="0"/>
        <v>60155</v>
      </c>
      <c r="O54" s="61">
        <v>58183</v>
      </c>
      <c r="P54" s="61">
        <v>1188</v>
      </c>
      <c r="Q54" s="61">
        <v>511</v>
      </c>
      <c r="R54" s="61">
        <v>249</v>
      </c>
      <c r="S54" s="61">
        <v>17</v>
      </c>
      <c r="T54" s="61">
        <v>7</v>
      </c>
      <c r="U54" s="61">
        <v>0</v>
      </c>
      <c r="V54" s="22"/>
      <c r="W54" s="23"/>
      <c r="X54" s="24" t="s">
        <v>30</v>
      </c>
      <c r="Y54" s="15">
        <f t="shared" si="1"/>
        <v>0</v>
      </c>
      <c r="Z54" s="15">
        <f t="shared" si="2"/>
        <v>0</v>
      </c>
      <c r="AA54" s="15">
        <f>SUM('02'!F54:L54)-'02'!E54</f>
        <v>0</v>
      </c>
      <c r="AB54" s="15">
        <f>SUM('02'!O54:T54)-'02'!N54</f>
        <v>0</v>
      </c>
      <c r="AC54" s="15">
        <f>SUM(N54,'02'!E54,'02'!N54)-'01'!E54</f>
        <v>0</v>
      </c>
      <c r="AD54" s="15">
        <f>SUM(O54,'02'!F54)-'01'!F54</f>
        <v>0</v>
      </c>
      <c r="AE54" s="15">
        <f>SUM(P54,'02'!G54,'02'!O54)-'01'!G54</f>
        <v>0</v>
      </c>
      <c r="AF54" s="15">
        <f>SUM(Q54,'02'!H54,'02'!P54)-'01'!H54</f>
        <v>0</v>
      </c>
      <c r="AG54" s="15">
        <f>SUM(R54,'02'!I54,'02'!Q54)-'01'!I54</f>
        <v>0</v>
      </c>
      <c r="AH54" s="15">
        <f>SUM(S54,'02'!J54,'02'!R54)-'01'!J54</f>
        <v>0</v>
      </c>
      <c r="AI54" s="15">
        <f>SUM(T54,'02'!K54,'02'!S54)-'01'!K54</f>
        <v>0</v>
      </c>
      <c r="AJ54" s="15">
        <f>SUM(U54,'02'!L54,'02'!T54)-'01'!L54</f>
        <v>0</v>
      </c>
    </row>
    <row r="55" spans="2:36" s="9" customFormat="1" ht="12" customHeight="1" x14ac:dyDescent="0.15">
      <c r="B55" s="19"/>
      <c r="C55" s="19"/>
      <c r="D55" s="20" t="s">
        <v>70</v>
      </c>
      <c r="E55" s="75">
        <f>SUM(O55:U55,'02'!F55:L55,'02'!O55:T55)</f>
        <v>2967</v>
      </c>
      <c r="F55" s="76">
        <f>SUM(O55,'02'!F55)</f>
        <v>2931</v>
      </c>
      <c r="G55" s="76">
        <f>SUM(P55,'02'!G55,'02'!O55)</f>
        <v>29</v>
      </c>
      <c r="H55" s="76">
        <f>SUM(Q55,'02'!H55,'02'!P55)</f>
        <v>5</v>
      </c>
      <c r="I55" s="76">
        <f>SUM(R55,'02'!I55,'02'!Q55)</f>
        <v>1</v>
      </c>
      <c r="J55" s="76">
        <f>SUM(S55,'02'!J55,'02'!R55)</f>
        <v>1</v>
      </c>
      <c r="K55" s="76">
        <f>SUM(T55,'02'!K55,'02'!S55)</f>
        <v>0</v>
      </c>
      <c r="L55" s="76">
        <f>SUM(U55,'02'!L55,'02'!T55)</f>
        <v>0</v>
      </c>
      <c r="M55" s="21"/>
      <c r="N55" s="73">
        <f t="shared" si="0"/>
        <v>2568</v>
      </c>
      <c r="O55" s="61">
        <v>2542</v>
      </c>
      <c r="P55" s="61">
        <v>23</v>
      </c>
      <c r="Q55" s="61">
        <v>3</v>
      </c>
      <c r="R55" s="61">
        <v>0</v>
      </c>
      <c r="S55" s="61">
        <v>0</v>
      </c>
      <c r="T55" s="61">
        <v>0</v>
      </c>
      <c r="U55" s="61">
        <v>0</v>
      </c>
      <c r="V55" s="22"/>
      <c r="W55" s="23"/>
      <c r="X55" s="24" t="s">
        <v>70</v>
      </c>
      <c r="Y55" s="15">
        <f t="shared" si="1"/>
        <v>0</v>
      </c>
      <c r="Z55" s="15">
        <f t="shared" si="2"/>
        <v>0</v>
      </c>
      <c r="AA55" s="15">
        <f>SUM('02'!F55:L55)-'02'!E55</f>
        <v>0</v>
      </c>
      <c r="AB55" s="15">
        <f>SUM('02'!O55:T55)-'02'!N55</f>
        <v>0</v>
      </c>
      <c r="AC55" s="15">
        <f>SUM(N55,'02'!E55,'02'!N55)-'01'!E55</f>
        <v>0</v>
      </c>
      <c r="AD55" s="15">
        <f>SUM(O55,'02'!F55)-'01'!F55</f>
        <v>0</v>
      </c>
      <c r="AE55" s="15">
        <f>SUM(P55,'02'!G55,'02'!O55)-'01'!G55</f>
        <v>0</v>
      </c>
      <c r="AF55" s="15">
        <f>SUM(Q55,'02'!H55,'02'!P55)-'01'!H55</f>
        <v>0</v>
      </c>
      <c r="AG55" s="15">
        <f>SUM(R55,'02'!I55,'02'!Q55)-'01'!I55</f>
        <v>0</v>
      </c>
      <c r="AH55" s="15">
        <f>SUM(S55,'02'!J55,'02'!R55)-'01'!J55</f>
        <v>0</v>
      </c>
      <c r="AI55" s="15">
        <f>SUM(T55,'02'!K55,'02'!S55)-'01'!K55</f>
        <v>0</v>
      </c>
      <c r="AJ55" s="15">
        <f>SUM(U55,'02'!L55,'02'!T55)-'01'!L55</f>
        <v>0</v>
      </c>
    </row>
    <row r="56" spans="2:36" s="9" customFormat="1" ht="12" customHeight="1" x14ac:dyDescent="0.15">
      <c r="B56" s="19"/>
      <c r="C56" s="19"/>
      <c r="D56" s="20" t="s">
        <v>71</v>
      </c>
      <c r="E56" s="75">
        <f>SUM(O56:U56,'02'!F56:L56,'02'!O56:T56)</f>
        <v>237</v>
      </c>
      <c r="F56" s="76">
        <f>SUM(O56,'02'!F56)</f>
        <v>235</v>
      </c>
      <c r="G56" s="76">
        <f>SUM(P56,'02'!G56,'02'!O56)</f>
        <v>2</v>
      </c>
      <c r="H56" s="76">
        <f>SUM(Q56,'02'!H56,'02'!P56)</f>
        <v>0</v>
      </c>
      <c r="I56" s="76">
        <f>SUM(R56,'02'!I56,'02'!Q56)</f>
        <v>0</v>
      </c>
      <c r="J56" s="76">
        <f>SUM(S56,'02'!J56,'02'!R56)</f>
        <v>0</v>
      </c>
      <c r="K56" s="76">
        <f>SUM(T56,'02'!K56,'02'!S56)</f>
        <v>0</v>
      </c>
      <c r="L56" s="76">
        <f>SUM(U56,'02'!L56,'02'!T56)</f>
        <v>0</v>
      </c>
      <c r="M56" s="21"/>
      <c r="N56" s="73">
        <f t="shared" si="0"/>
        <v>215</v>
      </c>
      <c r="O56" s="61">
        <v>213</v>
      </c>
      <c r="P56" s="61">
        <v>2</v>
      </c>
      <c r="Q56" s="61">
        <v>0</v>
      </c>
      <c r="R56" s="61">
        <v>0</v>
      </c>
      <c r="S56" s="61">
        <v>0</v>
      </c>
      <c r="T56" s="61">
        <v>0</v>
      </c>
      <c r="U56" s="61">
        <v>0</v>
      </c>
      <c r="V56" s="22"/>
      <c r="W56" s="23"/>
      <c r="X56" s="24" t="s">
        <v>71</v>
      </c>
      <c r="Y56" s="15">
        <f t="shared" si="1"/>
        <v>0</v>
      </c>
      <c r="Z56" s="15">
        <f t="shared" si="2"/>
        <v>0</v>
      </c>
      <c r="AA56" s="15">
        <f>SUM('02'!F56:L56)-'02'!E56</f>
        <v>0</v>
      </c>
      <c r="AB56" s="15">
        <f>SUM('02'!O56:T56)-'02'!N56</f>
        <v>0</v>
      </c>
      <c r="AC56" s="15">
        <f>SUM(N56,'02'!E56,'02'!N56)-'01'!E56</f>
        <v>0</v>
      </c>
      <c r="AD56" s="15">
        <f>SUM(O56,'02'!F56)-'01'!F56</f>
        <v>0</v>
      </c>
      <c r="AE56" s="15">
        <f>SUM(P56,'02'!G56,'02'!O56)-'01'!G56</f>
        <v>0</v>
      </c>
      <c r="AF56" s="15">
        <f>SUM(Q56,'02'!H56,'02'!P56)-'01'!H56</f>
        <v>0</v>
      </c>
      <c r="AG56" s="15">
        <f>SUM(R56,'02'!I56,'02'!Q56)-'01'!I56</f>
        <v>0</v>
      </c>
      <c r="AH56" s="15">
        <f>SUM(S56,'02'!J56,'02'!R56)-'01'!J56</f>
        <v>0</v>
      </c>
      <c r="AI56" s="15">
        <f>SUM(T56,'02'!K56,'02'!S56)-'01'!K56</f>
        <v>0</v>
      </c>
      <c r="AJ56" s="15">
        <f>SUM(U56,'02'!L56,'02'!T56)-'01'!L56</f>
        <v>0</v>
      </c>
    </row>
    <row r="57" spans="2:36" s="9" customFormat="1" ht="12" customHeight="1" x14ac:dyDescent="0.15">
      <c r="B57" s="19"/>
      <c r="C57" s="19"/>
      <c r="D57" s="20" t="s">
        <v>91</v>
      </c>
      <c r="E57" s="75">
        <f>SUM(O57:U57,'02'!F57:L57,'02'!O57:T57)</f>
        <v>2018</v>
      </c>
      <c r="F57" s="76">
        <f>SUM(O57,'02'!F57)</f>
        <v>1883</v>
      </c>
      <c r="G57" s="76">
        <f>SUM(P57,'02'!G57,'02'!O57)</f>
        <v>105</v>
      </c>
      <c r="H57" s="76">
        <f>SUM(Q57,'02'!H57,'02'!P57)</f>
        <v>13</v>
      </c>
      <c r="I57" s="76">
        <f>SUM(R57,'02'!I57,'02'!Q57)</f>
        <v>17</v>
      </c>
      <c r="J57" s="76">
        <f>SUM(S57,'02'!J57,'02'!R57)</f>
        <v>0</v>
      </c>
      <c r="K57" s="76">
        <f>SUM(T57,'02'!K57,'02'!S57)</f>
        <v>0</v>
      </c>
      <c r="L57" s="76">
        <f>SUM(U57,'02'!L57,'02'!T57)</f>
        <v>0</v>
      </c>
      <c r="M57" s="21"/>
      <c r="N57" s="73">
        <f t="shared" si="0"/>
        <v>1994</v>
      </c>
      <c r="O57" s="61">
        <v>1872</v>
      </c>
      <c r="P57" s="61">
        <v>96</v>
      </c>
      <c r="Q57" s="61">
        <v>9</v>
      </c>
      <c r="R57" s="61">
        <v>17</v>
      </c>
      <c r="S57" s="61">
        <v>0</v>
      </c>
      <c r="T57" s="61">
        <v>0</v>
      </c>
      <c r="U57" s="61">
        <v>0</v>
      </c>
      <c r="V57" s="22"/>
      <c r="W57" s="23"/>
      <c r="X57" s="24" t="s">
        <v>91</v>
      </c>
      <c r="Y57" s="15">
        <f>SUM(F57:L57)-E57</f>
        <v>0</v>
      </c>
      <c r="Z57" s="15">
        <f>SUM(O57:U57)-N57</f>
        <v>0</v>
      </c>
      <c r="AA57" s="15">
        <f>SUM('02'!F57:L57)-'02'!E57</f>
        <v>0</v>
      </c>
      <c r="AB57" s="15">
        <f>SUM('02'!O57:T57)-'02'!N57</f>
        <v>0</v>
      </c>
      <c r="AC57" s="15">
        <f>SUM(N57,'02'!E57,'02'!N57)-'01'!E57</f>
        <v>0</v>
      </c>
      <c r="AD57" s="15">
        <f>SUM(O57,'02'!F57)-'01'!F57</f>
        <v>0</v>
      </c>
      <c r="AE57" s="15">
        <f>SUM(P57,'02'!G57,'02'!O57)-'01'!G57</f>
        <v>0</v>
      </c>
      <c r="AF57" s="15">
        <f>SUM(Q57,'02'!H57,'02'!P57)-'01'!H57</f>
        <v>0</v>
      </c>
      <c r="AG57" s="15">
        <f>SUM(R57,'02'!I57,'02'!Q57)-'01'!I57</f>
        <v>0</v>
      </c>
      <c r="AH57" s="15">
        <f>SUM(S57,'02'!J57,'02'!R57)-'01'!J57</f>
        <v>0</v>
      </c>
      <c r="AI57" s="15">
        <f>SUM(T57,'02'!K57,'02'!S57)-'01'!K57</f>
        <v>0</v>
      </c>
      <c r="AJ57" s="15">
        <f>SUM(U57,'02'!L57,'02'!T57)-'01'!L57</f>
        <v>0</v>
      </c>
    </row>
    <row r="58" spans="2:36" s="9" customFormat="1" ht="12" customHeight="1" thickBot="1" x14ac:dyDescent="0.2">
      <c r="B58" s="27"/>
      <c r="C58" s="27"/>
      <c r="D58" s="28" t="s">
        <v>32</v>
      </c>
      <c r="E58" s="77">
        <f>SUM(O58:U58,'02'!F58:L58,'02'!O58:T58)</f>
        <v>17530</v>
      </c>
      <c r="F58" s="78">
        <f>SUM(O58,'02'!F58)</f>
        <v>16256</v>
      </c>
      <c r="G58" s="78">
        <f>SUM(P58,'02'!G58,'02'!O58)</f>
        <v>974</v>
      </c>
      <c r="H58" s="78">
        <f>SUM(Q58,'02'!H58,'02'!P58)</f>
        <v>257</v>
      </c>
      <c r="I58" s="78">
        <f>SUM(R58,'02'!I58,'02'!Q58)</f>
        <v>26</v>
      </c>
      <c r="J58" s="78">
        <f>SUM(S58,'02'!J58,'02'!R58)</f>
        <v>4</v>
      </c>
      <c r="K58" s="78">
        <f>SUM(T58,'02'!K58,'02'!S58)</f>
        <v>11</v>
      </c>
      <c r="L58" s="78">
        <f>SUM(U58,'02'!L58,'02'!T58)</f>
        <v>2</v>
      </c>
      <c r="M58" s="21"/>
      <c r="N58" s="69">
        <f t="shared" si="0"/>
        <v>16948</v>
      </c>
      <c r="O58" s="62">
        <v>15819</v>
      </c>
      <c r="P58" s="62">
        <v>875</v>
      </c>
      <c r="Q58" s="62">
        <v>229</v>
      </c>
      <c r="R58" s="62">
        <v>15</v>
      </c>
      <c r="S58" s="62">
        <v>1</v>
      </c>
      <c r="T58" s="62">
        <v>7</v>
      </c>
      <c r="U58" s="62">
        <v>2</v>
      </c>
      <c r="V58" s="29"/>
      <c r="W58" s="27"/>
      <c r="X58" s="30" t="s">
        <v>32</v>
      </c>
      <c r="Y58" s="15">
        <f t="shared" si="1"/>
        <v>0</v>
      </c>
      <c r="Z58" s="15">
        <f t="shared" si="2"/>
        <v>0</v>
      </c>
      <c r="AA58" s="15">
        <f>SUM('02'!F58:L58)-'02'!E58</f>
        <v>0</v>
      </c>
      <c r="AB58" s="15">
        <f>SUM('02'!O58:T58)-'02'!N58</f>
        <v>0</v>
      </c>
      <c r="AC58" s="15">
        <f>SUM(N58,'02'!E58,'02'!N58)-'01'!E58</f>
        <v>0</v>
      </c>
      <c r="AD58" s="15">
        <f>SUM(O58,'02'!F58)-'01'!F58</f>
        <v>0</v>
      </c>
      <c r="AE58" s="15">
        <f>SUM(P58,'02'!G58,'02'!O58)-'01'!G58</f>
        <v>0</v>
      </c>
      <c r="AF58" s="15">
        <f>SUM(Q58,'02'!H58,'02'!P58)-'01'!H58</f>
        <v>0</v>
      </c>
      <c r="AG58" s="15">
        <f>SUM(R58,'02'!I58,'02'!Q58)-'01'!I58</f>
        <v>0</v>
      </c>
      <c r="AH58" s="15">
        <f>SUM(S58,'02'!J58,'02'!R58)-'01'!J58</f>
        <v>0</v>
      </c>
      <c r="AI58" s="15">
        <f>SUM(T58,'02'!K58,'02'!S58)-'01'!K58</f>
        <v>0</v>
      </c>
      <c r="AJ58" s="15">
        <f>SUM(U58,'02'!L58,'02'!T58)-'01'!L58</f>
        <v>0</v>
      </c>
    </row>
    <row r="59" spans="2:36" x14ac:dyDescent="0.15">
      <c r="D59" s="31"/>
      <c r="X59" s="31"/>
    </row>
    <row r="60" spans="2:36" x14ac:dyDescent="0.15">
      <c r="D60" s="31"/>
      <c r="X60" s="31"/>
    </row>
    <row r="61" spans="2:36" x14ac:dyDescent="0.15">
      <c r="D61" s="31"/>
      <c r="X61" s="31"/>
    </row>
    <row r="62" spans="2:36" x14ac:dyDescent="0.15">
      <c r="D62" s="13" t="s">
        <v>75</v>
      </c>
      <c r="X62" s="31"/>
    </row>
    <row r="63" spans="2:36" x14ac:dyDescent="0.15">
      <c r="D63" s="13" t="s">
        <v>76</v>
      </c>
      <c r="E63" s="32">
        <f>SUM(E10,E27,E31)-E9</f>
        <v>0</v>
      </c>
      <c r="F63" s="32">
        <f t="shared" ref="F63:L63" si="3">SUM(F10,F27,F31)-F9</f>
        <v>0</v>
      </c>
      <c r="G63" s="32">
        <f t="shared" si="3"/>
        <v>0</v>
      </c>
      <c r="H63" s="32">
        <f t="shared" si="3"/>
        <v>0</v>
      </c>
      <c r="I63" s="32">
        <f t="shared" si="3"/>
        <v>0</v>
      </c>
      <c r="J63" s="32">
        <f t="shared" si="3"/>
        <v>0</v>
      </c>
      <c r="K63" s="32">
        <f t="shared" si="3"/>
        <v>0</v>
      </c>
      <c r="L63" s="32">
        <f t="shared" si="3"/>
        <v>0</v>
      </c>
      <c r="M63" s="33"/>
      <c r="N63" s="32">
        <f t="shared" ref="N63:U63" si="4">SUM(N10,N27,N31)-N9</f>
        <v>0</v>
      </c>
      <c r="O63" s="32">
        <f t="shared" si="4"/>
        <v>0</v>
      </c>
      <c r="P63" s="32">
        <f t="shared" si="4"/>
        <v>0</v>
      </c>
      <c r="Q63" s="32">
        <f t="shared" si="4"/>
        <v>0</v>
      </c>
      <c r="R63" s="32">
        <f t="shared" si="4"/>
        <v>0</v>
      </c>
      <c r="S63" s="32">
        <f t="shared" si="4"/>
        <v>0</v>
      </c>
      <c r="T63" s="32">
        <f t="shared" si="4"/>
        <v>0</v>
      </c>
      <c r="U63" s="32">
        <f t="shared" si="4"/>
        <v>0</v>
      </c>
      <c r="X63" s="31"/>
    </row>
    <row r="64" spans="2:36" x14ac:dyDescent="0.15">
      <c r="D64" s="13" t="s">
        <v>77</v>
      </c>
      <c r="E64" s="32">
        <f>SUM(E11:E26)-E10</f>
        <v>0</v>
      </c>
      <c r="F64" s="32">
        <f t="shared" ref="F64:L64" si="5">SUM(F11:F26)-F10</f>
        <v>0</v>
      </c>
      <c r="G64" s="32">
        <f t="shared" si="5"/>
        <v>0</v>
      </c>
      <c r="H64" s="32">
        <f t="shared" si="5"/>
        <v>0</v>
      </c>
      <c r="I64" s="32">
        <f t="shared" si="5"/>
        <v>0</v>
      </c>
      <c r="J64" s="32">
        <f t="shared" si="5"/>
        <v>0</v>
      </c>
      <c r="K64" s="32">
        <f t="shared" si="5"/>
        <v>0</v>
      </c>
      <c r="L64" s="32">
        <f t="shared" si="5"/>
        <v>0</v>
      </c>
      <c r="M64" s="33"/>
      <c r="N64" s="32">
        <f t="shared" ref="N64:U64" si="6">SUM(N11:N26)-N10</f>
        <v>0</v>
      </c>
      <c r="O64" s="32">
        <f t="shared" si="6"/>
        <v>0</v>
      </c>
      <c r="P64" s="32">
        <f t="shared" si="6"/>
        <v>0</v>
      </c>
      <c r="Q64" s="32">
        <f t="shared" si="6"/>
        <v>0</v>
      </c>
      <c r="R64" s="32">
        <f t="shared" si="6"/>
        <v>0</v>
      </c>
      <c r="S64" s="32">
        <f t="shared" si="6"/>
        <v>0</v>
      </c>
      <c r="T64" s="32">
        <f t="shared" si="6"/>
        <v>0</v>
      </c>
      <c r="U64" s="32">
        <f t="shared" si="6"/>
        <v>0</v>
      </c>
    </row>
    <row r="65" spans="4:21" x14ac:dyDescent="0.15">
      <c r="D65" s="13" t="s">
        <v>78</v>
      </c>
      <c r="E65" s="32">
        <f>SUM(E28:E30)-E27</f>
        <v>0</v>
      </c>
      <c r="F65" s="32">
        <f t="shared" ref="F65:L65" si="7">SUM(F28:F30)-F27</f>
        <v>0</v>
      </c>
      <c r="G65" s="32">
        <f t="shared" si="7"/>
        <v>0</v>
      </c>
      <c r="H65" s="32">
        <f t="shared" si="7"/>
        <v>0</v>
      </c>
      <c r="I65" s="32">
        <f t="shared" si="7"/>
        <v>0</v>
      </c>
      <c r="J65" s="32">
        <f t="shared" si="7"/>
        <v>0</v>
      </c>
      <c r="K65" s="32">
        <f t="shared" si="7"/>
        <v>0</v>
      </c>
      <c r="L65" s="32">
        <f t="shared" si="7"/>
        <v>0</v>
      </c>
      <c r="M65" s="33"/>
      <c r="N65" s="32">
        <f t="shared" ref="N65:U65" si="8">SUM(N28:N30)-N27</f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2">
        <f t="shared" si="8"/>
        <v>0</v>
      </c>
      <c r="S65" s="32">
        <f t="shared" si="8"/>
        <v>0</v>
      </c>
      <c r="T65" s="32">
        <f t="shared" si="8"/>
        <v>0</v>
      </c>
      <c r="U65" s="32">
        <f t="shared" si="8"/>
        <v>0</v>
      </c>
    </row>
    <row r="66" spans="4:21" x14ac:dyDescent="0.15">
      <c r="D66" s="31" t="s">
        <v>79</v>
      </c>
      <c r="E66" s="34">
        <f>SUM(E32:E58)-E31</f>
        <v>0</v>
      </c>
      <c r="F66" s="34">
        <f t="shared" ref="F66:L66" si="9">SUM(F32:F58)-F31</f>
        <v>0</v>
      </c>
      <c r="G66" s="34">
        <f t="shared" si="9"/>
        <v>0</v>
      </c>
      <c r="H66" s="34">
        <f t="shared" si="9"/>
        <v>0</v>
      </c>
      <c r="I66" s="34">
        <f t="shared" si="9"/>
        <v>0</v>
      </c>
      <c r="J66" s="34">
        <f t="shared" si="9"/>
        <v>0</v>
      </c>
      <c r="K66" s="34">
        <f t="shared" si="9"/>
        <v>0</v>
      </c>
      <c r="L66" s="34">
        <f t="shared" si="9"/>
        <v>0</v>
      </c>
      <c r="M66" s="33"/>
      <c r="N66" s="34">
        <f t="shared" ref="N66:U66" si="10">SUM(N32:N58)-N31</f>
        <v>0</v>
      </c>
      <c r="O66" s="34">
        <f t="shared" si="10"/>
        <v>0</v>
      </c>
      <c r="P66" s="34">
        <f t="shared" si="10"/>
        <v>0</v>
      </c>
      <c r="Q66" s="34">
        <f t="shared" si="10"/>
        <v>0</v>
      </c>
      <c r="R66" s="34">
        <f t="shared" si="10"/>
        <v>0</v>
      </c>
      <c r="S66" s="34">
        <f t="shared" si="10"/>
        <v>0</v>
      </c>
      <c r="T66" s="34">
        <f t="shared" si="10"/>
        <v>0</v>
      </c>
      <c r="U66" s="34">
        <f t="shared" si="10"/>
        <v>0</v>
      </c>
    </row>
  </sheetData>
  <mergeCells count="31">
    <mergeCell ref="B4:D4"/>
    <mergeCell ref="E5:L5"/>
    <mergeCell ref="C10:D10"/>
    <mergeCell ref="K6:K8"/>
    <mergeCell ref="B9:D9"/>
    <mergeCell ref="E6:E8"/>
    <mergeCell ref="F6:F8"/>
    <mergeCell ref="J6:J8"/>
    <mergeCell ref="H6:H8"/>
    <mergeCell ref="E2:K2"/>
    <mergeCell ref="O2:U2"/>
    <mergeCell ref="S6:S8"/>
    <mergeCell ref="T6:T8"/>
    <mergeCell ref="U6:U8"/>
    <mergeCell ref="O6:O8"/>
    <mergeCell ref="C31:D31"/>
    <mergeCell ref="W27:X27"/>
    <mergeCell ref="W31:X31"/>
    <mergeCell ref="R6:R8"/>
    <mergeCell ref="L6:L8"/>
    <mergeCell ref="V9:X9"/>
    <mergeCell ref="P6:P8"/>
    <mergeCell ref="I6:I8"/>
    <mergeCell ref="N6:N8"/>
    <mergeCell ref="Q6:Q8"/>
    <mergeCell ref="W10:X10"/>
    <mergeCell ref="G6:G8"/>
    <mergeCell ref="V5:X8"/>
    <mergeCell ref="N5:U5"/>
    <mergeCell ref="C27:D27"/>
    <mergeCell ref="B5:D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5"/>
  <sheetViews>
    <sheetView view="pageBreakPreview" zoomScaleNormal="100" workbookViewId="0">
      <selection activeCell="E4" sqref="E4"/>
    </sheetView>
  </sheetViews>
  <sheetFormatPr defaultColWidth="9.109375" defaultRowHeight="12" x14ac:dyDescent="0.15"/>
  <cols>
    <col min="1" max="3" width="2.6640625" style="1" customWidth="1"/>
    <col min="4" max="4" width="15.109375" style="1" customWidth="1"/>
    <col min="5" max="6" width="10.109375" style="2" customWidth="1"/>
    <col min="7" max="12" width="8.88671875" style="2" customWidth="1"/>
    <col min="13" max="13" width="3.33203125" style="2" customWidth="1"/>
    <col min="14" max="14" width="10.109375" style="2" customWidth="1"/>
    <col min="15" max="20" width="8.88671875" style="2" customWidth="1"/>
    <col min="21" max="22" width="2.6640625" style="1" customWidth="1"/>
    <col min="23" max="23" width="15.44140625" style="1" customWidth="1"/>
    <col min="24" max="16384" width="9.109375" style="2"/>
  </cols>
  <sheetData>
    <row r="1" spans="1:23" x14ac:dyDescent="0.15">
      <c r="A1" s="1" t="s">
        <v>53</v>
      </c>
      <c r="B1" s="49" t="s">
        <v>94</v>
      </c>
      <c r="N1" s="50" t="s">
        <v>95</v>
      </c>
    </row>
    <row r="2" spans="1:23" s="3" customFormat="1" ht="14.4" x14ac:dyDescent="0.15">
      <c r="B2" s="4"/>
      <c r="C2" s="4"/>
      <c r="D2" s="4"/>
      <c r="E2" s="112" t="s">
        <v>74</v>
      </c>
      <c r="F2" s="112"/>
      <c r="G2" s="112"/>
      <c r="H2" s="112"/>
      <c r="I2" s="112"/>
      <c r="J2" s="112"/>
      <c r="K2" s="112"/>
      <c r="L2" s="4"/>
      <c r="M2" s="35"/>
      <c r="N2" s="4"/>
      <c r="O2" s="112" t="s">
        <v>55</v>
      </c>
      <c r="P2" s="112"/>
      <c r="Q2" s="112"/>
      <c r="R2" s="112"/>
      <c r="S2" s="112"/>
      <c r="T2" s="112"/>
      <c r="U2" s="4"/>
      <c r="V2" s="4"/>
      <c r="W2" s="4"/>
    </row>
    <row r="3" spans="1:23" ht="14.4" x14ac:dyDescent="0.15">
      <c r="B3" s="3"/>
      <c r="C3" s="3"/>
      <c r="D3" s="3"/>
      <c r="E3" s="5"/>
      <c r="F3" s="5"/>
      <c r="G3" s="5"/>
      <c r="H3" s="5"/>
      <c r="I3" s="5"/>
      <c r="J3" s="5"/>
      <c r="K3" s="5"/>
      <c r="L3" s="5"/>
      <c r="M3" s="36"/>
      <c r="N3" s="37"/>
      <c r="O3" s="5"/>
      <c r="P3" s="5"/>
      <c r="Q3" s="5"/>
      <c r="R3" s="5"/>
      <c r="S3" s="5"/>
      <c r="T3" s="5"/>
      <c r="U3" s="6"/>
      <c r="V3" s="3"/>
      <c r="W3" s="3"/>
    </row>
    <row r="4" spans="1:23" s="40" customFormat="1" ht="12.6" thickBot="1" x14ac:dyDescent="0.2">
      <c r="A4" s="7"/>
      <c r="B4" s="114" t="s">
        <v>72</v>
      </c>
      <c r="C4" s="114"/>
      <c r="D4" s="114"/>
      <c r="E4" s="38"/>
      <c r="F4" s="38"/>
      <c r="G4" s="38"/>
      <c r="H4" s="38"/>
      <c r="I4" s="38"/>
      <c r="J4" s="38"/>
      <c r="K4" s="38"/>
      <c r="L4" s="38"/>
      <c r="M4" s="39"/>
      <c r="N4" s="38"/>
      <c r="O4" s="38"/>
      <c r="P4" s="38"/>
      <c r="Q4" s="38"/>
      <c r="R4" s="38"/>
      <c r="S4" s="38"/>
      <c r="T4" s="38"/>
      <c r="U4" s="1"/>
      <c r="V4" s="1"/>
      <c r="W4" s="10"/>
    </row>
    <row r="5" spans="1:23" ht="12.9" customHeight="1" x14ac:dyDescent="0.15">
      <c r="A5" s="7"/>
      <c r="B5" s="103" t="s">
        <v>33</v>
      </c>
      <c r="C5" s="104"/>
      <c r="D5" s="105"/>
      <c r="E5" s="121" t="s">
        <v>51</v>
      </c>
      <c r="F5" s="122"/>
      <c r="G5" s="122"/>
      <c r="H5" s="122"/>
      <c r="I5" s="122"/>
      <c r="J5" s="122"/>
      <c r="K5" s="122"/>
      <c r="L5" s="122"/>
      <c r="M5" s="41"/>
      <c r="N5" s="122" t="s">
        <v>52</v>
      </c>
      <c r="O5" s="122"/>
      <c r="P5" s="122"/>
      <c r="Q5" s="122"/>
      <c r="R5" s="122"/>
      <c r="S5" s="122"/>
      <c r="T5" s="123"/>
      <c r="U5" s="95" t="s">
        <v>34</v>
      </c>
      <c r="V5" s="96"/>
      <c r="W5" s="96"/>
    </row>
    <row r="6" spans="1:23" ht="12.9" customHeight="1" x14ac:dyDescent="0.15">
      <c r="A6" s="7"/>
      <c r="B6" s="106"/>
      <c r="C6" s="106"/>
      <c r="D6" s="107"/>
      <c r="E6" s="82" t="s">
        <v>39</v>
      </c>
      <c r="F6" s="82" t="s">
        <v>40</v>
      </c>
      <c r="G6" s="82" t="s">
        <v>41</v>
      </c>
      <c r="H6" s="82" t="s">
        <v>42</v>
      </c>
      <c r="I6" s="82" t="s">
        <v>43</v>
      </c>
      <c r="J6" s="82" t="s">
        <v>44</v>
      </c>
      <c r="K6" s="113" t="s">
        <v>35</v>
      </c>
      <c r="L6" s="85" t="s">
        <v>36</v>
      </c>
      <c r="M6" s="41"/>
      <c r="N6" s="116" t="s">
        <v>45</v>
      </c>
      <c r="O6" s="82" t="s">
        <v>47</v>
      </c>
      <c r="P6" s="82" t="s">
        <v>48</v>
      </c>
      <c r="Q6" s="82" t="s">
        <v>49</v>
      </c>
      <c r="R6" s="82" t="s">
        <v>50</v>
      </c>
      <c r="S6" s="113" t="s">
        <v>35</v>
      </c>
      <c r="T6" s="113" t="s">
        <v>36</v>
      </c>
      <c r="U6" s="97"/>
      <c r="V6" s="98"/>
      <c r="W6" s="98"/>
    </row>
    <row r="7" spans="1:23" ht="12.9" customHeight="1" x14ac:dyDescent="0.15">
      <c r="A7" s="12"/>
      <c r="B7" s="108"/>
      <c r="C7" s="108"/>
      <c r="D7" s="109"/>
      <c r="E7" s="90"/>
      <c r="F7" s="90"/>
      <c r="G7" s="90"/>
      <c r="H7" s="90"/>
      <c r="I7" s="90"/>
      <c r="J7" s="90"/>
      <c r="K7" s="90"/>
      <c r="L7" s="86"/>
      <c r="M7" s="42"/>
      <c r="N7" s="117"/>
      <c r="O7" s="90"/>
      <c r="P7" s="90"/>
      <c r="Q7" s="90"/>
      <c r="R7" s="90"/>
      <c r="S7" s="90"/>
      <c r="T7" s="90"/>
      <c r="U7" s="97"/>
      <c r="V7" s="98"/>
      <c r="W7" s="98"/>
    </row>
    <row r="8" spans="1:23" s="43" customFormat="1" ht="12.9" customHeight="1" x14ac:dyDescent="0.15">
      <c r="A8" s="12"/>
      <c r="B8" s="110"/>
      <c r="C8" s="110"/>
      <c r="D8" s="111"/>
      <c r="E8" s="91"/>
      <c r="F8" s="91"/>
      <c r="G8" s="91"/>
      <c r="H8" s="91"/>
      <c r="I8" s="91"/>
      <c r="J8" s="91"/>
      <c r="K8" s="91"/>
      <c r="L8" s="87"/>
      <c r="M8" s="42"/>
      <c r="N8" s="118"/>
      <c r="O8" s="91"/>
      <c r="P8" s="91"/>
      <c r="Q8" s="91"/>
      <c r="R8" s="91"/>
      <c r="S8" s="91"/>
      <c r="T8" s="91"/>
      <c r="U8" s="119"/>
      <c r="V8" s="120"/>
      <c r="W8" s="120"/>
    </row>
    <row r="9" spans="1:23" s="45" customFormat="1" ht="15.9" customHeight="1" x14ac:dyDescent="0.15">
      <c r="A9" s="9"/>
      <c r="B9" s="79" t="s">
        <v>0</v>
      </c>
      <c r="C9" s="79"/>
      <c r="D9" s="80"/>
      <c r="E9" s="70">
        <f>SUM(F9:L9)</f>
        <v>12742</v>
      </c>
      <c r="F9" s="55">
        <v>9685</v>
      </c>
      <c r="G9" s="55">
        <v>2015</v>
      </c>
      <c r="H9" s="55">
        <v>576</v>
      </c>
      <c r="I9" s="55">
        <v>239</v>
      </c>
      <c r="J9" s="55">
        <v>68</v>
      </c>
      <c r="K9" s="55">
        <v>112</v>
      </c>
      <c r="L9" s="63">
        <v>47</v>
      </c>
      <c r="M9" s="44"/>
      <c r="N9" s="67">
        <f>SUM(O9:T9)</f>
        <v>1269</v>
      </c>
      <c r="O9" s="52">
        <v>543</v>
      </c>
      <c r="P9" s="52">
        <v>521</v>
      </c>
      <c r="Q9" s="52">
        <v>71</v>
      </c>
      <c r="R9" s="52">
        <v>74</v>
      </c>
      <c r="S9" s="52">
        <v>38</v>
      </c>
      <c r="T9" s="52">
        <v>22</v>
      </c>
      <c r="U9" s="88" t="s">
        <v>0</v>
      </c>
      <c r="V9" s="89"/>
      <c r="W9" s="89"/>
    </row>
    <row r="10" spans="1:23" s="45" customFormat="1" ht="15.9" customHeight="1" x14ac:dyDescent="0.15">
      <c r="A10" s="9"/>
      <c r="B10" s="17"/>
      <c r="C10" s="79" t="s">
        <v>1</v>
      </c>
      <c r="D10" s="80"/>
      <c r="E10" s="71">
        <f t="shared" ref="E10:E58" si="0">SUM(F10:L10)</f>
        <v>1143</v>
      </c>
      <c r="F10" s="56">
        <v>721</v>
      </c>
      <c r="G10" s="56">
        <v>268</v>
      </c>
      <c r="H10" s="56">
        <v>102</v>
      </c>
      <c r="I10" s="56">
        <v>39</v>
      </c>
      <c r="J10" s="56">
        <v>6</v>
      </c>
      <c r="K10" s="56">
        <v>7</v>
      </c>
      <c r="L10" s="64">
        <v>0</v>
      </c>
      <c r="M10" s="44"/>
      <c r="N10" s="68">
        <f t="shared" ref="N10:N58" si="1">SUM(O10:T10)</f>
        <v>595</v>
      </c>
      <c r="O10" s="51">
        <v>239</v>
      </c>
      <c r="P10" s="51">
        <v>317</v>
      </c>
      <c r="Q10" s="51">
        <v>16</v>
      </c>
      <c r="R10" s="51">
        <v>14</v>
      </c>
      <c r="S10" s="51">
        <v>9</v>
      </c>
      <c r="T10" s="51">
        <v>0</v>
      </c>
      <c r="U10" s="18"/>
      <c r="V10" s="81" t="s">
        <v>1</v>
      </c>
      <c r="W10" s="81"/>
    </row>
    <row r="11" spans="1:23" s="40" customFormat="1" x14ac:dyDescent="0.15">
      <c r="A11" s="9"/>
      <c r="B11" s="19"/>
      <c r="C11" s="19"/>
      <c r="D11" s="20" t="s">
        <v>56</v>
      </c>
      <c r="E11" s="71">
        <f t="shared" si="0"/>
        <v>359</v>
      </c>
      <c r="F11" s="57">
        <v>203</v>
      </c>
      <c r="G11" s="57">
        <v>113</v>
      </c>
      <c r="H11" s="57">
        <v>26</v>
      </c>
      <c r="I11" s="57">
        <v>13</v>
      </c>
      <c r="J11" s="57">
        <v>4</v>
      </c>
      <c r="K11" s="57">
        <v>0</v>
      </c>
      <c r="L11" s="65">
        <v>0</v>
      </c>
      <c r="M11" s="46"/>
      <c r="N11" s="68">
        <f t="shared" si="1"/>
        <v>280</v>
      </c>
      <c r="O11" s="53">
        <v>52</v>
      </c>
      <c r="P11" s="53">
        <v>217</v>
      </c>
      <c r="Q11" s="53">
        <v>3</v>
      </c>
      <c r="R11" s="53">
        <v>6</v>
      </c>
      <c r="S11" s="53">
        <v>2</v>
      </c>
      <c r="T11" s="53">
        <v>0</v>
      </c>
      <c r="U11" s="22"/>
      <c r="V11" s="23"/>
      <c r="W11" s="24" t="s">
        <v>56</v>
      </c>
    </row>
    <row r="12" spans="1:23" s="40" customFormat="1" x14ac:dyDescent="0.15">
      <c r="A12" s="9"/>
      <c r="B12" s="19"/>
      <c r="C12" s="19"/>
      <c r="D12" s="20" t="s">
        <v>57</v>
      </c>
      <c r="E12" s="71">
        <f t="shared" si="0"/>
        <v>180</v>
      </c>
      <c r="F12" s="57">
        <v>164</v>
      </c>
      <c r="G12" s="57">
        <v>13</v>
      </c>
      <c r="H12" s="57">
        <v>2</v>
      </c>
      <c r="I12" s="57">
        <v>0</v>
      </c>
      <c r="J12" s="57">
        <v>1</v>
      </c>
      <c r="K12" s="57">
        <v>0</v>
      </c>
      <c r="L12" s="65">
        <v>0</v>
      </c>
      <c r="M12" s="46"/>
      <c r="N12" s="68">
        <f t="shared" si="1"/>
        <v>67</v>
      </c>
      <c r="O12" s="53">
        <v>45</v>
      </c>
      <c r="P12" s="53">
        <v>20</v>
      </c>
      <c r="Q12" s="53">
        <v>0</v>
      </c>
      <c r="R12" s="53">
        <v>0</v>
      </c>
      <c r="S12" s="53">
        <v>2</v>
      </c>
      <c r="T12" s="53">
        <v>0</v>
      </c>
      <c r="U12" s="22"/>
      <c r="V12" s="23"/>
      <c r="W12" s="24" t="s">
        <v>57</v>
      </c>
    </row>
    <row r="13" spans="1:23" s="40" customFormat="1" x14ac:dyDescent="0.15">
      <c r="A13" s="9"/>
      <c r="B13" s="19"/>
      <c r="C13" s="19"/>
      <c r="D13" s="20" t="s">
        <v>2</v>
      </c>
      <c r="E13" s="71">
        <f t="shared" si="0"/>
        <v>33</v>
      </c>
      <c r="F13" s="57">
        <v>25</v>
      </c>
      <c r="G13" s="57">
        <v>7</v>
      </c>
      <c r="H13" s="57">
        <v>0</v>
      </c>
      <c r="I13" s="57">
        <v>1</v>
      </c>
      <c r="J13" s="57">
        <v>0</v>
      </c>
      <c r="K13" s="57">
        <v>0</v>
      </c>
      <c r="L13" s="65">
        <v>0</v>
      </c>
      <c r="M13" s="46"/>
      <c r="N13" s="68">
        <f t="shared" si="1"/>
        <v>5</v>
      </c>
      <c r="O13" s="53">
        <v>1</v>
      </c>
      <c r="P13" s="53">
        <v>4</v>
      </c>
      <c r="Q13" s="53">
        <v>0</v>
      </c>
      <c r="R13" s="53">
        <v>0</v>
      </c>
      <c r="S13" s="53">
        <v>0</v>
      </c>
      <c r="T13" s="53">
        <v>0</v>
      </c>
      <c r="U13" s="22"/>
      <c r="V13" s="23"/>
      <c r="W13" s="24" t="s">
        <v>2</v>
      </c>
    </row>
    <row r="14" spans="1:23" s="40" customFormat="1" x14ac:dyDescent="0.15">
      <c r="A14" s="9"/>
      <c r="B14" s="19"/>
      <c r="C14" s="19"/>
      <c r="D14" s="20" t="s">
        <v>58</v>
      </c>
      <c r="E14" s="71">
        <f t="shared" si="0"/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65">
        <v>0</v>
      </c>
      <c r="M14" s="46"/>
      <c r="N14" s="68">
        <f t="shared" si="1"/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22"/>
      <c r="V14" s="23"/>
      <c r="W14" s="24" t="s">
        <v>58</v>
      </c>
    </row>
    <row r="15" spans="1:23" s="40" customFormat="1" x14ac:dyDescent="0.15">
      <c r="A15" s="9"/>
      <c r="B15" s="19"/>
      <c r="C15" s="19"/>
      <c r="D15" s="20" t="s">
        <v>3</v>
      </c>
      <c r="E15" s="71">
        <f t="shared" si="0"/>
        <v>22</v>
      </c>
      <c r="F15" s="57">
        <v>10</v>
      </c>
      <c r="G15" s="57">
        <v>9</v>
      </c>
      <c r="H15" s="57">
        <v>1</v>
      </c>
      <c r="I15" s="57">
        <v>2</v>
      </c>
      <c r="J15" s="57">
        <v>0</v>
      </c>
      <c r="K15" s="57">
        <v>0</v>
      </c>
      <c r="L15" s="65">
        <v>0</v>
      </c>
      <c r="M15" s="46"/>
      <c r="N15" s="68">
        <f t="shared" si="1"/>
        <v>22</v>
      </c>
      <c r="O15" s="53">
        <v>8</v>
      </c>
      <c r="P15" s="53">
        <v>8</v>
      </c>
      <c r="Q15" s="53">
        <v>4</v>
      </c>
      <c r="R15" s="53">
        <v>1</v>
      </c>
      <c r="S15" s="53">
        <v>1</v>
      </c>
      <c r="T15" s="53">
        <v>0</v>
      </c>
      <c r="U15" s="22"/>
      <c r="V15" s="23"/>
      <c r="W15" s="24" t="s">
        <v>3</v>
      </c>
    </row>
    <row r="16" spans="1:23" s="40" customFormat="1" x14ac:dyDescent="0.15">
      <c r="A16" s="9"/>
      <c r="B16" s="19"/>
      <c r="C16" s="19"/>
      <c r="D16" s="20" t="s">
        <v>59</v>
      </c>
      <c r="E16" s="71">
        <f t="shared" si="0"/>
        <v>2</v>
      </c>
      <c r="F16" s="57">
        <v>2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65">
        <v>0</v>
      </c>
      <c r="M16" s="46"/>
      <c r="N16" s="68">
        <f t="shared" si="1"/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22"/>
      <c r="V16" s="23"/>
      <c r="W16" s="24" t="s">
        <v>59</v>
      </c>
    </row>
    <row r="17" spans="1:23" s="40" customFormat="1" x14ac:dyDescent="0.15">
      <c r="A17" s="9"/>
      <c r="B17" s="19"/>
      <c r="C17" s="19"/>
      <c r="D17" s="25" t="s">
        <v>4</v>
      </c>
      <c r="E17" s="71">
        <f t="shared" si="0"/>
        <v>1</v>
      </c>
      <c r="F17" s="57">
        <v>1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65">
        <v>0</v>
      </c>
      <c r="M17" s="46"/>
      <c r="N17" s="68">
        <f t="shared" si="1"/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22"/>
      <c r="V17" s="23"/>
      <c r="W17" s="26" t="s">
        <v>4</v>
      </c>
    </row>
    <row r="18" spans="1:23" s="40" customFormat="1" x14ac:dyDescent="0.15">
      <c r="A18" s="9"/>
      <c r="B18" s="19"/>
      <c r="C18" s="19"/>
      <c r="D18" s="20" t="s">
        <v>5</v>
      </c>
      <c r="E18" s="71">
        <f t="shared" si="0"/>
        <v>56</v>
      </c>
      <c r="F18" s="57">
        <v>39</v>
      </c>
      <c r="G18" s="57">
        <v>8</v>
      </c>
      <c r="H18" s="57">
        <v>6</v>
      </c>
      <c r="I18" s="57">
        <v>1</v>
      </c>
      <c r="J18" s="57">
        <v>0</v>
      </c>
      <c r="K18" s="57">
        <v>2</v>
      </c>
      <c r="L18" s="65">
        <v>0</v>
      </c>
      <c r="M18" s="46"/>
      <c r="N18" s="68">
        <f t="shared" si="1"/>
        <v>1</v>
      </c>
      <c r="O18" s="53">
        <v>1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22"/>
      <c r="V18" s="23"/>
      <c r="W18" s="24" t="s">
        <v>5</v>
      </c>
    </row>
    <row r="19" spans="1:23" s="40" customFormat="1" x14ac:dyDescent="0.15">
      <c r="A19" s="9"/>
      <c r="B19" s="19"/>
      <c r="C19" s="19"/>
      <c r="D19" s="20" t="s">
        <v>6</v>
      </c>
      <c r="E19" s="71">
        <f t="shared" si="0"/>
        <v>2</v>
      </c>
      <c r="F19" s="57">
        <v>2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65">
        <v>0</v>
      </c>
      <c r="M19" s="46"/>
      <c r="N19" s="68">
        <f t="shared" si="1"/>
        <v>2</v>
      </c>
      <c r="O19" s="53">
        <v>2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22"/>
      <c r="V19" s="23"/>
      <c r="W19" s="24" t="s">
        <v>6</v>
      </c>
    </row>
    <row r="20" spans="1:23" s="40" customFormat="1" x14ac:dyDescent="0.15">
      <c r="A20" s="9"/>
      <c r="B20" s="19"/>
      <c r="C20" s="19"/>
      <c r="D20" s="20" t="s">
        <v>7</v>
      </c>
      <c r="E20" s="71">
        <f t="shared" si="0"/>
        <v>9</v>
      </c>
      <c r="F20" s="57">
        <v>2</v>
      </c>
      <c r="G20" s="57">
        <v>0</v>
      </c>
      <c r="H20" s="57">
        <v>0</v>
      </c>
      <c r="I20" s="57">
        <v>7</v>
      </c>
      <c r="J20" s="57">
        <v>0</v>
      </c>
      <c r="K20" s="57">
        <v>0</v>
      </c>
      <c r="L20" s="65">
        <v>0</v>
      </c>
      <c r="M20" s="46"/>
      <c r="N20" s="68">
        <f t="shared" si="1"/>
        <v>2</v>
      </c>
      <c r="O20" s="53">
        <v>2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22"/>
      <c r="V20" s="23"/>
      <c r="W20" s="24" t="s">
        <v>7</v>
      </c>
    </row>
    <row r="21" spans="1:23" s="40" customFormat="1" x14ac:dyDescent="0.15">
      <c r="A21" s="9"/>
      <c r="B21" s="19"/>
      <c r="C21" s="19"/>
      <c r="D21" s="20" t="s">
        <v>8</v>
      </c>
      <c r="E21" s="71">
        <f t="shared" si="0"/>
        <v>60</v>
      </c>
      <c r="F21" s="57">
        <v>44</v>
      </c>
      <c r="G21" s="57">
        <v>7</v>
      </c>
      <c r="H21" s="57">
        <v>4</v>
      </c>
      <c r="I21" s="57">
        <v>5</v>
      </c>
      <c r="J21" s="57">
        <v>0</v>
      </c>
      <c r="K21" s="57">
        <v>0</v>
      </c>
      <c r="L21" s="65">
        <v>0</v>
      </c>
      <c r="M21" s="46"/>
      <c r="N21" s="68">
        <f t="shared" si="1"/>
        <v>49</v>
      </c>
      <c r="O21" s="53">
        <v>23</v>
      </c>
      <c r="P21" s="53">
        <v>19</v>
      </c>
      <c r="Q21" s="53">
        <v>3</v>
      </c>
      <c r="R21" s="53">
        <v>2</v>
      </c>
      <c r="S21" s="53">
        <v>2</v>
      </c>
      <c r="T21" s="53">
        <v>0</v>
      </c>
      <c r="U21" s="22"/>
      <c r="V21" s="23"/>
      <c r="W21" s="24" t="s">
        <v>8</v>
      </c>
    </row>
    <row r="22" spans="1:23" s="40" customFormat="1" x14ac:dyDescent="0.15">
      <c r="A22" s="9"/>
      <c r="B22" s="19"/>
      <c r="C22" s="19"/>
      <c r="D22" s="20" t="s">
        <v>9</v>
      </c>
      <c r="E22" s="71">
        <f t="shared" si="0"/>
        <v>170</v>
      </c>
      <c r="F22" s="57">
        <v>90</v>
      </c>
      <c r="G22" s="57">
        <v>60</v>
      </c>
      <c r="H22" s="57">
        <v>14</v>
      </c>
      <c r="I22" s="57">
        <v>5</v>
      </c>
      <c r="J22" s="57">
        <v>1</v>
      </c>
      <c r="K22" s="57">
        <v>0</v>
      </c>
      <c r="L22" s="65">
        <v>0</v>
      </c>
      <c r="M22" s="46"/>
      <c r="N22" s="68">
        <f t="shared" si="1"/>
        <v>80</v>
      </c>
      <c r="O22" s="53">
        <v>44</v>
      </c>
      <c r="P22" s="53">
        <v>26</v>
      </c>
      <c r="Q22" s="53">
        <v>6</v>
      </c>
      <c r="R22" s="53">
        <v>4</v>
      </c>
      <c r="S22" s="53">
        <v>0</v>
      </c>
      <c r="T22" s="53">
        <v>0</v>
      </c>
      <c r="U22" s="22"/>
      <c r="V22" s="23"/>
      <c r="W22" s="24" t="s">
        <v>9</v>
      </c>
    </row>
    <row r="23" spans="1:23" s="40" customFormat="1" x14ac:dyDescent="0.15">
      <c r="A23" s="9"/>
      <c r="B23" s="19"/>
      <c r="C23" s="19"/>
      <c r="D23" s="20" t="s">
        <v>10</v>
      </c>
      <c r="E23" s="71">
        <f t="shared" si="0"/>
        <v>2</v>
      </c>
      <c r="F23" s="57">
        <v>1</v>
      </c>
      <c r="G23" s="57">
        <v>1</v>
      </c>
      <c r="H23" s="57">
        <v>0</v>
      </c>
      <c r="I23" s="57">
        <v>0</v>
      </c>
      <c r="J23" s="57">
        <v>0</v>
      </c>
      <c r="K23" s="57">
        <v>0</v>
      </c>
      <c r="L23" s="65">
        <v>0</v>
      </c>
      <c r="M23" s="46"/>
      <c r="N23" s="68">
        <f t="shared" si="1"/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22"/>
      <c r="V23" s="23"/>
      <c r="W23" s="24" t="s">
        <v>10</v>
      </c>
    </row>
    <row r="24" spans="1:23" s="40" customFormat="1" x14ac:dyDescent="0.15">
      <c r="A24" s="9"/>
      <c r="B24" s="19"/>
      <c r="C24" s="19"/>
      <c r="D24" s="20" t="s">
        <v>11</v>
      </c>
      <c r="E24" s="71">
        <f t="shared" si="0"/>
        <v>38</v>
      </c>
      <c r="F24" s="57">
        <v>36</v>
      </c>
      <c r="G24" s="57">
        <v>1</v>
      </c>
      <c r="H24" s="57">
        <v>1</v>
      </c>
      <c r="I24" s="57">
        <v>0</v>
      </c>
      <c r="J24" s="57">
        <v>0</v>
      </c>
      <c r="K24" s="57">
        <v>0</v>
      </c>
      <c r="L24" s="65">
        <v>0</v>
      </c>
      <c r="M24" s="46"/>
      <c r="N24" s="68">
        <f t="shared" si="1"/>
        <v>1</v>
      </c>
      <c r="O24" s="53">
        <v>0</v>
      </c>
      <c r="P24" s="53">
        <v>0</v>
      </c>
      <c r="Q24" s="53">
        <v>0</v>
      </c>
      <c r="R24" s="53">
        <v>0</v>
      </c>
      <c r="S24" s="53">
        <v>1</v>
      </c>
      <c r="T24" s="53">
        <v>0</v>
      </c>
      <c r="U24" s="22"/>
      <c r="V24" s="23"/>
      <c r="W24" s="24" t="s">
        <v>11</v>
      </c>
    </row>
    <row r="25" spans="1:23" s="40" customFormat="1" x14ac:dyDescent="0.15">
      <c r="A25" s="9"/>
      <c r="B25" s="19"/>
      <c r="C25" s="19"/>
      <c r="D25" s="20" t="s">
        <v>12</v>
      </c>
      <c r="E25" s="71">
        <f t="shared" si="0"/>
        <v>107</v>
      </c>
      <c r="F25" s="57">
        <v>36</v>
      </c>
      <c r="G25" s="57">
        <v>22</v>
      </c>
      <c r="H25" s="57">
        <v>45</v>
      </c>
      <c r="I25" s="57">
        <v>1</v>
      </c>
      <c r="J25" s="57">
        <v>0</v>
      </c>
      <c r="K25" s="57">
        <v>3</v>
      </c>
      <c r="L25" s="65">
        <v>0</v>
      </c>
      <c r="M25" s="46"/>
      <c r="N25" s="68">
        <f t="shared" si="1"/>
        <v>45</v>
      </c>
      <c r="O25" s="53">
        <v>39</v>
      </c>
      <c r="P25" s="53">
        <v>6</v>
      </c>
      <c r="Q25" s="53">
        <v>0</v>
      </c>
      <c r="R25" s="53">
        <v>0</v>
      </c>
      <c r="S25" s="53">
        <v>0</v>
      </c>
      <c r="T25" s="53">
        <v>0</v>
      </c>
      <c r="U25" s="22"/>
      <c r="V25" s="23"/>
      <c r="W25" s="24" t="s">
        <v>12</v>
      </c>
    </row>
    <row r="26" spans="1:23" s="45" customFormat="1" ht="15.9" customHeight="1" x14ac:dyDescent="0.15">
      <c r="A26" s="9"/>
      <c r="B26" s="19"/>
      <c r="C26" s="19"/>
      <c r="D26" s="20" t="s">
        <v>13</v>
      </c>
      <c r="E26" s="71">
        <f t="shared" si="0"/>
        <v>102</v>
      </c>
      <c r="F26" s="57">
        <v>66</v>
      </c>
      <c r="G26" s="57">
        <v>27</v>
      </c>
      <c r="H26" s="57">
        <v>3</v>
      </c>
      <c r="I26" s="57">
        <v>4</v>
      </c>
      <c r="J26" s="57">
        <v>0</v>
      </c>
      <c r="K26" s="57">
        <v>2</v>
      </c>
      <c r="L26" s="65">
        <v>0</v>
      </c>
      <c r="M26" s="44"/>
      <c r="N26" s="68">
        <f t="shared" si="1"/>
        <v>41</v>
      </c>
      <c r="O26" s="53">
        <v>22</v>
      </c>
      <c r="P26" s="53">
        <v>17</v>
      </c>
      <c r="Q26" s="53">
        <v>0</v>
      </c>
      <c r="R26" s="53">
        <v>1</v>
      </c>
      <c r="S26" s="53">
        <v>1</v>
      </c>
      <c r="T26" s="53">
        <v>0</v>
      </c>
      <c r="U26" s="22"/>
      <c r="V26" s="23"/>
      <c r="W26" s="24" t="s">
        <v>13</v>
      </c>
    </row>
    <row r="27" spans="1:23" s="40" customFormat="1" x14ac:dyDescent="0.15">
      <c r="A27" s="9"/>
      <c r="B27" s="17"/>
      <c r="C27" s="79" t="s">
        <v>14</v>
      </c>
      <c r="D27" s="80"/>
      <c r="E27" s="71">
        <f t="shared" si="0"/>
        <v>3152</v>
      </c>
      <c r="F27" s="56">
        <v>2472</v>
      </c>
      <c r="G27" s="56">
        <v>532</v>
      </c>
      <c r="H27" s="56">
        <v>94</v>
      </c>
      <c r="I27" s="56">
        <v>30</v>
      </c>
      <c r="J27" s="56">
        <v>15</v>
      </c>
      <c r="K27" s="56">
        <v>9</v>
      </c>
      <c r="L27" s="64">
        <v>0</v>
      </c>
      <c r="M27" s="46"/>
      <c r="N27" s="68">
        <f t="shared" si="1"/>
        <v>48</v>
      </c>
      <c r="O27" s="51">
        <v>33</v>
      </c>
      <c r="P27" s="51">
        <v>10</v>
      </c>
      <c r="Q27" s="51">
        <v>1</v>
      </c>
      <c r="R27" s="51">
        <v>0</v>
      </c>
      <c r="S27" s="51">
        <v>4</v>
      </c>
      <c r="T27" s="51">
        <v>0</v>
      </c>
      <c r="U27" s="18"/>
      <c r="V27" s="81" t="s">
        <v>14</v>
      </c>
      <c r="W27" s="81"/>
    </row>
    <row r="28" spans="1:23" s="40" customFormat="1" x14ac:dyDescent="0.15">
      <c r="A28" s="9"/>
      <c r="B28" s="19"/>
      <c r="C28" s="19"/>
      <c r="D28" s="20" t="s">
        <v>15</v>
      </c>
      <c r="E28" s="71">
        <f t="shared" si="0"/>
        <v>76</v>
      </c>
      <c r="F28" s="57">
        <v>50</v>
      </c>
      <c r="G28" s="57">
        <v>16</v>
      </c>
      <c r="H28" s="57">
        <v>6</v>
      </c>
      <c r="I28" s="57">
        <v>4</v>
      </c>
      <c r="J28" s="57">
        <v>0</v>
      </c>
      <c r="K28" s="57">
        <v>0</v>
      </c>
      <c r="L28" s="65">
        <v>0</v>
      </c>
      <c r="M28" s="46"/>
      <c r="N28" s="68">
        <f t="shared" si="1"/>
        <v>20</v>
      </c>
      <c r="O28" s="53">
        <v>11</v>
      </c>
      <c r="P28" s="53">
        <v>9</v>
      </c>
      <c r="Q28" s="53">
        <v>0</v>
      </c>
      <c r="R28" s="53">
        <v>0</v>
      </c>
      <c r="S28" s="53">
        <v>0</v>
      </c>
      <c r="T28" s="53">
        <v>0</v>
      </c>
      <c r="U28" s="22"/>
      <c r="V28" s="23"/>
      <c r="W28" s="24" t="s">
        <v>15</v>
      </c>
    </row>
    <row r="29" spans="1:23" s="40" customFormat="1" x14ac:dyDescent="0.15">
      <c r="A29" s="9"/>
      <c r="B29" s="19"/>
      <c r="C29" s="19"/>
      <c r="D29" s="20" t="s">
        <v>16</v>
      </c>
      <c r="E29" s="71">
        <f t="shared" si="0"/>
        <v>726</v>
      </c>
      <c r="F29" s="57">
        <v>423</v>
      </c>
      <c r="G29" s="57">
        <v>217</v>
      </c>
      <c r="H29" s="57">
        <v>60</v>
      </c>
      <c r="I29" s="57">
        <v>14</v>
      </c>
      <c r="J29" s="57">
        <v>12</v>
      </c>
      <c r="K29" s="57">
        <v>0</v>
      </c>
      <c r="L29" s="65">
        <v>0</v>
      </c>
      <c r="M29" s="46"/>
      <c r="N29" s="68">
        <f t="shared" si="1"/>
        <v>8</v>
      </c>
      <c r="O29" s="53">
        <v>8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22"/>
      <c r="V29" s="23"/>
      <c r="W29" s="24" t="s">
        <v>16</v>
      </c>
    </row>
    <row r="30" spans="1:23" s="45" customFormat="1" ht="15.9" customHeight="1" x14ac:dyDescent="0.15">
      <c r="A30" s="9"/>
      <c r="B30" s="19"/>
      <c r="C30" s="19"/>
      <c r="D30" s="20" t="s">
        <v>17</v>
      </c>
      <c r="E30" s="71">
        <f t="shared" si="0"/>
        <v>2350</v>
      </c>
      <c r="F30" s="57">
        <v>1999</v>
      </c>
      <c r="G30" s="57">
        <v>299</v>
      </c>
      <c r="H30" s="57">
        <v>28</v>
      </c>
      <c r="I30" s="57">
        <v>12</v>
      </c>
      <c r="J30" s="57">
        <v>3</v>
      </c>
      <c r="K30" s="57">
        <v>9</v>
      </c>
      <c r="L30" s="65">
        <v>0</v>
      </c>
      <c r="M30" s="44"/>
      <c r="N30" s="68">
        <f t="shared" si="1"/>
        <v>20</v>
      </c>
      <c r="O30" s="53">
        <v>14</v>
      </c>
      <c r="P30" s="53">
        <v>1</v>
      </c>
      <c r="Q30" s="53">
        <v>1</v>
      </c>
      <c r="R30" s="53">
        <v>0</v>
      </c>
      <c r="S30" s="53">
        <v>4</v>
      </c>
      <c r="T30" s="53">
        <v>0</v>
      </c>
      <c r="U30" s="22"/>
      <c r="V30" s="23"/>
      <c r="W30" s="24" t="s">
        <v>17</v>
      </c>
    </row>
    <row r="31" spans="1:23" s="40" customFormat="1" x14ac:dyDescent="0.15">
      <c r="A31" s="9"/>
      <c r="B31" s="17"/>
      <c r="C31" s="79" t="s">
        <v>18</v>
      </c>
      <c r="D31" s="80"/>
      <c r="E31" s="71">
        <f t="shared" si="0"/>
        <v>8447</v>
      </c>
      <c r="F31" s="56">
        <v>6492</v>
      </c>
      <c r="G31" s="56">
        <v>1215</v>
      </c>
      <c r="H31" s="56">
        <v>380</v>
      </c>
      <c r="I31" s="56">
        <v>170</v>
      </c>
      <c r="J31" s="56">
        <v>47</v>
      </c>
      <c r="K31" s="56">
        <v>96</v>
      </c>
      <c r="L31" s="64">
        <v>47</v>
      </c>
      <c r="M31" s="46"/>
      <c r="N31" s="68">
        <f t="shared" si="1"/>
        <v>626</v>
      </c>
      <c r="O31" s="51">
        <v>271</v>
      </c>
      <c r="P31" s="51">
        <v>194</v>
      </c>
      <c r="Q31" s="51">
        <v>54</v>
      </c>
      <c r="R31" s="51">
        <v>60</v>
      </c>
      <c r="S31" s="51">
        <v>25</v>
      </c>
      <c r="T31" s="51">
        <v>22</v>
      </c>
      <c r="U31" s="18"/>
      <c r="V31" s="81" t="s">
        <v>18</v>
      </c>
      <c r="W31" s="81"/>
    </row>
    <row r="32" spans="1:23" s="40" customFormat="1" x14ac:dyDescent="0.15">
      <c r="A32" s="9"/>
      <c r="B32" s="19"/>
      <c r="C32" s="19"/>
      <c r="D32" s="20" t="s">
        <v>19</v>
      </c>
      <c r="E32" s="71">
        <f t="shared" si="0"/>
        <v>257</v>
      </c>
      <c r="F32" s="57">
        <v>157</v>
      </c>
      <c r="G32" s="57">
        <v>26</v>
      </c>
      <c r="H32" s="57">
        <v>11</v>
      </c>
      <c r="I32" s="57">
        <v>29</v>
      </c>
      <c r="J32" s="57">
        <v>5</v>
      </c>
      <c r="K32" s="57">
        <v>13</v>
      </c>
      <c r="L32" s="65">
        <v>16</v>
      </c>
      <c r="M32" s="46"/>
      <c r="N32" s="68">
        <f t="shared" si="1"/>
        <v>31</v>
      </c>
      <c r="O32" s="53">
        <v>13</v>
      </c>
      <c r="P32" s="53">
        <v>7</v>
      </c>
      <c r="Q32" s="53">
        <v>4</v>
      </c>
      <c r="R32" s="53">
        <v>4</v>
      </c>
      <c r="S32" s="53">
        <v>1</v>
      </c>
      <c r="T32" s="53">
        <v>2</v>
      </c>
      <c r="U32" s="22"/>
      <c r="V32" s="23"/>
      <c r="W32" s="24" t="s">
        <v>19</v>
      </c>
    </row>
    <row r="33" spans="1:23" s="40" customFormat="1" x14ac:dyDescent="0.15">
      <c r="A33" s="9"/>
      <c r="B33" s="19"/>
      <c r="C33" s="19"/>
      <c r="D33" s="20" t="s">
        <v>20</v>
      </c>
      <c r="E33" s="71">
        <f t="shared" si="0"/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65">
        <v>0</v>
      </c>
      <c r="M33" s="46"/>
      <c r="N33" s="68">
        <f t="shared" si="1"/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22"/>
      <c r="V33" s="23"/>
      <c r="W33" s="24" t="s">
        <v>20</v>
      </c>
    </row>
    <row r="34" spans="1:23" s="40" customFormat="1" x14ac:dyDescent="0.15">
      <c r="A34" s="9"/>
      <c r="B34" s="19"/>
      <c r="C34" s="19"/>
      <c r="D34" s="20" t="s">
        <v>21</v>
      </c>
      <c r="E34" s="71">
        <f t="shared" si="0"/>
        <v>1</v>
      </c>
      <c r="F34" s="57">
        <v>1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65">
        <v>0</v>
      </c>
      <c r="M34" s="46"/>
      <c r="N34" s="68">
        <f t="shared" si="1"/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22"/>
      <c r="V34" s="23"/>
      <c r="W34" s="24" t="s">
        <v>21</v>
      </c>
    </row>
    <row r="35" spans="1:23" s="40" customFormat="1" x14ac:dyDescent="0.15">
      <c r="A35" s="9"/>
      <c r="B35" s="19"/>
      <c r="C35" s="19"/>
      <c r="D35" s="20" t="s">
        <v>22</v>
      </c>
      <c r="E35" s="71">
        <f t="shared" si="0"/>
        <v>24</v>
      </c>
      <c r="F35" s="57">
        <v>11</v>
      </c>
      <c r="G35" s="57">
        <v>6</v>
      </c>
      <c r="H35" s="57">
        <v>5</v>
      </c>
      <c r="I35" s="57">
        <v>1</v>
      </c>
      <c r="J35" s="57">
        <v>1</v>
      </c>
      <c r="K35" s="57">
        <v>0</v>
      </c>
      <c r="L35" s="65">
        <v>0</v>
      </c>
      <c r="M35" s="46"/>
      <c r="N35" s="68">
        <f t="shared" si="1"/>
        <v>5</v>
      </c>
      <c r="O35" s="53">
        <v>1</v>
      </c>
      <c r="P35" s="53">
        <v>2</v>
      </c>
      <c r="Q35" s="53">
        <v>1</v>
      </c>
      <c r="R35" s="53">
        <v>0</v>
      </c>
      <c r="S35" s="53">
        <v>1</v>
      </c>
      <c r="T35" s="53">
        <v>0</v>
      </c>
      <c r="U35" s="22"/>
      <c r="V35" s="23"/>
      <c r="W35" s="24" t="s">
        <v>22</v>
      </c>
    </row>
    <row r="36" spans="1:23" s="40" customFormat="1" x14ac:dyDescent="0.15">
      <c r="A36" s="9"/>
      <c r="B36" s="19"/>
      <c r="C36" s="19"/>
      <c r="D36" s="20" t="s">
        <v>23</v>
      </c>
      <c r="E36" s="71">
        <f t="shared" si="0"/>
        <v>41</v>
      </c>
      <c r="F36" s="57">
        <v>37</v>
      </c>
      <c r="G36" s="57">
        <v>0</v>
      </c>
      <c r="H36" s="57">
        <v>3</v>
      </c>
      <c r="I36" s="57">
        <v>0</v>
      </c>
      <c r="J36" s="57">
        <v>0</v>
      </c>
      <c r="K36" s="57">
        <v>0</v>
      </c>
      <c r="L36" s="65">
        <v>1</v>
      </c>
      <c r="M36" s="46"/>
      <c r="N36" s="68">
        <f t="shared" si="1"/>
        <v>1</v>
      </c>
      <c r="O36" s="53">
        <v>0</v>
      </c>
      <c r="P36" s="53">
        <v>1</v>
      </c>
      <c r="Q36" s="53">
        <v>0</v>
      </c>
      <c r="R36" s="53">
        <v>0</v>
      </c>
      <c r="S36" s="53">
        <v>0</v>
      </c>
      <c r="T36" s="53">
        <v>0</v>
      </c>
      <c r="U36" s="22"/>
      <c r="V36" s="23"/>
      <c r="W36" s="24" t="s">
        <v>23</v>
      </c>
    </row>
    <row r="37" spans="1:23" s="40" customFormat="1" x14ac:dyDescent="0.15">
      <c r="A37" s="9"/>
      <c r="B37" s="19"/>
      <c r="C37" s="19"/>
      <c r="D37" s="20" t="s">
        <v>60</v>
      </c>
      <c r="E37" s="71">
        <f t="shared" si="0"/>
        <v>721</v>
      </c>
      <c r="F37" s="57">
        <v>457</v>
      </c>
      <c r="G37" s="57">
        <v>54</v>
      </c>
      <c r="H37" s="57">
        <v>44</v>
      </c>
      <c r="I37" s="57">
        <v>55</v>
      </c>
      <c r="J37" s="57">
        <v>12</v>
      </c>
      <c r="K37" s="57">
        <v>70</v>
      </c>
      <c r="L37" s="65">
        <v>29</v>
      </c>
      <c r="M37" s="46"/>
      <c r="N37" s="68">
        <f t="shared" si="1"/>
        <v>136</v>
      </c>
      <c r="O37" s="53">
        <v>33</v>
      </c>
      <c r="P37" s="53">
        <v>25</v>
      </c>
      <c r="Q37" s="53">
        <v>16</v>
      </c>
      <c r="R37" s="53">
        <v>20</v>
      </c>
      <c r="S37" s="53">
        <v>22</v>
      </c>
      <c r="T37" s="53">
        <v>20</v>
      </c>
      <c r="U37" s="22"/>
      <c r="V37" s="23"/>
      <c r="W37" s="24" t="s">
        <v>60</v>
      </c>
    </row>
    <row r="38" spans="1:23" s="40" customFormat="1" x14ac:dyDescent="0.15">
      <c r="A38" s="9"/>
      <c r="B38" s="19"/>
      <c r="C38" s="19"/>
      <c r="D38" s="20" t="s">
        <v>61</v>
      </c>
      <c r="E38" s="71">
        <f t="shared" si="0"/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65">
        <v>0</v>
      </c>
      <c r="M38" s="46"/>
      <c r="N38" s="68">
        <f t="shared" si="1"/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22"/>
      <c r="V38" s="23"/>
      <c r="W38" s="24" t="s">
        <v>61</v>
      </c>
    </row>
    <row r="39" spans="1:23" s="40" customFormat="1" x14ac:dyDescent="0.15">
      <c r="A39" s="9"/>
      <c r="B39" s="19"/>
      <c r="C39" s="19"/>
      <c r="D39" s="20" t="s">
        <v>25</v>
      </c>
      <c r="E39" s="71">
        <f t="shared" si="0"/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65">
        <v>0</v>
      </c>
      <c r="M39" s="46"/>
      <c r="N39" s="68">
        <f t="shared" si="1"/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22"/>
      <c r="V39" s="23"/>
      <c r="W39" s="24" t="s">
        <v>25</v>
      </c>
    </row>
    <row r="40" spans="1:23" s="40" customFormat="1" x14ac:dyDescent="0.15">
      <c r="A40" s="9"/>
      <c r="B40" s="19"/>
      <c r="C40" s="19"/>
      <c r="D40" s="20" t="s">
        <v>26</v>
      </c>
      <c r="E40" s="71">
        <f t="shared" si="0"/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65">
        <v>0</v>
      </c>
      <c r="M40" s="46"/>
      <c r="N40" s="68">
        <f t="shared" si="1"/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22"/>
      <c r="V40" s="23"/>
      <c r="W40" s="24" t="s">
        <v>26</v>
      </c>
    </row>
    <row r="41" spans="1:23" s="40" customFormat="1" x14ac:dyDescent="0.15">
      <c r="A41" s="9"/>
      <c r="B41" s="19"/>
      <c r="C41" s="19"/>
      <c r="D41" s="20" t="s">
        <v>62</v>
      </c>
      <c r="E41" s="71">
        <f t="shared" si="0"/>
        <v>4</v>
      </c>
      <c r="F41" s="57">
        <v>4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65">
        <v>0</v>
      </c>
      <c r="M41" s="46"/>
      <c r="N41" s="68">
        <f t="shared" si="1"/>
        <v>3</v>
      </c>
      <c r="O41" s="53">
        <v>1</v>
      </c>
      <c r="P41" s="53">
        <v>2</v>
      </c>
      <c r="Q41" s="53">
        <v>0</v>
      </c>
      <c r="R41" s="53">
        <v>0</v>
      </c>
      <c r="S41" s="53">
        <v>0</v>
      </c>
      <c r="T41" s="53">
        <v>0</v>
      </c>
      <c r="U41" s="22"/>
      <c r="V41" s="23"/>
      <c r="W41" s="24" t="s">
        <v>62</v>
      </c>
    </row>
    <row r="42" spans="1:23" s="40" customFormat="1" x14ac:dyDescent="0.15">
      <c r="A42" s="9"/>
      <c r="B42" s="19"/>
      <c r="C42" s="19"/>
      <c r="D42" s="20" t="s">
        <v>27</v>
      </c>
      <c r="E42" s="71">
        <f t="shared" si="0"/>
        <v>3</v>
      </c>
      <c r="F42" s="57">
        <v>2</v>
      </c>
      <c r="G42" s="57">
        <v>1</v>
      </c>
      <c r="H42" s="57">
        <v>0</v>
      </c>
      <c r="I42" s="57">
        <v>0</v>
      </c>
      <c r="J42" s="57">
        <v>0</v>
      </c>
      <c r="K42" s="57">
        <v>0</v>
      </c>
      <c r="L42" s="65">
        <v>0</v>
      </c>
      <c r="M42" s="46"/>
      <c r="N42" s="68">
        <f t="shared" si="1"/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22"/>
      <c r="V42" s="23"/>
      <c r="W42" s="24" t="s">
        <v>27</v>
      </c>
    </row>
    <row r="43" spans="1:23" s="40" customFormat="1" x14ac:dyDescent="0.15">
      <c r="A43" s="9"/>
      <c r="B43" s="19"/>
      <c r="C43" s="19"/>
      <c r="D43" s="20" t="s">
        <v>63</v>
      </c>
      <c r="E43" s="71">
        <f t="shared" si="0"/>
        <v>0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65">
        <v>0</v>
      </c>
      <c r="M43" s="46"/>
      <c r="N43" s="68">
        <f t="shared" si="1"/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22"/>
      <c r="V43" s="23"/>
      <c r="W43" s="24" t="s">
        <v>63</v>
      </c>
    </row>
    <row r="44" spans="1:23" s="40" customFormat="1" x14ac:dyDescent="0.15">
      <c r="A44" s="9"/>
      <c r="B44" s="19"/>
      <c r="C44" s="19"/>
      <c r="D44" s="20" t="s">
        <v>28</v>
      </c>
      <c r="E44" s="71">
        <f t="shared" si="0"/>
        <v>119</v>
      </c>
      <c r="F44" s="57">
        <v>43</v>
      </c>
      <c r="G44" s="57">
        <v>53</v>
      </c>
      <c r="H44" s="57">
        <v>16</v>
      </c>
      <c r="I44" s="57">
        <v>5</v>
      </c>
      <c r="J44" s="57">
        <v>2</v>
      </c>
      <c r="K44" s="57">
        <v>0</v>
      </c>
      <c r="L44" s="65">
        <v>0</v>
      </c>
      <c r="M44" s="46"/>
      <c r="N44" s="68">
        <f t="shared" si="1"/>
        <v>14</v>
      </c>
      <c r="O44" s="53">
        <v>12</v>
      </c>
      <c r="P44" s="53">
        <v>1</v>
      </c>
      <c r="Q44" s="53">
        <v>1</v>
      </c>
      <c r="R44" s="53">
        <v>0</v>
      </c>
      <c r="S44" s="53">
        <v>0</v>
      </c>
      <c r="T44" s="53">
        <v>0</v>
      </c>
      <c r="U44" s="22"/>
      <c r="V44" s="23"/>
      <c r="W44" s="24" t="s">
        <v>28</v>
      </c>
    </row>
    <row r="45" spans="1:23" s="40" customFormat="1" x14ac:dyDescent="0.15">
      <c r="A45" s="9"/>
      <c r="B45" s="19"/>
      <c r="C45" s="19"/>
      <c r="D45" s="20" t="s">
        <v>29</v>
      </c>
      <c r="E45" s="71">
        <f t="shared" si="0"/>
        <v>44</v>
      </c>
      <c r="F45" s="57">
        <v>31</v>
      </c>
      <c r="G45" s="57">
        <v>11</v>
      </c>
      <c r="H45" s="57">
        <v>1</v>
      </c>
      <c r="I45" s="57">
        <v>0</v>
      </c>
      <c r="J45" s="57">
        <v>1</v>
      </c>
      <c r="K45" s="57">
        <v>0</v>
      </c>
      <c r="L45" s="65">
        <v>0</v>
      </c>
      <c r="M45" s="46"/>
      <c r="N45" s="68">
        <f t="shared" si="1"/>
        <v>1</v>
      </c>
      <c r="O45" s="53">
        <v>1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22"/>
      <c r="V45" s="23"/>
      <c r="W45" s="24" t="s">
        <v>29</v>
      </c>
    </row>
    <row r="46" spans="1:23" s="40" customFormat="1" x14ac:dyDescent="0.15">
      <c r="A46" s="9"/>
      <c r="B46" s="19"/>
      <c r="C46" s="19"/>
      <c r="D46" s="20" t="s">
        <v>31</v>
      </c>
      <c r="E46" s="71">
        <f t="shared" si="0"/>
        <v>294</v>
      </c>
      <c r="F46" s="57">
        <v>257</v>
      </c>
      <c r="G46" s="57">
        <v>24</v>
      </c>
      <c r="H46" s="57">
        <v>10</v>
      </c>
      <c r="I46" s="57">
        <v>3</v>
      </c>
      <c r="J46" s="57">
        <v>0</v>
      </c>
      <c r="K46" s="57">
        <v>0</v>
      </c>
      <c r="L46" s="65">
        <v>0</v>
      </c>
      <c r="M46" s="46"/>
      <c r="N46" s="68">
        <f t="shared" si="1"/>
        <v>16</v>
      </c>
      <c r="O46" s="53">
        <v>15</v>
      </c>
      <c r="P46" s="53">
        <v>1</v>
      </c>
      <c r="Q46" s="53">
        <v>0</v>
      </c>
      <c r="R46" s="53">
        <v>0</v>
      </c>
      <c r="S46" s="53">
        <v>0</v>
      </c>
      <c r="T46" s="53">
        <v>0</v>
      </c>
      <c r="U46" s="22"/>
      <c r="V46" s="23"/>
      <c r="W46" s="24" t="s">
        <v>31</v>
      </c>
    </row>
    <row r="47" spans="1:23" s="40" customFormat="1" x14ac:dyDescent="0.15">
      <c r="A47" s="9"/>
      <c r="B47" s="19"/>
      <c r="C47" s="19"/>
      <c r="D47" s="20" t="s">
        <v>64</v>
      </c>
      <c r="E47" s="71">
        <f t="shared" si="0"/>
        <v>22</v>
      </c>
      <c r="F47" s="57">
        <v>13</v>
      </c>
      <c r="G47" s="57">
        <v>5</v>
      </c>
      <c r="H47" s="57">
        <v>3</v>
      </c>
      <c r="I47" s="57">
        <v>1</v>
      </c>
      <c r="J47" s="57">
        <v>0</v>
      </c>
      <c r="K47" s="57">
        <v>0</v>
      </c>
      <c r="L47" s="65">
        <v>0</v>
      </c>
      <c r="M47" s="46"/>
      <c r="N47" s="68">
        <f t="shared" si="1"/>
        <v>1</v>
      </c>
      <c r="O47" s="53">
        <v>0</v>
      </c>
      <c r="P47" s="53">
        <v>1</v>
      </c>
      <c r="Q47" s="53">
        <v>0</v>
      </c>
      <c r="R47" s="53">
        <v>0</v>
      </c>
      <c r="S47" s="53">
        <v>0</v>
      </c>
      <c r="T47" s="53">
        <v>0</v>
      </c>
      <c r="U47" s="22"/>
      <c r="V47" s="23"/>
      <c r="W47" s="24" t="s">
        <v>64</v>
      </c>
    </row>
    <row r="48" spans="1:23" s="40" customFormat="1" x14ac:dyDescent="0.15">
      <c r="A48" s="9"/>
      <c r="B48" s="19"/>
      <c r="C48" s="19"/>
      <c r="D48" s="20" t="s">
        <v>24</v>
      </c>
      <c r="E48" s="71">
        <f t="shared" si="0"/>
        <v>248</v>
      </c>
      <c r="F48" s="57">
        <v>216</v>
      </c>
      <c r="G48" s="57">
        <v>23</v>
      </c>
      <c r="H48" s="57">
        <v>7</v>
      </c>
      <c r="I48" s="57">
        <v>2</v>
      </c>
      <c r="J48" s="57">
        <v>0</v>
      </c>
      <c r="K48" s="57">
        <v>0</v>
      </c>
      <c r="L48" s="65">
        <v>0</v>
      </c>
      <c r="M48" s="46"/>
      <c r="N48" s="68">
        <f t="shared" si="1"/>
        <v>83</v>
      </c>
      <c r="O48" s="53">
        <v>29</v>
      </c>
      <c r="P48" s="53">
        <v>23</v>
      </c>
      <c r="Q48" s="53">
        <v>0</v>
      </c>
      <c r="R48" s="53">
        <v>31</v>
      </c>
      <c r="S48" s="53">
        <v>0</v>
      </c>
      <c r="T48" s="53">
        <v>0</v>
      </c>
      <c r="U48" s="22"/>
      <c r="V48" s="23"/>
      <c r="W48" s="24" t="s">
        <v>24</v>
      </c>
    </row>
    <row r="49" spans="1:24" s="40" customFormat="1" x14ac:dyDescent="0.15">
      <c r="A49" s="9"/>
      <c r="B49" s="19"/>
      <c r="C49" s="19"/>
      <c r="D49" s="20" t="s">
        <v>65</v>
      </c>
      <c r="E49" s="71">
        <f t="shared" si="0"/>
        <v>304</v>
      </c>
      <c r="F49" s="57">
        <v>182</v>
      </c>
      <c r="G49" s="57">
        <v>102</v>
      </c>
      <c r="H49" s="57">
        <v>14</v>
      </c>
      <c r="I49" s="57">
        <v>4</v>
      </c>
      <c r="J49" s="57">
        <v>1</v>
      </c>
      <c r="K49" s="57">
        <v>1</v>
      </c>
      <c r="L49" s="65">
        <v>0</v>
      </c>
      <c r="M49" s="46"/>
      <c r="N49" s="68">
        <f t="shared" si="1"/>
        <v>84</v>
      </c>
      <c r="O49" s="53">
        <v>10</v>
      </c>
      <c r="P49" s="53">
        <v>65</v>
      </c>
      <c r="Q49" s="53">
        <v>9</v>
      </c>
      <c r="R49" s="53">
        <v>0</v>
      </c>
      <c r="S49" s="53">
        <v>0</v>
      </c>
      <c r="T49" s="53">
        <v>0</v>
      </c>
      <c r="U49" s="22"/>
      <c r="V49" s="23"/>
      <c r="W49" s="24" t="s">
        <v>65</v>
      </c>
    </row>
    <row r="50" spans="1:24" s="40" customFormat="1" x14ac:dyDescent="0.15">
      <c r="A50" s="9"/>
      <c r="B50" s="19"/>
      <c r="C50" s="19"/>
      <c r="D50" s="20" t="s">
        <v>66</v>
      </c>
      <c r="E50" s="71">
        <f t="shared" si="0"/>
        <v>16</v>
      </c>
      <c r="F50" s="57">
        <v>12</v>
      </c>
      <c r="G50" s="57">
        <v>4</v>
      </c>
      <c r="H50" s="57">
        <v>0</v>
      </c>
      <c r="I50" s="57">
        <v>0</v>
      </c>
      <c r="J50" s="57">
        <v>0</v>
      </c>
      <c r="K50" s="57">
        <v>0</v>
      </c>
      <c r="L50" s="65">
        <v>0</v>
      </c>
      <c r="M50" s="46"/>
      <c r="N50" s="68">
        <f t="shared" si="1"/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22"/>
      <c r="V50" s="23"/>
      <c r="W50" s="24" t="s">
        <v>66</v>
      </c>
    </row>
    <row r="51" spans="1:24" s="40" customFormat="1" ht="12" customHeight="1" x14ac:dyDescent="0.15">
      <c r="A51" s="9"/>
      <c r="B51" s="19"/>
      <c r="C51" s="19"/>
      <c r="D51" s="20" t="s">
        <v>67</v>
      </c>
      <c r="E51" s="71">
        <f t="shared" si="0"/>
        <v>198</v>
      </c>
      <c r="F51" s="57">
        <v>23</v>
      </c>
      <c r="G51" s="57">
        <v>88</v>
      </c>
      <c r="H51" s="57">
        <v>58</v>
      </c>
      <c r="I51" s="57">
        <v>25</v>
      </c>
      <c r="J51" s="57">
        <v>3</v>
      </c>
      <c r="K51" s="57">
        <v>1</v>
      </c>
      <c r="L51" s="65">
        <v>0</v>
      </c>
      <c r="M51" s="46"/>
      <c r="N51" s="68">
        <f t="shared" si="1"/>
        <v>37</v>
      </c>
      <c r="O51" s="53">
        <v>29</v>
      </c>
      <c r="P51" s="53">
        <v>6</v>
      </c>
      <c r="Q51" s="53">
        <v>2</v>
      </c>
      <c r="R51" s="53">
        <v>0</v>
      </c>
      <c r="S51" s="53">
        <v>0</v>
      </c>
      <c r="T51" s="53">
        <v>0</v>
      </c>
      <c r="U51" s="22"/>
      <c r="V51" s="23"/>
      <c r="W51" s="24" t="s">
        <v>67</v>
      </c>
    </row>
    <row r="52" spans="1:24" s="40" customFormat="1" x14ac:dyDescent="0.15">
      <c r="A52" s="9"/>
      <c r="B52" s="19"/>
      <c r="C52" s="19"/>
      <c r="D52" s="20" t="s">
        <v>68</v>
      </c>
      <c r="E52" s="71">
        <f t="shared" si="0"/>
        <v>109</v>
      </c>
      <c r="F52" s="57">
        <v>109</v>
      </c>
      <c r="G52" s="57">
        <v>0</v>
      </c>
      <c r="H52" s="57">
        <v>0</v>
      </c>
      <c r="I52" s="57">
        <v>0</v>
      </c>
      <c r="J52" s="57">
        <v>0</v>
      </c>
      <c r="K52" s="57">
        <v>0</v>
      </c>
      <c r="L52" s="65">
        <v>0</v>
      </c>
      <c r="M52" s="46"/>
      <c r="N52" s="68">
        <f t="shared" si="1"/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22"/>
      <c r="V52" s="23"/>
      <c r="W52" s="24" t="s">
        <v>68</v>
      </c>
    </row>
    <row r="53" spans="1:24" s="40" customFormat="1" x14ac:dyDescent="0.15">
      <c r="A53" s="9"/>
      <c r="B53" s="19"/>
      <c r="C53" s="19"/>
      <c r="D53" s="20" t="s">
        <v>69</v>
      </c>
      <c r="E53" s="71">
        <f t="shared" si="0"/>
        <v>13</v>
      </c>
      <c r="F53" s="57">
        <v>5</v>
      </c>
      <c r="G53" s="57">
        <v>7</v>
      </c>
      <c r="H53" s="57">
        <v>1</v>
      </c>
      <c r="I53" s="57">
        <v>0</v>
      </c>
      <c r="J53" s="57">
        <v>0</v>
      </c>
      <c r="K53" s="57">
        <v>0</v>
      </c>
      <c r="L53" s="65">
        <v>0</v>
      </c>
      <c r="M53" s="46"/>
      <c r="N53" s="68">
        <f t="shared" si="1"/>
        <v>6</v>
      </c>
      <c r="O53" s="53">
        <v>4</v>
      </c>
      <c r="P53" s="53">
        <v>1</v>
      </c>
      <c r="Q53" s="53">
        <v>1</v>
      </c>
      <c r="R53" s="53">
        <v>0</v>
      </c>
      <c r="S53" s="53">
        <v>0</v>
      </c>
      <c r="T53" s="53">
        <v>0</v>
      </c>
      <c r="U53" s="22"/>
      <c r="V53" s="23"/>
      <c r="W53" s="24" t="s">
        <v>69</v>
      </c>
    </row>
    <row r="54" spans="1:24" s="40" customFormat="1" x14ac:dyDescent="0.15">
      <c r="A54" s="9"/>
      <c r="B54" s="19"/>
      <c r="C54" s="19"/>
      <c r="D54" s="20" t="s">
        <v>30</v>
      </c>
      <c r="E54" s="71">
        <f t="shared" si="0"/>
        <v>5046</v>
      </c>
      <c r="F54" s="57">
        <v>4073</v>
      </c>
      <c r="G54" s="57">
        <v>726</v>
      </c>
      <c r="H54" s="57">
        <v>181</v>
      </c>
      <c r="I54" s="57">
        <v>38</v>
      </c>
      <c r="J54" s="57">
        <v>20</v>
      </c>
      <c r="K54" s="57">
        <v>7</v>
      </c>
      <c r="L54" s="65">
        <v>1</v>
      </c>
      <c r="M54" s="46"/>
      <c r="N54" s="68">
        <f t="shared" si="1"/>
        <v>164</v>
      </c>
      <c r="O54" s="53">
        <v>94</v>
      </c>
      <c r="P54" s="53">
        <v>51</v>
      </c>
      <c r="Q54" s="53">
        <v>15</v>
      </c>
      <c r="R54" s="53">
        <v>3</v>
      </c>
      <c r="S54" s="53">
        <v>1</v>
      </c>
      <c r="T54" s="53">
        <v>0</v>
      </c>
      <c r="U54" s="22"/>
      <c r="V54" s="23"/>
      <c r="W54" s="24" t="s">
        <v>30</v>
      </c>
    </row>
    <row r="55" spans="1:24" s="40" customFormat="1" x14ac:dyDescent="0.15">
      <c r="A55" s="9"/>
      <c r="B55" s="19"/>
      <c r="C55" s="19"/>
      <c r="D55" s="20" t="s">
        <v>70</v>
      </c>
      <c r="E55" s="71">
        <f t="shared" si="0"/>
        <v>399</v>
      </c>
      <c r="F55" s="57">
        <v>389</v>
      </c>
      <c r="G55" s="57">
        <v>6</v>
      </c>
      <c r="H55" s="57">
        <v>2</v>
      </c>
      <c r="I55" s="57">
        <v>1</v>
      </c>
      <c r="J55" s="57">
        <v>1</v>
      </c>
      <c r="K55" s="57">
        <v>0</v>
      </c>
      <c r="L55" s="65">
        <v>0</v>
      </c>
      <c r="M55" s="46"/>
      <c r="N55" s="68">
        <f t="shared" si="1"/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22"/>
      <c r="V55" s="23"/>
      <c r="W55" s="24" t="s">
        <v>70</v>
      </c>
    </row>
    <row r="56" spans="1:24" s="40" customFormat="1" x14ac:dyDescent="0.15">
      <c r="A56" s="9"/>
      <c r="B56" s="19"/>
      <c r="C56" s="19"/>
      <c r="D56" s="20" t="s">
        <v>71</v>
      </c>
      <c r="E56" s="71">
        <f t="shared" si="0"/>
        <v>22</v>
      </c>
      <c r="F56" s="57">
        <v>22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65">
        <v>0</v>
      </c>
      <c r="M56" s="46"/>
      <c r="N56" s="68">
        <f t="shared" si="1"/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22"/>
      <c r="V56" s="23"/>
      <c r="W56" s="24" t="s">
        <v>71</v>
      </c>
    </row>
    <row r="57" spans="1:24" s="40" customFormat="1" x14ac:dyDescent="0.15">
      <c r="A57" s="9"/>
      <c r="B57" s="19"/>
      <c r="C57" s="19"/>
      <c r="D57" s="20" t="s">
        <v>91</v>
      </c>
      <c r="E57" s="71">
        <f t="shared" si="0"/>
        <v>16</v>
      </c>
      <c r="F57" s="57">
        <v>11</v>
      </c>
      <c r="G57" s="57">
        <v>3</v>
      </c>
      <c r="H57" s="57">
        <v>2</v>
      </c>
      <c r="I57" s="57">
        <v>0</v>
      </c>
      <c r="J57" s="57">
        <v>0</v>
      </c>
      <c r="K57" s="57">
        <v>0</v>
      </c>
      <c r="L57" s="65">
        <v>0</v>
      </c>
      <c r="M57" s="46"/>
      <c r="N57" s="68">
        <f t="shared" si="1"/>
        <v>8</v>
      </c>
      <c r="O57" s="53">
        <v>6</v>
      </c>
      <c r="P57" s="53">
        <v>2</v>
      </c>
      <c r="Q57" s="53">
        <v>0</v>
      </c>
      <c r="R57" s="53">
        <v>0</v>
      </c>
      <c r="S57" s="53">
        <v>0</v>
      </c>
      <c r="T57" s="53">
        <v>0</v>
      </c>
      <c r="U57" s="22"/>
      <c r="V57" s="23"/>
      <c r="W57" s="24" t="s">
        <v>91</v>
      </c>
    </row>
    <row r="58" spans="1:24" s="40" customFormat="1" ht="12.6" thickBot="1" x14ac:dyDescent="0.2">
      <c r="A58" s="9"/>
      <c r="B58" s="27"/>
      <c r="C58" s="27"/>
      <c r="D58" s="28" t="s">
        <v>32</v>
      </c>
      <c r="E58" s="72">
        <f t="shared" si="0"/>
        <v>546</v>
      </c>
      <c r="F58" s="58">
        <v>437</v>
      </c>
      <c r="G58" s="58">
        <v>76</v>
      </c>
      <c r="H58" s="58">
        <v>22</v>
      </c>
      <c r="I58" s="58">
        <v>6</v>
      </c>
      <c r="J58" s="58">
        <v>1</v>
      </c>
      <c r="K58" s="58">
        <v>4</v>
      </c>
      <c r="L58" s="66">
        <v>0</v>
      </c>
      <c r="M58" s="46"/>
      <c r="N58" s="69">
        <f t="shared" si="1"/>
        <v>36</v>
      </c>
      <c r="O58" s="54">
        <v>23</v>
      </c>
      <c r="P58" s="54">
        <v>6</v>
      </c>
      <c r="Q58" s="54">
        <v>5</v>
      </c>
      <c r="R58" s="54">
        <v>2</v>
      </c>
      <c r="S58" s="54">
        <v>0</v>
      </c>
      <c r="T58" s="54">
        <v>0</v>
      </c>
      <c r="U58" s="29"/>
      <c r="V58" s="27"/>
      <c r="W58" s="30" t="s">
        <v>32</v>
      </c>
    </row>
    <row r="59" spans="1:24" x14ac:dyDescent="0.15">
      <c r="A59" s="2"/>
      <c r="B59" s="40"/>
      <c r="C59" s="40"/>
      <c r="D59" s="40"/>
      <c r="U59" s="47"/>
      <c r="V59" s="9"/>
      <c r="W59" s="9"/>
    </row>
    <row r="60" spans="1:24" x14ac:dyDescent="0.15">
      <c r="A60" s="2"/>
      <c r="B60" s="40"/>
      <c r="C60" s="40"/>
      <c r="D60" s="40"/>
      <c r="U60" s="48"/>
      <c r="V60" s="9"/>
      <c r="W60" s="9"/>
    </row>
    <row r="61" spans="1:24" x14ac:dyDescent="0.15">
      <c r="A61" s="2"/>
      <c r="B61" s="2"/>
      <c r="C61" s="2"/>
      <c r="D61" s="2"/>
      <c r="U61" s="2"/>
      <c r="V61" s="2"/>
      <c r="W61" s="2"/>
    </row>
    <row r="62" spans="1:24" x14ac:dyDescent="0.15">
      <c r="A62" s="2"/>
      <c r="B62" s="2"/>
      <c r="C62" s="2"/>
      <c r="D62" s="13" t="s">
        <v>75</v>
      </c>
      <c r="U62" s="2"/>
      <c r="X62" s="31"/>
    </row>
    <row r="63" spans="1:24" x14ac:dyDescent="0.15">
      <c r="B63" s="2"/>
      <c r="C63" s="2"/>
      <c r="D63" s="13" t="s">
        <v>76</v>
      </c>
      <c r="E63" s="32">
        <f>SUM(E10,E27,E31)-E9</f>
        <v>0</v>
      </c>
      <c r="F63" s="32">
        <f t="shared" ref="F63:L63" si="2">SUM(F10,F27,F31)-F9</f>
        <v>0</v>
      </c>
      <c r="G63" s="32">
        <f t="shared" si="2"/>
        <v>0</v>
      </c>
      <c r="H63" s="32">
        <f t="shared" si="2"/>
        <v>0</v>
      </c>
      <c r="I63" s="32">
        <f t="shared" si="2"/>
        <v>0</v>
      </c>
      <c r="J63" s="32">
        <f t="shared" si="2"/>
        <v>0</v>
      </c>
      <c r="K63" s="32">
        <f t="shared" si="2"/>
        <v>0</v>
      </c>
      <c r="L63" s="32">
        <f t="shared" si="2"/>
        <v>0</v>
      </c>
      <c r="M63" s="33"/>
      <c r="N63" s="32">
        <f t="shared" ref="N63:T63" si="3">SUM(N10,N27,N31)-N9</f>
        <v>0</v>
      </c>
      <c r="O63" s="32">
        <f t="shared" si="3"/>
        <v>0</v>
      </c>
      <c r="P63" s="32">
        <f t="shared" si="3"/>
        <v>0</v>
      </c>
      <c r="Q63" s="32">
        <f t="shared" si="3"/>
        <v>0</v>
      </c>
      <c r="R63" s="32">
        <f t="shared" si="3"/>
        <v>0</v>
      </c>
      <c r="S63" s="32">
        <f t="shared" si="3"/>
        <v>0</v>
      </c>
      <c r="T63" s="32">
        <f t="shared" si="3"/>
        <v>0</v>
      </c>
      <c r="U63" s="32"/>
      <c r="X63" s="31"/>
    </row>
    <row r="64" spans="1:24" x14ac:dyDescent="0.15">
      <c r="B64" s="2"/>
      <c r="C64" s="2"/>
      <c r="D64" s="13" t="s">
        <v>77</v>
      </c>
      <c r="E64" s="32">
        <f>SUM(E11:E26)-E10</f>
        <v>0</v>
      </c>
      <c r="F64" s="32">
        <f t="shared" ref="F64:L64" si="4">SUM(F11:F26)-F10</f>
        <v>0</v>
      </c>
      <c r="G64" s="32">
        <f t="shared" si="4"/>
        <v>0</v>
      </c>
      <c r="H64" s="32">
        <f t="shared" si="4"/>
        <v>0</v>
      </c>
      <c r="I64" s="32">
        <f t="shared" si="4"/>
        <v>0</v>
      </c>
      <c r="J64" s="32">
        <f t="shared" si="4"/>
        <v>0</v>
      </c>
      <c r="K64" s="32">
        <f t="shared" si="4"/>
        <v>0</v>
      </c>
      <c r="L64" s="32">
        <f t="shared" si="4"/>
        <v>0</v>
      </c>
      <c r="M64" s="33"/>
      <c r="N64" s="32">
        <f t="shared" ref="N64:T64" si="5">SUM(N11:N26)-N10</f>
        <v>0</v>
      </c>
      <c r="O64" s="32">
        <f t="shared" si="5"/>
        <v>0</v>
      </c>
      <c r="P64" s="32">
        <f t="shared" si="5"/>
        <v>0</v>
      </c>
      <c r="Q64" s="32">
        <f t="shared" si="5"/>
        <v>0</v>
      </c>
      <c r="R64" s="32">
        <f t="shared" si="5"/>
        <v>0</v>
      </c>
      <c r="S64" s="32">
        <f t="shared" si="5"/>
        <v>0</v>
      </c>
      <c r="T64" s="32">
        <f t="shared" si="5"/>
        <v>0</v>
      </c>
      <c r="U64" s="32"/>
      <c r="X64" s="1"/>
    </row>
    <row r="65" spans="4:24" x14ac:dyDescent="0.15">
      <c r="D65" s="13" t="s">
        <v>78</v>
      </c>
      <c r="E65" s="32">
        <f>SUM(E28:E30)-E27</f>
        <v>0</v>
      </c>
      <c r="F65" s="32">
        <f t="shared" ref="F65:L65" si="6">SUM(F28:F30)-F27</f>
        <v>0</v>
      </c>
      <c r="G65" s="32">
        <f t="shared" si="6"/>
        <v>0</v>
      </c>
      <c r="H65" s="32">
        <f t="shared" si="6"/>
        <v>0</v>
      </c>
      <c r="I65" s="32">
        <f t="shared" si="6"/>
        <v>0</v>
      </c>
      <c r="J65" s="32">
        <f t="shared" si="6"/>
        <v>0</v>
      </c>
      <c r="K65" s="32">
        <f t="shared" si="6"/>
        <v>0</v>
      </c>
      <c r="L65" s="32">
        <f t="shared" si="6"/>
        <v>0</v>
      </c>
      <c r="M65" s="33"/>
      <c r="N65" s="32">
        <f t="shared" ref="N65:T65" si="7">SUM(N28:N30)-N27</f>
        <v>0</v>
      </c>
      <c r="O65" s="32">
        <f t="shared" si="7"/>
        <v>0</v>
      </c>
      <c r="P65" s="32">
        <f t="shared" si="7"/>
        <v>0</v>
      </c>
      <c r="Q65" s="32">
        <f t="shared" si="7"/>
        <v>0</v>
      </c>
      <c r="R65" s="32">
        <f t="shared" si="7"/>
        <v>0</v>
      </c>
      <c r="S65" s="32">
        <f t="shared" si="7"/>
        <v>0</v>
      </c>
      <c r="T65" s="32">
        <f t="shared" si="7"/>
        <v>0</v>
      </c>
      <c r="U65" s="32"/>
      <c r="X65" s="1"/>
    </row>
    <row r="66" spans="4:24" x14ac:dyDescent="0.15">
      <c r="D66" s="31" t="s">
        <v>79</v>
      </c>
      <c r="E66" s="34">
        <f>SUM(E32:E58)-E31</f>
        <v>0</v>
      </c>
      <c r="F66" s="34">
        <f t="shared" ref="F66:L66" si="8">SUM(F32:F58)-F31</f>
        <v>0</v>
      </c>
      <c r="G66" s="34">
        <f t="shared" si="8"/>
        <v>0</v>
      </c>
      <c r="H66" s="34">
        <f t="shared" si="8"/>
        <v>0</v>
      </c>
      <c r="I66" s="34">
        <f t="shared" si="8"/>
        <v>0</v>
      </c>
      <c r="J66" s="34">
        <f t="shared" si="8"/>
        <v>0</v>
      </c>
      <c r="K66" s="34">
        <f t="shared" si="8"/>
        <v>0</v>
      </c>
      <c r="L66" s="34">
        <f t="shared" si="8"/>
        <v>0</v>
      </c>
      <c r="M66" s="33"/>
      <c r="N66" s="34">
        <f t="shared" ref="N66:T66" si="9">SUM(N32:N58)-N31</f>
        <v>0</v>
      </c>
      <c r="O66" s="34">
        <f t="shared" si="9"/>
        <v>0</v>
      </c>
      <c r="P66" s="34">
        <f t="shared" si="9"/>
        <v>0</v>
      </c>
      <c r="Q66" s="34">
        <f t="shared" si="9"/>
        <v>0</v>
      </c>
      <c r="R66" s="34">
        <f t="shared" si="9"/>
        <v>0</v>
      </c>
      <c r="S66" s="34">
        <f t="shared" si="9"/>
        <v>0</v>
      </c>
      <c r="T66" s="34">
        <f t="shared" si="9"/>
        <v>0</v>
      </c>
      <c r="U66" s="34"/>
      <c r="X66" s="1"/>
    </row>
    <row r="67" spans="4:24" x14ac:dyDescent="0.15">
      <c r="D67" s="31"/>
      <c r="W67" s="31"/>
    </row>
    <row r="68" spans="4:24" x14ac:dyDescent="0.15">
      <c r="D68" s="31"/>
      <c r="W68" s="31"/>
    </row>
    <row r="69" spans="4:24" x14ac:dyDescent="0.15">
      <c r="D69" s="31"/>
      <c r="W69" s="31"/>
    </row>
    <row r="70" spans="4:24" x14ac:dyDescent="0.15">
      <c r="D70" s="31"/>
      <c r="W70" s="31"/>
    </row>
    <row r="71" spans="4:24" x14ac:dyDescent="0.15">
      <c r="D71" s="31"/>
      <c r="W71" s="31"/>
    </row>
    <row r="72" spans="4:24" x14ac:dyDescent="0.15">
      <c r="D72" s="31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W72" s="31"/>
    </row>
    <row r="73" spans="4:24" x14ac:dyDescent="0.15"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</row>
    <row r="74" spans="4:24" x14ac:dyDescent="0.15"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</row>
    <row r="75" spans="4:24" x14ac:dyDescent="0.15"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</row>
  </sheetData>
  <mergeCells count="30">
    <mergeCell ref="S6:S8"/>
    <mergeCell ref="J6:J8"/>
    <mergeCell ref="C10:D10"/>
    <mergeCell ref="E5:L5"/>
    <mergeCell ref="V10:W10"/>
    <mergeCell ref="N5:T5"/>
    <mergeCell ref="E6:E8"/>
    <mergeCell ref="F6:F8"/>
    <mergeCell ref="G6:G8"/>
    <mergeCell ref="K6:K8"/>
    <mergeCell ref="L6:L8"/>
    <mergeCell ref="O6:O8"/>
    <mergeCell ref="U9:W9"/>
    <mergeCell ref="B9:D9"/>
    <mergeCell ref="C27:D27"/>
    <mergeCell ref="C31:D31"/>
    <mergeCell ref="V27:W27"/>
    <mergeCell ref="V31:W31"/>
    <mergeCell ref="E2:K2"/>
    <mergeCell ref="O2:T2"/>
    <mergeCell ref="T6:T8"/>
    <mergeCell ref="N6:N8"/>
    <mergeCell ref="P6:P8"/>
    <mergeCell ref="Q6:Q8"/>
    <mergeCell ref="B4:D4"/>
    <mergeCell ref="B5:D8"/>
    <mergeCell ref="H6:H8"/>
    <mergeCell ref="I6:I8"/>
    <mergeCell ref="U5:W8"/>
    <mergeCell ref="R6:R8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2022-07-28T06:01:50Z</dcterms:created>
  <dcterms:modified xsi:type="dcterms:W3CDTF">2022-07-28T06:01:50Z</dcterms:modified>
</cp:coreProperties>
</file>