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46D6003F-6769-4530-B680-D5A2CF621864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" sheetId="1" r:id="rId1"/>
  </sheets>
  <definedNames>
    <definedName name="_xlnm.Print_Area" localSheetId="0">'01'!$B$2:$O$58</definedName>
  </definedNames>
  <calcPr calcId="191029"/>
</workbook>
</file>

<file path=xl/calcChain.xml><?xml version="1.0" encoding="utf-8"?>
<calcChain xmlns="http://schemas.openxmlformats.org/spreadsheetml/2006/main">
  <c r="O58" i="1" l="1"/>
  <c r="Q58" i="1"/>
  <c r="O57" i="1"/>
  <c r="Q57" i="1"/>
  <c r="O56" i="1"/>
  <c r="Q56" i="1"/>
  <c r="O55" i="1"/>
  <c r="Q55" i="1"/>
  <c r="O54" i="1"/>
  <c r="Q54" i="1"/>
  <c r="O53" i="1"/>
  <c r="Q53" i="1"/>
  <c r="O52" i="1"/>
  <c r="Q52" i="1"/>
  <c r="O51" i="1"/>
  <c r="Q51" i="1"/>
  <c r="O50" i="1"/>
  <c r="Q50" i="1"/>
  <c r="O49" i="1"/>
  <c r="Q49" i="1"/>
  <c r="O48" i="1"/>
  <c r="Q48" i="1"/>
  <c r="O47" i="1"/>
  <c r="Q47" i="1"/>
  <c r="O46" i="1"/>
  <c r="Q46" i="1"/>
  <c r="O45" i="1"/>
  <c r="Q45" i="1"/>
  <c r="O44" i="1"/>
  <c r="Q44" i="1"/>
  <c r="O43" i="1"/>
  <c r="Q43" i="1"/>
  <c r="O42" i="1"/>
  <c r="Q42" i="1"/>
  <c r="O41" i="1"/>
  <c r="Q41" i="1"/>
  <c r="O40" i="1"/>
  <c r="Q40" i="1"/>
  <c r="O39" i="1"/>
  <c r="Q39" i="1"/>
  <c r="O38" i="1"/>
  <c r="Q38" i="1"/>
  <c r="O37" i="1"/>
  <c r="Q37" i="1"/>
  <c r="O36" i="1"/>
  <c r="Q36" i="1"/>
  <c r="O35" i="1"/>
  <c r="Q35" i="1"/>
  <c r="O34" i="1"/>
  <c r="Q34" i="1"/>
  <c r="O33" i="1"/>
  <c r="Q33" i="1"/>
  <c r="O32" i="1"/>
  <c r="Q32" i="1"/>
  <c r="O31" i="1"/>
  <c r="Q31" i="1"/>
  <c r="O30" i="1"/>
  <c r="Q30" i="1"/>
  <c r="O29" i="1"/>
  <c r="Q29" i="1"/>
  <c r="O28" i="1"/>
  <c r="Q28" i="1"/>
  <c r="O27" i="1"/>
  <c r="Q27" i="1"/>
  <c r="O26" i="1"/>
  <c r="Q26" i="1"/>
  <c r="O25" i="1"/>
  <c r="Q25" i="1"/>
  <c r="O24" i="1"/>
  <c r="Q24" i="1"/>
  <c r="O23" i="1"/>
  <c r="Q23" i="1"/>
  <c r="O22" i="1"/>
  <c r="Q22" i="1"/>
  <c r="O21" i="1"/>
  <c r="Q21" i="1"/>
  <c r="O20" i="1"/>
  <c r="O19" i="1"/>
  <c r="Q19" i="1"/>
  <c r="O18" i="1"/>
  <c r="Q18" i="1"/>
  <c r="O17" i="1"/>
  <c r="Q17" i="1"/>
  <c r="O16" i="1"/>
  <c r="Q16" i="1"/>
  <c r="O15" i="1"/>
  <c r="Q15" i="1"/>
  <c r="O14" i="1"/>
  <c r="Q14" i="1"/>
  <c r="O13" i="1"/>
  <c r="Q13" i="1"/>
  <c r="O12" i="1"/>
  <c r="Q12" i="1"/>
  <c r="O11" i="1"/>
  <c r="Q11" i="1"/>
  <c r="O10" i="1"/>
  <c r="Q10" i="1"/>
  <c r="O9" i="1"/>
  <c r="Q9" i="1"/>
  <c r="O8" i="1"/>
  <c r="Q8" i="1"/>
  <c r="O7" i="1"/>
  <c r="I60" i="1"/>
  <c r="H60" i="1"/>
  <c r="J60" i="1"/>
  <c r="K60" i="1"/>
  <c r="L60" i="1"/>
  <c r="M60" i="1"/>
  <c r="N60" i="1"/>
  <c r="I61" i="1"/>
  <c r="J61" i="1"/>
  <c r="K61" i="1"/>
  <c r="L61" i="1"/>
  <c r="M61" i="1"/>
  <c r="N61" i="1"/>
  <c r="I62" i="1"/>
  <c r="J62" i="1"/>
  <c r="K62" i="1"/>
  <c r="L62" i="1"/>
  <c r="M62" i="1"/>
  <c r="N62" i="1"/>
  <c r="I63" i="1"/>
  <c r="J63" i="1"/>
  <c r="K63" i="1"/>
  <c r="L63" i="1"/>
  <c r="M63" i="1"/>
  <c r="N63" i="1"/>
  <c r="I64" i="1"/>
  <c r="J64" i="1"/>
  <c r="K64" i="1"/>
  <c r="L64" i="1"/>
  <c r="M64" i="1"/>
  <c r="N64" i="1"/>
  <c r="I65" i="1"/>
  <c r="J65" i="1"/>
  <c r="K65" i="1"/>
  <c r="L65" i="1"/>
  <c r="M65" i="1"/>
  <c r="N65" i="1"/>
  <c r="I66" i="1"/>
  <c r="J66" i="1"/>
  <c r="K66" i="1"/>
  <c r="L66" i="1"/>
  <c r="M66" i="1"/>
  <c r="N66" i="1"/>
  <c r="I67" i="1"/>
  <c r="J67" i="1"/>
  <c r="K67" i="1"/>
  <c r="L67" i="1"/>
  <c r="M67" i="1"/>
  <c r="N67" i="1"/>
  <c r="H67" i="1"/>
  <c r="H66" i="1"/>
  <c r="H65" i="1"/>
  <c r="H64" i="1"/>
  <c r="H63" i="1"/>
  <c r="H62" i="1"/>
  <c r="H61" i="1"/>
  <c r="O60" i="1"/>
  <c r="O65" i="1"/>
  <c r="O61" i="1"/>
  <c r="O66" i="1"/>
  <c r="O63" i="1"/>
  <c r="O67" i="1"/>
  <c r="O64" i="1"/>
  <c r="Q7" i="1"/>
  <c r="Q20" i="1"/>
  <c r="O62" i="1"/>
</calcChain>
</file>

<file path=xl/sharedStrings.xml><?xml version="1.0" encoding="utf-8"?>
<sst xmlns="http://schemas.openxmlformats.org/spreadsheetml/2006/main" count="88" uniqueCount="77">
  <si>
    <t>12　罪種別 発生曜日別 認知件数</t>
    <rPh sb="3" eb="4">
      <t>ザイ</t>
    </rPh>
    <rPh sb="4" eb="5">
      <t>シュ</t>
    </rPh>
    <rPh sb="5" eb="6">
      <t>ベツ</t>
    </rPh>
    <rPh sb="7" eb="9">
      <t>ハッセイ</t>
    </rPh>
    <rPh sb="9" eb="12">
      <t>ヨウビベツ</t>
    </rPh>
    <rPh sb="13" eb="15">
      <t>ニンチ</t>
    </rPh>
    <rPh sb="15" eb="17">
      <t>ケンスウ</t>
    </rPh>
    <phoneticPr fontId="2"/>
  </si>
  <si>
    <t>殺人</t>
    <rPh sb="0" eb="2">
      <t>サツジン</t>
    </rPh>
    <phoneticPr fontId="2"/>
  </si>
  <si>
    <t>殺人予備</t>
    <rPh sb="0" eb="2">
      <t>サツジン</t>
    </rPh>
    <rPh sb="2" eb="4">
      <t>ヨビ</t>
    </rPh>
    <phoneticPr fontId="2"/>
  </si>
  <si>
    <t>自殺関与</t>
    <rPh sb="0" eb="2">
      <t>ジサツ</t>
    </rPh>
    <rPh sb="2" eb="4">
      <t>カンヨ</t>
    </rPh>
    <phoneticPr fontId="2"/>
  </si>
  <si>
    <t>強盗殺人</t>
    <rPh sb="0" eb="2">
      <t>ゴウトウ</t>
    </rPh>
    <rPh sb="2" eb="4">
      <t>サツジン</t>
    </rPh>
    <phoneticPr fontId="2"/>
  </si>
  <si>
    <t>強盗傷人</t>
    <rPh sb="0" eb="2">
      <t>ゴウトウ</t>
    </rPh>
    <rPh sb="2" eb="3">
      <t>キズ</t>
    </rPh>
    <rPh sb="3" eb="4">
      <t>ヒト</t>
    </rPh>
    <phoneticPr fontId="2"/>
  </si>
  <si>
    <t>強盗・準強盗</t>
    <rPh sb="0" eb="2">
      <t>ゴウトウ</t>
    </rPh>
    <rPh sb="3" eb="4">
      <t>ジュン</t>
    </rPh>
    <rPh sb="4" eb="6">
      <t>ゴウトウ</t>
    </rPh>
    <phoneticPr fontId="2"/>
  </si>
  <si>
    <t>凶器準備集合</t>
    <rPh sb="4" eb="6">
      <t>シュウゴウ</t>
    </rPh>
    <phoneticPr fontId="2"/>
  </si>
  <si>
    <t>傷害致死</t>
  </si>
  <si>
    <t>文書偽造</t>
  </si>
  <si>
    <t>有価証券偽造</t>
  </si>
  <si>
    <t>強制わいせつ</t>
    <rPh sb="0" eb="2">
      <t>キョウセイ</t>
    </rPh>
    <phoneticPr fontId="2"/>
  </si>
  <si>
    <t>うち)</t>
    <phoneticPr fontId="2"/>
  </si>
  <si>
    <t>公然わいせつ</t>
    <rPh sb="0" eb="2">
      <t>コウゼン</t>
    </rPh>
    <phoneticPr fontId="2"/>
  </si>
  <si>
    <t>占有離脱物横領</t>
    <phoneticPr fontId="2"/>
  </si>
  <si>
    <t>公務執行妨害</t>
    <phoneticPr fontId="2"/>
  </si>
  <si>
    <t>住居侵入</t>
    <rPh sb="0" eb="2">
      <t>ジュウキョ</t>
    </rPh>
    <rPh sb="2" eb="4">
      <t>シンニュウ</t>
    </rPh>
    <phoneticPr fontId="2"/>
  </si>
  <si>
    <t>盗品等</t>
    <rPh sb="0" eb="2">
      <t>トウヒン</t>
    </rPh>
    <rPh sb="2" eb="3">
      <t>トウ</t>
    </rPh>
    <phoneticPr fontId="2"/>
  </si>
  <si>
    <t>器物損壊等</t>
    <rPh sb="0" eb="2">
      <t>キブツ</t>
    </rPh>
    <rPh sb="2" eb="4">
      <t>ソンカイ</t>
    </rPh>
    <rPh sb="4" eb="5">
      <t>トウ</t>
    </rPh>
    <phoneticPr fontId="2"/>
  </si>
  <si>
    <t>あっせん利得処罰法</t>
    <rPh sb="4" eb="6">
      <t>リトク</t>
    </rPh>
    <rPh sb="6" eb="8">
      <t>ショバツ</t>
    </rPh>
    <rPh sb="8" eb="9">
      <t>ホウ</t>
    </rPh>
    <phoneticPr fontId="2"/>
  </si>
  <si>
    <t>強盗</t>
    <phoneticPr fontId="2"/>
  </si>
  <si>
    <t>放火</t>
    <phoneticPr fontId="2"/>
  </si>
  <si>
    <t>暴行</t>
    <phoneticPr fontId="2"/>
  </si>
  <si>
    <t>詐欺</t>
    <phoneticPr fontId="2"/>
  </si>
  <si>
    <t>汚職</t>
    <phoneticPr fontId="2"/>
  </si>
  <si>
    <t>背任</t>
    <phoneticPr fontId="2"/>
  </si>
  <si>
    <t>うち)</t>
    <phoneticPr fontId="2"/>
  </si>
  <si>
    <t>うち)</t>
    <phoneticPr fontId="2"/>
  </si>
  <si>
    <t>月</t>
    <phoneticPr fontId="2"/>
  </si>
  <si>
    <t>火</t>
    <phoneticPr fontId="2"/>
  </si>
  <si>
    <t>水</t>
    <phoneticPr fontId="2"/>
  </si>
  <si>
    <t>木</t>
    <phoneticPr fontId="2"/>
  </si>
  <si>
    <t>金</t>
    <phoneticPr fontId="2"/>
  </si>
  <si>
    <t>土</t>
    <phoneticPr fontId="2"/>
  </si>
  <si>
    <t>殺人</t>
    <phoneticPr fontId="2"/>
  </si>
  <si>
    <t>嬰児殺</t>
    <phoneticPr fontId="2"/>
  </si>
  <si>
    <t>傷害</t>
    <phoneticPr fontId="2"/>
  </si>
  <si>
    <t>うち)</t>
    <phoneticPr fontId="2"/>
  </si>
  <si>
    <t>脅迫</t>
    <phoneticPr fontId="2"/>
  </si>
  <si>
    <t>恐喝</t>
    <phoneticPr fontId="2"/>
  </si>
  <si>
    <t>侵入盗</t>
    <phoneticPr fontId="2"/>
  </si>
  <si>
    <t>乗り物盗</t>
    <phoneticPr fontId="2"/>
  </si>
  <si>
    <t>非侵入盗</t>
    <phoneticPr fontId="2"/>
  </si>
  <si>
    <t>横領</t>
    <phoneticPr fontId="2"/>
  </si>
  <si>
    <t>業務上横領</t>
    <phoneticPr fontId="2"/>
  </si>
  <si>
    <t>偽造</t>
    <phoneticPr fontId="2"/>
  </si>
  <si>
    <t>賭博</t>
    <phoneticPr fontId="2"/>
  </si>
  <si>
    <t>わいせつ</t>
    <phoneticPr fontId="2"/>
  </si>
  <si>
    <t>うち)</t>
    <phoneticPr fontId="2"/>
  </si>
  <si>
    <t>逮捕監禁</t>
    <phoneticPr fontId="2"/>
  </si>
  <si>
    <t>不明</t>
    <phoneticPr fontId="2"/>
  </si>
  <si>
    <t>うち)</t>
    <phoneticPr fontId="2"/>
  </si>
  <si>
    <t>賄賂</t>
    <rPh sb="0" eb="2">
      <t>ワイロ</t>
    </rPh>
    <phoneticPr fontId="2"/>
  </si>
  <si>
    <t>刑法犯総数(交通業過を除く)</t>
    <rPh sb="6" eb="9">
      <t>コウツウギョウ</t>
    </rPh>
    <rPh sb="9" eb="10">
      <t>カ</t>
    </rPh>
    <rPh sb="11" eb="12">
      <t>ノゾ</t>
    </rPh>
    <phoneticPr fontId="2"/>
  </si>
  <si>
    <t>凶悪犯</t>
    <phoneticPr fontId="2"/>
  </si>
  <si>
    <t>粗暴犯</t>
    <phoneticPr fontId="2"/>
  </si>
  <si>
    <t>窃盗犯</t>
    <phoneticPr fontId="2"/>
  </si>
  <si>
    <t>知能犯</t>
    <phoneticPr fontId="2"/>
  </si>
  <si>
    <t>風俗犯</t>
    <phoneticPr fontId="2"/>
  </si>
  <si>
    <t>その他の刑法犯</t>
    <phoneticPr fontId="2"/>
  </si>
  <si>
    <t>通貨偽造</t>
    <phoneticPr fontId="2"/>
  </si>
  <si>
    <t xml:space="preserve">         　　      発生曜日
罪  種</t>
    <rPh sb="17" eb="19">
      <t>ハッセイ</t>
    </rPh>
    <rPh sb="19" eb="21">
      <t>ヨウビ</t>
    </rPh>
    <phoneticPr fontId="2"/>
  </si>
  <si>
    <t>確認用</t>
    <rPh sb="0" eb="2">
      <t>カクニン</t>
    </rPh>
    <rPh sb="2" eb="3">
      <t>ヨウ</t>
    </rPh>
    <phoneticPr fontId="2"/>
  </si>
  <si>
    <t>刑法犯総数</t>
    <rPh sb="0" eb="3">
      <t>ケイホウハン</t>
    </rPh>
    <rPh sb="3" eb="5">
      <t>ソウスウ</t>
    </rPh>
    <phoneticPr fontId="2"/>
  </si>
  <si>
    <t>凶悪犯</t>
    <rPh sb="0" eb="3">
      <t>キョウアクハン</t>
    </rPh>
    <phoneticPr fontId="2"/>
  </si>
  <si>
    <t>強盗</t>
    <rPh sb="0" eb="2">
      <t>ゴウトウ</t>
    </rPh>
    <phoneticPr fontId="2"/>
  </si>
  <si>
    <t>粗暴犯</t>
    <rPh sb="0" eb="2">
      <t>ソボウ</t>
    </rPh>
    <rPh sb="2" eb="3">
      <t>ハン</t>
    </rPh>
    <phoneticPr fontId="2"/>
  </si>
  <si>
    <t>窃盗犯</t>
    <rPh sb="0" eb="2">
      <t>セットウ</t>
    </rPh>
    <rPh sb="2" eb="3">
      <t>ハン</t>
    </rPh>
    <phoneticPr fontId="2"/>
  </si>
  <si>
    <t>知能犯</t>
    <rPh sb="0" eb="3">
      <t>チノウハン</t>
    </rPh>
    <phoneticPr fontId="2"/>
  </si>
  <si>
    <t>横領</t>
    <rPh sb="0" eb="2">
      <t>オウリョウ</t>
    </rPh>
    <phoneticPr fontId="2"/>
  </si>
  <si>
    <t>略取誘拐・人身売買</t>
    <rPh sb="5" eb="7">
      <t>ジンシン</t>
    </rPh>
    <rPh sb="7" eb="9">
      <t>バイバイ</t>
    </rPh>
    <phoneticPr fontId="2"/>
  </si>
  <si>
    <t>支払用カード偽造</t>
    <rPh sb="0" eb="2">
      <t>シハラ</t>
    </rPh>
    <rPh sb="2" eb="3">
      <t>ヨウ</t>
    </rPh>
    <rPh sb="6" eb="8">
      <t>ギゾウ</t>
    </rPh>
    <phoneticPr fontId="2"/>
  </si>
  <si>
    <t>総数</t>
    <rPh sb="0" eb="2">
      <t>ソウスウ</t>
    </rPh>
    <phoneticPr fontId="2"/>
  </si>
  <si>
    <t>日</t>
    <phoneticPr fontId="2"/>
  </si>
  <si>
    <t>認知198</t>
    <rPh sb="0" eb="2">
      <t>ニンチ</t>
    </rPh>
    <phoneticPr fontId="2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</si>
  <si>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2"/>
  </si>
  <si>
    <t>強制性交等</t>
    <rPh sb="0" eb="2">
      <t>キョウセイ</t>
    </rPh>
    <rPh sb="2" eb="4">
      <t>セイコウ</t>
    </rPh>
    <rPh sb="4" eb="5">
      <t>ナド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</si>
</sst>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76" formatCode="&quot;¥&quot;#,##0_);[Red]\(&quot;¥&quot;#,##0\)"/>
    <numFmt numFmtId="177" formatCode="#,##0;[Red]\-#,##0;\-"/>
    <numFmt numFmtId="178" formatCode="#,##0_ "/>
    <numFmt numFmtId="179" formatCode="#,###;\-#,###;&quot;-&quot;"/>
    <numFmt numFmtId="180" formatCode="0%;\(0%\)"/>
    <numFmt numFmtId="181" formatCode="0.0%"/>
    <numFmt numFmtId="182" formatCode="&quot;$&quot;#,##0;&quot;¥&quot;\!\(&quot;$&quot;#,##0&quot;¥&quot;\!\)"/>
    <numFmt numFmtId="183" formatCode="#,##0.0_);\(#,##0.0\)"/>
    <numFmt numFmtId="184" formatCode="&quot;$&quot;#,##0_);[Red]\(&quot;$&quot;#,##0\)"/>
    <numFmt numFmtId="185" formatCode="&quot;$&quot;#,##0_);\(&quot;$&quot;#,##0\)"/>
    <numFmt numFmtId="186" formatCode="&quot;$&quot;#,##0.00_);\(&quot;$&quot;#,##0.00\)"/>
    <numFmt numFmtId="187" formatCode="&quot;$&quot;#,##0.00_);[Red]\(&quot;$&quot;#,##0.00\)"/>
    <numFmt numFmtId="188" formatCode="0.00_)"/>
    <numFmt numFmtId="189" formatCode="#,##0_ ;[Red]&quot;¥&quot;\!\-#,##0&quot;¥&quot;\!\ "/>
    <numFmt numFmtId="190" formatCode="0_ ;[Red]&quot;¥&quot;\!\-0&quot;¥&quot;\!\ "/>
    <numFmt numFmtId="191" formatCode="0_ ;[Red]\-0\ "/>
    <numFmt numFmtId="192" formatCode="hh:mm\ \T\K"/>
  </numFmts>
  <fonts count="47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name val="Tms Rmn"/>
      <family val="1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b/>
      <i/>
      <sz val="14"/>
      <name val="中ゴシックＢＢＢ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41">
    <xf numFmtId="0" fontId="0" fillId="0" borderId="0" applyNumberFormat="0" applyFill="0" applyBorder="0" applyAlignment="0" applyProtection="0"/>
    <xf numFmtId="180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182" fontId="7" fillId="0" borderId="0" applyFill="0" applyBorder="0" applyAlignment="0"/>
    <xf numFmtId="0" fontId="10" fillId="0" borderId="0"/>
    <xf numFmtId="0" fontId="11" fillId="0" borderId="1" applyNumberFormat="0" applyFill="0" applyProtection="0">
      <alignment horizontal="center"/>
    </xf>
    <xf numFmtId="38" fontId="12" fillId="0" borderId="0" applyFont="0" applyFill="0" applyBorder="0" applyAlignment="0" applyProtection="0"/>
    <xf numFmtId="37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40" fontId="12" fillId="0" borderId="0" applyFont="0" applyFill="0" applyBorder="0" applyAlignment="0" applyProtection="0"/>
    <xf numFmtId="184" fontId="12" fillId="0" borderId="0" applyFont="0" applyFill="0" applyBorder="0" applyAlignment="0" applyProtection="0"/>
    <xf numFmtId="185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7" fontId="12" fillId="0" borderId="0" applyFont="0" applyFill="0" applyBorder="0" applyAlignment="0" applyProtection="0"/>
    <xf numFmtId="0" fontId="13" fillId="0" borderId="0">
      <alignment horizontal="left"/>
    </xf>
    <xf numFmtId="38" fontId="14" fillId="2" borderId="0" applyNumberFormat="0" applyBorder="0" applyAlignment="0" applyProtection="0"/>
    <xf numFmtId="0" fontId="15" fillId="0" borderId="0">
      <alignment horizontal="left"/>
    </xf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10" fontId="14" fillId="3" borderId="4" applyNumberFormat="0" applyBorder="0" applyAlignment="0" applyProtection="0"/>
    <xf numFmtId="1" fontId="4" fillId="0" borderId="0" applyProtection="0">
      <protection locked="0"/>
    </xf>
    <xf numFmtId="0" fontId="17" fillId="0" borderId="5"/>
    <xf numFmtId="0" fontId="7" fillId="0" borderId="0"/>
    <xf numFmtId="188" fontId="18" fillId="0" borderId="0"/>
    <xf numFmtId="0" fontId="19" fillId="0" borderId="0"/>
    <xf numFmtId="10" fontId="19" fillId="0" borderId="0" applyFont="0" applyFill="0" applyBorder="0" applyAlignment="0" applyProtection="0"/>
    <xf numFmtId="4" fontId="13" fillId="0" borderId="0">
      <alignment horizontal="right"/>
    </xf>
    <xf numFmtId="4" fontId="20" fillId="0" borderId="0">
      <alignment horizontal="right"/>
    </xf>
    <xf numFmtId="0" fontId="21" fillId="0" borderId="0">
      <alignment horizontal="left"/>
    </xf>
    <xf numFmtId="0" fontId="14" fillId="0" borderId="0" applyNumberFormat="0" applyFill="0" applyBorder="0" applyProtection="0">
      <alignment vertical="top" wrapText="1"/>
    </xf>
    <xf numFmtId="3" fontId="14" fillId="0" borderId="0" applyFill="0" applyBorder="0" applyProtection="0">
      <alignment horizontal="right" vertical="top" wrapText="1"/>
    </xf>
    <xf numFmtId="3" fontId="22" fillId="0" borderId="0" applyFill="0" applyBorder="0" applyProtection="0">
      <alignment horizontal="right" vertical="top" wrapText="1"/>
    </xf>
    <xf numFmtId="0" fontId="17" fillId="0" borderId="0"/>
    <xf numFmtId="0" fontId="23" fillId="0" borderId="0">
      <alignment horizont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9" borderId="28" applyNumberFormat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31" borderId="29" applyNumberFormat="0" applyFont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189" fontId="8" fillId="0" borderId="0" applyBorder="0">
      <alignment horizontal="right"/>
    </xf>
    <xf numFmtId="49" fontId="7" fillId="0" borderId="0" applyFont="0"/>
    <xf numFmtId="0" fontId="35" fillId="33" borderId="31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37" fillId="0" borderId="32" applyNumberFormat="0" applyFill="0" applyAlignment="0" applyProtection="0">
      <alignment vertical="center"/>
    </xf>
    <xf numFmtId="0" fontId="38" fillId="0" borderId="33" applyNumberFormat="0" applyFill="0" applyAlignment="0" applyProtection="0">
      <alignment vertical="center"/>
    </xf>
    <xf numFmtId="0" fontId="39" fillId="0" borderId="3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35" applyNumberFormat="0" applyFill="0" applyAlignment="0" applyProtection="0">
      <alignment vertical="center"/>
    </xf>
    <xf numFmtId="0" fontId="41" fillId="33" borderId="36" applyNumberFormat="0" applyAlignment="0" applyProtection="0">
      <alignment vertical="center"/>
    </xf>
    <xf numFmtId="190" fontId="8" fillId="0" borderId="0" applyFill="0" applyBorder="0"/>
    <xf numFmtId="189" fontId="8" fillId="0" borderId="0" applyFill="0" applyBorder="0"/>
    <xf numFmtId="191" fontId="8" fillId="0" borderId="0" applyFill="0" applyBorder="0"/>
    <xf numFmtId="49" fontId="8" fillId="4" borderId="6">
      <alignment horizontal="center"/>
    </xf>
    <xf numFmtId="178" fontId="8" fillId="4" borderId="6">
      <alignment horizontal="right"/>
    </xf>
    <xf numFmtId="14" fontId="8" fillId="4" borderId="0" applyBorder="0">
      <alignment horizontal="center"/>
    </xf>
    <xf numFmtId="49" fontId="8" fillId="0" borderId="6"/>
    <xf numFmtId="0" fontId="42" fillId="0" borderId="0" applyNumberFormat="0" applyFill="0" applyBorder="0" applyAlignment="0" applyProtection="0">
      <alignment vertical="center"/>
    </xf>
    <xf numFmtId="0" fontId="24" fillId="0" borderId="7">
      <alignment horizontal="left"/>
    </xf>
    <xf numFmtId="176" fontId="7" fillId="0" borderId="0" applyFont="0" applyFill="0" applyBorder="0" applyAlignment="0" applyProtection="0"/>
    <xf numFmtId="14" fontId="8" fillId="0" borderId="8" applyBorder="0">
      <alignment horizontal="left"/>
    </xf>
    <xf numFmtId="0" fontId="43" fillId="34" borderId="31" applyNumberFormat="0" applyAlignment="0" applyProtection="0">
      <alignment vertical="center"/>
    </xf>
    <xf numFmtId="14" fontId="8" fillId="0" borderId="0" applyFill="0" applyBorder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92" fontId="25" fillId="0" borderId="0"/>
    <xf numFmtId="0" fontId="44" fillId="0" borderId="0" applyNumberFormat="0" applyFill="0" applyBorder="0" applyAlignment="0" applyProtection="0">
      <alignment vertical="center"/>
    </xf>
    <xf numFmtId="49" fontId="8" fillId="0" borderId="0"/>
    <xf numFmtId="0" fontId="26" fillId="0" borderId="0"/>
    <xf numFmtId="0" fontId="45" fillId="35" borderId="0" applyNumberFormat="0" applyBorder="0" applyAlignment="0" applyProtection="0">
      <alignment vertical="center"/>
    </xf>
    <xf numFmtId="0" fontId="6" fillId="0" borderId="0"/>
    <xf numFmtId="0" fontId="7" fillId="0" borderId="0"/>
  </cellStyleXfs>
  <cellXfs count="111">
    <xf numFmtId="0" fontId="0" fillId="0" borderId="0" xfId="0"/>
    <xf numFmtId="0" fontId="0" fillId="0" borderId="0" xfId="0" applyFill="1"/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38" fontId="0" fillId="0" borderId="0" xfId="71" applyFont="1" applyFill="1" applyAlignment="1">
      <alignment vertical="center"/>
    </xf>
    <xf numFmtId="0" fontId="3" fillId="0" borderId="0" xfId="0" applyFont="1" applyFill="1" applyAlignment="1">
      <alignment vertical="center"/>
    </xf>
    <xf numFmtId="38" fontId="3" fillId="0" borderId="0" xfId="71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38" fontId="46" fillId="0" borderId="0" xfId="71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38" fontId="4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0" fillId="0" borderId="9" xfId="0" applyFill="1" applyBorder="1" applyAlignment="1">
      <alignment horizontal="distributed" vertical="center"/>
    </xf>
    <xf numFmtId="38" fontId="0" fillId="0" borderId="0" xfId="0" applyNumberFormat="1" applyFill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0" xfId="0" applyFont="1" applyFill="1"/>
    <xf numFmtId="177" fontId="0" fillId="0" borderId="0" xfId="0" applyNumberFormat="1" applyFont="1" applyFill="1"/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9" fontId="4" fillId="0" borderId="10" xfId="126" applyNumberFormat="1" applyFont="1" applyFill="1" applyBorder="1" applyAlignment="1">
      <alignment horizontal="right" vertical="center"/>
    </xf>
    <xf numFmtId="179" fontId="4" fillId="0" borderId="10" xfId="124" applyNumberFormat="1" applyFont="1" applyFill="1" applyBorder="1" applyAlignment="1">
      <alignment horizontal="right" vertical="center"/>
    </xf>
    <xf numFmtId="179" fontId="4" fillId="0" borderId="10" xfId="102" applyNumberFormat="1" applyFont="1" applyFill="1" applyBorder="1" applyAlignment="1">
      <alignment horizontal="right" vertical="center"/>
    </xf>
    <xf numFmtId="179" fontId="4" fillId="0" borderId="11" xfId="102" applyNumberFormat="1" applyFont="1" applyFill="1" applyBorder="1" applyAlignment="1">
      <alignment horizontal="right" vertical="center"/>
    </xf>
    <xf numFmtId="179" fontId="4" fillId="0" borderId="11" xfId="124" applyNumberFormat="1" applyFont="1" applyFill="1" applyBorder="1" applyAlignment="1">
      <alignment horizontal="right" vertical="center"/>
    </xf>
    <xf numFmtId="179" fontId="4" fillId="0" borderId="11" xfId="126" applyNumberFormat="1" applyFont="1" applyFill="1" applyBorder="1" applyAlignment="1">
      <alignment horizontal="right" vertical="center"/>
    </xf>
    <xf numFmtId="179" fontId="6" fillId="0" borderId="11" xfId="102" applyNumberFormat="1" applyFont="1" applyFill="1" applyBorder="1" applyAlignment="1">
      <alignment horizontal="right" vertical="center"/>
    </xf>
    <xf numFmtId="179" fontId="6" fillId="0" borderId="11" xfId="124" applyNumberFormat="1" applyFont="1" applyFill="1" applyBorder="1" applyAlignment="1">
      <alignment horizontal="right" vertical="center"/>
    </xf>
    <xf numFmtId="179" fontId="6" fillId="0" borderId="11" xfId="126" applyNumberFormat="1" applyFont="1" applyFill="1" applyBorder="1" applyAlignment="1">
      <alignment horizontal="right" vertical="center"/>
    </xf>
    <xf numFmtId="179" fontId="6" fillId="0" borderId="11" xfId="121" applyNumberFormat="1" applyFont="1" applyFill="1" applyBorder="1" applyAlignment="1">
      <alignment horizontal="right" vertical="center"/>
    </xf>
    <xf numFmtId="179" fontId="6" fillId="0" borderId="11" xfId="125" applyNumberFormat="1" applyFont="1" applyFill="1" applyBorder="1" applyAlignment="1">
      <alignment horizontal="right" vertical="center"/>
    </xf>
    <xf numFmtId="179" fontId="6" fillId="0" borderId="11" xfId="127" applyNumberFormat="1" applyFont="1" applyFill="1" applyBorder="1" applyAlignment="1">
      <alignment horizontal="right" vertical="center"/>
    </xf>
    <xf numFmtId="179" fontId="4" fillId="0" borderId="11" xfId="121" applyNumberFormat="1" applyFont="1" applyFill="1" applyBorder="1" applyAlignment="1">
      <alignment horizontal="right" vertical="center"/>
    </xf>
    <xf numFmtId="179" fontId="4" fillId="0" borderId="11" xfId="125" applyNumberFormat="1" applyFont="1" applyFill="1" applyBorder="1" applyAlignment="1">
      <alignment horizontal="right" vertical="center"/>
    </xf>
    <xf numFmtId="179" fontId="4" fillId="0" borderId="11" xfId="127" applyNumberFormat="1" applyFont="1" applyFill="1" applyBorder="1" applyAlignment="1">
      <alignment horizontal="right" vertical="center"/>
    </xf>
    <xf numFmtId="179" fontId="4" fillId="0" borderId="11" xfId="122" applyNumberFormat="1" applyFont="1" applyFill="1" applyBorder="1" applyAlignment="1">
      <alignment horizontal="right" vertical="center"/>
    </xf>
    <xf numFmtId="179" fontId="6" fillId="0" borderId="11" xfId="122" applyNumberFormat="1" applyFont="1" applyFill="1" applyBorder="1" applyAlignment="1">
      <alignment horizontal="right" vertical="center"/>
    </xf>
    <xf numFmtId="179" fontId="4" fillId="0" borderId="11" xfId="123" applyNumberFormat="1" applyFont="1" applyFill="1" applyBorder="1" applyAlignment="1">
      <alignment horizontal="right" vertical="center"/>
    </xf>
    <xf numFmtId="179" fontId="6" fillId="0" borderId="11" xfId="123" applyNumberFormat="1" applyFont="1" applyFill="1" applyBorder="1" applyAlignment="1">
      <alignment horizontal="right" vertical="center"/>
    </xf>
    <xf numFmtId="179" fontId="4" fillId="0" borderId="10" xfId="92" applyNumberFormat="1" applyFont="1" applyFill="1" applyBorder="1" applyAlignment="1">
      <alignment horizontal="right" vertical="center"/>
    </xf>
    <xf numFmtId="179" fontId="4" fillId="0" borderId="10" xfId="94" applyNumberFormat="1" applyFont="1" applyFill="1" applyBorder="1" applyAlignment="1">
      <alignment horizontal="right" vertical="center"/>
    </xf>
    <xf numFmtId="179" fontId="4" fillId="0" borderId="10" xfId="96" applyNumberFormat="1" applyFont="1" applyFill="1" applyBorder="1" applyAlignment="1">
      <alignment horizontal="right" vertical="center"/>
    </xf>
    <xf numFmtId="179" fontId="4" fillId="0" borderId="10" xfId="98" applyNumberFormat="1" applyFont="1" applyFill="1" applyBorder="1" applyAlignment="1">
      <alignment horizontal="right" vertical="center"/>
    </xf>
    <xf numFmtId="179" fontId="4" fillId="0" borderId="11" xfId="92" applyNumberFormat="1" applyFont="1" applyFill="1" applyBorder="1" applyAlignment="1">
      <alignment horizontal="right" vertical="center"/>
    </xf>
    <xf numFmtId="179" fontId="4" fillId="0" borderId="11" xfId="94" applyNumberFormat="1" applyFont="1" applyFill="1" applyBorder="1" applyAlignment="1">
      <alignment horizontal="right" vertical="center"/>
    </xf>
    <xf numFmtId="179" fontId="4" fillId="0" borderId="11" xfId="96" applyNumberFormat="1" applyFont="1" applyFill="1" applyBorder="1" applyAlignment="1">
      <alignment horizontal="right" vertical="center"/>
    </xf>
    <xf numFmtId="179" fontId="4" fillId="0" borderId="11" xfId="98" applyNumberFormat="1" applyFont="1" applyFill="1" applyBorder="1" applyAlignment="1">
      <alignment horizontal="right" vertical="center"/>
    </xf>
    <xf numFmtId="179" fontId="6" fillId="0" borderId="11" xfId="92" applyNumberFormat="1" applyFont="1" applyFill="1" applyBorder="1" applyAlignment="1">
      <alignment horizontal="right" vertical="center"/>
    </xf>
    <xf numFmtId="179" fontId="6" fillId="0" borderId="11" xfId="94" applyNumberFormat="1" applyFont="1" applyFill="1" applyBorder="1" applyAlignment="1">
      <alignment horizontal="right" vertical="center"/>
    </xf>
    <xf numFmtId="179" fontId="6" fillId="0" borderId="11" xfId="96" applyNumberFormat="1" applyFont="1" applyFill="1" applyBorder="1" applyAlignment="1">
      <alignment horizontal="right" vertical="center"/>
    </xf>
    <xf numFmtId="179" fontId="6" fillId="0" borderId="11" xfId="98" applyNumberFormat="1" applyFont="1" applyFill="1" applyBorder="1" applyAlignment="1">
      <alignment horizontal="right" vertical="center"/>
    </xf>
    <xf numFmtId="179" fontId="6" fillId="0" borderId="11" xfId="93" applyNumberFormat="1" applyFont="1" applyFill="1" applyBorder="1" applyAlignment="1">
      <alignment horizontal="right" vertical="center"/>
    </xf>
    <xf numFmtId="179" fontId="6" fillId="0" borderId="11" xfId="95" applyNumberFormat="1" applyFont="1" applyFill="1" applyBorder="1" applyAlignment="1">
      <alignment horizontal="right" vertical="center"/>
    </xf>
    <xf numFmtId="179" fontId="6" fillId="0" borderId="11" xfId="97" applyNumberFormat="1" applyFont="1" applyFill="1" applyBorder="1" applyAlignment="1">
      <alignment horizontal="right" vertical="center"/>
    </xf>
    <xf numFmtId="179" fontId="6" fillId="0" borderId="11" xfId="99" applyNumberFormat="1" applyFont="1" applyFill="1" applyBorder="1" applyAlignment="1">
      <alignment horizontal="right" vertical="center"/>
    </xf>
    <xf numFmtId="179" fontId="4" fillId="0" borderId="11" xfId="93" applyNumberFormat="1" applyFont="1" applyFill="1" applyBorder="1" applyAlignment="1">
      <alignment horizontal="right" vertical="center"/>
    </xf>
    <xf numFmtId="179" fontId="4" fillId="0" borderId="11" xfId="95" applyNumberFormat="1" applyFont="1" applyFill="1" applyBorder="1" applyAlignment="1">
      <alignment horizontal="right" vertical="center"/>
    </xf>
    <xf numFmtId="179" fontId="4" fillId="0" borderId="11" xfId="97" applyNumberFormat="1" applyFont="1" applyFill="1" applyBorder="1" applyAlignment="1">
      <alignment horizontal="right" vertical="center"/>
    </xf>
    <xf numFmtId="179" fontId="4" fillId="0" borderId="11" xfId="99" applyNumberFormat="1" applyFont="1" applyFill="1" applyBorder="1" applyAlignment="1">
      <alignment horizontal="right" vertical="center"/>
    </xf>
    <xf numFmtId="177" fontId="4" fillId="0" borderId="10" xfId="128" applyNumberFormat="1" applyFont="1" applyFill="1" applyBorder="1" applyAlignment="1"/>
    <xf numFmtId="177" fontId="4" fillId="0" borderId="11" xfId="129" applyNumberFormat="1" applyFont="1" applyFill="1" applyBorder="1" applyAlignment="1"/>
    <xf numFmtId="177" fontId="4" fillId="0" borderId="11" xfId="129" applyNumberFormat="1" applyFont="1" applyFill="1" applyBorder="1" applyAlignment="1" applyProtection="1">
      <protection locked="0"/>
    </xf>
    <xf numFmtId="177" fontId="4" fillId="0" borderId="11" xfId="130" applyNumberFormat="1" applyFont="1" applyFill="1" applyBorder="1" applyAlignment="1"/>
    <xf numFmtId="177" fontId="4" fillId="0" borderId="11" xfId="130" applyNumberFormat="1" applyFont="1" applyFill="1" applyBorder="1" applyAlignment="1" applyProtection="1">
      <protection locked="0"/>
    </xf>
    <xf numFmtId="177" fontId="4" fillId="0" borderId="11" xfId="131" applyNumberFormat="1" applyFont="1" applyFill="1" applyBorder="1" applyAlignment="1" applyProtection="1">
      <protection locked="0"/>
    </xf>
    <xf numFmtId="177" fontId="4" fillId="0" borderId="11" xfId="132" applyNumberFormat="1" applyFont="1" applyFill="1" applyBorder="1" applyAlignment="1"/>
    <xf numFmtId="177" fontId="4" fillId="0" borderId="11" xfId="133" applyNumberFormat="1" applyFont="1" applyFill="1" applyBorder="1" applyAlignment="1" applyProtection="1">
      <protection locked="0"/>
    </xf>
    <xf numFmtId="177" fontId="4" fillId="0" borderId="12" xfId="133" applyNumberFormat="1" applyFont="1" applyFill="1" applyBorder="1" applyAlignment="1" applyProtection="1">
      <protection locked="0"/>
    </xf>
    <xf numFmtId="179" fontId="4" fillId="0" borderId="13" xfId="100" applyNumberFormat="1" applyFont="1" applyFill="1" applyBorder="1" applyAlignment="1">
      <alignment horizontal="right" vertical="center"/>
    </xf>
    <xf numFmtId="179" fontId="4" fillId="0" borderId="14" xfId="100" applyNumberFormat="1" applyFont="1" applyFill="1" applyBorder="1" applyAlignment="1">
      <alignment horizontal="right" vertical="center"/>
    </xf>
    <xf numFmtId="179" fontId="6" fillId="0" borderId="14" xfId="100" applyNumberFormat="1" applyFont="1" applyFill="1" applyBorder="1" applyAlignment="1">
      <alignment horizontal="right" vertical="center"/>
    </xf>
    <xf numFmtId="179" fontId="6" fillId="0" borderId="14" xfId="101" applyNumberFormat="1" applyFont="1" applyFill="1" applyBorder="1" applyAlignment="1">
      <alignment horizontal="right" vertical="center"/>
    </xf>
    <xf numFmtId="179" fontId="4" fillId="0" borderId="14" xfId="101" applyNumberFormat="1" applyFont="1" applyFill="1" applyBorder="1" applyAlignment="1">
      <alignment horizontal="right" vertical="center"/>
    </xf>
    <xf numFmtId="179" fontId="6" fillId="0" borderId="12" xfId="123" applyNumberFormat="1" applyFont="1" applyFill="1" applyBorder="1" applyAlignment="1">
      <alignment horizontal="right" vertical="center"/>
    </xf>
    <xf numFmtId="179" fontId="6" fillId="0" borderId="12" xfId="125" applyNumberFormat="1" applyFont="1" applyFill="1" applyBorder="1" applyAlignment="1">
      <alignment horizontal="right" vertical="center"/>
    </xf>
    <xf numFmtId="179" fontId="6" fillId="0" borderId="12" xfId="127" applyNumberFormat="1" applyFont="1" applyFill="1" applyBorder="1" applyAlignment="1">
      <alignment horizontal="right" vertical="center"/>
    </xf>
    <xf numFmtId="179" fontId="6" fillId="0" borderId="12" xfId="93" applyNumberFormat="1" applyFont="1" applyFill="1" applyBorder="1" applyAlignment="1">
      <alignment horizontal="right" vertical="center"/>
    </xf>
    <xf numFmtId="179" fontId="6" fillId="0" borderId="12" xfId="95" applyNumberFormat="1" applyFont="1" applyFill="1" applyBorder="1" applyAlignment="1">
      <alignment horizontal="right" vertical="center"/>
    </xf>
    <xf numFmtId="179" fontId="6" fillId="0" borderId="12" xfId="97" applyNumberFormat="1" applyFont="1" applyFill="1" applyBorder="1" applyAlignment="1">
      <alignment horizontal="right" vertical="center"/>
    </xf>
    <xf numFmtId="179" fontId="6" fillId="0" borderId="12" xfId="99" applyNumberFormat="1" applyFont="1" applyFill="1" applyBorder="1" applyAlignment="1">
      <alignment horizontal="right" vertical="center"/>
    </xf>
    <xf numFmtId="179" fontId="6" fillId="0" borderId="15" xfId="101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distributed" vertical="center"/>
    </xf>
    <xf numFmtId="0" fontId="0" fillId="0" borderId="9" xfId="0" applyFill="1" applyBorder="1" applyAlignment="1">
      <alignment horizontal="distributed" vertical="center"/>
    </xf>
    <xf numFmtId="0" fontId="0" fillId="0" borderId="21" xfId="0" applyFill="1" applyBorder="1" applyAlignment="1">
      <alignment vertical="distributed" wrapText="1"/>
    </xf>
    <xf numFmtId="0" fontId="0" fillId="0" borderId="22" xfId="0" applyFill="1" applyBorder="1" applyAlignment="1">
      <alignment vertical="distributed" wrapText="1"/>
    </xf>
    <xf numFmtId="0" fontId="0" fillId="0" borderId="23" xfId="0" applyFill="1" applyBorder="1" applyAlignment="1">
      <alignment vertical="distributed" wrapText="1"/>
    </xf>
    <xf numFmtId="0" fontId="0" fillId="0" borderId="24" xfId="0" applyFill="1" applyBorder="1" applyAlignment="1">
      <alignment vertical="distributed" wrapText="1"/>
    </xf>
    <xf numFmtId="0" fontId="0" fillId="0" borderId="25" xfId="0" applyFill="1" applyBorder="1" applyAlignment="1">
      <alignment vertical="distributed" wrapText="1"/>
    </xf>
    <xf numFmtId="0" fontId="0" fillId="0" borderId="26" xfId="0" applyFill="1" applyBorder="1" applyAlignment="1">
      <alignment vertical="distributed" wrapText="1"/>
    </xf>
    <xf numFmtId="0" fontId="4" fillId="0" borderId="27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9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distributed" vertical="center" justifyLastLine="1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Fill="1" applyBorder="1" applyAlignment="1">
      <alignment horizontal="distributed" vertical="center"/>
    </xf>
    <xf numFmtId="0" fontId="0" fillId="0" borderId="20" xfId="0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/>
    </xf>
    <xf numFmtId="0" fontId="5" fillId="0" borderId="9" xfId="0" applyFont="1" applyFill="1" applyBorder="1" applyAlignment="1">
      <alignment horizontal="distributed"/>
    </xf>
    <xf numFmtId="0" fontId="0" fillId="0" borderId="18" xfId="0" applyFill="1" applyBorder="1" applyAlignment="1" applyProtection="1">
      <alignment horizontal="distributed" vertical="center" justifyLastLine="1"/>
    </xf>
    <xf numFmtId="0" fontId="0" fillId="0" borderId="14" xfId="0" applyFill="1" applyBorder="1" applyAlignment="1" applyProtection="1">
      <alignment horizontal="distributed" vertical="center" justifyLastLine="1"/>
    </xf>
    <xf numFmtId="0" fontId="0" fillId="0" borderId="19" xfId="0" applyFill="1" applyBorder="1" applyAlignment="1" applyProtection="1">
      <alignment horizontal="distributed" vertical="center" justifyLastLine="1"/>
    </xf>
  </cellXfs>
  <cellStyles count="141">
    <cellStyle name="0%" xfId="1" xr:uid="{00000000-0005-0000-0000-000000000000}"/>
    <cellStyle name="0.0%" xfId="2" xr:uid="{00000000-0005-0000-0000-000001000000}"/>
    <cellStyle name="0.00%" xfId="3" xr:uid="{00000000-0005-0000-0000-000002000000}"/>
    <cellStyle name="20% - アクセント 1 2" xfId="4" xr:uid="{00000000-0005-0000-0000-000003000000}"/>
    <cellStyle name="20% - アクセント 2 2" xfId="5" xr:uid="{00000000-0005-0000-0000-000004000000}"/>
    <cellStyle name="20% - アクセント 3 2" xfId="6" xr:uid="{00000000-0005-0000-0000-000005000000}"/>
    <cellStyle name="20% - アクセント 4 2" xfId="7" xr:uid="{00000000-0005-0000-0000-000006000000}"/>
    <cellStyle name="20% - アクセント 5 2" xfId="8" xr:uid="{00000000-0005-0000-0000-000007000000}"/>
    <cellStyle name="20% - アクセント 6 2" xfId="9" xr:uid="{00000000-0005-0000-0000-000008000000}"/>
    <cellStyle name="40% - アクセント 1 2" xfId="10" xr:uid="{00000000-0005-0000-0000-000009000000}"/>
    <cellStyle name="40% - アクセント 2 2" xfId="11" xr:uid="{00000000-0005-0000-0000-00000A000000}"/>
    <cellStyle name="40% - アクセント 3 2" xfId="12" xr:uid="{00000000-0005-0000-0000-00000B000000}"/>
    <cellStyle name="40% - アクセント 4 2" xfId="13" xr:uid="{00000000-0005-0000-0000-00000C000000}"/>
    <cellStyle name="40% - アクセント 5 2" xfId="14" xr:uid="{00000000-0005-0000-0000-00000D000000}"/>
    <cellStyle name="40% - アクセント 6 2" xfId="15" xr:uid="{00000000-0005-0000-0000-00000E000000}"/>
    <cellStyle name="60% - アクセント 1 2" xfId="16" xr:uid="{00000000-0005-0000-0000-00000F000000}"/>
    <cellStyle name="60% - アクセント 2 2" xfId="17" xr:uid="{00000000-0005-0000-0000-000010000000}"/>
    <cellStyle name="60% - アクセント 3 2" xfId="18" xr:uid="{00000000-0005-0000-0000-000011000000}"/>
    <cellStyle name="60% - アクセント 4 2" xfId="19" xr:uid="{00000000-0005-0000-0000-000012000000}"/>
    <cellStyle name="60% - アクセント 5 2" xfId="20" xr:uid="{00000000-0005-0000-0000-000013000000}"/>
    <cellStyle name="60% - アクセント 6 2" xfId="21" xr:uid="{00000000-0005-0000-0000-000014000000}"/>
    <cellStyle name="Calc Currency (0)" xfId="22" xr:uid="{00000000-0005-0000-0000-000015000000}"/>
    <cellStyle name="category" xfId="23" xr:uid="{00000000-0005-0000-0000-000016000000}"/>
    <cellStyle name="Col Heads" xfId="24" xr:uid="{00000000-0005-0000-0000-000017000000}"/>
    <cellStyle name="Comma [0]_laroux" xfId="25" xr:uid="{00000000-0005-0000-0000-000018000000}"/>
    <cellStyle name="Comma,0" xfId="26" xr:uid="{00000000-0005-0000-0000-000019000000}"/>
    <cellStyle name="Comma,1" xfId="27" xr:uid="{00000000-0005-0000-0000-00001A000000}"/>
    <cellStyle name="Comma,2" xfId="28" xr:uid="{00000000-0005-0000-0000-00001B000000}"/>
    <cellStyle name="Comma_laroux" xfId="29" xr:uid="{00000000-0005-0000-0000-00001C000000}"/>
    <cellStyle name="Currency [0]_laroux" xfId="30" xr:uid="{00000000-0005-0000-0000-00001D000000}"/>
    <cellStyle name="Currency,0" xfId="31" xr:uid="{00000000-0005-0000-0000-00001E000000}"/>
    <cellStyle name="Currency,2" xfId="32" xr:uid="{00000000-0005-0000-0000-00001F000000}"/>
    <cellStyle name="Currency_laroux" xfId="33" xr:uid="{00000000-0005-0000-0000-000020000000}"/>
    <cellStyle name="entry" xfId="34" xr:uid="{00000000-0005-0000-0000-000021000000}"/>
    <cellStyle name="Grey" xfId="35" xr:uid="{00000000-0005-0000-0000-000022000000}"/>
    <cellStyle name="HEADER" xfId="36" xr:uid="{00000000-0005-0000-0000-000023000000}"/>
    <cellStyle name="Header1" xfId="37" xr:uid="{00000000-0005-0000-0000-000024000000}"/>
    <cellStyle name="Header2" xfId="38" xr:uid="{00000000-0005-0000-0000-000025000000}"/>
    <cellStyle name="Input [yellow]" xfId="39" xr:uid="{00000000-0005-0000-0000-000026000000}"/>
    <cellStyle name="KWE標準" xfId="40" xr:uid="{00000000-0005-0000-0000-000027000000}"/>
    <cellStyle name="Model" xfId="41" xr:uid="{00000000-0005-0000-0000-000028000000}"/>
    <cellStyle name="n" xfId="42" xr:uid="{00000000-0005-0000-0000-000029000000}"/>
    <cellStyle name="Normal - Style1" xfId="43" xr:uid="{00000000-0005-0000-0000-00002A000000}"/>
    <cellStyle name="Normal_#18-Internet" xfId="44" xr:uid="{00000000-0005-0000-0000-00002B000000}"/>
    <cellStyle name="Percent [2]" xfId="45" xr:uid="{00000000-0005-0000-0000-00002C000000}"/>
    <cellStyle name="price" xfId="46" xr:uid="{00000000-0005-0000-0000-00002D000000}"/>
    <cellStyle name="revised" xfId="47" xr:uid="{00000000-0005-0000-0000-00002E000000}"/>
    <cellStyle name="section" xfId="48" xr:uid="{00000000-0005-0000-0000-00002F000000}"/>
    <cellStyle name="Style 27" xfId="49" xr:uid="{00000000-0005-0000-0000-000030000000}"/>
    <cellStyle name="Style 34" xfId="50" xr:uid="{00000000-0005-0000-0000-000031000000}"/>
    <cellStyle name="Style 35" xfId="51" xr:uid="{00000000-0005-0000-0000-000032000000}"/>
    <cellStyle name="subhead" xfId="52" xr:uid="{00000000-0005-0000-0000-000033000000}"/>
    <cellStyle name="title" xfId="53" xr:uid="{00000000-0005-0000-0000-000034000000}"/>
    <cellStyle name="アクセント 1 2" xfId="54" xr:uid="{00000000-0005-0000-0000-000035000000}"/>
    <cellStyle name="アクセント 2 2" xfId="55" xr:uid="{00000000-0005-0000-0000-000036000000}"/>
    <cellStyle name="アクセント 3 2" xfId="56" xr:uid="{00000000-0005-0000-0000-000037000000}"/>
    <cellStyle name="アクセント 4 2" xfId="57" xr:uid="{00000000-0005-0000-0000-000038000000}"/>
    <cellStyle name="アクセント 5 2" xfId="58" xr:uid="{00000000-0005-0000-0000-000039000000}"/>
    <cellStyle name="アクセント 6 2" xfId="59" xr:uid="{00000000-0005-0000-0000-00003A000000}"/>
    <cellStyle name="タイトル 2" xfId="60" xr:uid="{00000000-0005-0000-0000-00003B000000}"/>
    <cellStyle name="チェック セル 2" xfId="61" xr:uid="{00000000-0005-0000-0000-00003C000000}"/>
    <cellStyle name="どちらでもない 2" xfId="62" xr:uid="{00000000-0005-0000-0000-00003D000000}"/>
    <cellStyle name="ハイパーリンク" xfId="63" builtinId="8" customBuiltin="1"/>
    <cellStyle name="メモ 2" xfId="64" xr:uid="{00000000-0005-0000-0000-00003F000000}"/>
    <cellStyle name="リンク セル 2" xfId="65" xr:uid="{00000000-0005-0000-0000-000040000000}"/>
    <cellStyle name="悪い 2" xfId="66" xr:uid="{00000000-0005-0000-0000-000041000000}"/>
    <cellStyle name="価格桁区切り" xfId="67" xr:uid="{00000000-0005-0000-0000-000042000000}"/>
    <cellStyle name="型番" xfId="68" xr:uid="{00000000-0005-0000-0000-000043000000}"/>
    <cellStyle name="計算 2" xfId="69" xr:uid="{00000000-0005-0000-0000-000044000000}"/>
    <cellStyle name="警告文 2" xfId="70" xr:uid="{00000000-0005-0000-0000-000045000000}"/>
    <cellStyle name="桁区切り" xfId="71" builtinId="6"/>
    <cellStyle name="桁区切り 2" xfId="72" xr:uid="{00000000-0005-0000-0000-000047000000}"/>
    <cellStyle name="見出し 1 2" xfId="73" xr:uid="{00000000-0005-0000-0000-000048000000}"/>
    <cellStyle name="見出し 2 2" xfId="74" xr:uid="{00000000-0005-0000-0000-000049000000}"/>
    <cellStyle name="見出し 3 2" xfId="75" xr:uid="{00000000-0005-0000-0000-00004A000000}"/>
    <cellStyle name="見出し 4 2" xfId="76" xr:uid="{00000000-0005-0000-0000-00004B000000}"/>
    <cellStyle name="集計 2" xfId="77" xr:uid="{00000000-0005-0000-0000-00004C000000}"/>
    <cellStyle name="出力 2" xfId="78" xr:uid="{00000000-0005-0000-0000-00004D000000}"/>
    <cellStyle name="数値" xfId="79" xr:uid="{00000000-0005-0000-0000-00004E000000}"/>
    <cellStyle name="数値（桁区切り）" xfId="80" xr:uid="{00000000-0005-0000-0000-00004F000000}"/>
    <cellStyle name="数値_(140784-1)次期R3" xfId="81" xr:uid="{00000000-0005-0000-0000-000050000000}"/>
    <cellStyle name="製品通知&quot;-&quot;" xfId="82" xr:uid="{00000000-0005-0000-0000-000051000000}"/>
    <cellStyle name="製品通知価格" xfId="83" xr:uid="{00000000-0005-0000-0000-000052000000}"/>
    <cellStyle name="製品通知日付" xfId="84" xr:uid="{00000000-0005-0000-0000-000053000000}"/>
    <cellStyle name="製品通知文字列" xfId="85" xr:uid="{00000000-0005-0000-0000-000054000000}"/>
    <cellStyle name="説明文 2" xfId="86" xr:uid="{00000000-0005-0000-0000-000055000000}"/>
    <cellStyle name="大見出し" xfId="87" xr:uid="{00000000-0005-0000-0000-000056000000}"/>
    <cellStyle name="通貨 2" xfId="88" xr:uid="{00000000-0005-0000-0000-000057000000}"/>
    <cellStyle name="日付" xfId="89" xr:uid="{00000000-0005-0000-0000-000058000000}"/>
    <cellStyle name="入力 2" xfId="90" xr:uid="{00000000-0005-0000-0000-000059000000}"/>
    <cellStyle name="年月日" xfId="91" xr:uid="{00000000-0005-0000-0000-00005A000000}"/>
    <cellStyle name="標準" xfId="0" builtinId="0"/>
    <cellStyle name="標準 2 10" xfId="92" xr:uid="{00000000-0005-0000-0000-00005C000000}"/>
    <cellStyle name="標準 2 11" xfId="93" xr:uid="{00000000-0005-0000-0000-00005D000000}"/>
    <cellStyle name="標準 2 12" xfId="94" xr:uid="{00000000-0005-0000-0000-00005E000000}"/>
    <cellStyle name="標準 2 13" xfId="95" xr:uid="{00000000-0005-0000-0000-00005F000000}"/>
    <cellStyle name="標準 2 14" xfId="96" xr:uid="{00000000-0005-0000-0000-000060000000}"/>
    <cellStyle name="標準 2 15" xfId="97" xr:uid="{00000000-0005-0000-0000-000061000000}"/>
    <cellStyle name="標準 2 16" xfId="98" xr:uid="{00000000-0005-0000-0000-000062000000}"/>
    <cellStyle name="標準 2 17" xfId="99" xr:uid="{00000000-0005-0000-0000-000063000000}"/>
    <cellStyle name="標準 2 18" xfId="100" xr:uid="{00000000-0005-0000-0000-000064000000}"/>
    <cellStyle name="標準 2 19" xfId="101" xr:uid="{00000000-0005-0000-0000-000065000000}"/>
    <cellStyle name="標準 2 2" xfId="102" xr:uid="{00000000-0005-0000-0000-000066000000}"/>
    <cellStyle name="標準 2 2 10" xfId="103" xr:uid="{00000000-0005-0000-0000-000067000000}"/>
    <cellStyle name="標準 2 2 11" xfId="104" xr:uid="{00000000-0005-0000-0000-000068000000}"/>
    <cellStyle name="標準 2 2 12" xfId="105" xr:uid="{00000000-0005-0000-0000-000069000000}"/>
    <cellStyle name="標準 2 2 13" xfId="106" xr:uid="{00000000-0005-0000-0000-00006A000000}"/>
    <cellStyle name="標準 2 2 14" xfId="107" xr:uid="{00000000-0005-0000-0000-00006B000000}"/>
    <cellStyle name="標準 2 2 15" xfId="108" xr:uid="{00000000-0005-0000-0000-00006C000000}"/>
    <cellStyle name="標準 2 2 16" xfId="109" xr:uid="{00000000-0005-0000-0000-00006D000000}"/>
    <cellStyle name="標準 2 2 17" xfId="110" xr:uid="{00000000-0005-0000-0000-00006E000000}"/>
    <cellStyle name="標準 2 2 18" xfId="111" xr:uid="{00000000-0005-0000-0000-00006F000000}"/>
    <cellStyle name="標準 2 2 19" xfId="112" xr:uid="{00000000-0005-0000-0000-000070000000}"/>
    <cellStyle name="標準 2 2 2" xfId="113" xr:uid="{00000000-0005-0000-0000-000071000000}"/>
    <cellStyle name="標準 2 2 3" xfId="114" xr:uid="{00000000-0005-0000-0000-000072000000}"/>
    <cellStyle name="標準 2 2 4" xfId="115" xr:uid="{00000000-0005-0000-0000-000073000000}"/>
    <cellStyle name="標準 2 2 5" xfId="116" xr:uid="{00000000-0005-0000-0000-000074000000}"/>
    <cellStyle name="標準 2 2 6" xfId="117" xr:uid="{00000000-0005-0000-0000-000075000000}"/>
    <cellStyle name="標準 2 2 7" xfId="118" xr:uid="{00000000-0005-0000-0000-000076000000}"/>
    <cellStyle name="標準 2 2 8" xfId="119" xr:uid="{00000000-0005-0000-0000-000077000000}"/>
    <cellStyle name="標準 2 2 9" xfId="120" xr:uid="{00000000-0005-0000-0000-000078000000}"/>
    <cellStyle name="標準 2 3" xfId="121" xr:uid="{00000000-0005-0000-0000-000079000000}"/>
    <cellStyle name="標準 2 4" xfId="122" xr:uid="{00000000-0005-0000-0000-00007A000000}"/>
    <cellStyle name="標準 2 5" xfId="123" xr:uid="{00000000-0005-0000-0000-00007B000000}"/>
    <cellStyle name="標準 2 6" xfId="124" xr:uid="{00000000-0005-0000-0000-00007C000000}"/>
    <cellStyle name="標準 2 7" xfId="125" xr:uid="{00000000-0005-0000-0000-00007D000000}"/>
    <cellStyle name="標準 2 8" xfId="126" xr:uid="{00000000-0005-0000-0000-00007E000000}"/>
    <cellStyle name="標準 2 9" xfId="127" xr:uid="{00000000-0005-0000-0000-00007F000000}"/>
    <cellStyle name="標準 20" xfId="128" xr:uid="{00000000-0005-0000-0000-000080000000}"/>
    <cellStyle name="標準 21" xfId="129" xr:uid="{00000000-0005-0000-0000-000081000000}"/>
    <cellStyle name="標準 22" xfId="130" xr:uid="{00000000-0005-0000-0000-000082000000}"/>
    <cellStyle name="標準 23" xfId="131" xr:uid="{00000000-0005-0000-0000-000083000000}"/>
    <cellStyle name="標準 24" xfId="132" xr:uid="{00000000-0005-0000-0000-000084000000}"/>
    <cellStyle name="標準 25" xfId="133" xr:uid="{00000000-0005-0000-0000-000085000000}"/>
    <cellStyle name="標準Ａ" xfId="134" xr:uid="{00000000-0005-0000-0000-000086000000}"/>
    <cellStyle name="表示済みのハイパーリンク" xfId="135" builtinId="9" customBuiltin="1"/>
    <cellStyle name="文字列" xfId="136" xr:uid="{00000000-0005-0000-0000-000088000000}"/>
    <cellStyle name="未定義" xfId="137" xr:uid="{00000000-0005-0000-0000-000089000000}"/>
    <cellStyle name="良い 2" xfId="138" xr:uid="{00000000-0005-0000-0000-00008A000000}"/>
    <cellStyle name="樘準_購－表紙 (2)_1_型－PRINT_ＳＩ型番 (2)_構成明細  (原調込み） (2)" xfId="139" xr:uid="{00000000-0005-0000-0000-00008B000000}"/>
    <cellStyle name="湪" xfId="140" xr:uid="{00000000-0005-0000-0000-00008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T73"/>
  <sheetViews>
    <sheetView tabSelected="1" view="pageBreakPreview" zoomScaleNormal="100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H3" sqref="H3"/>
    </sheetView>
  </sheetViews>
  <sheetFormatPr defaultColWidth="9.109375" defaultRowHeight="12"/>
  <cols>
    <col min="1" max="6" width="2.6640625" style="1" customWidth="1"/>
    <col min="7" max="7" width="20.88671875" style="1" bestFit="1" customWidth="1"/>
    <col min="8" max="8" width="8.88671875" style="2" customWidth="1"/>
    <col min="9" max="14" width="8.88671875" style="3" customWidth="1"/>
    <col min="15" max="15" width="8.6640625" style="3" bestFit="1" customWidth="1"/>
    <col min="16" max="16" width="9.109375" style="3"/>
    <col min="17" max="17" width="10.88671875" style="3" bestFit="1" customWidth="1"/>
    <col min="18" max="18" width="10.6640625" style="4" bestFit="1" customWidth="1"/>
    <col min="19" max="19" width="9.109375" style="3"/>
    <col min="20" max="20" width="12.88671875" style="3" customWidth="1"/>
    <col min="21" max="16384" width="9.109375" style="3"/>
  </cols>
  <sheetData>
    <row r="1" spans="1:20">
      <c r="B1" s="1" t="s">
        <v>74</v>
      </c>
    </row>
    <row r="2" spans="1:20" s="5" customFormat="1" ht="14.4">
      <c r="B2" s="94" t="s">
        <v>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R2" s="6"/>
    </row>
    <row r="3" spans="1:20" ht="12.6" thickBot="1">
      <c r="H3" s="7"/>
      <c r="I3" s="8"/>
      <c r="J3" s="8"/>
      <c r="K3" s="8"/>
      <c r="L3" s="8"/>
      <c r="M3" s="8"/>
      <c r="N3" s="8"/>
      <c r="O3" s="8"/>
    </row>
    <row r="4" spans="1:20">
      <c r="A4" s="3"/>
      <c r="B4" s="84" t="s">
        <v>61</v>
      </c>
      <c r="C4" s="84"/>
      <c r="D4" s="84"/>
      <c r="E4" s="84"/>
      <c r="F4" s="84"/>
      <c r="G4" s="85"/>
      <c r="H4" s="95" t="s">
        <v>73</v>
      </c>
      <c r="I4" s="98" t="s">
        <v>28</v>
      </c>
      <c r="J4" s="98" t="s">
        <v>29</v>
      </c>
      <c r="K4" s="98" t="s">
        <v>30</v>
      </c>
      <c r="L4" s="98" t="s">
        <v>31</v>
      </c>
      <c r="M4" s="98" t="s">
        <v>32</v>
      </c>
      <c r="N4" s="98" t="s">
        <v>33</v>
      </c>
      <c r="O4" s="108" t="s">
        <v>50</v>
      </c>
    </row>
    <row r="5" spans="1:20">
      <c r="A5" s="3"/>
      <c r="B5" s="86"/>
      <c r="C5" s="86"/>
      <c r="D5" s="86"/>
      <c r="E5" s="86"/>
      <c r="F5" s="86"/>
      <c r="G5" s="87"/>
      <c r="H5" s="96"/>
      <c r="I5" s="99"/>
      <c r="J5" s="99"/>
      <c r="K5" s="99"/>
      <c r="L5" s="99"/>
      <c r="M5" s="99"/>
      <c r="N5" s="99"/>
      <c r="O5" s="109"/>
    </row>
    <row r="6" spans="1:20">
      <c r="A6" s="3"/>
      <c r="B6" s="88"/>
      <c r="C6" s="88"/>
      <c r="D6" s="88"/>
      <c r="E6" s="88"/>
      <c r="F6" s="88"/>
      <c r="G6" s="89"/>
      <c r="H6" s="97"/>
      <c r="I6" s="100"/>
      <c r="J6" s="100"/>
      <c r="K6" s="100"/>
      <c r="L6" s="100"/>
      <c r="M6" s="100"/>
      <c r="N6" s="100"/>
      <c r="O6" s="110"/>
      <c r="R6" s="9" t="s">
        <v>72</v>
      </c>
    </row>
    <row r="7" spans="1:20" s="2" customFormat="1" ht="14.1" customHeight="1">
      <c r="B7" s="90" t="s">
        <v>53</v>
      </c>
      <c r="C7" s="90"/>
      <c r="D7" s="90"/>
      <c r="E7" s="90"/>
      <c r="F7" s="90"/>
      <c r="G7" s="91"/>
      <c r="H7" s="23">
        <v>65226</v>
      </c>
      <c r="I7" s="22">
        <v>62885</v>
      </c>
      <c r="J7" s="21">
        <v>63756</v>
      </c>
      <c r="K7" s="40">
        <v>64635</v>
      </c>
      <c r="L7" s="41">
        <v>63673</v>
      </c>
      <c r="M7" s="42">
        <v>66069</v>
      </c>
      <c r="N7" s="43">
        <v>64929</v>
      </c>
      <c r="O7" s="69">
        <f>SUM(R7-H7-I7-J7-K7-L7-M7-N7)</f>
        <v>297386</v>
      </c>
      <c r="Q7" s="10">
        <f>SUM(H7:O7)-R7</f>
        <v>0</v>
      </c>
      <c r="R7" s="60">
        <v>748559</v>
      </c>
      <c r="T7" s="11"/>
    </row>
    <row r="8" spans="1:20" s="2" customFormat="1" ht="14.1" customHeight="1">
      <c r="B8" s="12"/>
      <c r="C8" s="92" t="s">
        <v>54</v>
      </c>
      <c r="D8" s="92"/>
      <c r="E8" s="92"/>
      <c r="F8" s="92"/>
      <c r="G8" s="93"/>
      <c r="H8" s="24">
        <v>690</v>
      </c>
      <c r="I8" s="25">
        <v>601</v>
      </c>
      <c r="J8" s="26">
        <v>587</v>
      </c>
      <c r="K8" s="44">
        <v>571</v>
      </c>
      <c r="L8" s="45">
        <v>573</v>
      </c>
      <c r="M8" s="46">
        <v>606</v>
      </c>
      <c r="N8" s="47">
        <v>639</v>
      </c>
      <c r="O8" s="70">
        <f t="shared" ref="O8:O58" si="0">SUM(R8-H8-I8-J8-K8-L8-M8-N8)</f>
        <v>439</v>
      </c>
      <c r="Q8" s="10">
        <f t="shared" ref="Q8:Q58" si="1">SUM(H8:O8)-R8</f>
        <v>0</v>
      </c>
      <c r="R8" s="61">
        <v>4706</v>
      </c>
      <c r="T8" s="11"/>
    </row>
    <row r="9" spans="1:20" ht="14.1" customHeight="1">
      <c r="A9" s="3"/>
      <c r="B9" s="13"/>
      <c r="C9" s="13"/>
      <c r="D9" s="82" t="s">
        <v>34</v>
      </c>
      <c r="E9" s="82"/>
      <c r="F9" s="82"/>
      <c r="G9" s="83"/>
      <c r="H9" s="27">
        <v>140</v>
      </c>
      <c r="I9" s="28">
        <v>115</v>
      </c>
      <c r="J9" s="29">
        <v>133</v>
      </c>
      <c r="K9" s="48">
        <v>113</v>
      </c>
      <c r="L9" s="49">
        <v>130</v>
      </c>
      <c r="M9" s="50">
        <v>115</v>
      </c>
      <c r="N9" s="51">
        <v>112</v>
      </c>
      <c r="O9" s="71">
        <f t="shared" si="0"/>
        <v>92</v>
      </c>
      <c r="Q9" s="10">
        <f t="shared" si="1"/>
        <v>0</v>
      </c>
      <c r="R9" s="61">
        <v>950</v>
      </c>
      <c r="T9" s="15"/>
    </row>
    <row r="10" spans="1:20" ht="14.1" customHeight="1">
      <c r="A10" s="3"/>
      <c r="B10" s="13"/>
      <c r="C10" s="13"/>
      <c r="D10" s="13"/>
      <c r="E10" s="82" t="s">
        <v>1</v>
      </c>
      <c r="F10" s="82"/>
      <c r="G10" s="83"/>
      <c r="H10" s="27">
        <v>135</v>
      </c>
      <c r="I10" s="28">
        <v>110</v>
      </c>
      <c r="J10" s="29">
        <v>130</v>
      </c>
      <c r="K10" s="48">
        <v>102</v>
      </c>
      <c r="L10" s="49">
        <v>123</v>
      </c>
      <c r="M10" s="50">
        <v>108</v>
      </c>
      <c r="N10" s="51">
        <v>106</v>
      </c>
      <c r="O10" s="71">
        <f t="shared" si="0"/>
        <v>84</v>
      </c>
      <c r="Q10" s="10">
        <f t="shared" si="1"/>
        <v>0</v>
      </c>
      <c r="R10" s="62">
        <v>898</v>
      </c>
      <c r="T10" s="15"/>
    </row>
    <row r="11" spans="1:20" ht="14.1" customHeight="1">
      <c r="A11" s="3"/>
      <c r="B11" s="13"/>
      <c r="C11" s="13"/>
      <c r="D11" s="13"/>
      <c r="E11" s="82" t="s">
        <v>35</v>
      </c>
      <c r="F11" s="82"/>
      <c r="G11" s="83"/>
      <c r="H11" s="27">
        <v>2</v>
      </c>
      <c r="I11" s="28">
        <v>1</v>
      </c>
      <c r="J11" s="29">
        <v>0</v>
      </c>
      <c r="K11" s="48">
        <v>3</v>
      </c>
      <c r="L11" s="49">
        <v>2</v>
      </c>
      <c r="M11" s="50">
        <v>2</v>
      </c>
      <c r="N11" s="51">
        <v>2</v>
      </c>
      <c r="O11" s="71">
        <f t="shared" si="0"/>
        <v>0</v>
      </c>
      <c r="Q11" s="10">
        <f t="shared" si="1"/>
        <v>0</v>
      </c>
      <c r="R11" s="62">
        <v>12</v>
      </c>
      <c r="T11" s="15"/>
    </row>
    <row r="12" spans="1:20" ht="14.1" customHeight="1">
      <c r="A12" s="3"/>
      <c r="B12" s="13"/>
      <c r="C12" s="13"/>
      <c r="D12" s="13"/>
      <c r="E12" s="82" t="s">
        <v>2</v>
      </c>
      <c r="F12" s="82"/>
      <c r="G12" s="83"/>
      <c r="H12" s="30">
        <v>3</v>
      </c>
      <c r="I12" s="31">
        <v>3</v>
      </c>
      <c r="J12" s="32">
        <v>1</v>
      </c>
      <c r="K12" s="52">
        <v>5</v>
      </c>
      <c r="L12" s="53">
        <v>2</v>
      </c>
      <c r="M12" s="54">
        <v>3</v>
      </c>
      <c r="N12" s="55">
        <v>1</v>
      </c>
      <c r="O12" s="72">
        <f t="shared" si="0"/>
        <v>2</v>
      </c>
      <c r="Q12" s="10">
        <f t="shared" si="1"/>
        <v>0</v>
      </c>
      <c r="R12" s="62">
        <v>20</v>
      </c>
      <c r="T12" s="15"/>
    </row>
    <row r="13" spans="1:20" ht="14.1" customHeight="1">
      <c r="A13" s="3"/>
      <c r="B13" s="13"/>
      <c r="C13" s="13"/>
      <c r="D13" s="13"/>
      <c r="E13" s="82" t="s">
        <v>3</v>
      </c>
      <c r="F13" s="82"/>
      <c r="G13" s="83"/>
      <c r="H13" s="30">
        <v>0</v>
      </c>
      <c r="I13" s="31">
        <v>1</v>
      </c>
      <c r="J13" s="32">
        <v>2</v>
      </c>
      <c r="K13" s="52">
        <v>3</v>
      </c>
      <c r="L13" s="53">
        <v>3</v>
      </c>
      <c r="M13" s="54">
        <v>2</v>
      </c>
      <c r="N13" s="55">
        <v>3</v>
      </c>
      <c r="O13" s="72">
        <f t="shared" si="0"/>
        <v>6</v>
      </c>
      <c r="Q13" s="10">
        <f t="shared" si="1"/>
        <v>0</v>
      </c>
      <c r="R13" s="62">
        <v>20</v>
      </c>
      <c r="T13" s="15"/>
    </row>
    <row r="14" spans="1:20" ht="14.1" customHeight="1">
      <c r="A14" s="3"/>
      <c r="B14" s="13"/>
      <c r="C14" s="13"/>
      <c r="D14" s="82" t="s">
        <v>20</v>
      </c>
      <c r="E14" s="82"/>
      <c r="F14" s="82"/>
      <c r="G14" s="83"/>
      <c r="H14" s="30">
        <v>213</v>
      </c>
      <c r="I14" s="31">
        <v>195</v>
      </c>
      <c r="J14" s="32">
        <v>200</v>
      </c>
      <c r="K14" s="52">
        <v>209</v>
      </c>
      <c r="L14" s="53">
        <v>205</v>
      </c>
      <c r="M14" s="54">
        <v>231</v>
      </c>
      <c r="N14" s="55">
        <v>216</v>
      </c>
      <c r="O14" s="72">
        <f t="shared" si="0"/>
        <v>42</v>
      </c>
      <c r="Q14" s="10">
        <f t="shared" si="1"/>
        <v>0</v>
      </c>
      <c r="R14" s="61">
        <v>1511</v>
      </c>
      <c r="T14" s="15"/>
    </row>
    <row r="15" spans="1:20" ht="14.1" customHeight="1">
      <c r="A15" s="3"/>
      <c r="B15" s="13"/>
      <c r="C15" s="13"/>
      <c r="D15" s="13"/>
      <c r="E15" s="82" t="s">
        <v>4</v>
      </c>
      <c r="F15" s="82"/>
      <c r="G15" s="83"/>
      <c r="H15" s="30">
        <v>6</v>
      </c>
      <c r="I15" s="31">
        <v>3</v>
      </c>
      <c r="J15" s="32">
        <v>0</v>
      </c>
      <c r="K15" s="52">
        <v>1</v>
      </c>
      <c r="L15" s="53">
        <v>3</v>
      </c>
      <c r="M15" s="54">
        <v>1</v>
      </c>
      <c r="N15" s="55">
        <v>3</v>
      </c>
      <c r="O15" s="72">
        <f t="shared" si="0"/>
        <v>4</v>
      </c>
      <c r="Q15" s="10">
        <f t="shared" si="1"/>
        <v>0</v>
      </c>
      <c r="R15" s="62">
        <v>21</v>
      </c>
      <c r="T15" s="15"/>
    </row>
    <row r="16" spans="1:20" ht="14.1" customHeight="1">
      <c r="A16" s="3"/>
      <c r="B16" s="13"/>
      <c r="C16" s="13"/>
      <c r="D16" s="13"/>
      <c r="E16" s="82" t="s">
        <v>5</v>
      </c>
      <c r="F16" s="82"/>
      <c r="G16" s="83"/>
      <c r="H16" s="30">
        <v>93</v>
      </c>
      <c r="I16" s="31">
        <v>74</v>
      </c>
      <c r="J16" s="32">
        <v>96</v>
      </c>
      <c r="K16" s="52">
        <v>87</v>
      </c>
      <c r="L16" s="53">
        <v>83</v>
      </c>
      <c r="M16" s="54">
        <v>98</v>
      </c>
      <c r="N16" s="55">
        <v>98</v>
      </c>
      <c r="O16" s="72">
        <f t="shared" si="0"/>
        <v>20</v>
      </c>
      <c r="Q16" s="10">
        <f t="shared" si="1"/>
        <v>0</v>
      </c>
      <c r="R16" s="62">
        <v>649</v>
      </c>
      <c r="T16" s="15"/>
    </row>
    <row r="17" spans="1:20" ht="14.1" customHeight="1">
      <c r="A17" s="3"/>
      <c r="B17" s="13"/>
      <c r="C17" s="13"/>
      <c r="D17" s="13"/>
      <c r="E17" s="82" t="s">
        <v>75</v>
      </c>
      <c r="F17" s="82"/>
      <c r="G17" s="83"/>
      <c r="H17" s="30">
        <v>0</v>
      </c>
      <c r="I17" s="31">
        <v>9</v>
      </c>
      <c r="J17" s="32">
        <v>3</v>
      </c>
      <c r="K17" s="52">
        <v>3</v>
      </c>
      <c r="L17" s="53">
        <v>7</v>
      </c>
      <c r="M17" s="54">
        <v>1</v>
      </c>
      <c r="N17" s="55">
        <v>5</v>
      </c>
      <c r="O17" s="72">
        <f t="shared" si="0"/>
        <v>5</v>
      </c>
      <c r="Q17" s="10">
        <f t="shared" si="1"/>
        <v>0</v>
      </c>
      <c r="R17" s="62">
        <v>33</v>
      </c>
      <c r="T17" s="15"/>
    </row>
    <row r="18" spans="1:20" ht="14.1" customHeight="1">
      <c r="A18" s="3"/>
      <c r="B18" s="13"/>
      <c r="C18" s="13"/>
      <c r="D18" s="13"/>
      <c r="E18" s="82" t="s">
        <v>6</v>
      </c>
      <c r="F18" s="82"/>
      <c r="G18" s="83"/>
      <c r="H18" s="30">
        <v>114</v>
      </c>
      <c r="I18" s="31">
        <v>109</v>
      </c>
      <c r="J18" s="32">
        <v>101</v>
      </c>
      <c r="K18" s="52">
        <v>118</v>
      </c>
      <c r="L18" s="53">
        <v>112</v>
      </c>
      <c r="M18" s="54">
        <v>131</v>
      </c>
      <c r="N18" s="55">
        <v>110</v>
      </c>
      <c r="O18" s="72">
        <f t="shared" si="0"/>
        <v>13</v>
      </c>
      <c r="Q18" s="10">
        <f t="shared" si="1"/>
        <v>0</v>
      </c>
      <c r="R18" s="62">
        <v>808</v>
      </c>
      <c r="T18" s="15"/>
    </row>
    <row r="19" spans="1:20" ht="14.1" customHeight="1">
      <c r="A19" s="3"/>
      <c r="B19" s="13"/>
      <c r="C19" s="13"/>
      <c r="D19" s="82" t="s">
        <v>21</v>
      </c>
      <c r="E19" s="82"/>
      <c r="F19" s="82"/>
      <c r="G19" s="83"/>
      <c r="H19" s="30">
        <v>126</v>
      </c>
      <c r="I19" s="31">
        <v>133</v>
      </c>
      <c r="J19" s="32">
        <v>104</v>
      </c>
      <c r="K19" s="52">
        <v>94</v>
      </c>
      <c r="L19" s="53">
        <v>101</v>
      </c>
      <c r="M19" s="54">
        <v>98</v>
      </c>
      <c r="N19" s="55">
        <v>116</v>
      </c>
      <c r="O19" s="72">
        <f t="shared" si="0"/>
        <v>68</v>
      </c>
      <c r="Q19" s="10">
        <f t="shared" si="1"/>
        <v>0</v>
      </c>
      <c r="R19" s="62">
        <v>840</v>
      </c>
      <c r="T19" s="15"/>
    </row>
    <row r="20" spans="1:20" ht="14.1" customHeight="1">
      <c r="A20" s="3"/>
      <c r="B20" s="13"/>
      <c r="C20" s="13"/>
      <c r="D20" s="82" t="s">
        <v>76</v>
      </c>
      <c r="E20" s="82"/>
      <c r="F20" s="82"/>
      <c r="G20" s="83"/>
      <c r="H20" s="30">
        <v>211</v>
      </c>
      <c r="I20" s="31">
        <v>158</v>
      </c>
      <c r="J20" s="32">
        <v>150</v>
      </c>
      <c r="K20" s="52">
        <v>155</v>
      </c>
      <c r="L20" s="53">
        <v>137</v>
      </c>
      <c r="M20" s="54">
        <v>162</v>
      </c>
      <c r="N20" s="55">
        <v>195</v>
      </c>
      <c r="O20" s="72">
        <f t="shared" si="0"/>
        <v>237</v>
      </c>
      <c r="Q20" s="10">
        <f t="shared" si="1"/>
        <v>0</v>
      </c>
      <c r="R20" s="62">
        <v>1405</v>
      </c>
      <c r="T20" s="15"/>
    </row>
    <row r="21" spans="1:20" s="2" customFormat="1" ht="14.1" customHeight="1">
      <c r="B21" s="12"/>
      <c r="C21" s="92" t="s">
        <v>55</v>
      </c>
      <c r="D21" s="92"/>
      <c r="E21" s="92"/>
      <c r="F21" s="92"/>
      <c r="G21" s="93"/>
      <c r="H21" s="33">
        <v>9724</v>
      </c>
      <c r="I21" s="34">
        <v>7242</v>
      </c>
      <c r="J21" s="35">
        <v>7321</v>
      </c>
      <c r="K21" s="56">
        <v>7377</v>
      </c>
      <c r="L21" s="57">
        <v>7349</v>
      </c>
      <c r="M21" s="58">
        <v>7743</v>
      </c>
      <c r="N21" s="59">
        <v>8386</v>
      </c>
      <c r="O21" s="73">
        <f t="shared" si="0"/>
        <v>1611</v>
      </c>
      <c r="Q21" s="10">
        <f t="shared" si="1"/>
        <v>0</v>
      </c>
      <c r="R21" s="61">
        <v>56753</v>
      </c>
      <c r="T21" s="11"/>
    </row>
    <row r="22" spans="1:20" ht="14.1" customHeight="1">
      <c r="A22" s="3"/>
      <c r="B22" s="13"/>
      <c r="C22" s="13"/>
      <c r="D22" s="82" t="s">
        <v>7</v>
      </c>
      <c r="E22" s="82"/>
      <c r="F22" s="82"/>
      <c r="G22" s="83"/>
      <c r="H22" s="30">
        <v>0</v>
      </c>
      <c r="I22" s="31">
        <v>1</v>
      </c>
      <c r="J22" s="32">
        <v>0</v>
      </c>
      <c r="K22" s="52">
        <v>1</v>
      </c>
      <c r="L22" s="53">
        <v>0</v>
      </c>
      <c r="M22" s="54">
        <v>0</v>
      </c>
      <c r="N22" s="55">
        <v>0</v>
      </c>
      <c r="O22" s="72">
        <f t="shared" si="0"/>
        <v>1</v>
      </c>
      <c r="Q22" s="10">
        <f t="shared" si="1"/>
        <v>0</v>
      </c>
      <c r="R22" s="62">
        <v>3</v>
      </c>
      <c r="T22" s="15"/>
    </row>
    <row r="23" spans="1:20" ht="14.1" customHeight="1">
      <c r="A23" s="3"/>
      <c r="B23" s="13"/>
      <c r="C23" s="13"/>
      <c r="D23" s="82" t="s">
        <v>22</v>
      </c>
      <c r="E23" s="82"/>
      <c r="F23" s="82"/>
      <c r="G23" s="83"/>
      <c r="H23" s="30">
        <v>5232</v>
      </c>
      <c r="I23" s="31">
        <v>3930</v>
      </c>
      <c r="J23" s="32">
        <v>3938</v>
      </c>
      <c r="K23" s="52">
        <v>4009</v>
      </c>
      <c r="L23" s="53">
        <v>4022</v>
      </c>
      <c r="M23" s="54">
        <v>4328</v>
      </c>
      <c r="N23" s="55">
        <v>4589</v>
      </c>
      <c r="O23" s="72">
        <f t="shared" si="0"/>
        <v>228</v>
      </c>
      <c r="Q23" s="10">
        <f t="shared" si="1"/>
        <v>0</v>
      </c>
      <c r="R23" s="62">
        <v>30276</v>
      </c>
      <c r="T23" s="15"/>
    </row>
    <row r="24" spans="1:20" ht="14.1" customHeight="1">
      <c r="A24" s="3"/>
      <c r="B24" s="13"/>
      <c r="C24" s="13"/>
      <c r="D24" s="82" t="s">
        <v>36</v>
      </c>
      <c r="E24" s="82"/>
      <c r="F24" s="82"/>
      <c r="G24" s="83"/>
      <c r="H24" s="30">
        <v>3877</v>
      </c>
      <c r="I24" s="31">
        <v>2625</v>
      </c>
      <c r="J24" s="32">
        <v>2705</v>
      </c>
      <c r="K24" s="52">
        <v>2734</v>
      </c>
      <c r="L24" s="53">
        <v>2637</v>
      </c>
      <c r="M24" s="54">
        <v>2764</v>
      </c>
      <c r="N24" s="55">
        <v>3205</v>
      </c>
      <c r="O24" s="72">
        <f t="shared" si="0"/>
        <v>641</v>
      </c>
      <c r="Q24" s="10">
        <f t="shared" si="1"/>
        <v>0</v>
      </c>
      <c r="R24" s="62">
        <v>21188</v>
      </c>
      <c r="T24" s="15"/>
    </row>
    <row r="25" spans="1:20" ht="14.1" customHeight="1">
      <c r="A25" s="3"/>
      <c r="B25" s="13"/>
      <c r="C25" s="13"/>
      <c r="D25" s="13"/>
      <c r="E25" s="101" t="s">
        <v>37</v>
      </c>
      <c r="F25" s="101"/>
      <c r="G25" s="14" t="s">
        <v>8</v>
      </c>
      <c r="H25" s="30">
        <v>8</v>
      </c>
      <c r="I25" s="31">
        <v>10</v>
      </c>
      <c r="J25" s="32">
        <v>7</v>
      </c>
      <c r="K25" s="52">
        <v>8</v>
      </c>
      <c r="L25" s="53">
        <v>3</v>
      </c>
      <c r="M25" s="54">
        <v>5</v>
      </c>
      <c r="N25" s="55">
        <v>9</v>
      </c>
      <c r="O25" s="72">
        <f t="shared" si="0"/>
        <v>17</v>
      </c>
      <c r="Q25" s="10">
        <f t="shared" si="1"/>
        <v>0</v>
      </c>
      <c r="R25" s="62">
        <v>67</v>
      </c>
      <c r="T25" s="15"/>
    </row>
    <row r="26" spans="1:20" ht="14.1" customHeight="1">
      <c r="A26" s="3"/>
      <c r="B26" s="13"/>
      <c r="C26" s="13"/>
      <c r="D26" s="82" t="s">
        <v>38</v>
      </c>
      <c r="E26" s="82"/>
      <c r="F26" s="82"/>
      <c r="G26" s="83"/>
      <c r="H26" s="30">
        <v>447</v>
      </c>
      <c r="I26" s="31">
        <v>491</v>
      </c>
      <c r="J26" s="32">
        <v>492</v>
      </c>
      <c r="K26" s="52">
        <v>482</v>
      </c>
      <c r="L26" s="53">
        <v>511</v>
      </c>
      <c r="M26" s="54">
        <v>475</v>
      </c>
      <c r="N26" s="55">
        <v>418</v>
      </c>
      <c r="O26" s="72">
        <f t="shared" si="0"/>
        <v>341</v>
      </c>
      <c r="Q26" s="10">
        <f t="shared" si="1"/>
        <v>0</v>
      </c>
      <c r="R26" s="62">
        <v>3657</v>
      </c>
      <c r="T26" s="15"/>
    </row>
    <row r="27" spans="1:20" ht="14.1" customHeight="1">
      <c r="A27" s="3"/>
      <c r="B27" s="13"/>
      <c r="C27" s="13"/>
      <c r="D27" s="82" t="s">
        <v>39</v>
      </c>
      <c r="E27" s="82"/>
      <c r="F27" s="82"/>
      <c r="G27" s="83"/>
      <c r="H27" s="30">
        <v>168</v>
      </c>
      <c r="I27" s="31">
        <v>195</v>
      </c>
      <c r="J27" s="32">
        <v>186</v>
      </c>
      <c r="K27" s="52">
        <v>151</v>
      </c>
      <c r="L27" s="53">
        <v>179</v>
      </c>
      <c r="M27" s="54">
        <v>176</v>
      </c>
      <c r="N27" s="55">
        <v>174</v>
      </c>
      <c r="O27" s="72">
        <f t="shared" si="0"/>
        <v>400</v>
      </c>
      <c r="Q27" s="10">
        <f t="shared" si="1"/>
        <v>0</v>
      </c>
      <c r="R27" s="62">
        <v>1629</v>
      </c>
      <c r="T27" s="15"/>
    </row>
    <row r="28" spans="1:20" s="2" customFormat="1" ht="14.1" customHeight="1">
      <c r="B28" s="12"/>
      <c r="C28" s="92" t="s">
        <v>56</v>
      </c>
      <c r="D28" s="92"/>
      <c r="E28" s="92"/>
      <c r="F28" s="92"/>
      <c r="G28" s="93"/>
      <c r="H28" s="36">
        <v>43412</v>
      </c>
      <c r="I28" s="34">
        <v>42807</v>
      </c>
      <c r="J28" s="35">
        <v>43225</v>
      </c>
      <c r="K28" s="56">
        <v>43870</v>
      </c>
      <c r="L28" s="57">
        <v>42937</v>
      </c>
      <c r="M28" s="58">
        <v>44748</v>
      </c>
      <c r="N28" s="59">
        <v>44479</v>
      </c>
      <c r="O28" s="73">
        <f t="shared" si="0"/>
        <v>227087</v>
      </c>
      <c r="Q28" s="10">
        <f t="shared" si="1"/>
        <v>0</v>
      </c>
      <c r="R28" s="61">
        <v>532565</v>
      </c>
      <c r="T28" s="11"/>
    </row>
    <row r="29" spans="1:20" ht="14.1" customHeight="1">
      <c r="A29" s="3"/>
      <c r="B29" s="13"/>
      <c r="C29" s="13"/>
      <c r="D29" s="82" t="s">
        <v>40</v>
      </c>
      <c r="E29" s="82"/>
      <c r="F29" s="82"/>
      <c r="G29" s="83"/>
      <c r="H29" s="37">
        <v>2344</v>
      </c>
      <c r="I29" s="31">
        <v>3092</v>
      </c>
      <c r="J29" s="32">
        <v>2927</v>
      </c>
      <c r="K29" s="52">
        <v>3033</v>
      </c>
      <c r="L29" s="53">
        <v>3004</v>
      </c>
      <c r="M29" s="54">
        <v>3175</v>
      </c>
      <c r="N29" s="55">
        <v>2778</v>
      </c>
      <c r="O29" s="72">
        <f t="shared" si="0"/>
        <v>37455</v>
      </c>
      <c r="Q29" s="10">
        <f t="shared" si="1"/>
        <v>0</v>
      </c>
      <c r="R29" s="62">
        <v>57808</v>
      </c>
      <c r="T29" s="15"/>
    </row>
    <row r="30" spans="1:20" ht="14.1" customHeight="1">
      <c r="A30" s="3"/>
      <c r="B30" s="13"/>
      <c r="C30" s="13"/>
      <c r="D30" s="82" t="s">
        <v>41</v>
      </c>
      <c r="E30" s="82"/>
      <c r="F30" s="82"/>
      <c r="G30" s="83"/>
      <c r="H30" s="37">
        <v>11745</v>
      </c>
      <c r="I30" s="31">
        <v>12544</v>
      </c>
      <c r="J30" s="32">
        <v>12257</v>
      </c>
      <c r="K30" s="52">
        <v>12364</v>
      </c>
      <c r="L30" s="53">
        <v>12067</v>
      </c>
      <c r="M30" s="54">
        <v>13049</v>
      </c>
      <c r="N30" s="55">
        <v>12730</v>
      </c>
      <c r="O30" s="72">
        <f t="shared" si="0"/>
        <v>100345</v>
      </c>
      <c r="Q30" s="10">
        <f t="shared" si="1"/>
        <v>0</v>
      </c>
      <c r="R30" s="62">
        <v>187101</v>
      </c>
      <c r="T30" s="15"/>
    </row>
    <row r="31" spans="1:20" ht="14.1" customHeight="1">
      <c r="A31" s="3"/>
      <c r="B31" s="13"/>
      <c r="C31" s="13"/>
      <c r="D31" s="82" t="s">
        <v>42</v>
      </c>
      <c r="E31" s="82"/>
      <c r="F31" s="82"/>
      <c r="G31" s="83"/>
      <c r="H31" s="37">
        <v>29323</v>
      </c>
      <c r="I31" s="31">
        <v>27171</v>
      </c>
      <c r="J31" s="32">
        <v>28041</v>
      </c>
      <c r="K31" s="52">
        <v>28473</v>
      </c>
      <c r="L31" s="53">
        <v>27866</v>
      </c>
      <c r="M31" s="54">
        <v>28524</v>
      </c>
      <c r="N31" s="55">
        <v>28971</v>
      </c>
      <c r="O31" s="72">
        <f t="shared" si="0"/>
        <v>89287</v>
      </c>
      <c r="Q31" s="10">
        <f t="shared" si="1"/>
        <v>0</v>
      </c>
      <c r="R31" s="62">
        <v>287656</v>
      </c>
      <c r="T31" s="15"/>
    </row>
    <row r="32" spans="1:20" s="2" customFormat="1" ht="14.1" customHeight="1">
      <c r="B32" s="12"/>
      <c r="C32" s="92" t="s">
        <v>57</v>
      </c>
      <c r="D32" s="92"/>
      <c r="E32" s="92"/>
      <c r="F32" s="92"/>
      <c r="G32" s="93"/>
      <c r="H32" s="36">
        <v>1728</v>
      </c>
      <c r="I32" s="34">
        <v>3545</v>
      </c>
      <c r="J32" s="35">
        <v>3816</v>
      </c>
      <c r="K32" s="56">
        <v>3969</v>
      </c>
      <c r="L32" s="57">
        <v>3968</v>
      </c>
      <c r="M32" s="58">
        <v>3727</v>
      </c>
      <c r="N32" s="59">
        <v>2037</v>
      </c>
      <c r="O32" s="73">
        <f t="shared" si="0"/>
        <v>13241</v>
      </c>
      <c r="Q32" s="10">
        <f t="shared" si="1"/>
        <v>0</v>
      </c>
      <c r="R32" s="63">
        <v>36031</v>
      </c>
      <c r="T32" s="11"/>
    </row>
    <row r="33" spans="1:20" ht="14.1" customHeight="1">
      <c r="A33" s="3"/>
      <c r="B33" s="13"/>
      <c r="C33" s="13"/>
      <c r="D33" s="82" t="s">
        <v>23</v>
      </c>
      <c r="E33" s="82"/>
      <c r="F33" s="82"/>
      <c r="G33" s="83"/>
      <c r="H33" s="37">
        <v>1486</v>
      </c>
      <c r="I33" s="31">
        <v>3159</v>
      </c>
      <c r="J33" s="32">
        <v>3455</v>
      </c>
      <c r="K33" s="52">
        <v>3623</v>
      </c>
      <c r="L33" s="53">
        <v>3522</v>
      </c>
      <c r="M33" s="54">
        <v>3293</v>
      </c>
      <c r="N33" s="55">
        <v>1805</v>
      </c>
      <c r="O33" s="72">
        <f t="shared" si="0"/>
        <v>11864</v>
      </c>
      <c r="Q33" s="10">
        <f t="shared" si="1"/>
        <v>0</v>
      </c>
      <c r="R33" s="64">
        <v>32207</v>
      </c>
      <c r="T33" s="15"/>
    </row>
    <row r="34" spans="1:20" ht="14.1" customHeight="1">
      <c r="A34" s="3"/>
      <c r="B34" s="13"/>
      <c r="C34" s="13"/>
      <c r="D34" s="82" t="s">
        <v>43</v>
      </c>
      <c r="E34" s="82"/>
      <c r="F34" s="82"/>
      <c r="G34" s="83"/>
      <c r="H34" s="37">
        <v>79</v>
      </c>
      <c r="I34" s="31">
        <v>105</v>
      </c>
      <c r="J34" s="32">
        <v>83</v>
      </c>
      <c r="K34" s="52">
        <v>66</v>
      </c>
      <c r="L34" s="53">
        <v>84</v>
      </c>
      <c r="M34" s="54">
        <v>110</v>
      </c>
      <c r="N34" s="55">
        <v>68</v>
      </c>
      <c r="O34" s="72">
        <f t="shared" si="0"/>
        <v>802</v>
      </c>
      <c r="Q34" s="10">
        <f t="shared" si="1"/>
        <v>0</v>
      </c>
      <c r="R34" s="63">
        <v>1397</v>
      </c>
      <c r="T34" s="15"/>
    </row>
    <row r="35" spans="1:20" ht="14.1" customHeight="1">
      <c r="A35" s="3"/>
      <c r="B35" s="13"/>
      <c r="C35" s="13"/>
      <c r="D35" s="13"/>
      <c r="E35" s="82" t="s">
        <v>43</v>
      </c>
      <c r="F35" s="82"/>
      <c r="G35" s="83"/>
      <c r="H35" s="37">
        <v>61</v>
      </c>
      <c r="I35" s="31">
        <v>67</v>
      </c>
      <c r="J35" s="32">
        <v>42</v>
      </c>
      <c r="K35" s="52">
        <v>33</v>
      </c>
      <c r="L35" s="53">
        <v>50</v>
      </c>
      <c r="M35" s="54">
        <v>54</v>
      </c>
      <c r="N35" s="55">
        <v>47</v>
      </c>
      <c r="O35" s="72">
        <f t="shared" si="0"/>
        <v>243</v>
      </c>
      <c r="Q35" s="10">
        <f t="shared" si="1"/>
        <v>0</v>
      </c>
      <c r="R35" s="64">
        <v>597</v>
      </c>
      <c r="T35" s="15"/>
    </row>
    <row r="36" spans="1:20" ht="14.1" customHeight="1">
      <c r="A36" s="3"/>
      <c r="B36" s="13"/>
      <c r="C36" s="13"/>
      <c r="D36" s="13"/>
      <c r="E36" s="82" t="s">
        <v>44</v>
      </c>
      <c r="F36" s="82"/>
      <c r="G36" s="83"/>
      <c r="H36" s="37">
        <v>18</v>
      </c>
      <c r="I36" s="31">
        <v>38</v>
      </c>
      <c r="J36" s="32">
        <v>41</v>
      </c>
      <c r="K36" s="52">
        <v>33</v>
      </c>
      <c r="L36" s="53">
        <v>34</v>
      </c>
      <c r="M36" s="54">
        <v>56</v>
      </c>
      <c r="N36" s="55">
        <v>21</v>
      </c>
      <c r="O36" s="72">
        <f t="shared" si="0"/>
        <v>559</v>
      </c>
      <c r="Q36" s="10">
        <f t="shared" si="1"/>
        <v>0</v>
      </c>
      <c r="R36" s="64">
        <v>800</v>
      </c>
      <c r="T36" s="15"/>
    </row>
    <row r="37" spans="1:20" ht="14.1" customHeight="1">
      <c r="A37" s="3"/>
      <c r="B37" s="13"/>
      <c r="C37" s="13"/>
      <c r="D37" s="82" t="s">
        <v>45</v>
      </c>
      <c r="E37" s="82"/>
      <c r="F37" s="82"/>
      <c r="G37" s="83"/>
      <c r="H37" s="37">
        <v>162</v>
      </c>
      <c r="I37" s="31">
        <v>279</v>
      </c>
      <c r="J37" s="32">
        <v>268</v>
      </c>
      <c r="K37" s="52">
        <v>270</v>
      </c>
      <c r="L37" s="53">
        <v>355</v>
      </c>
      <c r="M37" s="54">
        <v>316</v>
      </c>
      <c r="N37" s="55">
        <v>160</v>
      </c>
      <c r="O37" s="72">
        <f t="shared" si="0"/>
        <v>513</v>
      </c>
      <c r="Q37" s="10">
        <f t="shared" si="1"/>
        <v>0</v>
      </c>
      <c r="R37" s="63">
        <v>2323</v>
      </c>
      <c r="T37" s="15"/>
    </row>
    <row r="38" spans="1:20" ht="14.1" customHeight="1">
      <c r="A38" s="3"/>
      <c r="B38" s="13"/>
      <c r="C38" s="13"/>
      <c r="D38" s="13"/>
      <c r="E38" s="101" t="s">
        <v>12</v>
      </c>
      <c r="F38" s="101"/>
      <c r="G38" s="14" t="s">
        <v>60</v>
      </c>
      <c r="H38" s="37">
        <v>20</v>
      </c>
      <c r="I38" s="31">
        <v>30</v>
      </c>
      <c r="J38" s="32">
        <v>28</v>
      </c>
      <c r="K38" s="52">
        <v>27</v>
      </c>
      <c r="L38" s="53">
        <v>20</v>
      </c>
      <c r="M38" s="54">
        <v>23</v>
      </c>
      <c r="N38" s="55">
        <v>24</v>
      </c>
      <c r="O38" s="72">
        <f t="shared" si="0"/>
        <v>156</v>
      </c>
      <c r="Q38" s="10">
        <f t="shared" si="1"/>
        <v>0</v>
      </c>
      <c r="R38" s="64">
        <v>328</v>
      </c>
      <c r="T38" s="15"/>
    </row>
    <row r="39" spans="1:20" ht="14.1" customHeight="1">
      <c r="A39" s="3"/>
      <c r="B39" s="13"/>
      <c r="C39" s="13"/>
      <c r="D39" s="13"/>
      <c r="E39" s="101" t="s">
        <v>12</v>
      </c>
      <c r="F39" s="101"/>
      <c r="G39" s="14" t="s">
        <v>9</v>
      </c>
      <c r="H39" s="37">
        <v>71</v>
      </c>
      <c r="I39" s="31">
        <v>181</v>
      </c>
      <c r="J39" s="32">
        <v>196</v>
      </c>
      <c r="K39" s="52">
        <v>196</v>
      </c>
      <c r="L39" s="53">
        <v>221</v>
      </c>
      <c r="M39" s="54">
        <v>210</v>
      </c>
      <c r="N39" s="55">
        <v>89</v>
      </c>
      <c r="O39" s="72">
        <f t="shared" si="0"/>
        <v>324</v>
      </c>
      <c r="Q39" s="10">
        <f t="shared" si="1"/>
        <v>0</v>
      </c>
      <c r="R39" s="64">
        <v>1488</v>
      </c>
      <c r="T39" s="15"/>
    </row>
    <row r="40" spans="1:20" ht="14.1" customHeight="1">
      <c r="A40" s="3"/>
      <c r="B40" s="13"/>
      <c r="C40" s="13"/>
      <c r="D40" s="13"/>
      <c r="E40" s="101" t="s">
        <v>12</v>
      </c>
      <c r="F40" s="101"/>
      <c r="G40" s="14" t="s">
        <v>71</v>
      </c>
      <c r="H40" s="37">
        <v>35</v>
      </c>
      <c r="I40" s="31">
        <v>27</v>
      </c>
      <c r="J40" s="32">
        <v>24</v>
      </c>
      <c r="K40" s="52">
        <v>24</v>
      </c>
      <c r="L40" s="53">
        <v>35</v>
      </c>
      <c r="M40" s="54">
        <v>30</v>
      </c>
      <c r="N40" s="55">
        <v>20</v>
      </c>
      <c r="O40" s="72">
        <f t="shared" si="0"/>
        <v>7</v>
      </c>
      <c r="Q40" s="10">
        <f t="shared" si="1"/>
        <v>0</v>
      </c>
      <c r="R40" s="64">
        <v>202</v>
      </c>
      <c r="T40" s="15"/>
    </row>
    <row r="41" spans="1:20" ht="14.1" customHeight="1">
      <c r="A41" s="3"/>
      <c r="B41" s="13"/>
      <c r="C41" s="13"/>
      <c r="D41" s="13"/>
      <c r="E41" s="101" t="s">
        <v>12</v>
      </c>
      <c r="F41" s="101"/>
      <c r="G41" s="14" t="s">
        <v>10</v>
      </c>
      <c r="H41" s="37">
        <v>30</v>
      </c>
      <c r="I41" s="31">
        <v>36</v>
      </c>
      <c r="J41" s="32">
        <v>15</v>
      </c>
      <c r="K41" s="52">
        <v>20</v>
      </c>
      <c r="L41" s="53">
        <v>72</v>
      </c>
      <c r="M41" s="54">
        <v>47</v>
      </c>
      <c r="N41" s="55">
        <v>24</v>
      </c>
      <c r="O41" s="72">
        <f t="shared" si="0"/>
        <v>15</v>
      </c>
      <c r="Q41" s="10">
        <f t="shared" si="1"/>
        <v>0</v>
      </c>
      <c r="R41" s="64">
        <v>259</v>
      </c>
      <c r="T41" s="15"/>
    </row>
    <row r="42" spans="1:20" ht="14.1" customHeight="1">
      <c r="A42" s="3"/>
      <c r="B42" s="13"/>
      <c r="C42" s="13"/>
      <c r="D42" s="82" t="s">
        <v>24</v>
      </c>
      <c r="E42" s="82"/>
      <c r="F42" s="82"/>
      <c r="G42" s="83"/>
      <c r="H42" s="37">
        <v>1</v>
      </c>
      <c r="I42" s="31">
        <v>2</v>
      </c>
      <c r="J42" s="32">
        <v>9</v>
      </c>
      <c r="K42" s="52">
        <v>10</v>
      </c>
      <c r="L42" s="53">
        <v>4</v>
      </c>
      <c r="M42" s="54">
        <v>6</v>
      </c>
      <c r="N42" s="55">
        <v>3</v>
      </c>
      <c r="O42" s="72">
        <f t="shared" si="0"/>
        <v>14</v>
      </c>
      <c r="Q42" s="10">
        <f t="shared" si="1"/>
        <v>0</v>
      </c>
      <c r="R42" s="65">
        <v>49</v>
      </c>
      <c r="T42" s="15"/>
    </row>
    <row r="43" spans="1:20" ht="14.1" customHeight="1">
      <c r="A43" s="3"/>
      <c r="B43" s="13"/>
      <c r="C43" s="13"/>
      <c r="D43" s="13"/>
      <c r="E43" s="102" t="s">
        <v>51</v>
      </c>
      <c r="F43" s="102"/>
      <c r="G43" s="14" t="s">
        <v>52</v>
      </c>
      <c r="H43" s="37">
        <v>0</v>
      </c>
      <c r="I43" s="31">
        <v>0</v>
      </c>
      <c r="J43" s="32">
        <v>6</v>
      </c>
      <c r="K43" s="52">
        <v>4</v>
      </c>
      <c r="L43" s="53">
        <v>2</v>
      </c>
      <c r="M43" s="54">
        <v>4</v>
      </c>
      <c r="N43" s="55">
        <v>2</v>
      </c>
      <c r="O43" s="72">
        <f t="shared" si="0"/>
        <v>14</v>
      </c>
      <c r="Q43" s="10">
        <f t="shared" si="1"/>
        <v>0</v>
      </c>
      <c r="R43" s="65">
        <v>32</v>
      </c>
      <c r="T43" s="15"/>
    </row>
    <row r="44" spans="1:20" ht="14.1" customHeight="1">
      <c r="A44" s="3"/>
      <c r="B44" s="13"/>
      <c r="C44" s="13"/>
      <c r="D44" s="82" t="s">
        <v>19</v>
      </c>
      <c r="E44" s="82"/>
      <c r="F44" s="82"/>
      <c r="G44" s="83"/>
      <c r="H44" s="37">
        <v>0</v>
      </c>
      <c r="I44" s="31">
        <v>0</v>
      </c>
      <c r="J44" s="32">
        <v>0</v>
      </c>
      <c r="K44" s="52">
        <v>0</v>
      </c>
      <c r="L44" s="53">
        <v>0</v>
      </c>
      <c r="M44" s="54">
        <v>0</v>
      </c>
      <c r="N44" s="55">
        <v>0</v>
      </c>
      <c r="O44" s="72">
        <f t="shared" si="0"/>
        <v>0</v>
      </c>
      <c r="Q44" s="10">
        <f t="shared" si="1"/>
        <v>0</v>
      </c>
      <c r="R44" s="65">
        <v>0</v>
      </c>
      <c r="T44" s="15"/>
    </row>
    <row r="45" spans="1:20" ht="14.1" customHeight="1">
      <c r="A45" s="3"/>
      <c r="B45" s="13"/>
      <c r="C45" s="13"/>
      <c r="D45" s="82" t="s">
        <v>25</v>
      </c>
      <c r="E45" s="82"/>
      <c r="F45" s="82"/>
      <c r="G45" s="83"/>
      <c r="H45" s="37">
        <v>0</v>
      </c>
      <c r="I45" s="31">
        <v>0</v>
      </c>
      <c r="J45" s="32">
        <v>1</v>
      </c>
      <c r="K45" s="52">
        <v>0</v>
      </c>
      <c r="L45" s="53">
        <v>3</v>
      </c>
      <c r="M45" s="54">
        <v>2</v>
      </c>
      <c r="N45" s="55">
        <v>1</v>
      </c>
      <c r="O45" s="72">
        <f t="shared" si="0"/>
        <v>48</v>
      </c>
      <c r="Q45" s="10">
        <f t="shared" si="1"/>
        <v>0</v>
      </c>
      <c r="R45" s="65">
        <v>55</v>
      </c>
      <c r="T45" s="15"/>
    </row>
    <row r="46" spans="1:20" s="2" customFormat="1" ht="14.1" customHeight="1">
      <c r="B46" s="12"/>
      <c r="C46" s="92" t="s">
        <v>58</v>
      </c>
      <c r="D46" s="92"/>
      <c r="E46" s="92"/>
      <c r="F46" s="92"/>
      <c r="G46" s="93"/>
      <c r="H46" s="38">
        <v>1086</v>
      </c>
      <c r="I46" s="34">
        <v>1077</v>
      </c>
      <c r="J46" s="35">
        <v>1236</v>
      </c>
      <c r="K46" s="56">
        <v>1210</v>
      </c>
      <c r="L46" s="57">
        <v>1214</v>
      </c>
      <c r="M46" s="58">
        <v>1210</v>
      </c>
      <c r="N46" s="59">
        <v>1120</v>
      </c>
      <c r="O46" s="73">
        <f t="shared" si="0"/>
        <v>557</v>
      </c>
      <c r="Q46" s="10">
        <f t="shared" si="1"/>
        <v>0</v>
      </c>
      <c r="R46" s="66">
        <v>8710</v>
      </c>
      <c r="T46" s="11"/>
    </row>
    <row r="47" spans="1:20" ht="14.1" customHeight="1">
      <c r="A47" s="3"/>
      <c r="B47" s="13"/>
      <c r="C47" s="13"/>
      <c r="D47" s="82" t="s">
        <v>46</v>
      </c>
      <c r="E47" s="82"/>
      <c r="F47" s="82"/>
      <c r="G47" s="83"/>
      <c r="H47" s="39">
        <v>33</v>
      </c>
      <c r="I47" s="31">
        <v>17</v>
      </c>
      <c r="J47" s="32">
        <v>38</v>
      </c>
      <c r="K47" s="52">
        <v>35</v>
      </c>
      <c r="L47" s="53">
        <v>31</v>
      </c>
      <c r="M47" s="54">
        <v>34</v>
      </c>
      <c r="N47" s="55">
        <v>38</v>
      </c>
      <c r="O47" s="72">
        <f t="shared" si="0"/>
        <v>41</v>
      </c>
      <c r="Q47" s="10">
        <f t="shared" si="1"/>
        <v>0</v>
      </c>
      <c r="R47" s="66">
        <v>267</v>
      </c>
      <c r="T47" s="15"/>
    </row>
    <row r="48" spans="1:20" ht="14.1" customHeight="1">
      <c r="A48" s="3"/>
      <c r="B48" s="13"/>
      <c r="C48" s="13"/>
      <c r="D48" s="82" t="s">
        <v>47</v>
      </c>
      <c r="E48" s="82"/>
      <c r="F48" s="82"/>
      <c r="G48" s="83"/>
      <c r="H48" s="39">
        <v>1053</v>
      </c>
      <c r="I48" s="31">
        <v>1060</v>
      </c>
      <c r="J48" s="32">
        <v>1198</v>
      </c>
      <c r="K48" s="52">
        <v>1175</v>
      </c>
      <c r="L48" s="53">
        <v>1183</v>
      </c>
      <c r="M48" s="54">
        <v>1176</v>
      </c>
      <c r="N48" s="55">
        <v>1082</v>
      </c>
      <c r="O48" s="72">
        <f t="shared" si="0"/>
        <v>516</v>
      </c>
      <c r="Q48" s="10">
        <f t="shared" si="1"/>
        <v>0</v>
      </c>
      <c r="R48" s="67">
        <v>8443</v>
      </c>
      <c r="T48" s="15"/>
    </row>
    <row r="49" spans="1:20" ht="14.1" customHeight="1">
      <c r="A49" s="3"/>
      <c r="B49" s="8"/>
      <c r="C49" s="8"/>
      <c r="D49" s="8"/>
      <c r="E49" s="101" t="s">
        <v>12</v>
      </c>
      <c r="F49" s="101"/>
      <c r="G49" s="14" t="s">
        <v>11</v>
      </c>
      <c r="H49" s="39">
        <v>649</v>
      </c>
      <c r="I49" s="31">
        <v>602</v>
      </c>
      <c r="J49" s="32">
        <v>698</v>
      </c>
      <c r="K49" s="52">
        <v>651</v>
      </c>
      <c r="L49" s="53">
        <v>677</v>
      </c>
      <c r="M49" s="54">
        <v>688</v>
      </c>
      <c r="N49" s="55">
        <v>684</v>
      </c>
      <c r="O49" s="72">
        <f t="shared" si="0"/>
        <v>251</v>
      </c>
      <c r="Q49" s="10">
        <f t="shared" si="1"/>
        <v>0</v>
      </c>
      <c r="R49" s="67">
        <v>4900</v>
      </c>
      <c r="T49" s="15"/>
    </row>
    <row r="50" spans="1:20" ht="14.1" customHeight="1">
      <c r="A50" s="3"/>
      <c r="B50" s="8"/>
      <c r="C50" s="8"/>
      <c r="D50" s="8"/>
      <c r="E50" s="102" t="s">
        <v>26</v>
      </c>
      <c r="F50" s="102"/>
      <c r="G50" s="14" t="s">
        <v>13</v>
      </c>
      <c r="H50" s="39">
        <v>336</v>
      </c>
      <c r="I50" s="31">
        <v>340</v>
      </c>
      <c r="J50" s="32">
        <v>364</v>
      </c>
      <c r="K50" s="52">
        <v>408</v>
      </c>
      <c r="L50" s="53">
        <v>379</v>
      </c>
      <c r="M50" s="54">
        <v>381</v>
      </c>
      <c r="N50" s="55">
        <v>335</v>
      </c>
      <c r="O50" s="72">
        <f t="shared" si="0"/>
        <v>26</v>
      </c>
      <c r="Q50" s="10">
        <f t="shared" si="1"/>
        <v>0</v>
      </c>
      <c r="R50" s="67">
        <v>2569</v>
      </c>
      <c r="T50" s="15"/>
    </row>
    <row r="51" spans="1:20" s="2" customFormat="1" ht="14.1" customHeight="1">
      <c r="B51" s="7"/>
      <c r="C51" s="92" t="s">
        <v>59</v>
      </c>
      <c r="D51" s="92"/>
      <c r="E51" s="92"/>
      <c r="F51" s="92"/>
      <c r="G51" s="93"/>
      <c r="H51" s="38">
        <v>8586</v>
      </c>
      <c r="I51" s="34">
        <v>7613</v>
      </c>
      <c r="J51" s="35">
        <v>7571</v>
      </c>
      <c r="K51" s="56">
        <v>7638</v>
      </c>
      <c r="L51" s="57">
        <v>7632</v>
      </c>
      <c r="M51" s="58">
        <v>8035</v>
      </c>
      <c r="N51" s="59">
        <v>8268</v>
      </c>
      <c r="O51" s="73">
        <f t="shared" si="0"/>
        <v>54451</v>
      </c>
      <c r="Q51" s="10">
        <f t="shared" si="1"/>
        <v>0</v>
      </c>
      <c r="R51" s="67">
        <v>109794</v>
      </c>
      <c r="T51" s="11"/>
    </row>
    <row r="52" spans="1:20" ht="14.1" customHeight="1">
      <c r="A52" s="3"/>
      <c r="B52" s="8"/>
      <c r="C52" s="8"/>
      <c r="D52" s="101" t="s">
        <v>48</v>
      </c>
      <c r="E52" s="101"/>
      <c r="F52" s="82" t="s">
        <v>14</v>
      </c>
      <c r="G52" s="83"/>
      <c r="H52" s="39">
        <v>1951</v>
      </c>
      <c r="I52" s="31">
        <v>1673</v>
      </c>
      <c r="J52" s="32">
        <v>1620</v>
      </c>
      <c r="K52" s="52">
        <v>1596</v>
      </c>
      <c r="L52" s="53">
        <v>1661</v>
      </c>
      <c r="M52" s="54">
        <v>1761</v>
      </c>
      <c r="N52" s="55">
        <v>1956</v>
      </c>
      <c r="O52" s="72">
        <f t="shared" si="0"/>
        <v>3639</v>
      </c>
      <c r="Q52" s="10">
        <f t="shared" si="1"/>
        <v>0</v>
      </c>
      <c r="R52" s="67">
        <v>15857</v>
      </c>
      <c r="T52" s="15"/>
    </row>
    <row r="53" spans="1:20" ht="14.1" customHeight="1">
      <c r="B53" s="8"/>
      <c r="C53" s="8"/>
      <c r="D53" s="101" t="s">
        <v>48</v>
      </c>
      <c r="E53" s="101"/>
      <c r="F53" s="82" t="s">
        <v>15</v>
      </c>
      <c r="G53" s="83"/>
      <c r="H53" s="39">
        <v>358</v>
      </c>
      <c r="I53" s="31">
        <v>303</v>
      </c>
      <c r="J53" s="32">
        <v>300</v>
      </c>
      <c r="K53" s="52">
        <v>300</v>
      </c>
      <c r="L53" s="53">
        <v>328</v>
      </c>
      <c r="M53" s="54">
        <v>371</v>
      </c>
      <c r="N53" s="55">
        <v>313</v>
      </c>
      <c r="O53" s="72">
        <f t="shared" si="0"/>
        <v>30</v>
      </c>
      <c r="Q53" s="10">
        <f t="shared" si="1"/>
        <v>0</v>
      </c>
      <c r="R53" s="67">
        <v>2303</v>
      </c>
    </row>
    <row r="54" spans="1:20" ht="14.1" customHeight="1">
      <c r="B54" s="8"/>
      <c r="C54" s="8"/>
      <c r="D54" s="101" t="s">
        <v>48</v>
      </c>
      <c r="E54" s="101"/>
      <c r="F54" s="82" t="s">
        <v>16</v>
      </c>
      <c r="G54" s="83"/>
      <c r="H54" s="39">
        <v>1268</v>
      </c>
      <c r="I54" s="31">
        <v>1245</v>
      </c>
      <c r="J54" s="32">
        <v>1190</v>
      </c>
      <c r="K54" s="52">
        <v>1229</v>
      </c>
      <c r="L54" s="53">
        <v>1240</v>
      </c>
      <c r="M54" s="54">
        <v>1230</v>
      </c>
      <c r="N54" s="55">
        <v>1178</v>
      </c>
      <c r="O54" s="72">
        <f t="shared" si="0"/>
        <v>4273</v>
      </c>
      <c r="Q54" s="10">
        <f t="shared" si="1"/>
        <v>0</v>
      </c>
      <c r="R54" s="67">
        <v>12853</v>
      </c>
    </row>
    <row r="55" spans="1:20" ht="14.1" customHeight="1">
      <c r="B55" s="8"/>
      <c r="C55" s="8"/>
      <c r="D55" s="101" t="s">
        <v>27</v>
      </c>
      <c r="E55" s="101"/>
      <c r="F55" s="82" t="s">
        <v>49</v>
      </c>
      <c r="G55" s="83"/>
      <c r="H55" s="39">
        <v>31</v>
      </c>
      <c r="I55" s="31">
        <v>34</v>
      </c>
      <c r="J55" s="32">
        <v>23</v>
      </c>
      <c r="K55" s="52">
        <v>26</v>
      </c>
      <c r="L55" s="53">
        <v>33</v>
      </c>
      <c r="M55" s="54">
        <v>29</v>
      </c>
      <c r="N55" s="55">
        <v>33</v>
      </c>
      <c r="O55" s="72">
        <f t="shared" si="0"/>
        <v>59</v>
      </c>
      <c r="Q55" s="10">
        <f t="shared" si="1"/>
        <v>0</v>
      </c>
      <c r="R55" s="67">
        <v>268</v>
      </c>
    </row>
    <row r="56" spans="1:20" ht="14.1" customHeight="1">
      <c r="B56" s="8"/>
      <c r="C56" s="8"/>
      <c r="D56" s="101" t="s">
        <v>12</v>
      </c>
      <c r="E56" s="101"/>
      <c r="F56" s="106" t="s">
        <v>70</v>
      </c>
      <c r="G56" s="107"/>
      <c r="H56" s="39">
        <v>28</v>
      </c>
      <c r="I56" s="31">
        <v>31</v>
      </c>
      <c r="J56" s="32">
        <v>31</v>
      </c>
      <c r="K56" s="52">
        <v>28</v>
      </c>
      <c r="L56" s="53">
        <v>37</v>
      </c>
      <c r="M56" s="54">
        <v>24</v>
      </c>
      <c r="N56" s="55">
        <v>23</v>
      </c>
      <c r="O56" s="72">
        <f t="shared" si="0"/>
        <v>91</v>
      </c>
      <c r="Q56" s="10">
        <f t="shared" si="1"/>
        <v>0</v>
      </c>
      <c r="R56" s="67">
        <v>293</v>
      </c>
    </row>
    <row r="57" spans="1:20" ht="14.1" customHeight="1">
      <c r="B57" s="8"/>
      <c r="C57" s="8"/>
      <c r="D57" s="101" t="s">
        <v>12</v>
      </c>
      <c r="E57" s="101"/>
      <c r="F57" s="82" t="s">
        <v>17</v>
      </c>
      <c r="G57" s="83"/>
      <c r="H57" s="39">
        <v>106</v>
      </c>
      <c r="I57" s="31">
        <v>95</v>
      </c>
      <c r="J57" s="32">
        <v>90</v>
      </c>
      <c r="K57" s="52">
        <v>92</v>
      </c>
      <c r="L57" s="53">
        <v>101</v>
      </c>
      <c r="M57" s="54">
        <v>100</v>
      </c>
      <c r="N57" s="55">
        <v>87</v>
      </c>
      <c r="O57" s="72">
        <f t="shared" si="0"/>
        <v>218</v>
      </c>
      <c r="Q57" s="10">
        <f t="shared" si="1"/>
        <v>0</v>
      </c>
      <c r="R57" s="67">
        <v>889</v>
      </c>
    </row>
    <row r="58" spans="1:20" ht="14.1" customHeight="1" thickBot="1">
      <c r="B58" s="16"/>
      <c r="C58" s="16"/>
      <c r="D58" s="103" t="s">
        <v>12</v>
      </c>
      <c r="E58" s="103"/>
      <c r="F58" s="104" t="s">
        <v>18</v>
      </c>
      <c r="G58" s="105"/>
      <c r="H58" s="74">
        <v>4320</v>
      </c>
      <c r="I58" s="75">
        <v>3687</v>
      </c>
      <c r="J58" s="76">
        <v>3758</v>
      </c>
      <c r="K58" s="77">
        <v>3819</v>
      </c>
      <c r="L58" s="78">
        <v>3688</v>
      </c>
      <c r="M58" s="79">
        <v>3942</v>
      </c>
      <c r="N58" s="80">
        <v>4185</v>
      </c>
      <c r="O58" s="81">
        <f t="shared" si="0"/>
        <v>44296</v>
      </c>
      <c r="Q58" s="10">
        <f t="shared" si="1"/>
        <v>0</v>
      </c>
      <c r="R58" s="68">
        <v>71695</v>
      </c>
    </row>
    <row r="59" spans="1:20">
      <c r="G59" s="17" t="s">
        <v>62</v>
      </c>
      <c r="H59" s="17"/>
    </row>
    <row r="60" spans="1:20">
      <c r="G60" s="17" t="s">
        <v>63</v>
      </c>
      <c r="H60" s="18">
        <f>SUM(H8,H21,H28,H32,H46,H51)-H7</f>
        <v>0</v>
      </c>
      <c r="I60" s="18">
        <f t="shared" ref="I60:O60" si="2">SUM(I8,I21,I28,I32,I46,I51)-I7</f>
        <v>0</v>
      </c>
      <c r="J60" s="18">
        <f t="shared" si="2"/>
        <v>0</v>
      </c>
      <c r="K60" s="18">
        <f t="shared" si="2"/>
        <v>0</v>
      </c>
      <c r="L60" s="18">
        <f t="shared" si="2"/>
        <v>0</v>
      </c>
      <c r="M60" s="18">
        <f t="shared" si="2"/>
        <v>0</v>
      </c>
      <c r="N60" s="18">
        <f t="shared" si="2"/>
        <v>0</v>
      </c>
      <c r="O60" s="18">
        <f t="shared" si="2"/>
        <v>0</v>
      </c>
    </row>
    <row r="61" spans="1:20">
      <c r="G61" s="17" t="s">
        <v>64</v>
      </c>
      <c r="H61" s="18">
        <f>SUM(H9,H14,H19,H20)-H8</f>
        <v>0</v>
      </c>
      <c r="I61" s="18">
        <f t="shared" ref="I61:O61" si="3">SUM(I9,I14,I19,I20)-I8</f>
        <v>0</v>
      </c>
      <c r="J61" s="18">
        <f t="shared" si="3"/>
        <v>0</v>
      </c>
      <c r="K61" s="18">
        <f t="shared" si="3"/>
        <v>0</v>
      </c>
      <c r="L61" s="18">
        <f t="shared" si="3"/>
        <v>0</v>
      </c>
      <c r="M61" s="18">
        <f t="shared" si="3"/>
        <v>0</v>
      </c>
      <c r="N61" s="18">
        <f t="shared" si="3"/>
        <v>0</v>
      </c>
      <c r="O61" s="18">
        <f t="shared" si="3"/>
        <v>0</v>
      </c>
    </row>
    <row r="62" spans="1:20">
      <c r="G62" s="17" t="s">
        <v>1</v>
      </c>
      <c r="H62" s="18">
        <f>SUM(H10:H13)-H9</f>
        <v>0</v>
      </c>
      <c r="I62" s="18">
        <f t="shared" ref="I62:O62" si="4">SUM(I10:I13)-I9</f>
        <v>0</v>
      </c>
      <c r="J62" s="18">
        <f t="shared" si="4"/>
        <v>0</v>
      </c>
      <c r="K62" s="18">
        <f t="shared" si="4"/>
        <v>0</v>
      </c>
      <c r="L62" s="18">
        <f t="shared" si="4"/>
        <v>0</v>
      </c>
      <c r="M62" s="18">
        <f t="shared" si="4"/>
        <v>0</v>
      </c>
      <c r="N62" s="18">
        <f t="shared" si="4"/>
        <v>0</v>
      </c>
      <c r="O62" s="18">
        <f t="shared" si="4"/>
        <v>0</v>
      </c>
    </row>
    <row r="63" spans="1:20">
      <c r="G63" s="17" t="s">
        <v>65</v>
      </c>
      <c r="H63" s="18">
        <f>SUM(H15:H18)-H14</f>
        <v>0</v>
      </c>
      <c r="I63" s="18">
        <f t="shared" ref="I63:O63" si="5">SUM(I15:I18)-I14</f>
        <v>0</v>
      </c>
      <c r="J63" s="18">
        <f t="shared" si="5"/>
        <v>0</v>
      </c>
      <c r="K63" s="18">
        <f t="shared" si="5"/>
        <v>0</v>
      </c>
      <c r="L63" s="18">
        <f t="shared" si="5"/>
        <v>0</v>
      </c>
      <c r="M63" s="18">
        <f t="shared" si="5"/>
        <v>0</v>
      </c>
      <c r="N63" s="18">
        <f t="shared" si="5"/>
        <v>0</v>
      </c>
      <c r="O63" s="18">
        <f t="shared" si="5"/>
        <v>0</v>
      </c>
    </row>
    <row r="64" spans="1:20">
      <c r="G64" s="17" t="s">
        <v>66</v>
      </c>
      <c r="H64" s="18">
        <f>SUM(H22:H24,H26:H27)-H21</f>
        <v>0</v>
      </c>
      <c r="I64" s="18">
        <f t="shared" ref="I64:O64" si="6">SUM(I22:I24,I26:I27)-I21</f>
        <v>0</v>
      </c>
      <c r="J64" s="18">
        <f t="shared" si="6"/>
        <v>0</v>
      </c>
      <c r="K64" s="18">
        <f t="shared" si="6"/>
        <v>0</v>
      </c>
      <c r="L64" s="18">
        <f t="shared" si="6"/>
        <v>0</v>
      </c>
      <c r="M64" s="18">
        <f t="shared" si="6"/>
        <v>0</v>
      </c>
      <c r="N64" s="18">
        <f t="shared" si="6"/>
        <v>0</v>
      </c>
      <c r="O64" s="18">
        <f t="shared" si="6"/>
        <v>0</v>
      </c>
    </row>
    <row r="65" spans="7:15">
      <c r="G65" s="17" t="s">
        <v>67</v>
      </c>
      <c r="H65" s="18">
        <f>SUM(H29:H31)-H28</f>
        <v>0</v>
      </c>
      <c r="I65" s="18">
        <f t="shared" ref="I65:O65" si="7">SUM(I29:I31)-I28</f>
        <v>0</v>
      </c>
      <c r="J65" s="18">
        <f t="shared" si="7"/>
        <v>0</v>
      </c>
      <c r="K65" s="18">
        <f t="shared" si="7"/>
        <v>0</v>
      </c>
      <c r="L65" s="18">
        <f t="shared" si="7"/>
        <v>0</v>
      </c>
      <c r="M65" s="18">
        <f t="shared" si="7"/>
        <v>0</v>
      </c>
      <c r="N65" s="18">
        <f t="shared" si="7"/>
        <v>0</v>
      </c>
      <c r="O65" s="18">
        <f t="shared" si="7"/>
        <v>0</v>
      </c>
    </row>
    <row r="66" spans="7:15">
      <c r="G66" s="17" t="s">
        <v>68</v>
      </c>
      <c r="H66" s="18">
        <f>SUM(H33:H34,H37,H42,H44:H45)-H32</f>
        <v>0</v>
      </c>
      <c r="I66" s="18">
        <f t="shared" ref="I66:O66" si="8">SUM(I33:I34,I37,I42,I44:I45)-I32</f>
        <v>0</v>
      </c>
      <c r="J66" s="18">
        <f t="shared" si="8"/>
        <v>0</v>
      </c>
      <c r="K66" s="18">
        <f t="shared" si="8"/>
        <v>0</v>
      </c>
      <c r="L66" s="18">
        <f t="shared" si="8"/>
        <v>0</v>
      </c>
      <c r="M66" s="18">
        <f t="shared" si="8"/>
        <v>0</v>
      </c>
      <c r="N66" s="18">
        <f t="shared" si="8"/>
        <v>0</v>
      </c>
      <c r="O66" s="18">
        <f t="shared" si="8"/>
        <v>0</v>
      </c>
    </row>
    <row r="67" spans="7:15">
      <c r="G67" s="17" t="s">
        <v>69</v>
      </c>
      <c r="H67" s="18">
        <f>SUM(H35:H36)-H34</f>
        <v>0</v>
      </c>
      <c r="I67" s="18">
        <f t="shared" ref="I67:O67" si="9">SUM(I35:I36)-I34</f>
        <v>0</v>
      </c>
      <c r="J67" s="18">
        <f t="shared" si="9"/>
        <v>0</v>
      </c>
      <c r="K67" s="18">
        <f t="shared" si="9"/>
        <v>0</v>
      </c>
      <c r="L67" s="18">
        <f t="shared" si="9"/>
        <v>0</v>
      </c>
      <c r="M67" s="18">
        <f t="shared" si="9"/>
        <v>0</v>
      </c>
      <c r="N67" s="18">
        <f t="shared" si="9"/>
        <v>0</v>
      </c>
      <c r="O67" s="18">
        <f t="shared" si="9"/>
        <v>0</v>
      </c>
    </row>
    <row r="68" spans="7:15">
      <c r="H68" s="19"/>
      <c r="I68" s="20"/>
      <c r="J68" s="20"/>
      <c r="K68" s="20"/>
      <c r="L68" s="20"/>
      <c r="M68" s="20"/>
      <c r="N68" s="20"/>
      <c r="O68" s="20"/>
    </row>
    <row r="69" spans="7:15">
      <c r="H69" s="19"/>
      <c r="I69" s="20"/>
      <c r="J69" s="20"/>
      <c r="K69" s="20"/>
      <c r="L69" s="20"/>
      <c r="M69" s="20"/>
      <c r="N69" s="20"/>
      <c r="O69" s="20"/>
    </row>
    <row r="70" spans="7:15">
      <c r="H70" s="19"/>
      <c r="I70" s="20"/>
      <c r="J70" s="20"/>
      <c r="K70" s="20"/>
      <c r="L70" s="20"/>
      <c r="M70" s="20"/>
      <c r="N70" s="20"/>
      <c r="O70" s="20"/>
    </row>
    <row r="71" spans="7:15">
      <c r="H71" s="19"/>
      <c r="I71" s="20"/>
      <c r="J71" s="20"/>
      <c r="K71" s="20"/>
      <c r="L71" s="20"/>
      <c r="M71" s="20"/>
      <c r="N71" s="20"/>
      <c r="O71" s="20"/>
    </row>
    <row r="72" spans="7:15">
      <c r="H72" s="19"/>
      <c r="I72" s="20"/>
      <c r="J72" s="20"/>
      <c r="K72" s="20"/>
      <c r="L72" s="20"/>
      <c r="M72" s="20"/>
      <c r="N72" s="20"/>
      <c r="O72" s="20"/>
    </row>
    <row r="73" spans="7:15">
      <c r="H73" s="19"/>
      <c r="I73" s="20"/>
      <c r="J73" s="20"/>
      <c r="K73" s="20"/>
      <c r="L73" s="20"/>
      <c r="M73" s="20"/>
      <c r="N73" s="20"/>
      <c r="O73" s="20"/>
    </row>
  </sheetData>
  <mergeCells count="69">
    <mergeCell ref="N4:N6"/>
    <mergeCell ref="O4:O6"/>
    <mergeCell ref="D57:E57"/>
    <mergeCell ref="F57:G57"/>
    <mergeCell ref="D53:E53"/>
    <mergeCell ref="F53:G53"/>
    <mergeCell ref="D54:E54"/>
    <mergeCell ref="F54:G54"/>
    <mergeCell ref="D52:E52"/>
    <mergeCell ref="F52:G52"/>
    <mergeCell ref="D45:G45"/>
    <mergeCell ref="C46:G46"/>
    <mergeCell ref="D47:G47"/>
    <mergeCell ref="E50:F50"/>
    <mergeCell ref="C51:G51"/>
    <mergeCell ref="D48:G48"/>
    <mergeCell ref="D58:E58"/>
    <mergeCell ref="F58:G58"/>
    <mergeCell ref="D55:E55"/>
    <mergeCell ref="F55:G55"/>
    <mergeCell ref="D56:E56"/>
    <mergeCell ref="F56:G56"/>
    <mergeCell ref="E49:F49"/>
    <mergeCell ref="E39:F39"/>
    <mergeCell ref="E40:F40"/>
    <mergeCell ref="D42:G42"/>
    <mergeCell ref="D44:G44"/>
    <mergeCell ref="E43:F43"/>
    <mergeCell ref="E41:F41"/>
    <mergeCell ref="E38:F38"/>
    <mergeCell ref="D27:G27"/>
    <mergeCell ref="C28:G28"/>
    <mergeCell ref="D29:G29"/>
    <mergeCell ref="D30:G30"/>
    <mergeCell ref="D31:G31"/>
    <mergeCell ref="C32:G32"/>
    <mergeCell ref="D33:G33"/>
    <mergeCell ref="D34:G34"/>
    <mergeCell ref="E35:G35"/>
    <mergeCell ref="E36:G36"/>
    <mergeCell ref="D37:G37"/>
    <mergeCell ref="D26:G26"/>
    <mergeCell ref="E15:G15"/>
    <mergeCell ref="E16:G16"/>
    <mergeCell ref="E17:G17"/>
    <mergeCell ref="E18:G18"/>
    <mergeCell ref="D19:G19"/>
    <mergeCell ref="D20:G20"/>
    <mergeCell ref="C21:G21"/>
    <mergeCell ref="D22:G22"/>
    <mergeCell ref="D23:G23"/>
    <mergeCell ref="D24:G24"/>
    <mergeCell ref="E25:F25"/>
    <mergeCell ref="D14:G14"/>
    <mergeCell ref="B4:G6"/>
    <mergeCell ref="B7:G7"/>
    <mergeCell ref="C8:G8"/>
    <mergeCell ref="B2:O2"/>
    <mergeCell ref="H4:H6"/>
    <mergeCell ref="I4:I6"/>
    <mergeCell ref="J4:J6"/>
    <mergeCell ref="K4:K6"/>
    <mergeCell ref="L4:L6"/>
    <mergeCell ref="M4:M6"/>
    <mergeCell ref="D9:G9"/>
    <mergeCell ref="E10:G10"/>
    <mergeCell ref="E11:G11"/>
    <mergeCell ref="E12:G12"/>
    <mergeCell ref="E13:G13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2022-07-28T06:01:40Z</dcterms:created>
  <dcterms:modified xsi:type="dcterms:W3CDTF">2022-07-28T06:01:40Z</dcterms:modified>
</cp:coreProperties>
</file>