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filterPrivacy="1"/>
  <xr:revisionPtr revIDLastSave="0" documentId="13_ncr:1_{7B7C0EA6-E809-43F2-A87B-22D3A7A189B1}" xr6:coauthVersionLast="47" xr6:coauthVersionMax="47" xr10:uidLastSave="{00000000-0000-0000-0000-000000000000}"/>
  <bookViews>
    <workbookView xWindow="-120" yWindow="-120" windowWidth="20730" windowHeight="11160" xr2:uid="{00000000-000D-0000-FFFF-FFFF00000000}"/>
  </bookViews>
  <sheets>
    <sheet name="2-3-1-1" sheetId="3" r:id="rId1"/>
    <sheet name="2-3-1-2" sheetId="8" r:id="rId2"/>
    <sheet name="2-3-1-3" sheetId="7" r:id="rId3"/>
    <sheet name="2-3-2-1" sheetId="9" r:id="rId4"/>
    <sheet name="2-3-2-2" sheetId="10" r:id="rId5"/>
    <sheet name="2-3-2-3" sheetId="11" r:id="rId6"/>
    <sheet name="2-3-3-ｱ-1" sheetId="12" r:id="rId7"/>
    <sheet name="2-3-3-ｱ-2" sheetId="13" r:id="rId8"/>
    <sheet name="2-3-3-ｱ-3" sheetId="14" r:id="rId9"/>
    <sheet name="2-3-3-ｱ-4" sheetId="15" r:id="rId10"/>
    <sheet name="2-3-3-ｲ-1" sheetId="16" r:id="rId11"/>
    <sheet name="2-3-3-ｲ-2" sheetId="17" r:id="rId12"/>
    <sheet name="2-3-3-ｲ-3" sheetId="18" r:id="rId13"/>
    <sheet name="2-3-3-ｲ-4" sheetId="19" r:id="rId14"/>
    <sheet name="2-3-3-ｳ-1" sheetId="20" r:id="rId15"/>
    <sheet name="2-3-3-ｳ-2" sheetId="21" r:id="rId16"/>
    <sheet name="2-3-3-ｳ-3" sheetId="22" r:id="rId17"/>
    <sheet name="2-3-3-ｳ-4" sheetId="23" r:id="rId18"/>
    <sheet name="2-3-3-ｳ-5" sheetId="24" r:id="rId19"/>
    <sheet name="2-3-3-ｴ-1" sheetId="25" r:id="rId20"/>
    <sheet name="2-3-3-ｴ-2" sheetId="26" r:id="rId21"/>
    <sheet name="2-3-3-ｴ-3" sheetId="27" r:id="rId22"/>
    <sheet name="2-3-3-ｴ-4" sheetId="28" r:id="rId23"/>
    <sheet name="2-3-3-ｴ-5" sheetId="29" r:id="rId24"/>
    <sheet name="2-3-3-ｴ-6" sheetId="30" r:id="rId25"/>
    <sheet name="2-3-3-ｵ-1" sheetId="35" r:id="rId26"/>
    <sheet name="2-3-3-ｵ-2" sheetId="36" r:id="rId27"/>
    <sheet name="2-3-3-ｵ-3" sheetId="37" r:id="rId28"/>
    <sheet name="2-3-3-ｵ-4" sheetId="38" r:id="rId29"/>
    <sheet name="2-3-3-ｵ-5" sheetId="39" r:id="rId30"/>
    <sheet name="2-3-3-ｵ-6" sheetId="40" r:id="rId31"/>
    <sheet name="2-3-4-0-1" sheetId="31" r:id="rId32"/>
    <sheet name="2-3-4-ｱ-1" sheetId="32" r:id="rId33"/>
    <sheet name="2-3-5-1" sheetId="33" r:id="rId34"/>
    <sheet name="2-3-5-2" sheetId="34" r:id="rId35"/>
    <sheet name="2-3-6-1" sheetId="41" r:id="rId36"/>
    <sheet name="2-3-6-2" sheetId="42" r:id="rId37"/>
    <sheet name="2-3-6-3" sheetId="43" r:id="rId38"/>
    <sheet name="2-3-6-4" sheetId="44" r:id="rId39"/>
  </sheets>
  <definedNames>
    <definedName name="_xlnm._FilterDatabase" localSheetId="25" hidden="1">'2-3-3-ｵ-1'!$B$1:$M$15</definedName>
    <definedName name="_xlnm.Print_Area" localSheetId="0">'2-3-1-1'!$A$1:$N$8</definedName>
    <definedName name="_xlnm.Print_Area" localSheetId="1">'2-3-1-2'!$A$1:$P$17</definedName>
    <definedName name="_xlnm.Print_Area" localSheetId="2">'2-3-1-3'!$A$1:$O$19</definedName>
    <definedName name="_xlnm.Print_Area" localSheetId="3">'2-3-2-1'!$A$1:$N$8</definedName>
    <definedName name="_xlnm.Print_Area" localSheetId="4">'2-3-2-2'!$A$1:$P$17</definedName>
    <definedName name="_xlnm.Print_Area" localSheetId="5">'2-3-2-3'!$A$1:$O$19</definedName>
    <definedName name="_xlnm.Print_Area" localSheetId="6">'2-3-3-ｱ-1'!$A$1:$O$16</definedName>
    <definedName name="_xlnm.Print_Area" localSheetId="7">'2-3-3-ｱ-2'!$A$1:$H$20</definedName>
    <definedName name="_xlnm.Print_Area" localSheetId="8">'2-3-3-ｱ-3'!$A$1:$P$30</definedName>
    <definedName name="_xlnm.Print_Area" localSheetId="9">'2-3-3-ｱ-4'!$A$1:$O$19</definedName>
    <definedName name="_xlnm.Print_Area" localSheetId="10">'2-3-3-ｲ-1'!$A$1:$N$8</definedName>
    <definedName name="_xlnm.Print_Area" localSheetId="11">'2-3-3-ｲ-2'!$A$1:$H$12</definedName>
    <definedName name="_xlnm.Print_Area" localSheetId="12">'2-3-3-ｲ-3'!$A$1:$O$11</definedName>
    <definedName name="_xlnm.Print_Area" localSheetId="13">'2-3-3-ｲ-4'!$A$1:$O$19</definedName>
    <definedName name="_xlnm.Print_Area" localSheetId="14">'2-3-3-ｳ-1'!$A$1:$N$8</definedName>
    <definedName name="_xlnm.Print_Area" localSheetId="15">'2-3-3-ｳ-2'!$A$1:$N$7</definedName>
    <definedName name="_xlnm.Print_Area" localSheetId="16">'2-3-3-ｳ-3'!$A$1:$O$41</definedName>
    <definedName name="_xlnm.Print_Area" localSheetId="17">'2-3-3-ｳ-4'!$A$1:$O$21</definedName>
    <definedName name="_xlnm.Print_Area" localSheetId="18">'2-3-3-ｳ-5'!$B$1:$P$16</definedName>
    <definedName name="_xlnm.Print_Area" localSheetId="19">'2-3-3-ｴ-1'!$A$1:$N$16</definedName>
    <definedName name="_xlnm.Print_Area" localSheetId="20">'2-3-3-ｴ-2'!$A$1:$H$20</definedName>
    <definedName name="_xlnm.Print_Area" localSheetId="21">'2-3-3-ｴ-3'!$A$1:$N$10</definedName>
    <definedName name="_xlnm.Print_Area" localSheetId="22">'2-3-3-ｴ-4'!$A$1:$N$10</definedName>
    <definedName name="_xlnm.Print_Area" localSheetId="23">'2-3-3-ｴ-5'!$A$1:$Q$43</definedName>
    <definedName name="_xlnm.Print_Area" localSheetId="24">'2-3-3-ｴ-6'!$B$1:$O$14</definedName>
    <definedName name="_xlnm.Print_Area" localSheetId="25">'2-3-3-ｵ-1'!$A$1:$N$16</definedName>
    <definedName name="_xlnm.Print_Area" localSheetId="26">'2-3-3-ｵ-2'!$A$1:$H$26</definedName>
    <definedName name="_xlnm.Print_Area" localSheetId="27">'2-3-3-ｵ-3'!$A$1:$N$10</definedName>
    <definedName name="_xlnm.Print_Area" localSheetId="28">'2-3-3-ｵ-4'!$A$1:$P$39</definedName>
    <definedName name="_xlnm.Print_Area" localSheetId="29">'2-3-3-ｵ-5'!$A$1:$P$33</definedName>
    <definedName name="_xlnm.Print_Area" localSheetId="30">'2-3-3-ｵ-6'!$A$1:$O$13</definedName>
    <definedName name="_xlnm.Print_Area" localSheetId="31">'2-3-4-0-1'!$A$1:$N$16</definedName>
    <definedName name="_xlnm.Print_Area" localSheetId="32">'2-3-4-ｱ-1'!$A$1:$O$19</definedName>
    <definedName name="_xlnm.Print_Area" localSheetId="33">'2-3-5-1'!$A$1:$N$28</definedName>
    <definedName name="_xlnm.Print_Area" localSheetId="34">'2-3-5-2'!$A$1:$N$13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6" i="43" l="1"/>
  <c r="E25" i="43"/>
  <c r="E24" i="43"/>
  <c r="E23" i="43"/>
  <c r="E22" i="43"/>
  <c r="E21" i="43"/>
  <c r="E20" i="43"/>
  <c r="E19" i="43"/>
  <c r="E18" i="43"/>
  <c r="E17" i="43"/>
  <c r="E16" i="43"/>
  <c r="E15" i="43"/>
  <c r="E14" i="43"/>
  <c r="E13" i="43"/>
  <c r="E12" i="43"/>
  <c r="E11" i="43"/>
  <c r="E10" i="43"/>
  <c r="E9" i="43"/>
  <c r="E8" i="43"/>
  <c r="E7" i="43"/>
  <c r="E6" i="43"/>
  <c r="E5" i="43"/>
  <c r="M9" i="37"/>
  <c r="M6" i="37"/>
  <c r="M15" i="35"/>
  <c r="M14" i="35"/>
  <c r="M13" i="35"/>
  <c r="N6" i="34"/>
  <c r="N5" i="34" s="1"/>
  <c r="M27" i="33"/>
  <c r="M26" i="33"/>
  <c r="M25" i="33"/>
  <c r="M24" i="33"/>
  <c r="M23" i="33"/>
  <c r="M22" i="33"/>
  <c r="M15" i="31" l="1"/>
  <c r="M14" i="31"/>
  <c r="M13" i="31"/>
  <c r="M9" i="28"/>
  <c r="M6" i="28"/>
  <c r="M15" i="25"/>
  <c r="M14" i="25"/>
  <c r="M13" i="25"/>
  <c r="M7" i="20"/>
  <c r="N10" i="18"/>
  <c r="N9" i="18"/>
  <c r="M7" i="16"/>
  <c r="N15" i="12"/>
  <c r="N14" i="12"/>
  <c r="N13" i="12"/>
  <c r="O15" i="10"/>
  <c r="M7" i="9"/>
  <c r="O15" i="8" l="1"/>
  <c r="M7" i="3" l="1"/>
</calcChain>
</file>

<file path=xl/sharedStrings.xml><?xml version="1.0" encoding="utf-8"?>
<sst xmlns="http://schemas.openxmlformats.org/spreadsheetml/2006/main" count="1187" uniqueCount="257">
  <si>
    <t>検挙人員（人）</t>
    <rPh sb="0" eb="2">
      <t>ケンキョ</t>
    </rPh>
    <rPh sb="2" eb="4">
      <t>ジンイン</t>
    </rPh>
    <rPh sb="5" eb="6">
      <t>ニン</t>
    </rPh>
    <phoneticPr fontId="2"/>
  </si>
  <si>
    <t>その他</t>
  </si>
  <si>
    <t>検挙率（％）</t>
    <rPh sb="0" eb="2">
      <t>ケンキョ</t>
    </rPh>
    <rPh sb="2" eb="3">
      <t>リツ</t>
    </rPh>
    <phoneticPr fontId="2"/>
  </si>
  <si>
    <t>人口10万人当たり</t>
    <rPh sb="0" eb="2">
      <t>ジンコウ</t>
    </rPh>
    <rPh sb="4" eb="5">
      <t>マン</t>
    </rPh>
    <rPh sb="5" eb="6">
      <t>ニン</t>
    </rPh>
    <rPh sb="6" eb="7">
      <t>ア</t>
    </rPh>
    <phoneticPr fontId="3"/>
  </si>
  <si>
    <t>人口10万人当たり</t>
  </si>
  <si>
    <t>認知件数(件)</t>
    <rPh sb="0" eb="2">
      <t>ニンチ</t>
    </rPh>
    <rPh sb="2" eb="4">
      <t>ケンスウ</t>
    </rPh>
    <rPh sb="5" eb="6">
      <t>ケン</t>
    </rPh>
    <phoneticPr fontId="2"/>
  </si>
  <si>
    <t>検挙件数(件)</t>
    <rPh sb="0" eb="2">
      <t>ケンキョ</t>
    </rPh>
    <rPh sb="2" eb="4">
      <t>ケンスウ</t>
    </rPh>
    <rPh sb="5" eb="6">
      <t>ケン</t>
    </rPh>
    <phoneticPr fontId="2"/>
  </si>
  <si>
    <t>検挙人員(人)</t>
    <rPh sb="0" eb="2">
      <t>ケンキョ</t>
    </rPh>
    <rPh sb="2" eb="4">
      <t>ジンイン</t>
    </rPh>
    <rPh sb="5" eb="6">
      <t>ニン</t>
    </rPh>
    <phoneticPr fontId="2"/>
  </si>
  <si>
    <t>14-19歳</t>
    <rPh sb="5" eb="6">
      <t>サイ</t>
    </rPh>
    <phoneticPr fontId="2"/>
  </si>
  <si>
    <t>20-29歳</t>
    <rPh sb="5" eb="6">
      <t>サイ</t>
    </rPh>
    <phoneticPr fontId="2"/>
  </si>
  <si>
    <t>30-39歳</t>
    <rPh sb="5" eb="6">
      <t>サイ</t>
    </rPh>
    <phoneticPr fontId="2"/>
  </si>
  <si>
    <t>40-49歳</t>
    <rPh sb="5" eb="6">
      <t>サイ</t>
    </rPh>
    <phoneticPr fontId="2"/>
  </si>
  <si>
    <t>50-59歳</t>
    <rPh sb="5" eb="6">
      <t>サイ</t>
    </rPh>
    <phoneticPr fontId="2"/>
  </si>
  <si>
    <t>60-69歳</t>
    <rPh sb="5" eb="6">
      <t>サイ</t>
    </rPh>
    <phoneticPr fontId="2"/>
  </si>
  <si>
    <t>70歳以上</t>
    <rPh sb="2" eb="3">
      <t>サイ</t>
    </rPh>
    <rPh sb="3" eb="5">
      <t>イジョウ</t>
    </rPh>
    <phoneticPr fontId="2"/>
  </si>
  <si>
    <t>検挙件数（件）</t>
    <rPh sb="0" eb="2">
      <t>ケンキョ</t>
    </rPh>
    <rPh sb="2" eb="4">
      <t>ケンスウ</t>
    </rPh>
    <rPh sb="5" eb="6">
      <t>ケン</t>
    </rPh>
    <phoneticPr fontId="1"/>
  </si>
  <si>
    <t>面識なし</t>
    <phoneticPr fontId="1"/>
  </si>
  <si>
    <t>面識あり</t>
    <rPh sb="0" eb="2">
      <t>メンシキ</t>
    </rPh>
    <phoneticPr fontId="1"/>
  </si>
  <si>
    <t>親族</t>
    <rPh sb="0" eb="2">
      <t>シンゾク</t>
    </rPh>
    <phoneticPr fontId="1"/>
  </si>
  <si>
    <t>うち配偶者</t>
    <rPh sb="2" eb="5">
      <t>ハイグウシャ</t>
    </rPh>
    <phoneticPr fontId="1"/>
  </si>
  <si>
    <t>知人、友人</t>
    <phoneticPr fontId="1"/>
  </si>
  <si>
    <t>職場関係者</t>
    <phoneticPr fontId="1"/>
  </si>
  <si>
    <t>うち親</t>
    <rPh sb="2" eb="3">
      <t>オヤ</t>
    </rPh>
    <phoneticPr fontId="1"/>
  </si>
  <si>
    <t>うち子</t>
    <rPh sb="2" eb="3">
      <t>コ</t>
    </rPh>
    <phoneticPr fontId="1"/>
  </si>
  <si>
    <t>年次</t>
    <rPh sb="0" eb="2">
      <t>ネンジ</t>
    </rPh>
    <phoneticPr fontId="1"/>
  </si>
  <si>
    <t>区分</t>
    <rPh sb="0" eb="2">
      <t>クブン</t>
    </rPh>
    <phoneticPr fontId="1"/>
  </si>
  <si>
    <t>年次</t>
    <rPh sb="0" eb="2">
      <t>ネンジ</t>
    </rPh>
    <phoneticPr fontId="1"/>
  </si>
  <si>
    <t>元配偶者</t>
    <rPh sb="0" eb="1">
      <t>モト</t>
    </rPh>
    <rPh sb="1" eb="4">
      <t>ハイグウシャ</t>
    </rPh>
    <phoneticPr fontId="1"/>
  </si>
  <si>
    <t>交際相手</t>
    <rPh sb="0" eb="2">
      <t>コウサイ</t>
    </rPh>
    <rPh sb="2" eb="4">
      <t>アイテ</t>
    </rPh>
    <phoneticPr fontId="1"/>
  </si>
  <si>
    <t>H25</t>
    <phoneticPr fontId="1"/>
  </si>
  <si>
    <t>H26</t>
    <phoneticPr fontId="1"/>
  </si>
  <si>
    <t>H27</t>
    <phoneticPr fontId="1"/>
  </si>
  <si>
    <t>H28</t>
    <phoneticPr fontId="1"/>
  </si>
  <si>
    <t>H29</t>
    <phoneticPr fontId="1"/>
  </si>
  <si>
    <t>H30</t>
    <phoneticPr fontId="1"/>
  </si>
  <si>
    <t>R元</t>
    <phoneticPr fontId="1"/>
  </si>
  <si>
    <t>R2</t>
    <phoneticPr fontId="1"/>
  </si>
  <si>
    <t>※　解決事件を除く。</t>
    <phoneticPr fontId="1"/>
  </si>
  <si>
    <t>図表：２－３－１－１（暴行認知・検挙状況）</t>
  </si>
  <si>
    <t>図表：２－３－１－３（年齢層別暴行検挙人員、人口10万人当たり年齢層別暴行検挙人員）</t>
  </si>
  <si>
    <t>図表：２－３－１－２（被疑者と被害者の関係別暴行検挙件数）</t>
  </si>
  <si>
    <t>R3</t>
    <phoneticPr fontId="1"/>
  </si>
  <si>
    <t>-</t>
    <phoneticPr fontId="1"/>
  </si>
  <si>
    <t>R4</t>
    <phoneticPr fontId="1"/>
  </si>
  <si>
    <t>図表：２－３－２－１（傷害認知・検挙状況）</t>
  </si>
  <si>
    <t>検挙率(％)</t>
    <rPh sb="0" eb="2">
      <t>ケンキョ</t>
    </rPh>
    <rPh sb="2" eb="3">
      <t>リツ</t>
    </rPh>
    <phoneticPr fontId="2"/>
  </si>
  <si>
    <t>図表：２－３－２－２（被疑者と被害者の関係別傷害検挙件数）</t>
  </si>
  <si>
    <t>うち子</t>
    <rPh sb="2" eb="3">
      <t>ヨウシ</t>
    </rPh>
    <phoneticPr fontId="1"/>
  </si>
  <si>
    <t>図表：２－３－２－３（年齢層別傷害検挙人員、人口10万人当たり年齢層別傷害検挙人員）</t>
  </si>
  <si>
    <t>図表：２－３－３－ア－１（施錠状態別車上ねらい認知・検挙状況）</t>
  </si>
  <si>
    <t>施錠した</t>
    <rPh sb="0" eb="2">
      <t>セジョウ</t>
    </rPh>
    <phoneticPr fontId="2"/>
  </si>
  <si>
    <t>施錠せず</t>
    <rPh sb="0" eb="2">
      <t>セジョウ</t>
    </rPh>
    <phoneticPr fontId="2"/>
  </si>
  <si>
    <t>図表：２－３－３－ア－２（施錠状態・発生場所別車上ねらい認知件数）</t>
    <phoneticPr fontId="1"/>
  </si>
  <si>
    <t>R3</t>
  </si>
  <si>
    <t>R4</t>
  </si>
  <si>
    <t>施錠した認知件数(件)</t>
    <rPh sb="4" eb="6">
      <t>ニンチ</t>
    </rPh>
    <rPh sb="6" eb="8">
      <t>ケンスウ</t>
    </rPh>
    <rPh sb="9" eb="10">
      <t>ケン</t>
    </rPh>
    <phoneticPr fontId="1"/>
  </si>
  <si>
    <t>駐車(輪)場</t>
    <phoneticPr fontId="1"/>
  </si>
  <si>
    <t>道路上</t>
  </si>
  <si>
    <t>住宅</t>
    <rPh sb="0" eb="2">
      <t>ジュウタク</t>
    </rPh>
    <phoneticPr fontId="1"/>
  </si>
  <si>
    <t>一戸建住宅</t>
    <rPh sb="0" eb="2">
      <t>イッコ</t>
    </rPh>
    <rPh sb="2" eb="3">
      <t>ダ</t>
    </rPh>
    <rPh sb="3" eb="5">
      <t>ジュウタク</t>
    </rPh>
    <phoneticPr fontId="1"/>
  </si>
  <si>
    <t>４階建以上共同住宅</t>
    <rPh sb="1" eb="3">
      <t>カイダ</t>
    </rPh>
    <rPh sb="3" eb="5">
      <t>イジョウ</t>
    </rPh>
    <rPh sb="5" eb="7">
      <t>キョウドウ</t>
    </rPh>
    <rPh sb="7" eb="9">
      <t>ジュウタク</t>
    </rPh>
    <phoneticPr fontId="1"/>
  </si>
  <si>
    <t>３階建以下共同住宅</t>
    <rPh sb="1" eb="3">
      <t>カイダ</t>
    </rPh>
    <rPh sb="3" eb="5">
      <t>イカ</t>
    </rPh>
    <rPh sb="5" eb="7">
      <t>キョウドウ</t>
    </rPh>
    <rPh sb="7" eb="9">
      <t>ジュウタク</t>
    </rPh>
    <phoneticPr fontId="1"/>
  </si>
  <si>
    <t>その他</t>
    <rPh sb="2" eb="3">
      <t>タ</t>
    </rPh>
    <phoneticPr fontId="1"/>
  </si>
  <si>
    <t>施錠せず認知件数</t>
    <rPh sb="4" eb="6">
      <t>ニンチ</t>
    </rPh>
    <rPh sb="6" eb="8">
      <t>ケンスウ</t>
    </rPh>
    <phoneticPr fontId="1"/>
  </si>
  <si>
    <t>図表：２－３－３－ア－３（施錠状態別車上ねらい主な被害品数）</t>
    <rPh sb="27" eb="28">
      <t>ヒン</t>
    </rPh>
    <phoneticPr fontId="1"/>
  </si>
  <si>
    <t>被害品数（品）</t>
    <rPh sb="0" eb="2">
      <t>ヒガイ</t>
    </rPh>
    <rPh sb="2" eb="3">
      <t>ヒン</t>
    </rPh>
    <rPh sb="3" eb="4">
      <t>スウ</t>
    </rPh>
    <rPh sb="5" eb="6">
      <t>ヒン</t>
    </rPh>
    <phoneticPr fontId="2"/>
  </si>
  <si>
    <t>施錠した</t>
    <rPh sb="0" eb="2">
      <t>セジョウ</t>
    </rPh>
    <phoneticPr fontId="1"/>
  </si>
  <si>
    <t>うちバッグ・財布類</t>
    <phoneticPr fontId="1"/>
  </si>
  <si>
    <t>うちカード・有価証券</t>
    <phoneticPr fontId="1"/>
  </si>
  <si>
    <t>うち機械類</t>
    <rPh sb="2" eb="5">
      <t>キカイルイ</t>
    </rPh>
    <phoneticPr fontId="1"/>
  </si>
  <si>
    <t>携帯電話</t>
    <rPh sb="0" eb="2">
      <t>ケイタイ</t>
    </rPh>
    <rPh sb="2" eb="4">
      <t>デンワ</t>
    </rPh>
    <phoneticPr fontId="1"/>
  </si>
  <si>
    <t>建設機械</t>
    <rPh sb="0" eb="2">
      <t>ケンセツ</t>
    </rPh>
    <rPh sb="2" eb="4">
      <t>キカイ</t>
    </rPh>
    <phoneticPr fontId="1"/>
  </si>
  <si>
    <t>うち運転免許証</t>
    <rPh sb="2" eb="4">
      <t>ウンテン</t>
    </rPh>
    <rPh sb="4" eb="7">
      <t>メンキョショウ</t>
    </rPh>
    <phoneticPr fontId="1"/>
  </si>
  <si>
    <t>うち車両用部品</t>
    <rPh sb="2" eb="4">
      <t>シャリョウ</t>
    </rPh>
    <rPh sb="4" eb="5">
      <t>ヨウ</t>
    </rPh>
    <rPh sb="5" eb="7">
      <t>ブヒン</t>
    </rPh>
    <phoneticPr fontId="1"/>
  </si>
  <si>
    <t>カーナビ</t>
    <phoneticPr fontId="1"/>
  </si>
  <si>
    <t>ナンバープレート</t>
    <phoneticPr fontId="1"/>
  </si>
  <si>
    <t>施錠せず</t>
    <rPh sb="0" eb="2">
      <t>セジョウ</t>
    </rPh>
    <phoneticPr fontId="1"/>
  </si>
  <si>
    <t>図表：２－３－３－ア－４（年齢層別車上ねらい検挙人員、人口10万人当たり年齢層別車上ねらい検挙人員）</t>
  </si>
  <si>
    <t>図表：２－３－３－イ－１（部品ねらい認知・検挙状況）</t>
  </si>
  <si>
    <t>図表：２－３－３－イ－2（発生場所別部品ねらい認知件数）</t>
    <phoneticPr fontId="1"/>
  </si>
  <si>
    <t>認知件数（件）</t>
    <rPh sb="0" eb="2">
      <t>ニンチ</t>
    </rPh>
    <rPh sb="2" eb="4">
      <t>ケンスウ</t>
    </rPh>
    <rPh sb="5" eb="6">
      <t>ケン</t>
    </rPh>
    <phoneticPr fontId="1"/>
  </si>
  <si>
    <t>図表：２－３－３－イ－３（部品ねらい被害品数）</t>
  </si>
  <si>
    <t>車両用部品</t>
    <rPh sb="0" eb="2">
      <t>シャリョウ</t>
    </rPh>
    <rPh sb="2" eb="3">
      <t>ヨウ</t>
    </rPh>
    <rPh sb="3" eb="5">
      <t>ブヒン</t>
    </rPh>
    <phoneticPr fontId="1"/>
  </si>
  <si>
    <t>タイヤ・ホイール</t>
    <phoneticPr fontId="1"/>
  </si>
  <si>
    <t>図表：２－３－３－イ－４（年齢層別部品ねらい検挙人員、人口10万人当たり年齢層別部品ねらい検挙人員）</t>
  </si>
  <si>
    <t>図表：２－３－３－ウ－１（万引き認知・検挙状況）</t>
  </si>
  <si>
    <t>図表：２－３－３－ウ－２（万引き被害品数）</t>
  </si>
  <si>
    <t>被害品数(品)</t>
    <rPh sb="0" eb="3">
      <t>ヒガイヒン</t>
    </rPh>
    <rPh sb="3" eb="4">
      <t>スウ</t>
    </rPh>
    <rPh sb="5" eb="6">
      <t>ヒン</t>
    </rPh>
    <phoneticPr fontId="1"/>
  </si>
  <si>
    <t>食料品</t>
    <phoneticPr fontId="1"/>
  </si>
  <si>
    <t>その他</t>
    <phoneticPr fontId="1"/>
  </si>
  <si>
    <t>図表：２－３－３－ウ－３（検挙した事件に係る被疑者の年齢層別万引き被害品数）</t>
  </si>
  <si>
    <t>被害品数(品)</t>
    <rPh sb="0" eb="2">
      <t>ヒガイ</t>
    </rPh>
    <rPh sb="2" eb="3">
      <t>ヒン</t>
    </rPh>
    <rPh sb="3" eb="4">
      <t>スウ</t>
    </rPh>
    <rPh sb="5" eb="6">
      <t>ヒン</t>
    </rPh>
    <phoneticPr fontId="2"/>
  </si>
  <si>
    <t>うち衣料品</t>
    <phoneticPr fontId="1"/>
  </si>
  <si>
    <t>うち食料品</t>
    <phoneticPr fontId="1"/>
  </si>
  <si>
    <t>うち化粧品</t>
    <phoneticPr fontId="1"/>
  </si>
  <si>
    <t>14-19歳</t>
    <rPh sb="5" eb="6">
      <t>サイ</t>
    </rPh>
    <phoneticPr fontId="1"/>
  </si>
  <si>
    <t>うち衣料品</t>
  </si>
  <si>
    <t>うち食料品</t>
  </si>
  <si>
    <t>うち化粧品</t>
  </si>
  <si>
    <t>20-29歳</t>
    <rPh sb="5" eb="6">
      <t>サイ</t>
    </rPh>
    <phoneticPr fontId="1"/>
  </si>
  <si>
    <t>30-39歳</t>
    <rPh sb="5" eb="6">
      <t>サイ</t>
    </rPh>
    <phoneticPr fontId="1"/>
  </si>
  <si>
    <t>40-49歳</t>
    <rPh sb="5" eb="6">
      <t>サイ</t>
    </rPh>
    <phoneticPr fontId="1"/>
  </si>
  <si>
    <t>50-59歳</t>
    <rPh sb="5" eb="6">
      <t>サイ</t>
    </rPh>
    <phoneticPr fontId="1"/>
  </si>
  <si>
    <t>60-69歳</t>
    <rPh sb="5" eb="6">
      <t>サイ</t>
    </rPh>
    <phoneticPr fontId="1"/>
  </si>
  <si>
    <t>70-79歳</t>
    <rPh sb="5" eb="6">
      <t>サイ</t>
    </rPh>
    <phoneticPr fontId="1"/>
  </si>
  <si>
    <t>80歳以上</t>
    <rPh sb="2" eb="3">
      <t>サイ</t>
    </rPh>
    <rPh sb="3" eb="5">
      <t>イジョウ</t>
    </rPh>
    <phoneticPr fontId="1"/>
  </si>
  <si>
    <t>図表：２－３－３－ウ－４（年齢層別万引き検挙人員、人口10万人当たり年齢層別万引き検挙人員）</t>
  </si>
  <si>
    <t>70-79歳</t>
    <rPh sb="5" eb="6">
      <t>サイ</t>
    </rPh>
    <phoneticPr fontId="2"/>
  </si>
  <si>
    <t>80歳以上</t>
    <rPh sb="2" eb="3">
      <t>サイ</t>
    </rPh>
    <rPh sb="3" eb="5">
      <t>イジョウ</t>
    </rPh>
    <phoneticPr fontId="2"/>
  </si>
  <si>
    <t>図表：２－３－３－ウ－５（性・前歴の有無別20歳以上万引き検挙人員）</t>
  </si>
  <si>
    <t>検挙人員（人）</t>
    <rPh sb="0" eb="2">
      <t>ケンキョ</t>
    </rPh>
    <rPh sb="2" eb="4">
      <t>ジンイン</t>
    </rPh>
    <rPh sb="5" eb="6">
      <t>ニン</t>
    </rPh>
    <phoneticPr fontId="1"/>
  </si>
  <si>
    <t>男性</t>
    <rPh sb="0" eb="2">
      <t>ダンセイ</t>
    </rPh>
    <phoneticPr fontId="1"/>
  </si>
  <si>
    <t>前歴なし</t>
  </si>
  <si>
    <t>前歴あり</t>
  </si>
  <si>
    <t>同一罪種の前歴あり</t>
  </si>
  <si>
    <t>同一罪種の前歴なし</t>
  </si>
  <si>
    <t>女性</t>
    <rPh sb="0" eb="2">
      <t>ジョセイ</t>
    </rPh>
    <phoneticPr fontId="1"/>
  </si>
  <si>
    <t>※　検挙時の年齢が20歳以上の検挙人員に限る。</t>
    <phoneticPr fontId="1"/>
  </si>
  <si>
    <t>図表：２－３－３－エ－１（鍵の状態別オートバイ盗認知・検挙状況）</t>
  </si>
  <si>
    <t>キーあり</t>
    <phoneticPr fontId="2"/>
  </si>
  <si>
    <t>キーなし</t>
    <phoneticPr fontId="2"/>
  </si>
  <si>
    <t>図表：２－３－３－エ－２（鍵の状態・発生場所別オートバイ盗認知件数）</t>
    <phoneticPr fontId="1"/>
  </si>
  <si>
    <t>キーあり
認知件数(件)</t>
    <rPh sb="5" eb="7">
      <t>ニンチ</t>
    </rPh>
    <rPh sb="7" eb="9">
      <t>ケンスウ</t>
    </rPh>
    <rPh sb="10" eb="11">
      <t>ケン</t>
    </rPh>
    <phoneticPr fontId="1"/>
  </si>
  <si>
    <t>キーなし
認知件数</t>
    <rPh sb="5" eb="7">
      <t>ニンチ</t>
    </rPh>
    <rPh sb="7" eb="9">
      <t>ケンスウ</t>
    </rPh>
    <phoneticPr fontId="1"/>
  </si>
  <si>
    <t>図表：２－３－３－エ－３（排気量別オートバイ千台当たりオートバイ盗被害品数）</t>
  </si>
  <si>
    <t>50cc超被害品数</t>
    <rPh sb="4" eb="5">
      <t>コ</t>
    </rPh>
    <rPh sb="5" eb="8">
      <t>ヒガイヒン</t>
    </rPh>
    <rPh sb="8" eb="9">
      <t>スウ</t>
    </rPh>
    <phoneticPr fontId="2"/>
  </si>
  <si>
    <t>千台当たり</t>
    <rPh sb="0" eb="1">
      <t>セン</t>
    </rPh>
    <rPh sb="1" eb="2">
      <t>ダイ</t>
    </rPh>
    <rPh sb="2" eb="3">
      <t>ア</t>
    </rPh>
    <phoneticPr fontId="1"/>
  </si>
  <si>
    <t>50cc以下被害品数</t>
    <rPh sb="4" eb="6">
      <t>イカ</t>
    </rPh>
    <rPh sb="6" eb="9">
      <t>ヒガイヒン</t>
    </rPh>
    <rPh sb="9" eb="10">
      <t>スウ</t>
    </rPh>
    <phoneticPr fontId="2"/>
  </si>
  <si>
    <t>※　オートバイ台数は、一般社団法人全国軽自動車協会連合会資料による各年３月末現在の軽二輪車及び小型二輪車の保有台数と総務省市町村税課税状況等の調による各年賦課期日現在の50cc以下、50cc超～90cc及び90cc超の原動機付自転車台数の和。</t>
    <rPh sb="7" eb="9">
      <t>ダイスウ</t>
    </rPh>
    <rPh sb="11" eb="13">
      <t>イッパン</t>
    </rPh>
    <rPh sb="13" eb="15">
      <t>シャダン</t>
    </rPh>
    <rPh sb="15" eb="17">
      <t>ホウジン</t>
    </rPh>
    <rPh sb="17" eb="19">
      <t>ゼンコク</t>
    </rPh>
    <rPh sb="19" eb="23">
      <t>ケイジドウシャ</t>
    </rPh>
    <rPh sb="23" eb="25">
      <t>キョウカイ</t>
    </rPh>
    <rPh sb="25" eb="28">
      <t>レンゴウカイ</t>
    </rPh>
    <rPh sb="28" eb="30">
      <t>シリョウ</t>
    </rPh>
    <rPh sb="33" eb="35">
      <t>カクネン</t>
    </rPh>
    <rPh sb="36" eb="37">
      <t>ガツ</t>
    </rPh>
    <rPh sb="37" eb="38">
      <t>マツ</t>
    </rPh>
    <rPh sb="38" eb="40">
      <t>ゲンザイ</t>
    </rPh>
    <rPh sb="41" eb="44">
      <t>ケイニリン</t>
    </rPh>
    <rPh sb="44" eb="45">
      <t>シャ</t>
    </rPh>
    <rPh sb="45" eb="46">
      <t>オヨ</t>
    </rPh>
    <rPh sb="47" eb="49">
      <t>コガタ</t>
    </rPh>
    <rPh sb="49" eb="52">
      <t>ニリンシャ</t>
    </rPh>
    <rPh sb="53" eb="55">
      <t>ホユウ</t>
    </rPh>
    <rPh sb="55" eb="57">
      <t>ダイスウ</t>
    </rPh>
    <rPh sb="58" eb="61">
      <t>ソウムショウ</t>
    </rPh>
    <rPh sb="61" eb="64">
      <t>シチョウソン</t>
    </rPh>
    <rPh sb="64" eb="65">
      <t>ゼイ</t>
    </rPh>
    <rPh sb="65" eb="67">
      <t>カゼイ</t>
    </rPh>
    <rPh sb="67" eb="69">
      <t>ジョウキョウ</t>
    </rPh>
    <rPh sb="69" eb="70">
      <t>トウ</t>
    </rPh>
    <rPh sb="71" eb="72">
      <t>シラ</t>
    </rPh>
    <rPh sb="75" eb="77">
      <t>カクネン</t>
    </rPh>
    <rPh sb="77" eb="79">
      <t>フカ</t>
    </rPh>
    <rPh sb="79" eb="81">
      <t>キジツ</t>
    </rPh>
    <rPh sb="81" eb="83">
      <t>ゲンザイ</t>
    </rPh>
    <rPh sb="88" eb="90">
      <t>イカ</t>
    </rPh>
    <rPh sb="95" eb="96">
      <t>コ</t>
    </rPh>
    <rPh sb="101" eb="102">
      <t>オヨ</t>
    </rPh>
    <rPh sb="107" eb="108">
      <t>コ</t>
    </rPh>
    <rPh sb="109" eb="113">
      <t>ゲンドウキツ</t>
    </rPh>
    <rPh sb="113" eb="116">
      <t>ジテンシャ</t>
    </rPh>
    <rPh sb="116" eb="118">
      <t>ダイスウ</t>
    </rPh>
    <rPh sb="119" eb="120">
      <t>ワ</t>
    </rPh>
    <phoneticPr fontId="1"/>
  </si>
  <si>
    <t>図表：２－３－３－エ－４（鍵の状態別オートバイ盗被害車両還付状況）</t>
  </si>
  <si>
    <t>キーあり</t>
    <phoneticPr fontId="1"/>
  </si>
  <si>
    <t>認知件数(件)</t>
    <rPh sb="0" eb="2">
      <t>ニンチ</t>
    </rPh>
    <rPh sb="2" eb="4">
      <t>ケンスウ</t>
    </rPh>
    <rPh sb="5" eb="6">
      <t>ケン</t>
    </rPh>
    <phoneticPr fontId="1"/>
  </si>
  <si>
    <t>還付件数(件)</t>
    <rPh sb="0" eb="2">
      <t>カンプ</t>
    </rPh>
    <rPh sb="2" eb="4">
      <t>ケンスウ</t>
    </rPh>
    <rPh sb="5" eb="6">
      <t>ケン</t>
    </rPh>
    <phoneticPr fontId="1"/>
  </si>
  <si>
    <t>還付率(％)</t>
    <rPh sb="0" eb="2">
      <t>カンプ</t>
    </rPh>
    <rPh sb="2" eb="3">
      <t>リツ</t>
    </rPh>
    <phoneticPr fontId="1"/>
  </si>
  <si>
    <t>キーなし</t>
    <phoneticPr fontId="1"/>
  </si>
  <si>
    <t>認知件数</t>
    <rPh sb="0" eb="2">
      <t>ニンチ</t>
    </rPh>
    <rPh sb="2" eb="4">
      <t>ケンスウ</t>
    </rPh>
    <phoneticPr fontId="1"/>
  </si>
  <si>
    <t>還付件数</t>
    <rPh sb="0" eb="2">
      <t>カンプ</t>
    </rPh>
    <rPh sb="2" eb="4">
      <t>ケンスウ</t>
    </rPh>
    <phoneticPr fontId="1"/>
  </si>
  <si>
    <t>還付率</t>
    <rPh sb="0" eb="2">
      <t>カンプ</t>
    </rPh>
    <rPh sb="2" eb="3">
      <t>リツ</t>
    </rPh>
    <phoneticPr fontId="1"/>
  </si>
  <si>
    <t>図表：２－３－３－エ－５（鍵の状態・年齢層別オートバイ盗検挙人員、人口10万人当たり鍵の状態・年齢層別オートバイ盗検挙人員）</t>
  </si>
  <si>
    <t>人口10万人当たり</t>
    <rPh sb="0" eb="2">
      <t>ジンコウ</t>
    </rPh>
    <rPh sb="4" eb="6">
      <t>マンニン</t>
    </rPh>
    <rPh sb="6" eb="7">
      <t>ア</t>
    </rPh>
    <phoneticPr fontId="1"/>
  </si>
  <si>
    <t>14歳</t>
    <rPh sb="2" eb="3">
      <t>サイ</t>
    </rPh>
    <phoneticPr fontId="1"/>
  </si>
  <si>
    <t>15歳</t>
    <rPh sb="2" eb="3">
      <t>サイ</t>
    </rPh>
    <phoneticPr fontId="1"/>
  </si>
  <si>
    <t>16歳</t>
    <rPh sb="2" eb="3">
      <t>サイ</t>
    </rPh>
    <phoneticPr fontId="1"/>
  </si>
  <si>
    <t>17歳</t>
    <rPh sb="2" eb="3">
      <t>サイ</t>
    </rPh>
    <phoneticPr fontId="1"/>
  </si>
  <si>
    <t>18歳</t>
    <rPh sb="2" eb="3">
      <t>サイ</t>
    </rPh>
    <phoneticPr fontId="1"/>
  </si>
  <si>
    <t>19歳</t>
    <rPh sb="2" eb="3">
      <t>サイ</t>
    </rPh>
    <phoneticPr fontId="1"/>
  </si>
  <si>
    <t>30歳以上</t>
    <rPh sb="2" eb="3">
      <t>サイ</t>
    </rPh>
    <rPh sb="3" eb="5">
      <t>イジョウ</t>
    </rPh>
    <phoneticPr fontId="1"/>
  </si>
  <si>
    <t>図表：２－３－３－エ－６（鍵の状態・学職別14-19歳オートバイ盗検挙人員）</t>
  </si>
  <si>
    <t>14-19歳検挙人員(人)</t>
    <rPh sb="5" eb="6">
      <t>サイ</t>
    </rPh>
    <rPh sb="6" eb="8">
      <t>ケンキョ</t>
    </rPh>
    <rPh sb="8" eb="10">
      <t>ジンイン</t>
    </rPh>
    <rPh sb="11" eb="12">
      <t>ニン</t>
    </rPh>
    <phoneticPr fontId="1"/>
  </si>
  <si>
    <t>中学生</t>
  </si>
  <si>
    <t>高校生</t>
  </si>
  <si>
    <t>図表：２－３－４－０－１（詐欺認知・検挙状況）</t>
  </si>
  <si>
    <t>認知件数（件）</t>
    <rPh sb="0" eb="2">
      <t>ニンチ</t>
    </rPh>
    <rPh sb="2" eb="4">
      <t>ケンスウ</t>
    </rPh>
    <rPh sb="5" eb="6">
      <t>ケン</t>
    </rPh>
    <phoneticPr fontId="2"/>
  </si>
  <si>
    <t>うち売り付け</t>
    <rPh sb="2" eb="3">
      <t>ウ</t>
    </rPh>
    <rPh sb="4" eb="5">
      <t>ツ</t>
    </rPh>
    <phoneticPr fontId="1"/>
  </si>
  <si>
    <t>うち無銭</t>
    <rPh sb="2" eb="4">
      <t>ムセン</t>
    </rPh>
    <phoneticPr fontId="2"/>
  </si>
  <si>
    <t>検挙件数（件）</t>
    <rPh sb="0" eb="2">
      <t>ケンキョ</t>
    </rPh>
    <rPh sb="2" eb="4">
      <t>ケンスウ</t>
    </rPh>
    <rPh sb="5" eb="6">
      <t>ケン</t>
    </rPh>
    <phoneticPr fontId="2"/>
  </si>
  <si>
    <t>図表：２－３－４－ア－１（年齢層別無銭検挙人員、人口10万人当たり年齢層別無銭検挙人員）</t>
  </si>
  <si>
    <t>図表：２－３－５－１（偽造認知・検挙状況）</t>
  </si>
  <si>
    <t>通貨偽造</t>
    <rPh sb="0" eb="2">
      <t>ツウカ</t>
    </rPh>
    <rPh sb="2" eb="4">
      <t>ギゾウ</t>
    </rPh>
    <phoneticPr fontId="2"/>
  </si>
  <si>
    <t>文書偽造</t>
    <rPh sb="0" eb="2">
      <t>ブンショ</t>
    </rPh>
    <rPh sb="2" eb="4">
      <t>ギゾウ</t>
    </rPh>
    <phoneticPr fontId="2"/>
  </si>
  <si>
    <t>支払用カード偽造</t>
    <rPh sb="0" eb="2">
      <t>シハライ</t>
    </rPh>
    <rPh sb="2" eb="3">
      <t>ヨウ</t>
    </rPh>
    <rPh sb="6" eb="8">
      <t>ギゾウ</t>
    </rPh>
    <phoneticPr fontId="1"/>
  </si>
  <si>
    <t>有価証券偽造</t>
    <rPh sb="0" eb="2">
      <t>ユウカ</t>
    </rPh>
    <rPh sb="2" eb="4">
      <t>ショウケン</t>
    </rPh>
    <rPh sb="4" eb="6">
      <t>ギゾウ</t>
    </rPh>
    <phoneticPr fontId="1"/>
  </si>
  <si>
    <t>印章偽造</t>
    <rPh sb="0" eb="2">
      <t>インショウ</t>
    </rPh>
    <rPh sb="2" eb="4">
      <t>ギゾウ</t>
    </rPh>
    <phoneticPr fontId="1"/>
  </si>
  <si>
    <t>図表：２－３－５－２　偽造通貨の発見枚数</t>
    <rPh sb="0" eb="2">
      <t>ズヒョウ</t>
    </rPh>
    <rPh sb="11" eb="13">
      <t>ギゾウ</t>
    </rPh>
    <rPh sb="13" eb="15">
      <t>ツウカ</t>
    </rPh>
    <rPh sb="16" eb="18">
      <t>ハッケン</t>
    </rPh>
    <rPh sb="18" eb="20">
      <t>マイスウ</t>
    </rPh>
    <phoneticPr fontId="1"/>
  </si>
  <si>
    <t xml:space="preserve">       年次
区分</t>
    <rPh sb="7" eb="9">
      <t>ネンジ</t>
    </rPh>
    <rPh sb="10" eb="12">
      <t>クブン</t>
    </rPh>
    <phoneticPr fontId="2"/>
  </si>
  <si>
    <t>H25</t>
  </si>
  <si>
    <t>H26</t>
  </si>
  <si>
    <t>H27</t>
  </si>
  <si>
    <t>H28</t>
  </si>
  <si>
    <t>H29</t>
  </si>
  <si>
    <t>H30</t>
  </si>
  <si>
    <t>R元</t>
    <rPh sb="1" eb="2">
      <t>モト</t>
    </rPh>
    <phoneticPr fontId="1"/>
  </si>
  <si>
    <t>R２</t>
  </si>
  <si>
    <t>R３</t>
  </si>
  <si>
    <t>R４</t>
    <phoneticPr fontId="1"/>
  </si>
  <si>
    <t>合計（枚）</t>
    <rPh sb="0" eb="2">
      <t>ゴウケイ</t>
    </rPh>
    <rPh sb="3" eb="4">
      <t>マイ</t>
    </rPh>
    <phoneticPr fontId="1"/>
  </si>
  <si>
    <t>紙幣合計</t>
    <rPh sb="0" eb="2">
      <t>シヘイ</t>
    </rPh>
    <rPh sb="2" eb="4">
      <t>ゴウケイ</t>
    </rPh>
    <phoneticPr fontId="1"/>
  </si>
  <si>
    <t>一万円券</t>
  </si>
  <si>
    <t>五千円券</t>
  </si>
  <si>
    <t>二千円券</t>
  </si>
  <si>
    <t>千円券</t>
  </si>
  <si>
    <t>五百円貨幣</t>
    <rPh sb="0" eb="1">
      <t>5</t>
    </rPh>
    <phoneticPr fontId="1"/>
  </si>
  <si>
    <t>※　実務統計による。</t>
    <rPh sb="2" eb="4">
      <t>ジツム</t>
    </rPh>
    <rPh sb="4" eb="6">
      <t>トウケイ</t>
    </rPh>
    <phoneticPr fontId="1"/>
  </si>
  <si>
    <t>図表：２－３－３－オ－１（施錠状態別自転車盗認知・検挙状況）</t>
  </si>
  <si>
    <t>図表：２－３－３－オ－２（施錠状態・発生場所別自転車盗認知件数）</t>
    <phoneticPr fontId="1"/>
  </si>
  <si>
    <t>施錠した認知件数(件)</t>
    <rPh sb="0" eb="2">
      <t>セジョウ</t>
    </rPh>
    <rPh sb="4" eb="6">
      <t>ニンチ</t>
    </rPh>
    <rPh sb="6" eb="8">
      <t>ケンスウ</t>
    </rPh>
    <rPh sb="9" eb="10">
      <t>ケン</t>
    </rPh>
    <phoneticPr fontId="1"/>
  </si>
  <si>
    <t>住宅　</t>
    <rPh sb="0" eb="2">
      <t>ジュウタク</t>
    </rPh>
    <phoneticPr fontId="1"/>
  </si>
  <si>
    <t>商業施設</t>
    <rPh sb="0" eb="2">
      <t>ショウギョウ</t>
    </rPh>
    <rPh sb="2" eb="4">
      <t>シセツ</t>
    </rPh>
    <phoneticPr fontId="1"/>
  </si>
  <si>
    <t>学校・幼稚園</t>
    <rPh sb="0" eb="2">
      <t>ガッコウ</t>
    </rPh>
    <rPh sb="3" eb="6">
      <t>ヨウチエン</t>
    </rPh>
    <phoneticPr fontId="1"/>
  </si>
  <si>
    <t>駅</t>
    <rPh sb="0" eb="1">
      <t>エキ</t>
    </rPh>
    <phoneticPr fontId="1"/>
  </si>
  <si>
    <t>施錠せず認知件数</t>
    <rPh sb="0" eb="2">
      <t>セジョウ</t>
    </rPh>
    <rPh sb="4" eb="6">
      <t>ニンチ</t>
    </rPh>
    <rPh sb="6" eb="8">
      <t>ケンスウ</t>
    </rPh>
    <phoneticPr fontId="1"/>
  </si>
  <si>
    <t>図表：２－３－３－オ－３（施錠状態別自転車盗被害車両還付状況）</t>
  </si>
  <si>
    <t>施錠
した</t>
    <rPh sb="0" eb="2">
      <t>セジョウ</t>
    </rPh>
    <phoneticPr fontId="1"/>
  </si>
  <si>
    <t>施錠
せず</t>
    <rPh sb="0" eb="2">
      <t>セジョウ</t>
    </rPh>
    <phoneticPr fontId="1"/>
  </si>
  <si>
    <t>図表：２－３－３－オ－４（施錠状態・年齢層別自転車盗検挙人員、人口10万人当たり施錠状態・年齢層別自転車盗検挙人員）</t>
  </si>
  <si>
    <t>20-24歳</t>
    <rPh sb="5" eb="6">
      <t>サイ</t>
    </rPh>
    <phoneticPr fontId="2"/>
  </si>
  <si>
    <t>25-29歳</t>
    <rPh sb="5" eb="6">
      <t>サイ</t>
    </rPh>
    <phoneticPr fontId="2"/>
  </si>
  <si>
    <t>図表：２－３－３－オ－５（施錠状態・年齢別14-19歳自転車盗検挙人員、人口10万人当たり施錠状態・年齢別14-19歳自転車盗検挙人員）</t>
  </si>
  <si>
    <t>14-19歳検挙人員（人）</t>
    <rPh sb="5" eb="6">
      <t>サイ</t>
    </rPh>
    <rPh sb="6" eb="8">
      <t>ケンキョ</t>
    </rPh>
    <rPh sb="8" eb="10">
      <t>ジンイン</t>
    </rPh>
    <rPh sb="11" eb="12">
      <t>ニン</t>
    </rPh>
    <phoneticPr fontId="1"/>
  </si>
  <si>
    <t>図表：２－３－３－オ－６（施錠状態・学職別14-19歳自転車盗検挙人員）</t>
  </si>
  <si>
    <t>図表：２－３－６－１　手口別特殊詐欺認知件数</t>
    <rPh sb="0" eb="2">
      <t>ズヒョウ</t>
    </rPh>
    <phoneticPr fontId="1"/>
  </si>
  <si>
    <t>　　　　　　　　　　　　　　　　　　　年次
区分</t>
    <rPh sb="19" eb="21">
      <t>ネンジ</t>
    </rPh>
    <rPh sb="22" eb="24">
      <t>クブン</t>
    </rPh>
    <phoneticPr fontId="1"/>
  </si>
  <si>
    <t>R元</t>
    <rPh sb="1" eb="2">
      <t>ガン</t>
    </rPh>
    <phoneticPr fontId="2"/>
  </si>
  <si>
    <t>特殊詐欺認知件数</t>
    <rPh sb="0" eb="2">
      <t>トクシュ</t>
    </rPh>
    <rPh sb="2" eb="4">
      <t>サギ</t>
    </rPh>
    <rPh sb="4" eb="6">
      <t>ニンチ</t>
    </rPh>
    <rPh sb="6" eb="8">
      <t>ケンスウ</t>
    </rPh>
    <phoneticPr fontId="2"/>
  </si>
  <si>
    <t>うち既遂</t>
    <rPh sb="2" eb="4">
      <t>キスイ</t>
    </rPh>
    <phoneticPr fontId="2"/>
  </si>
  <si>
    <t>オレオレ詐欺</t>
    <rPh sb="4" eb="6">
      <t>サギ</t>
    </rPh>
    <phoneticPr fontId="2"/>
  </si>
  <si>
    <t>預貯金詐欺</t>
    <rPh sb="0" eb="3">
      <t>ヨチョキン</t>
    </rPh>
    <rPh sb="3" eb="5">
      <t>サギ</t>
    </rPh>
    <phoneticPr fontId="1"/>
  </si>
  <si>
    <t>-</t>
  </si>
  <si>
    <t>うち既遂</t>
    <rPh sb="2" eb="4">
      <t>キスイ</t>
    </rPh>
    <phoneticPr fontId="1"/>
  </si>
  <si>
    <t>架空料金請求詐欺</t>
    <rPh sb="0" eb="2">
      <t>カクウ</t>
    </rPh>
    <rPh sb="2" eb="4">
      <t>リョウキン</t>
    </rPh>
    <rPh sb="4" eb="6">
      <t>セイキュウ</t>
    </rPh>
    <rPh sb="6" eb="8">
      <t>サギ</t>
    </rPh>
    <phoneticPr fontId="2"/>
  </si>
  <si>
    <t>還付金詐欺</t>
    <rPh sb="0" eb="3">
      <t>カンプキン</t>
    </rPh>
    <rPh sb="3" eb="5">
      <t>サギ</t>
    </rPh>
    <phoneticPr fontId="2"/>
  </si>
  <si>
    <t>融資保証金詐欺</t>
    <rPh sb="0" eb="2">
      <t>ユウシ</t>
    </rPh>
    <rPh sb="2" eb="4">
      <t>ホショウ</t>
    </rPh>
    <rPh sb="4" eb="5">
      <t>キン</t>
    </rPh>
    <rPh sb="5" eb="7">
      <t>サギ</t>
    </rPh>
    <phoneticPr fontId="2"/>
  </si>
  <si>
    <t>金融商品詐欺</t>
    <rPh sb="0" eb="2">
      <t>キンユウ</t>
    </rPh>
    <rPh sb="2" eb="4">
      <t>ショウヒン</t>
    </rPh>
    <rPh sb="4" eb="6">
      <t>サギ</t>
    </rPh>
    <phoneticPr fontId="2"/>
  </si>
  <si>
    <t>ギャンブル詐欺</t>
    <rPh sb="5" eb="7">
      <t>サギ</t>
    </rPh>
    <phoneticPr fontId="2"/>
  </si>
  <si>
    <t>交際あっせん詐欺</t>
    <rPh sb="0" eb="2">
      <t>コウサイ</t>
    </rPh>
    <rPh sb="6" eb="8">
      <t>サギ</t>
    </rPh>
    <phoneticPr fontId="2"/>
  </si>
  <si>
    <t>その他の特殊詐欺</t>
    <rPh sb="2" eb="3">
      <t>タ</t>
    </rPh>
    <rPh sb="4" eb="6">
      <t>トクシュ</t>
    </rPh>
    <rPh sb="6" eb="8">
      <t>サギ</t>
    </rPh>
    <phoneticPr fontId="2"/>
  </si>
  <si>
    <t>キャッシュカード詐欺盗</t>
    <rPh sb="8" eb="10">
      <t>サギ</t>
    </rPh>
    <rPh sb="10" eb="11">
      <t>トウ</t>
    </rPh>
    <phoneticPr fontId="2"/>
  </si>
  <si>
    <t>※</t>
    <phoneticPr fontId="2"/>
  </si>
  <si>
    <t>　特殊詐欺とは、被害者に電話をかけるなどして対面することなく信頼させ、指定した預貯金口座への振込みその他の方法により、不特定多数の者から現金等をだまし取る犯罪（現金等を脅し取る恐喝及びキャッシュカード詐欺盗を含む。）の総称をいう。</t>
    <rPh sb="1" eb="3">
      <t>トクシュ</t>
    </rPh>
    <rPh sb="3" eb="5">
      <t>サギ</t>
    </rPh>
    <rPh sb="8" eb="11">
      <t>ヒガイシャ</t>
    </rPh>
    <rPh sb="12" eb="14">
      <t>デンワ</t>
    </rPh>
    <rPh sb="22" eb="24">
      <t>タイメン</t>
    </rPh>
    <rPh sb="30" eb="32">
      <t>シンライ</t>
    </rPh>
    <rPh sb="35" eb="37">
      <t>シテイ</t>
    </rPh>
    <rPh sb="39" eb="42">
      <t>ヨチョキン</t>
    </rPh>
    <rPh sb="42" eb="44">
      <t>コウザ</t>
    </rPh>
    <rPh sb="46" eb="48">
      <t>フリコ</t>
    </rPh>
    <rPh sb="51" eb="52">
      <t>タ</t>
    </rPh>
    <rPh sb="53" eb="55">
      <t>ホウホウ</t>
    </rPh>
    <rPh sb="59" eb="62">
      <t>フトクテイ</t>
    </rPh>
    <rPh sb="62" eb="64">
      <t>タスウ</t>
    </rPh>
    <rPh sb="65" eb="66">
      <t>モノ</t>
    </rPh>
    <rPh sb="68" eb="70">
      <t>ゲンキン</t>
    </rPh>
    <rPh sb="70" eb="71">
      <t>トウ</t>
    </rPh>
    <rPh sb="75" eb="76">
      <t>ト</t>
    </rPh>
    <rPh sb="77" eb="79">
      <t>ハンザイ</t>
    </rPh>
    <rPh sb="80" eb="82">
      <t>ゲンキン</t>
    </rPh>
    <rPh sb="82" eb="83">
      <t>トウ</t>
    </rPh>
    <rPh sb="100" eb="102">
      <t>サギ</t>
    </rPh>
    <rPh sb="102" eb="103">
      <t>ヌス</t>
    </rPh>
    <rPh sb="104" eb="105">
      <t>フク</t>
    </rPh>
    <rPh sb="109" eb="111">
      <t>ソウショウ</t>
    </rPh>
    <phoneticPr fontId="2"/>
  </si>
  <si>
    <t>　オレオレ詐欺とは、親族等を装って電話をかけ、会社における横領金の補填金等の様々な名目で現金が至急必要であるかのように信じ込ませ、指定した預貯金口座に現金を振り込ませるなどの手口による詐欺をいう。</t>
    <rPh sb="33" eb="35">
      <t>ホテン</t>
    </rPh>
    <rPh sb="35" eb="36">
      <t>キン</t>
    </rPh>
    <rPh sb="38" eb="40">
      <t>サマザマ</t>
    </rPh>
    <rPh sb="41" eb="43">
      <t>メイモク</t>
    </rPh>
    <rPh sb="47" eb="49">
      <t>シキュウ</t>
    </rPh>
    <rPh sb="49" eb="51">
      <t>ヒツヨウ</t>
    </rPh>
    <rPh sb="59" eb="60">
      <t>シン</t>
    </rPh>
    <rPh sb="61" eb="62">
      <t>コ</t>
    </rPh>
    <rPh sb="65" eb="67">
      <t>シテイ</t>
    </rPh>
    <rPh sb="69" eb="72">
      <t>ヨチョキン</t>
    </rPh>
    <rPh sb="72" eb="74">
      <t>コウザ</t>
    </rPh>
    <rPh sb="75" eb="77">
      <t>ゲンキン</t>
    </rPh>
    <rPh sb="78" eb="79">
      <t>フ</t>
    </rPh>
    <rPh sb="80" eb="81">
      <t>コ</t>
    </rPh>
    <rPh sb="87" eb="89">
      <t>テグチ</t>
    </rPh>
    <phoneticPr fontId="1"/>
  </si>
  <si>
    <t>　預貯金詐欺とは、親族、警察官、銀行協会職員等を装い、あなたの口座が犯罪に利用されており、キャッシュカードの交換手続きが必要であるなどの名目で、キャッシュカード、クレジットカード、預貯金通帳等をだまし取る（脅し取る）ものをいう。従来オレオレ詐欺に包含されていた犯行形態を令和２年１月から新たな手口として分類した。</t>
    <rPh sb="1" eb="4">
      <t>ヨチョキン</t>
    </rPh>
    <rPh sb="4" eb="6">
      <t>サギ</t>
    </rPh>
    <phoneticPr fontId="2"/>
  </si>
  <si>
    <t>　架空料金請求詐欺とは、架空の事実を口実に金品を請求する文書を送付して、指定した預貯金口座に現金を振り込ませるなどの手口による詐欺をいう。</t>
    <rPh sb="1" eb="3">
      <t>カクウ</t>
    </rPh>
    <rPh sb="3" eb="5">
      <t>リョウキン</t>
    </rPh>
    <rPh sb="5" eb="7">
      <t>セイキュウ</t>
    </rPh>
    <rPh sb="7" eb="9">
      <t>サギ</t>
    </rPh>
    <rPh sb="12" eb="14">
      <t>カクウ</t>
    </rPh>
    <rPh sb="15" eb="17">
      <t>ジジツ</t>
    </rPh>
    <rPh sb="18" eb="20">
      <t>コウジツ</t>
    </rPh>
    <rPh sb="21" eb="23">
      <t>キンピン</t>
    </rPh>
    <rPh sb="24" eb="26">
      <t>セイキュウ</t>
    </rPh>
    <rPh sb="28" eb="30">
      <t>ブンショ</t>
    </rPh>
    <rPh sb="31" eb="33">
      <t>ソウフ</t>
    </rPh>
    <rPh sb="36" eb="38">
      <t>シテイ</t>
    </rPh>
    <rPh sb="40" eb="43">
      <t>ヨチョキン</t>
    </rPh>
    <rPh sb="43" eb="45">
      <t>コウザ</t>
    </rPh>
    <rPh sb="46" eb="48">
      <t>ゲンキン</t>
    </rPh>
    <rPh sb="49" eb="50">
      <t>フ</t>
    </rPh>
    <rPh sb="51" eb="52">
      <t>コ</t>
    </rPh>
    <rPh sb="58" eb="60">
      <t>テグチ</t>
    </rPh>
    <rPh sb="63" eb="65">
      <t>サギ</t>
    </rPh>
    <phoneticPr fontId="1"/>
  </si>
  <si>
    <t>　還付金詐欺とは、税金還付等に必要な手続きを装って被害者にATMを操作させ、口座間送金により財産上の不法の利益を得る電子計算機使用詐欺事件又は詐欺事件をいう。</t>
    <phoneticPr fontId="1"/>
  </si>
  <si>
    <t>　融資保証金詐欺とは、実際には融資しないにもかかわらず、融資を受けるための保証金名目で、指定した預貯金口座に現金を振り込ませるなどの手口による詐欺をいう。</t>
    <rPh sb="1" eb="3">
      <t>ユウシ</t>
    </rPh>
    <rPh sb="3" eb="6">
      <t>ホショウキン</t>
    </rPh>
    <rPh sb="6" eb="8">
      <t>サギ</t>
    </rPh>
    <rPh sb="11" eb="13">
      <t>ジッサイ</t>
    </rPh>
    <rPh sb="15" eb="17">
      <t>ユウシ</t>
    </rPh>
    <rPh sb="28" eb="30">
      <t>ユウシ</t>
    </rPh>
    <rPh sb="31" eb="32">
      <t>ウ</t>
    </rPh>
    <rPh sb="37" eb="40">
      <t>ホショウキン</t>
    </rPh>
    <rPh sb="40" eb="42">
      <t>メイモク</t>
    </rPh>
    <rPh sb="44" eb="46">
      <t>シテイ</t>
    </rPh>
    <rPh sb="48" eb="51">
      <t>ヨチョキン</t>
    </rPh>
    <rPh sb="51" eb="53">
      <t>コウザ</t>
    </rPh>
    <rPh sb="54" eb="56">
      <t>ゲンキン</t>
    </rPh>
    <rPh sb="57" eb="58">
      <t>フ</t>
    </rPh>
    <rPh sb="59" eb="60">
      <t>コ</t>
    </rPh>
    <rPh sb="66" eb="68">
      <t>テグチ</t>
    </rPh>
    <rPh sb="71" eb="73">
      <t>サギ</t>
    </rPh>
    <phoneticPr fontId="1"/>
  </si>
  <si>
    <t>　金融商品詐欺とは、架空又は価値の乏しい未公開株、社債等の有価証券等に関する虚偽の情報を提供し、購入すれば利益が得られるものと誤信させ、その購入名目等で現金を振り込ませるなどの手口による詐欺をいう。</t>
    <rPh sb="1" eb="3">
      <t>キンユウ</t>
    </rPh>
    <rPh sb="3" eb="5">
      <t>ショウヒン</t>
    </rPh>
    <rPh sb="5" eb="7">
      <t>サギ</t>
    </rPh>
    <rPh sb="10" eb="12">
      <t>カクウ</t>
    </rPh>
    <rPh sb="12" eb="13">
      <t>マタ</t>
    </rPh>
    <rPh sb="14" eb="16">
      <t>カチ</t>
    </rPh>
    <rPh sb="17" eb="18">
      <t>トボ</t>
    </rPh>
    <rPh sb="20" eb="23">
      <t>ミコウカイ</t>
    </rPh>
    <rPh sb="23" eb="24">
      <t>カブ</t>
    </rPh>
    <rPh sb="25" eb="27">
      <t>シャサイ</t>
    </rPh>
    <rPh sb="27" eb="28">
      <t>トウ</t>
    </rPh>
    <rPh sb="29" eb="31">
      <t>ユウカ</t>
    </rPh>
    <rPh sb="31" eb="33">
      <t>ショウケン</t>
    </rPh>
    <rPh sb="33" eb="34">
      <t>トウ</t>
    </rPh>
    <rPh sb="35" eb="36">
      <t>カン</t>
    </rPh>
    <rPh sb="38" eb="40">
      <t>キョギ</t>
    </rPh>
    <rPh sb="41" eb="43">
      <t>ジョウホウ</t>
    </rPh>
    <rPh sb="44" eb="46">
      <t>テイキョウ</t>
    </rPh>
    <rPh sb="48" eb="50">
      <t>コウニュウ</t>
    </rPh>
    <rPh sb="53" eb="55">
      <t>リエキ</t>
    </rPh>
    <rPh sb="56" eb="57">
      <t>エ</t>
    </rPh>
    <rPh sb="63" eb="65">
      <t>ゴシン</t>
    </rPh>
    <rPh sb="70" eb="72">
      <t>コウニュウ</t>
    </rPh>
    <rPh sb="72" eb="74">
      <t>メイモク</t>
    </rPh>
    <rPh sb="74" eb="75">
      <t>トウ</t>
    </rPh>
    <rPh sb="76" eb="78">
      <t>ゲンキン</t>
    </rPh>
    <rPh sb="79" eb="80">
      <t>フ</t>
    </rPh>
    <rPh sb="81" eb="82">
      <t>コ</t>
    </rPh>
    <rPh sb="88" eb="90">
      <t>テグチ</t>
    </rPh>
    <rPh sb="93" eb="95">
      <t>サギ</t>
    </rPh>
    <phoneticPr fontId="1"/>
  </si>
  <si>
    <t>　ギャンブル詐欺とは、不特定多数の者が購入する雑誌に「パチンコ打ち子募集」等と掲載したり、不特定多数の者に対して同内容のメールを送信するなどし、これに応じて会員登録等を申し込んできた被害者に対して会員登録料や情報料等の名目で現金を振り込ませるなどの手口による詐欺をいう。</t>
    <rPh sb="14" eb="16">
      <t>タスウ</t>
    </rPh>
    <rPh sb="19" eb="21">
      <t>コウニュウ</t>
    </rPh>
    <rPh sb="23" eb="25">
      <t>ザッシ</t>
    </rPh>
    <rPh sb="31" eb="32">
      <t>ウ</t>
    </rPh>
    <rPh sb="33" eb="34">
      <t>コ</t>
    </rPh>
    <rPh sb="34" eb="36">
      <t>ボシュウ</t>
    </rPh>
    <rPh sb="37" eb="38">
      <t>トウ</t>
    </rPh>
    <rPh sb="39" eb="41">
      <t>ケイサイ</t>
    </rPh>
    <rPh sb="45" eb="48">
      <t>フトクテイ</t>
    </rPh>
    <rPh sb="48" eb="50">
      <t>タスウ</t>
    </rPh>
    <rPh sb="51" eb="52">
      <t>モノ</t>
    </rPh>
    <rPh sb="53" eb="54">
      <t>タイ</t>
    </rPh>
    <rPh sb="56" eb="57">
      <t>ドウ</t>
    </rPh>
    <rPh sb="57" eb="59">
      <t>ナイヨウ</t>
    </rPh>
    <rPh sb="64" eb="66">
      <t>ソウシン</t>
    </rPh>
    <rPh sb="75" eb="76">
      <t>オウ</t>
    </rPh>
    <rPh sb="78" eb="80">
      <t>カイイン</t>
    </rPh>
    <rPh sb="80" eb="82">
      <t>トウロク</t>
    </rPh>
    <rPh sb="82" eb="83">
      <t>トウ</t>
    </rPh>
    <rPh sb="84" eb="85">
      <t>モウ</t>
    </rPh>
    <rPh sb="86" eb="87">
      <t>コ</t>
    </rPh>
    <rPh sb="91" eb="94">
      <t>ヒガイシャ</t>
    </rPh>
    <rPh sb="95" eb="96">
      <t>タイ</t>
    </rPh>
    <rPh sb="112" eb="114">
      <t>ゲンキン</t>
    </rPh>
    <rPh sb="115" eb="116">
      <t>フ</t>
    </rPh>
    <rPh sb="117" eb="118">
      <t>コ</t>
    </rPh>
    <rPh sb="124" eb="126">
      <t>テグチ</t>
    </rPh>
    <rPh sb="129" eb="131">
      <t>サギ</t>
    </rPh>
    <phoneticPr fontId="1"/>
  </si>
  <si>
    <t>　交際あっせん詐欺とは、不特定多数が購入する雑誌に「女性紹介」等と掲載したり、不特定多数の者に対して「女性紹介」等と記載したメールを送信するなどし、これに応じて女性の紹介等を求めてきた被害者に対して会員登録料や保証金等の名目で現金を振り込ませるなどの手口による詐欺をいう。</t>
    <rPh sb="12" eb="15">
      <t>フトクテイ</t>
    </rPh>
    <rPh sb="15" eb="17">
      <t>タスウ</t>
    </rPh>
    <rPh sb="18" eb="20">
      <t>コウニュウ</t>
    </rPh>
    <rPh sb="22" eb="24">
      <t>ザッシ</t>
    </rPh>
    <rPh sb="26" eb="28">
      <t>ジョセイ</t>
    </rPh>
    <rPh sb="28" eb="30">
      <t>ショウカイ</t>
    </rPh>
    <rPh sb="31" eb="32">
      <t>トウ</t>
    </rPh>
    <rPh sb="33" eb="35">
      <t>ケイサイ</t>
    </rPh>
    <rPh sb="39" eb="42">
      <t>フトクテイ</t>
    </rPh>
    <rPh sb="42" eb="44">
      <t>タスウ</t>
    </rPh>
    <rPh sb="45" eb="46">
      <t>モノ</t>
    </rPh>
    <rPh sb="47" eb="48">
      <t>タイ</t>
    </rPh>
    <rPh sb="51" eb="53">
      <t>ジョセイ</t>
    </rPh>
    <rPh sb="53" eb="55">
      <t>ショウカイ</t>
    </rPh>
    <rPh sb="56" eb="57">
      <t>トウ</t>
    </rPh>
    <rPh sb="58" eb="60">
      <t>キサイ</t>
    </rPh>
    <rPh sb="66" eb="68">
      <t>ソウシン</t>
    </rPh>
    <rPh sb="77" eb="78">
      <t>オウ</t>
    </rPh>
    <rPh sb="80" eb="82">
      <t>ジョセイ</t>
    </rPh>
    <rPh sb="83" eb="85">
      <t>ショウカイ</t>
    </rPh>
    <rPh sb="85" eb="86">
      <t>トウ</t>
    </rPh>
    <rPh sb="87" eb="88">
      <t>モト</t>
    </rPh>
    <rPh sb="92" eb="95">
      <t>ヒガイシャ</t>
    </rPh>
    <rPh sb="96" eb="97">
      <t>タイ</t>
    </rPh>
    <rPh sb="113" eb="115">
      <t>ゲンキン</t>
    </rPh>
    <rPh sb="116" eb="117">
      <t>フ</t>
    </rPh>
    <rPh sb="118" eb="119">
      <t>コ</t>
    </rPh>
    <rPh sb="125" eb="127">
      <t>テグチ</t>
    </rPh>
    <rPh sb="130" eb="132">
      <t>サギ</t>
    </rPh>
    <phoneticPr fontId="1"/>
  </si>
  <si>
    <t>　その他の特殊詐欺とは、オレオレ詐欺、預貯金詐欺、架空料金請求詐欺、融資保証金詐欺、還付金詐欺、金融商品詐欺、ギャンブル詐欺及び交際あっせん詐欺に該当しない特殊詐欺をいう。</t>
    <rPh sb="19" eb="22">
      <t>ヨチョキン</t>
    </rPh>
    <rPh sb="22" eb="24">
      <t>サギ</t>
    </rPh>
    <rPh sb="27" eb="29">
      <t>リョウキン</t>
    </rPh>
    <rPh sb="73" eb="75">
      <t>ガイトウ</t>
    </rPh>
    <rPh sb="78" eb="80">
      <t>トクシュ</t>
    </rPh>
    <rPh sb="80" eb="82">
      <t>サギ</t>
    </rPh>
    <phoneticPr fontId="1"/>
  </si>
  <si>
    <r>
      <t>　キャッシュカード詐欺盗とは、警察官等を装って被害者に電話をかけ、キャッシュカードが不正に利用されているなどと言って被害者方を訪れ、持参した封筒にキャッシュカード等を入れさせた上、隙を見て、別のカードが入った同種の封筒とすり替えるなどの手口による窃盗をいう（平成</t>
    </r>
    <r>
      <rPr>
        <sz val="9"/>
        <color rgb="FFFF0000"/>
        <rFont val="ＭＳ ゴシック"/>
        <family val="3"/>
        <charset val="128"/>
      </rPr>
      <t>30</t>
    </r>
    <r>
      <rPr>
        <sz val="9"/>
        <rFont val="ＭＳ ゴシック"/>
        <family val="3"/>
        <charset val="128"/>
      </rPr>
      <t>年から集計）。</t>
    </r>
    <rPh sb="15" eb="18">
      <t>ケイサツカン</t>
    </rPh>
    <rPh sb="18" eb="19">
      <t>トウ</t>
    </rPh>
    <rPh sb="20" eb="21">
      <t>ヨソオ</t>
    </rPh>
    <rPh sb="23" eb="26">
      <t>ヒガイシャ</t>
    </rPh>
    <rPh sb="27" eb="29">
      <t>デンワ</t>
    </rPh>
    <rPh sb="42" eb="44">
      <t>フセイ</t>
    </rPh>
    <rPh sb="45" eb="47">
      <t>リヨウ</t>
    </rPh>
    <rPh sb="55" eb="56">
      <t>イ</t>
    </rPh>
    <rPh sb="58" eb="61">
      <t>ヒガイシャ</t>
    </rPh>
    <rPh sb="61" eb="62">
      <t>カタ</t>
    </rPh>
    <rPh sb="63" eb="64">
      <t>オトズ</t>
    </rPh>
    <rPh sb="66" eb="68">
      <t>ジサン</t>
    </rPh>
    <rPh sb="70" eb="72">
      <t>フウトウ</t>
    </rPh>
    <rPh sb="81" eb="82">
      <t>トウ</t>
    </rPh>
    <rPh sb="83" eb="84">
      <t>イ</t>
    </rPh>
    <rPh sb="88" eb="89">
      <t>ウエ</t>
    </rPh>
    <rPh sb="95" eb="96">
      <t>ベツ</t>
    </rPh>
    <rPh sb="101" eb="102">
      <t>ハイ</t>
    </rPh>
    <rPh sb="104" eb="106">
      <t>ドウシュ</t>
    </rPh>
    <rPh sb="107" eb="109">
      <t>フウトウ</t>
    </rPh>
    <rPh sb="112" eb="113">
      <t>カ</t>
    </rPh>
    <rPh sb="118" eb="120">
      <t>テグチ</t>
    </rPh>
    <rPh sb="123" eb="125">
      <t>セットウ</t>
    </rPh>
    <rPh sb="136" eb="138">
      <t>シュウケイ</t>
    </rPh>
    <phoneticPr fontId="2"/>
  </si>
  <si>
    <t>※</t>
    <phoneticPr fontId="1"/>
  </si>
  <si>
    <t>　金融商品詐欺、ギャンブル詐欺、交際あっせん詐欺、その他の特殊詐欺の認知件数は、平成22年２月から統計を開始。</t>
    <rPh sb="1" eb="3">
      <t>キンユウ</t>
    </rPh>
    <rPh sb="3" eb="5">
      <t>ショウヒン</t>
    </rPh>
    <rPh sb="5" eb="7">
      <t>サギ</t>
    </rPh>
    <rPh sb="13" eb="15">
      <t>サギ</t>
    </rPh>
    <rPh sb="16" eb="18">
      <t>コウサイ</t>
    </rPh>
    <rPh sb="22" eb="24">
      <t>サギ</t>
    </rPh>
    <rPh sb="27" eb="28">
      <t>タ</t>
    </rPh>
    <rPh sb="29" eb="31">
      <t>トクシュ</t>
    </rPh>
    <rPh sb="31" eb="33">
      <t>サギ</t>
    </rPh>
    <rPh sb="34" eb="36">
      <t>ニンチ</t>
    </rPh>
    <rPh sb="36" eb="38">
      <t>ケンスウ</t>
    </rPh>
    <rPh sb="40" eb="42">
      <t>ヘイセイ</t>
    </rPh>
    <rPh sb="44" eb="45">
      <t>ネン</t>
    </rPh>
    <rPh sb="46" eb="47">
      <t>ガツ</t>
    </rPh>
    <rPh sb="49" eb="51">
      <t>トウケイ</t>
    </rPh>
    <rPh sb="52" eb="54">
      <t>カイシ</t>
    </rPh>
    <phoneticPr fontId="1"/>
  </si>
  <si>
    <t>図表：２－３－６－２　手口別特殊詐欺被害額</t>
  </si>
  <si>
    <t>　　　　　　　　　　年次
　区分</t>
    <rPh sb="10" eb="12">
      <t>ネンジ</t>
    </rPh>
    <rPh sb="14" eb="16">
      <t>クブン</t>
    </rPh>
    <phoneticPr fontId="1"/>
  </si>
  <si>
    <t>特殊詐欺被害額</t>
    <rPh sb="0" eb="2">
      <t>トクシュ</t>
    </rPh>
    <rPh sb="2" eb="4">
      <t>サギ</t>
    </rPh>
    <rPh sb="4" eb="6">
      <t>ヒガイ</t>
    </rPh>
    <rPh sb="6" eb="7">
      <t>ガク</t>
    </rPh>
    <phoneticPr fontId="2"/>
  </si>
  <si>
    <t>※　被害額には、詐取又は窃取されたキャッシュカードを使用して、ＡＴＭから引き出された額（実務統計による集計値）を含む金額である（平成24年まではオレオレ詐欺のみ、平成25年以降は全類型において集計）。</t>
    <rPh sb="2" eb="4">
      <t>ヒガイ</t>
    </rPh>
    <rPh sb="4" eb="5">
      <t>ガク</t>
    </rPh>
    <rPh sb="8" eb="10">
      <t>サシュ</t>
    </rPh>
    <rPh sb="10" eb="11">
      <t>マタ</t>
    </rPh>
    <rPh sb="12" eb="14">
      <t>セッシュ</t>
    </rPh>
    <rPh sb="26" eb="28">
      <t>シヨウ</t>
    </rPh>
    <rPh sb="36" eb="37">
      <t>ヒ</t>
    </rPh>
    <rPh sb="38" eb="39">
      <t>ダ</t>
    </rPh>
    <rPh sb="42" eb="43">
      <t>ガク</t>
    </rPh>
    <rPh sb="44" eb="46">
      <t>ジツム</t>
    </rPh>
    <rPh sb="46" eb="48">
      <t>トウケイ</t>
    </rPh>
    <rPh sb="51" eb="54">
      <t>シュウケイチ</t>
    </rPh>
    <rPh sb="56" eb="57">
      <t>フク</t>
    </rPh>
    <rPh sb="58" eb="60">
      <t>キンガク</t>
    </rPh>
    <rPh sb="64" eb="66">
      <t>ヘイセイ</t>
    </rPh>
    <rPh sb="68" eb="69">
      <t>ネン</t>
    </rPh>
    <rPh sb="76" eb="78">
      <t>サギ</t>
    </rPh>
    <rPh sb="81" eb="83">
      <t>ヘイセイ</t>
    </rPh>
    <rPh sb="85" eb="86">
      <t>ネン</t>
    </rPh>
    <rPh sb="86" eb="88">
      <t>イコウ</t>
    </rPh>
    <rPh sb="89" eb="90">
      <t>スベ</t>
    </rPh>
    <rPh sb="90" eb="92">
      <t>ルイケイ</t>
    </rPh>
    <rPh sb="96" eb="98">
      <t>シュウケイ</t>
    </rPh>
    <phoneticPr fontId="1"/>
  </si>
  <si>
    <t>※　金融商品詐欺、ギャンブル詐欺、交際あっせん詐欺、その他の特殊詐欺の被害額は、平成22年２月から統計を開始。</t>
    <rPh sb="2" eb="4">
      <t>キンユウ</t>
    </rPh>
    <rPh sb="4" eb="6">
      <t>ショウヒン</t>
    </rPh>
    <rPh sb="6" eb="8">
      <t>サギ</t>
    </rPh>
    <rPh sb="14" eb="16">
      <t>サギ</t>
    </rPh>
    <rPh sb="17" eb="19">
      <t>コウサイ</t>
    </rPh>
    <rPh sb="23" eb="25">
      <t>サギ</t>
    </rPh>
    <rPh sb="28" eb="29">
      <t>タ</t>
    </rPh>
    <rPh sb="30" eb="32">
      <t>トクシュ</t>
    </rPh>
    <rPh sb="32" eb="34">
      <t>サギ</t>
    </rPh>
    <rPh sb="35" eb="38">
      <t>ヒガイガク</t>
    </rPh>
    <rPh sb="40" eb="42">
      <t>ヘイセイ</t>
    </rPh>
    <rPh sb="44" eb="45">
      <t>ネン</t>
    </rPh>
    <rPh sb="46" eb="47">
      <t>ガツ</t>
    </rPh>
    <rPh sb="49" eb="51">
      <t>トウケイ</t>
    </rPh>
    <rPh sb="52" eb="54">
      <t>カイシ</t>
    </rPh>
    <phoneticPr fontId="1"/>
  </si>
  <si>
    <r>
      <t>※　キャッシュカード詐欺盗の</t>
    </r>
    <r>
      <rPr>
        <sz val="11"/>
        <color theme="1"/>
        <rFont val="ＭＳ ゴシック"/>
        <family val="3"/>
        <charset val="128"/>
      </rPr>
      <t>被害額</t>
    </r>
    <r>
      <rPr>
        <sz val="11"/>
        <rFont val="ＭＳ ゴシック"/>
        <family val="3"/>
        <charset val="128"/>
      </rPr>
      <t>は、平成30年から集計。</t>
    </r>
    <rPh sb="14" eb="17">
      <t>ヒガイガク</t>
    </rPh>
    <phoneticPr fontId="1"/>
  </si>
  <si>
    <t>※　預貯金詐欺の被害額は、令和２年から集計。</t>
    <rPh sb="2" eb="5">
      <t>ヨチョキン</t>
    </rPh>
    <rPh sb="5" eb="7">
      <t>サギ</t>
    </rPh>
    <rPh sb="8" eb="10">
      <t>ヒガイ</t>
    </rPh>
    <rPh sb="10" eb="11">
      <t>ガク</t>
    </rPh>
    <rPh sb="13" eb="15">
      <t>レイワ</t>
    </rPh>
    <rPh sb="16" eb="17">
      <t>ネン</t>
    </rPh>
    <rPh sb="19" eb="21">
      <t>シュウケイ</t>
    </rPh>
    <phoneticPr fontId="1"/>
  </si>
  <si>
    <t>　　　　　　　　　　　　　　　　　　　年齢
区分</t>
    <rPh sb="19" eb="21">
      <t>ネンレイ</t>
    </rPh>
    <rPh sb="22" eb="24">
      <t>クブン</t>
    </rPh>
    <phoneticPr fontId="1"/>
  </si>
  <si>
    <t>合計</t>
    <rPh sb="0" eb="2">
      <t>ゴウケイ</t>
    </rPh>
    <phoneticPr fontId="1"/>
  </si>
  <si>
    <t>19歳以下</t>
    <rPh sb="2" eb="3">
      <t>サイ</t>
    </rPh>
    <rPh sb="3" eb="5">
      <t>イカ</t>
    </rPh>
    <phoneticPr fontId="1"/>
  </si>
  <si>
    <t>60-64歳</t>
    <phoneticPr fontId="1"/>
  </si>
  <si>
    <t>65-69歳</t>
    <rPh sb="5" eb="6">
      <t>サイ</t>
    </rPh>
    <phoneticPr fontId="1"/>
  </si>
  <si>
    <t>80-89歳</t>
    <rPh sb="5" eb="6">
      <t>サイ</t>
    </rPh>
    <phoneticPr fontId="1"/>
  </si>
  <si>
    <t>90-99歳</t>
    <rPh sb="5" eb="6">
      <t>サイ</t>
    </rPh>
    <phoneticPr fontId="1"/>
  </si>
  <si>
    <t>100歳以上</t>
    <rPh sb="3" eb="4">
      <t>サイ</t>
    </rPh>
    <rPh sb="4" eb="6">
      <t>イジョウ</t>
    </rPh>
    <phoneticPr fontId="1"/>
  </si>
  <si>
    <t>預貯金詐欺</t>
    <rPh sb="0" eb="3">
      <t>ヨチョキン</t>
    </rPh>
    <rPh sb="3" eb="5">
      <t>サギ</t>
    </rPh>
    <phoneticPr fontId="2"/>
  </si>
  <si>
    <t>※　各欄それぞれを四捨五入しているので、各欄の数値の合計が100％にならない場合がある。</t>
    <rPh sb="2" eb="4">
      <t>カクラン</t>
    </rPh>
    <rPh sb="9" eb="13">
      <t>シシャゴニュウ</t>
    </rPh>
    <rPh sb="20" eb="22">
      <t>カクラン</t>
    </rPh>
    <rPh sb="23" eb="25">
      <t>スウチ</t>
    </rPh>
    <rPh sb="26" eb="28">
      <t>ゴウケイ</t>
    </rPh>
    <rPh sb="38" eb="40">
      <t>バアイ</t>
    </rPh>
    <phoneticPr fontId="1"/>
  </si>
  <si>
    <t>※　本表の数値は、被害者が法人・団体等であるものを除いて集計。</t>
    <rPh sb="2" eb="3">
      <t>ホン</t>
    </rPh>
    <rPh sb="3" eb="4">
      <t>ヒョウ</t>
    </rPh>
    <rPh sb="5" eb="7">
      <t>スウチ</t>
    </rPh>
    <rPh sb="9" eb="12">
      <t>ヒガイシャ</t>
    </rPh>
    <rPh sb="13" eb="15">
      <t>ホウジン</t>
    </rPh>
    <rPh sb="16" eb="18">
      <t>ダンタイ</t>
    </rPh>
    <rPh sb="18" eb="19">
      <t>トウ</t>
    </rPh>
    <rPh sb="25" eb="26">
      <t>ノゾ</t>
    </rPh>
    <rPh sb="28" eb="30">
      <t>シュウケイ</t>
    </rPh>
    <phoneticPr fontId="1"/>
  </si>
  <si>
    <t>図表：２－３－６－４　手口別特殊詐欺検挙状況</t>
  </si>
  <si>
    <t>　　　　　　　　　　　　　　　　　　　　年次
区分</t>
    <rPh sb="20" eb="22">
      <t>ネンジ</t>
    </rPh>
    <rPh sb="23" eb="25">
      <t>クブン</t>
    </rPh>
    <phoneticPr fontId="1"/>
  </si>
  <si>
    <t>特殊詐欺検挙件数（件）</t>
    <rPh sb="0" eb="2">
      <t>トクシュ</t>
    </rPh>
    <rPh sb="2" eb="4">
      <t>サギ</t>
    </rPh>
    <rPh sb="4" eb="6">
      <t>ケンキョ</t>
    </rPh>
    <rPh sb="6" eb="8">
      <t>ケンスウ</t>
    </rPh>
    <rPh sb="9" eb="10">
      <t>ケン</t>
    </rPh>
    <phoneticPr fontId="2"/>
  </si>
  <si>
    <t>特殊詐欺検挙人員（人）</t>
    <rPh sb="0" eb="2">
      <t>トクシュ</t>
    </rPh>
    <rPh sb="2" eb="4">
      <t>サギ</t>
    </rPh>
    <rPh sb="4" eb="6">
      <t>ケンキョ</t>
    </rPh>
    <rPh sb="6" eb="8">
      <t>ジンイン</t>
    </rPh>
    <rPh sb="9" eb="10">
      <t>ジン</t>
    </rPh>
    <phoneticPr fontId="2"/>
  </si>
  <si>
    <t>※　金融商品詐欺、ギャンブル詐欺、交際あっせん詐欺、その他の特殊詐欺の検挙件数、検挙人員は、平成23年から統計を開始。</t>
    <rPh sb="35" eb="37">
      <t>ケンキョ</t>
    </rPh>
    <rPh sb="37" eb="39">
      <t>ケンスウ</t>
    </rPh>
    <rPh sb="40" eb="42">
      <t>ケンキョ</t>
    </rPh>
    <rPh sb="42" eb="44">
      <t>ジンイン</t>
    </rPh>
    <phoneticPr fontId="1"/>
  </si>
  <si>
    <t>※　キャッシュカード詐欺盗の検挙件数、検挙人員は、平成３０年から集計。</t>
    <rPh sb="10" eb="12">
      <t>サギ</t>
    </rPh>
    <rPh sb="12" eb="13">
      <t>ヌス</t>
    </rPh>
    <rPh sb="14" eb="16">
      <t>ケンキョ</t>
    </rPh>
    <rPh sb="16" eb="18">
      <t>ケンスウ</t>
    </rPh>
    <rPh sb="19" eb="21">
      <t>ケンキョ</t>
    </rPh>
    <rPh sb="21" eb="23">
      <t>ジンイン</t>
    </rPh>
    <rPh sb="25" eb="27">
      <t>ヘイセイ</t>
    </rPh>
    <rPh sb="29" eb="30">
      <t>ネン</t>
    </rPh>
    <rPh sb="32" eb="34">
      <t>シュウケイ</t>
    </rPh>
    <phoneticPr fontId="1"/>
  </si>
  <si>
    <t>※　預貯金詐欺の検挙件数、検挙人員は、令和２年から集計。</t>
    <rPh sb="2" eb="5">
      <t>ヨチョキン</t>
    </rPh>
    <rPh sb="5" eb="7">
      <t>サギ</t>
    </rPh>
    <rPh sb="8" eb="10">
      <t>ケンキョ</t>
    </rPh>
    <rPh sb="10" eb="12">
      <t>ケンスウ</t>
    </rPh>
    <rPh sb="13" eb="15">
      <t>ケンキョ</t>
    </rPh>
    <rPh sb="15" eb="17">
      <t>ジンイン</t>
    </rPh>
    <rPh sb="19" eb="21">
      <t>シュウケイ</t>
    </rPh>
    <phoneticPr fontId="1"/>
  </si>
  <si>
    <t>図表：２－３－６－３　手口別特殊詐欺被害者の年齢層・性別割合　R4</t>
    <rPh sb="0" eb="2">
      <t>ズヒョウ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</si>
</sst>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 "/>
    <numFmt numFmtId="177" formatCode="#,##0.0_ "/>
    <numFmt numFmtId="178" formatCode="0.0%"/>
    <numFmt numFmtId="179" formatCode="0.0_);[Red]\(0.0\)"/>
    <numFmt numFmtId="180" formatCode="#,##0_ ;[Red]\-#,##0\ "/>
    <numFmt numFmtId="181" formatCode="#,##0.0_ ;[Red]\-#,##0.0\ "/>
    <numFmt numFmtId="182" formatCode="#,##0_);[Red]\(#,##0\)"/>
    <numFmt numFmtId="183" formatCode="#,##0.0_);[Red]\(#,##0.0\)"/>
    <numFmt numFmtId="184" formatCode="0_ ;[Red]\-0\ "/>
    <numFmt numFmtId="185" formatCode="#,##0;\-#,##0;"/>
    <numFmt numFmtId="186" formatCode="#,##0;\-#,##0;0"/>
    <numFmt numFmtId="187" formatCode="#,##0;\-#,##0;\ "/>
  </numFmts>
  <fonts count="35"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6"/>
      <name val="ＭＳ 明朝"/>
      <family val="1"/>
      <charset val="128"/>
    </font>
    <font>
      <sz val="11"/>
      <color theme="1"/>
      <name val="ＭＳ ゴシック"/>
      <family val="3"/>
      <charset val="128"/>
    </font>
    <font>
      <sz val="11"/>
      <name val="ＭＳ ゴシック"/>
      <family val="3"/>
      <charset val="128"/>
    </font>
    <font>
      <sz val="11"/>
      <color theme="1"/>
      <name val="ＭＳ Ｐゴシック"/>
      <family val="2"/>
      <charset val="128"/>
      <scheme val="minor"/>
    </font>
    <font>
      <sz val="10"/>
      <name val="ＭＳ ゴシック"/>
      <family val="3"/>
      <charset val="128"/>
    </font>
    <font>
      <sz val="10"/>
      <name val="ＭＳ 明朝"/>
      <family val="1"/>
      <charset val="128"/>
    </font>
    <font>
      <sz val="10.5"/>
      <color theme="1"/>
      <name val="ＭＳ ゴシック"/>
      <family val="3"/>
      <charset val="128"/>
    </font>
    <font>
      <sz val="11"/>
      <color theme="1"/>
      <name val="ＭＳ Ｐゴシック"/>
      <family val="3"/>
      <charset val="128"/>
      <scheme val="minor"/>
    </font>
    <font>
      <sz val="10"/>
      <color theme="1"/>
      <name val="ＭＳ Ｐゴシック"/>
      <family val="2"/>
      <charset val="128"/>
      <scheme val="minor"/>
    </font>
    <font>
      <sz val="10"/>
      <color theme="1"/>
      <name val="ＭＳ ゴシック"/>
      <family val="3"/>
      <charset val="128"/>
    </font>
    <font>
      <sz val="9"/>
      <color theme="1"/>
      <name val="ＭＳ ゴシック"/>
      <family val="3"/>
      <charset val="128"/>
    </font>
    <font>
      <b/>
      <sz val="11"/>
      <color rgb="FFFF0000"/>
      <name val="ＭＳ Ｐゴシック"/>
      <family val="3"/>
      <charset val="128"/>
      <scheme val="minor"/>
    </font>
    <font>
      <sz val="11"/>
      <name val="ＭＳ 明朝"/>
      <family val="1"/>
      <charset val="128"/>
    </font>
    <font>
      <sz val="11"/>
      <color rgb="FFFF0000"/>
      <name val="ＭＳ ゴシック"/>
      <family val="3"/>
      <charset val="128"/>
    </font>
    <font>
      <sz val="11"/>
      <name val="ＭＳ Ｐゴシック"/>
      <family val="3"/>
      <charset val="128"/>
    </font>
    <font>
      <sz val="14"/>
      <name val="ＭＳ Ｐゴシック"/>
      <family val="3"/>
      <charset val="128"/>
      <scheme val="minor"/>
    </font>
    <font>
      <sz val="9"/>
      <name val="ＭＳ Ｐゴシック"/>
      <family val="3"/>
      <charset val="128"/>
      <scheme val="minor"/>
    </font>
    <font>
      <b/>
      <sz val="14"/>
      <name val="ＭＳ ゴシック"/>
      <family val="3"/>
      <charset val="128"/>
    </font>
    <font>
      <sz val="12"/>
      <name val="ＭＳ ゴシック"/>
      <family val="3"/>
      <charset val="128"/>
    </font>
    <font>
      <sz val="11"/>
      <name val="ＭＳ Ｐゴシック"/>
      <family val="3"/>
      <charset val="128"/>
      <scheme val="minor"/>
    </font>
    <font>
      <sz val="14"/>
      <name val="Arial Narrow"/>
      <family val="2"/>
    </font>
    <font>
      <sz val="14"/>
      <name val="ＭＳ ゴシック"/>
      <family val="3"/>
      <charset val="128"/>
    </font>
    <font>
      <sz val="9"/>
      <name val="ＭＳ ゴシック"/>
      <family val="3"/>
      <charset val="128"/>
    </font>
    <font>
      <sz val="8"/>
      <name val="ＭＳ ゴシック"/>
      <family val="3"/>
      <charset val="128"/>
    </font>
    <font>
      <sz val="9"/>
      <color rgb="FFFF0000"/>
      <name val="ＭＳ ゴシック"/>
      <family val="3"/>
      <charset val="128"/>
    </font>
    <font>
      <sz val="12"/>
      <name val="ＭＳ Ｐゴシック"/>
      <family val="3"/>
      <charset val="128"/>
      <scheme val="minor"/>
    </font>
    <font>
      <sz val="14"/>
      <name val="ＭＳ ゴシック"/>
      <family val="2"/>
      <charset val="128"/>
    </font>
    <font>
      <sz val="8"/>
      <name val="ＭＳ Ｐゴシック"/>
      <family val="2"/>
      <charset val="128"/>
      <scheme val="minor"/>
    </font>
    <font>
      <sz val="9"/>
      <color rgb="FFFF0000"/>
      <name val="ＭＳ Ｐゴシック"/>
      <family val="3"/>
      <charset val="128"/>
      <scheme val="minor"/>
    </font>
    <font>
      <sz val="14"/>
      <color rgb="FFFF0000"/>
      <name val="ＭＳ Ｐゴシック"/>
      <family val="3"/>
      <charset val="128"/>
      <scheme val="minor"/>
    </font>
    <font>
      <sz val="9"/>
      <color theme="1"/>
      <name val="ＭＳ Ｐゴシック"/>
      <family val="3"/>
      <charset val="128"/>
      <scheme val="minor"/>
    </font>
    <font>
      <sz val="14"/>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58">
    <border>
      <left/>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diagonal/>
    </border>
    <border>
      <left/>
      <right style="thin">
        <color indexed="64"/>
      </right>
      <top/>
      <bottom style="hair">
        <color indexed="64"/>
      </bottom>
      <diagonal/>
    </border>
    <border>
      <left/>
      <right style="hair">
        <color indexed="64"/>
      </right>
      <top/>
      <bottom/>
      <diagonal/>
    </border>
    <border>
      <left style="thin">
        <color indexed="64"/>
      </left>
      <right/>
      <top style="thin">
        <color indexed="64"/>
      </top>
      <bottom style="thin">
        <color indexed="64"/>
      </bottom>
      <diagonal/>
    </border>
    <border>
      <left style="dotted">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style="hair">
        <color indexed="64"/>
      </right>
      <top/>
      <bottom style="hair">
        <color indexed="64"/>
      </bottom>
      <diagonal/>
    </border>
    <border>
      <left style="thin">
        <color indexed="64"/>
      </left>
      <right/>
      <top style="hair">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right style="thin">
        <color indexed="64"/>
      </right>
      <top/>
      <bottom/>
      <diagonal/>
    </border>
  </borders>
  <cellStyleXfs count="7">
    <xf numFmtId="0" fontId="0" fillId="0" borderId="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xf numFmtId="38" fontId="15" fillId="0" borderId="0" applyFont="0" applyFill="0" applyBorder="0" applyAlignment="0" applyProtection="0"/>
    <xf numFmtId="0" fontId="15" fillId="0" borderId="0"/>
    <xf numFmtId="0" fontId="17" fillId="0" borderId="0"/>
    <xf numFmtId="0" fontId="13" fillId="0" borderId="0">
      <alignment vertical="center"/>
    </xf>
  </cellStyleXfs>
  <cellXfs count="367">
    <xf numFmtId="0" fontId="0" fillId="0" borderId="0" xfId="0">
      <alignment vertical="center"/>
    </xf>
    <xf numFmtId="176" fontId="0" fillId="0" borderId="0" xfId="0" applyNumberFormat="1">
      <alignment vertical="center"/>
    </xf>
    <xf numFmtId="3" fontId="5" fillId="0" borderId="8" xfId="0" applyNumberFormat="1" applyFont="1" applyBorder="1" applyAlignment="1">
      <alignment shrinkToFit="1"/>
    </xf>
    <xf numFmtId="176" fontId="4" fillId="0" borderId="4" xfId="0" applyNumberFormat="1" applyFont="1" applyBorder="1" applyAlignment="1">
      <alignment vertical="center" wrapText="1" shrinkToFit="1"/>
    </xf>
    <xf numFmtId="177" fontId="4" fillId="0" borderId="5" xfId="0" applyNumberFormat="1" applyFont="1" applyBorder="1" applyAlignment="1">
      <alignment vertical="center" wrapText="1" shrinkToFit="1"/>
    </xf>
    <xf numFmtId="176" fontId="4" fillId="0" borderId="5" xfId="0" applyNumberFormat="1" applyFont="1" applyBorder="1" applyAlignment="1">
      <alignment vertical="center" wrapText="1"/>
    </xf>
    <xf numFmtId="0" fontId="4" fillId="0" borderId="7" xfId="0" applyFont="1" applyBorder="1">
      <alignment vertical="center"/>
    </xf>
    <xf numFmtId="176" fontId="4" fillId="0" borderId="4" xfId="0" applyNumberFormat="1" applyFont="1" applyBorder="1" applyAlignment="1">
      <alignment vertical="center" wrapText="1"/>
    </xf>
    <xf numFmtId="177" fontId="4" fillId="0" borderId="7" xfId="0" applyNumberFormat="1" applyFont="1" applyBorder="1" applyAlignment="1">
      <alignment shrinkToFit="1"/>
    </xf>
    <xf numFmtId="177" fontId="4" fillId="0" borderId="8" xfId="0" applyNumberFormat="1" applyFont="1" applyBorder="1" applyAlignment="1">
      <alignment shrinkToFit="1"/>
    </xf>
    <xf numFmtId="176" fontId="4" fillId="0" borderId="10" xfId="0" applyNumberFormat="1" applyFont="1" applyBorder="1" applyAlignment="1">
      <alignment vertical="center" wrapText="1"/>
    </xf>
    <xf numFmtId="0" fontId="4" fillId="0" borderId="8" xfId="0" applyFont="1" applyBorder="1">
      <alignment vertical="center"/>
    </xf>
    <xf numFmtId="0" fontId="4" fillId="0" borderId="11" xfId="0" applyFont="1" applyBorder="1" applyAlignment="1">
      <alignment horizontal="left" vertical="center"/>
    </xf>
    <xf numFmtId="176" fontId="4" fillId="0" borderId="12" xfId="0" applyNumberFormat="1" applyFont="1" applyBorder="1" applyAlignment="1">
      <alignment vertical="center" wrapText="1"/>
    </xf>
    <xf numFmtId="0" fontId="4" fillId="0" borderId="2" xfId="0" applyFont="1" applyBorder="1">
      <alignment vertical="center"/>
    </xf>
    <xf numFmtId="0" fontId="4" fillId="0" borderId="9" xfId="0" applyFont="1" applyBorder="1" applyAlignment="1">
      <alignment horizontal="left" vertical="center" wrapText="1"/>
    </xf>
    <xf numFmtId="176" fontId="4" fillId="0" borderId="5" xfId="0" applyNumberFormat="1" applyFont="1" applyBorder="1" applyAlignment="1">
      <alignment horizontal="right" vertical="center" wrapText="1" shrinkToFit="1"/>
    </xf>
    <xf numFmtId="0" fontId="4" fillId="0" borderId="11" xfId="0" applyFont="1" applyBorder="1" applyAlignment="1">
      <alignment horizontal="left" vertical="center" wrapText="1"/>
    </xf>
    <xf numFmtId="0" fontId="4" fillId="0" borderId="0" xfId="0" applyFont="1">
      <alignment vertical="center"/>
    </xf>
    <xf numFmtId="178" fontId="4" fillId="0" borderId="0" xfId="1" applyNumberFormat="1" applyFont="1">
      <alignment vertical="center"/>
    </xf>
    <xf numFmtId="0" fontId="4" fillId="0" borderId="3" xfId="0" applyFont="1" applyBorder="1">
      <alignment vertical="center"/>
    </xf>
    <xf numFmtId="176" fontId="7" fillId="0" borderId="0" xfId="0" applyNumberFormat="1" applyFont="1" applyAlignment="1">
      <alignment shrinkToFit="1"/>
    </xf>
    <xf numFmtId="176" fontId="4" fillId="0" borderId="0" xfId="0" applyNumberFormat="1" applyFont="1" applyAlignment="1">
      <alignment shrinkToFit="1"/>
    </xf>
    <xf numFmtId="177" fontId="7" fillId="0" borderId="0" xfId="0" applyNumberFormat="1" applyFont="1" applyAlignment="1">
      <alignment wrapText="1" shrinkToFit="1"/>
    </xf>
    <xf numFmtId="0" fontId="4" fillId="0" borderId="0" xfId="0" applyFont="1" applyAlignment="1"/>
    <xf numFmtId="0" fontId="4" fillId="0" borderId="1" xfId="0" applyFont="1" applyBorder="1">
      <alignment vertical="center"/>
    </xf>
    <xf numFmtId="0" fontId="4" fillId="0" borderId="15" xfId="0" applyFont="1" applyBorder="1" applyAlignment="1">
      <alignment horizontal="right" vertical="center"/>
    </xf>
    <xf numFmtId="0" fontId="4" fillId="0" borderId="17" xfId="0" applyFont="1" applyBorder="1" applyAlignment="1">
      <alignment horizontal="right" vertical="center"/>
    </xf>
    <xf numFmtId="0" fontId="4" fillId="0" borderId="16" xfId="0" applyFont="1" applyBorder="1">
      <alignment vertical="center"/>
    </xf>
    <xf numFmtId="0" fontId="4" fillId="0" borderId="18" xfId="0" applyFont="1" applyBorder="1">
      <alignment vertical="center"/>
    </xf>
    <xf numFmtId="0" fontId="4" fillId="0" borderId="17" xfId="0" applyFont="1" applyBorder="1">
      <alignment vertical="center"/>
    </xf>
    <xf numFmtId="3" fontId="5" fillId="0" borderId="5" xfId="0" applyNumberFormat="1" applyFont="1" applyBorder="1" applyAlignment="1">
      <alignment vertical="center" shrinkToFit="1"/>
    </xf>
    <xf numFmtId="3" fontId="5" fillId="0" borderId="13" xfId="0" applyNumberFormat="1" applyFont="1" applyBorder="1" applyAlignment="1">
      <alignment vertical="center" shrinkToFit="1"/>
    </xf>
    <xf numFmtId="0" fontId="4" fillId="0" borderId="3" xfId="0" applyFont="1" applyBorder="1" applyAlignment="1">
      <alignment horizontal="center" vertical="center" shrinkToFit="1"/>
    </xf>
    <xf numFmtId="0" fontId="4" fillId="0" borderId="6" xfId="0" applyFont="1" applyBorder="1" applyAlignment="1">
      <alignment vertical="center" shrinkToFit="1"/>
    </xf>
    <xf numFmtId="179" fontId="5" fillId="0" borderId="14" xfId="0" applyNumberFormat="1" applyFont="1" applyBorder="1" applyAlignment="1">
      <alignment vertical="center" wrapText="1" shrinkToFit="1"/>
    </xf>
    <xf numFmtId="176" fontId="4" fillId="0" borderId="5" xfId="0" applyNumberFormat="1" applyFont="1" applyBorder="1" applyAlignment="1">
      <alignment horizontal="right" vertical="center" wrapText="1"/>
    </xf>
    <xf numFmtId="0" fontId="4" fillId="0" borderId="5" xfId="0" applyFont="1" applyBorder="1" applyAlignment="1">
      <alignment horizontal="left" vertical="center"/>
    </xf>
    <xf numFmtId="0" fontId="4" fillId="0" borderId="1" xfId="0" applyFont="1" applyBorder="1" applyAlignment="1">
      <alignment horizontal="left" vertical="center"/>
    </xf>
    <xf numFmtId="0" fontId="4" fillId="0" borderId="15" xfId="0" applyFont="1" applyBorder="1" applyAlignment="1">
      <alignment horizontal="left" vertical="center"/>
    </xf>
    <xf numFmtId="0" fontId="0" fillId="0" borderId="8" xfId="0" applyBorder="1">
      <alignment vertical="center"/>
    </xf>
    <xf numFmtId="177" fontId="4" fillId="0" borderId="7" xfId="0" applyNumberFormat="1" applyFont="1" applyBorder="1" applyAlignment="1">
      <alignment vertical="center" shrinkToFit="1"/>
    </xf>
    <xf numFmtId="177" fontId="4" fillId="0" borderId="8" xfId="0" applyNumberFormat="1" applyFont="1" applyBorder="1" applyAlignment="1">
      <alignment vertical="center" shrinkToFit="1"/>
    </xf>
    <xf numFmtId="0" fontId="0" fillId="0" borderId="3" xfId="0" applyBorder="1">
      <alignment vertical="center"/>
    </xf>
    <xf numFmtId="176" fontId="8" fillId="0" borderId="0" xfId="0" applyNumberFormat="1" applyFont="1" applyAlignment="1">
      <alignment shrinkToFit="1"/>
    </xf>
    <xf numFmtId="176" fontId="0" fillId="0" borderId="0" xfId="0" applyNumberFormat="1" applyAlignment="1">
      <alignment shrinkToFit="1"/>
    </xf>
    <xf numFmtId="177" fontId="8" fillId="0" borderId="0" xfId="0" applyNumberFormat="1" applyFont="1" applyAlignment="1">
      <alignment wrapText="1" shrinkToFit="1"/>
    </xf>
    <xf numFmtId="0" fontId="0" fillId="0" borderId="0" xfId="0" applyAlignment="1"/>
    <xf numFmtId="180" fontId="4" fillId="0" borderId="10" xfId="0" applyNumberFormat="1" applyFont="1" applyBorder="1" applyAlignment="1">
      <alignment vertical="center" wrapText="1" shrinkToFit="1"/>
    </xf>
    <xf numFmtId="180" fontId="4" fillId="0" borderId="22" xfId="0" applyNumberFormat="1" applyFont="1" applyBorder="1" applyAlignment="1">
      <alignment vertical="center" wrapText="1" shrinkToFit="1"/>
    </xf>
    <xf numFmtId="177" fontId="4" fillId="0" borderId="4" xfId="0" applyNumberFormat="1" applyFont="1" applyBorder="1" applyAlignment="1">
      <alignment vertical="center" wrapText="1" shrinkToFit="1"/>
    </xf>
    <xf numFmtId="0" fontId="4" fillId="0" borderId="23" xfId="0" applyFont="1" applyBorder="1">
      <alignment vertical="center"/>
    </xf>
    <xf numFmtId="177" fontId="4" fillId="0" borderId="10" xfId="0" applyNumberFormat="1" applyFont="1" applyBorder="1" applyAlignment="1">
      <alignment vertical="center" wrapText="1" shrinkToFit="1"/>
    </xf>
    <xf numFmtId="181" fontId="4" fillId="0" borderId="22" xfId="0" applyNumberFormat="1" applyFont="1" applyBorder="1" applyAlignment="1">
      <alignment vertical="center" wrapText="1" shrinkToFit="1"/>
    </xf>
    <xf numFmtId="0" fontId="4" fillId="0" borderId="16" xfId="0" applyFont="1" applyBorder="1" applyAlignment="1">
      <alignment horizontal="right" vertical="center"/>
    </xf>
    <xf numFmtId="0" fontId="4" fillId="0" borderId="3" xfId="0" applyFont="1" applyBorder="1" applyAlignment="1">
      <alignment horizontal="left" vertical="center"/>
    </xf>
    <xf numFmtId="182" fontId="4" fillId="0" borderId="4" xfId="0" applyNumberFormat="1" applyFont="1" applyBorder="1" applyAlignment="1">
      <alignment vertical="center" wrapText="1"/>
    </xf>
    <xf numFmtId="182" fontId="4" fillId="0" borderId="10" xfId="0" applyNumberFormat="1" applyFont="1" applyBorder="1" applyAlignment="1">
      <alignment vertical="center" wrapText="1"/>
    </xf>
    <xf numFmtId="0" fontId="4" fillId="0" borderId="27" xfId="0" applyFont="1" applyBorder="1" applyAlignment="1">
      <alignment horizontal="left" vertical="center"/>
    </xf>
    <xf numFmtId="0" fontId="4" fillId="0" borderId="9" xfId="0" applyFont="1" applyBorder="1" applyAlignment="1">
      <alignment horizontal="left" vertical="center"/>
    </xf>
    <xf numFmtId="182" fontId="4" fillId="0" borderId="12" xfId="0" applyNumberFormat="1" applyFont="1" applyBorder="1" applyAlignment="1">
      <alignment vertical="center" wrapText="1"/>
    </xf>
    <xf numFmtId="0" fontId="4" fillId="0" borderId="28" xfId="0" applyFont="1" applyBorder="1" applyAlignment="1">
      <alignment horizontal="left" vertical="center"/>
    </xf>
    <xf numFmtId="182" fontId="4" fillId="0" borderId="22" xfId="0" applyNumberFormat="1" applyFont="1" applyBorder="1" applyAlignment="1">
      <alignment vertical="center" wrapText="1"/>
    </xf>
    <xf numFmtId="180" fontId="4" fillId="0" borderId="16" xfId="0" applyNumberFormat="1" applyFont="1" applyBorder="1" applyAlignment="1">
      <alignment horizontal="left" vertical="center" shrinkToFit="1"/>
    </xf>
    <xf numFmtId="180" fontId="4" fillId="0" borderId="4" xfId="0" applyNumberFormat="1" applyFont="1" applyBorder="1" applyAlignment="1">
      <alignment vertical="center" wrapText="1" shrinkToFit="1"/>
    </xf>
    <xf numFmtId="180" fontId="4" fillId="0" borderId="8" xfId="0" applyNumberFormat="1" applyFont="1" applyBorder="1" applyAlignment="1">
      <alignment horizontal="left" vertical="center" shrinkToFit="1"/>
    </xf>
    <xf numFmtId="180" fontId="4" fillId="0" borderId="5" xfId="0" applyNumberFormat="1" applyFont="1" applyBorder="1" applyAlignment="1">
      <alignment vertical="center" wrapText="1" shrinkToFit="1"/>
    </xf>
    <xf numFmtId="180" fontId="4" fillId="0" borderId="7" xfId="0" applyNumberFormat="1" applyFont="1" applyBorder="1" applyAlignment="1">
      <alignment horizontal="left" vertical="center" shrinkToFit="1"/>
    </xf>
    <xf numFmtId="180" fontId="4" fillId="0" borderId="2" xfId="0" applyNumberFormat="1" applyFont="1" applyBorder="1" applyAlignment="1">
      <alignment vertical="center" wrapText="1" shrinkToFit="1"/>
    </xf>
    <xf numFmtId="180" fontId="4" fillId="0" borderId="9" xfId="0" applyNumberFormat="1" applyFont="1" applyBorder="1" applyAlignment="1">
      <alignment horizontal="left" vertical="center" shrinkToFit="1"/>
    </xf>
    <xf numFmtId="180" fontId="4" fillId="0" borderId="6" xfId="0" applyNumberFormat="1" applyFont="1" applyBorder="1" applyAlignment="1">
      <alignment horizontal="left" vertical="center" shrinkToFit="1"/>
    </xf>
    <xf numFmtId="180" fontId="4" fillId="0" borderId="2" xfId="0" applyNumberFormat="1" applyFont="1" applyBorder="1" applyAlignment="1">
      <alignment horizontal="left" vertical="center" shrinkToFit="1"/>
    </xf>
    <xf numFmtId="180" fontId="4" fillId="0" borderId="3" xfId="0" applyNumberFormat="1" applyFont="1" applyBorder="1" applyAlignment="1">
      <alignment horizontal="left" vertical="center" shrinkToFit="1"/>
    </xf>
    <xf numFmtId="180" fontId="4" fillId="0" borderId="2" xfId="0" applyNumberFormat="1" applyFont="1" applyBorder="1" applyAlignment="1">
      <alignment vertical="center" shrinkToFit="1"/>
    </xf>
    <xf numFmtId="180" fontId="4" fillId="0" borderId="3" xfId="0" applyNumberFormat="1" applyFont="1" applyBorder="1" applyAlignment="1">
      <alignment vertical="center" shrinkToFit="1"/>
    </xf>
    <xf numFmtId="180" fontId="4" fillId="0" borderId="6" xfId="0" applyNumberFormat="1" applyFont="1" applyBorder="1" applyAlignment="1">
      <alignment vertical="center" shrinkToFit="1"/>
    </xf>
    <xf numFmtId="0" fontId="0" fillId="0" borderId="0" xfId="0" applyAlignment="1">
      <alignment horizontal="left" vertical="center" indent="1"/>
    </xf>
    <xf numFmtId="0" fontId="10" fillId="0" borderId="0" xfId="0" applyFont="1">
      <alignment vertical="center"/>
    </xf>
    <xf numFmtId="182" fontId="4" fillId="0" borderId="5" xfId="0" applyNumberFormat="1" applyFont="1" applyBorder="1" applyAlignment="1">
      <alignment vertical="center" wrapText="1"/>
    </xf>
    <xf numFmtId="180" fontId="4" fillId="0" borderId="11" xfId="0" applyNumberFormat="1" applyFont="1" applyBorder="1" applyAlignment="1">
      <alignment horizontal="left" vertical="center" shrinkToFit="1"/>
    </xf>
    <xf numFmtId="180" fontId="4" fillId="0" borderId="12" xfId="0" applyNumberFormat="1" applyFont="1" applyBorder="1" applyAlignment="1">
      <alignment vertical="center" wrapText="1" shrinkToFit="1"/>
    </xf>
    <xf numFmtId="0" fontId="4" fillId="0" borderId="0" xfId="0" applyFont="1" applyAlignment="1">
      <alignment horizontal="left" vertical="center" indent="1"/>
    </xf>
    <xf numFmtId="49" fontId="4" fillId="0" borderId="0" xfId="0" applyNumberFormat="1" applyFont="1" applyAlignment="1">
      <alignment horizontal="center" vertical="center" shrinkToFit="1"/>
    </xf>
    <xf numFmtId="176" fontId="4" fillId="0" borderId="0" xfId="0" applyNumberFormat="1" applyFont="1" applyAlignment="1">
      <alignment vertical="center" wrapText="1" shrinkToFit="1"/>
    </xf>
    <xf numFmtId="177" fontId="4" fillId="0" borderId="0" xfId="0" applyNumberFormat="1" applyFont="1" applyAlignment="1">
      <alignment vertical="center" wrapText="1" shrinkToFit="1"/>
    </xf>
    <xf numFmtId="0" fontId="11" fillId="0" borderId="0" xfId="0" applyFont="1">
      <alignment vertical="center"/>
    </xf>
    <xf numFmtId="180" fontId="4" fillId="0" borderId="31" xfId="0" applyNumberFormat="1" applyFont="1" applyBorder="1" applyAlignment="1">
      <alignment horizontal="left" vertical="center" shrinkToFit="1"/>
    </xf>
    <xf numFmtId="180" fontId="12" fillId="0" borderId="9" xfId="0" applyNumberFormat="1" applyFont="1" applyBorder="1" applyAlignment="1">
      <alignment horizontal="left" vertical="center" shrinkToFit="1"/>
    </xf>
    <xf numFmtId="180" fontId="12" fillId="0" borderId="6" xfId="0" applyNumberFormat="1" applyFont="1" applyBorder="1" applyAlignment="1">
      <alignment horizontal="left" vertical="center" shrinkToFit="1"/>
    </xf>
    <xf numFmtId="180" fontId="12" fillId="0" borderId="11" xfId="0" applyNumberFormat="1" applyFont="1" applyBorder="1" applyAlignment="1">
      <alignment horizontal="left" vertical="center" shrinkToFit="1"/>
    </xf>
    <xf numFmtId="0" fontId="12" fillId="0" borderId="0" xfId="0" applyFont="1">
      <alignment vertical="center"/>
    </xf>
    <xf numFmtId="0" fontId="4" fillId="0" borderId="16" xfId="0" applyFont="1" applyBorder="1" applyAlignment="1">
      <alignment vertical="center" wrapText="1"/>
    </xf>
    <xf numFmtId="0" fontId="4" fillId="0" borderId="16" xfId="0" applyFont="1" applyBorder="1" applyAlignment="1">
      <alignment horizontal="left" vertical="top"/>
    </xf>
    <xf numFmtId="182" fontId="0" fillId="0" borderId="0" xfId="0" applyNumberFormat="1">
      <alignment vertical="center"/>
    </xf>
    <xf numFmtId="182" fontId="5" fillId="0" borderId="5" xfId="0" applyNumberFormat="1" applyFont="1" applyBorder="1" applyAlignment="1">
      <alignment vertical="center" wrapText="1" shrinkToFit="1"/>
    </xf>
    <xf numFmtId="0" fontId="0" fillId="0" borderId="8" xfId="0" applyBorder="1" applyAlignment="1">
      <alignment vertical="center" wrapText="1"/>
    </xf>
    <xf numFmtId="182" fontId="5" fillId="0" borderId="13" xfId="0" applyNumberFormat="1" applyFont="1" applyBorder="1" applyAlignment="1">
      <alignment vertical="center" wrapText="1" shrinkToFit="1"/>
    </xf>
    <xf numFmtId="0" fontId="4" fillId="0" borderId="3" xfId="0" applyFont="1" applyBorder="1" applyAlignment="1">
      <alignment horizontal="center" vertical="center" wrapText="1" shrinkToFit="1"/>
    </xf>
    <xf numFmtId="0" fontId="12" fillId="0" borderId="6" xfId="0" applyFont="1" applyBorder="1" applyAlignment="1">
      <alignment vertical="center" wrapText="1" shrinkToFit="1"/>
    </xf>
    <xf numFmtId="183" fontId="5" fillId="0" borderId="14" xfId="0" applyNumberFormat="1" applyFont="1" applyBorder="1" applyAlignment="1">
      <alignment vertical="center" wrapText="1" shrinkToFit="1"/>
    </xf>
    <xf numFmtId="3" fontId="5" fillId="0" borderId="0" xfId="0" applyNumberFormat="1" applyFont="1" applyAlignment="1">
      <alignment vertical="center" shrinkToFit="1"/>
    </xf>
    <xf numFmtId="0" fontId="0" fillId="0" borderId="3" xfId="0" applyBorder="1" applyAlignment="1">
      <alignment vertical="center" wrapText="1"/>
    </xf>
    <xf numFmtId="176" fontId="12" fillId="0" borderId="5" xfId="0" applyNumberFormat="1" applyFont="1" applyBorder="1" applyAlignment="1">
      <alignment vertical="center" wrapText="1"/>
    </xf>
    <xf numFmtId="176" fontId="4" fillId="0" borderId="0" xfId="0" applyNumberFormat="1" applyFont="1" applyAlignment="1">
      <alignment vertical="center" wrapText="1"/>
    </xf>
    <xf numFmtId="0" fontId="4" fillId="0" borderId="7" xfId="0" applyFont="1" applyBorder="1" applyAlignment="1">
      <alignment horizontal="left" vertical="center"/>
    </xf>
    <xf numFmtId="176" fontId="12" fillId="0" borderId="4" xfId="0" applyNumberFormat="1" applyFont="1" applyBorder="1" applyAlignment="1">
      <alignment vertical="center" wrapText="1"/>
    </xf>
    <xf numFmtId="0" fontId="4" fillId="0" borderId="8" xfId="0" applyFont="1" applyBorder="1" applyAlignment="1">
      <alignment horizontal="left" vertical="center"/>
    </xf>
    <xf numFmtId="0" fontId="13" fillId="0" borderId="9" xfId="0" applyFont="1" applyBorder="1" applyAlignment="1">
      <alignment horizontal="left" vertical="center"/>
    </xf>
    <xf numFmtId="176" fontId="12" fillId="0" borderId="10" xfId="0" applyNumberFormat="1" applyFont="1" applyBorder="1" applyAlignment="1">
      <alignment vertical="center" wrapText="1"/>
    </xf>
    <xf numFmtId="0" fontId="4" fillId="0" borderId="2" xfId="0" applyFont="1" applyBorder="1" applyAlignment="1">
      <alignment horizontal="left" vertical="center"/>
    </xf>
    <xf numFmtId="0" fontId="13" fillId="0" borderId="6" xfId="0" applyFont="1" applyBorder="1" applyAlignment="1">
      <alignment horizontal="left" vertical="center"/>
    </xf>
    <xf numFmtId="176" fontId="12" fillId="0" borderId="22" xfId="0" applyNumberFormat="1" applyFont="1" applyBorder="1" applyAlignment="1">
      <alignment vertical="center" wrapText="1"/>
    </xf>
    <xf numFmtId="0" fontId="4" fillId="0" borderId="0" xfId="0" applyFont="1" applyAlignment="1">
      <alignment horizontal="left" vertical="center" wrapText="1"/>
    </xf>
    <xf numFmtId="180" fontId="4" fillId="0" borderId="9" xfId="0" applyNumberFormat="1" applyFont="1" applyBorder="1" applyAlignment="1">
      <alignment vertical="center" shrinkToFit="1"/>
    </xf>
    <xf numFmtId="176" fontId="4" fillId="0" borderId="10" xfId="0" applyNumberFormat="1" applyFont="1" applyBorder="1" applyAlignment="1">
      <alignment vertical="center" wrapText="1" shrinkToFit="1"/>
    </xf>
    <xf numFmtId="176" fontId="4" fillId="0" borderId="22" xfId="0" applyNumberFormat="1" applyFont="1" applyBorder="1" applyAlignment="1">
      <alignment vertical="center" wrapText="1" shrinkToFit="1"/>
    </xf>
    <xf numFmtId="177" fontId="4" fillId="0" borderId="13" xfId="0" applyNumberFormat="1" applyFont="1" applyBorder="1" applyAlignment="1">
      <alignment vertical="center" wrapText="1" shrinkToFit="1"/>
    </xf>
    <xf numFmtId="177" fontId="4" fillId="0" borderId="22" xfId="0" applyNumberFormat="1" applyFont="1" applyBorder="1" applyAlignment="1">
      <alignment vertical="center" wrapText="1" shrinkToFit="1"/>
    </xf>
    <xf numFmtId="2" fontId="0" fillId="0" borderId="0" xfId="0" applyNumberFormat="1">
      <alignment vertical="center"/>
    </xf>
    <xf numFmtId="182" fontId="4" fillId="0" borderId="1" xfId="2" applyNumberFormat="1" applyFont="1" applyBorder="1" applyAlignment="1">
      <alignment horizontal="right" vertical="center" wrapText="1" shrinkToFit="1"/>
    </xf>
    <xf numFmtId="182" fontId="4" fillId="0" borderId="4" xfId="2" applyNumberFormat="1" applyFont="1" applyBorder="1" applyAlignment="1">
      <alignment horizontal="right" vertical="center" wrapText="1" shrinkToFit="1"/>
    </xf>
    <xf numFmtId="182" fontId="4" fillId="0" borderId="4" xfId="2" applyNumberFormat="1" applyFont="1" applyFill="1" applyBorder="1" applyAlignment="1">
      <alignment horizontal="right" vertical="center" wrapText="1" shrinkToFit="1"/>
    </xf>
    <xf numFmtId="176" fontId="4" fillId="0" borderId="24" xfId="0" applyNumberFormat="1" applyFont="1" applyBorder="1" applyAlignment="1">
      <alignment vertical="center" shrinkToFit="1"/>
    </xf>
    <xf numFmtId="176" fontId="4" fillId="0" borderId="6" xfId="0" applyNumberFormat="1" applyFont="1" applyBorder="1" applyAlignment="1">
      <alignment vertical="center" shrinkToFit="1"/>
    </xf>
    <xf numFmtId="183" fontId="4" fillId="0" borderId="22" xfId="0" applyNumberFormat="1" applyFont="1" applyBorder="1" applyAlignment="1">
      <alignment horizontal="right" vertical="center" wrapText="1" shrinkToFit="1"/>
    </xf>
    <xf numFmtId="182" fontId="4" fillId="2" borderId="4" xfId="2" applyNumberFormat="1" applyFont="1" applyFill="1" applyBorder="1" applyAlignment="1">
      <alignment horizontal="right" vertical="center" wrapText="1" shrinkToFit="1"/>
    </xf>
    <xf numFmtId="182" fontId="14" fillId="0" borderId="0" xfId="0" applyNumberFormat="1" applyFont="1">
      <alignment vertical="center"/>
    </xf>
    <xf numFmtId="0" fontId="4" fillId="0" borderId="5" xfId="0" applyFont="1" applyBorder="1" applyAlignment="1">
      <alignment vertical="center" wrapText="1"/>
    </xf>
    <xf numFmtId="183" fontId="4" fillId="0" borderId="5" xfId="0" applyNumberFormat="1" applyFont="1" applyBorder="1" applyAlignment="1">
      <alignment vertical="center" wrapText="1" shrinkToFit="1"/>
    </xf>
    <xf numFmtId="0" fontId="4" fillId="0" borderId="33" xfId="0" applyFont="1" applyBorder="1">
      <alignment vertical="center"/>
    </xf>
    <xf numFmtId="183" fontId="4" fillId="0" borderId="34" xfId="0" applyNumberFormat="1" applyFont="1" applyBorder="1" applyAlignment="1">
      <alignment vertical="center" wrapText="1"/>
    </xf>
    <xf numFmtId="0" fontId="4" fillId="0" borderId="35" xfId="0" applyFont="1" applyBorder="1">
      <alignment vertical="center"/>
    </xf>
    <xf numFmtId="0" fontId="4" fillId="0" borderId="15" xfId="0" applyFont="1" applyBorder="1">
      <alignment vertical="center"/>
    </xf>
    <xf numFmtId="49" fontId="5" fillId="0" borderId="0" xfId="0" applyNumberFormat="1" applyFont="1" applyAlignment="1">
      <alignment horizontal="center" vertical="center" shrinkToFit="1"/>
    </xf>
    <xf numFmtId="182" fontId="4" fillId="0" borderId="4" xfId="0" applyNumberFormat="1" applyFont="1" applyBorder="1" applyAlignment="1">
      <alignment vertical="center" wrapText="1" shrinkToFit="1"/>
    </xf>
    <xf numFmtId="182" fontId="4" fillId="0" borderId="0" xfId="0" applyNumberFormat="1" applyFont="1" applyAlignment="1">
      <alignment vertical="center" wrapText="1" shrinkToFit="1"/>
    </xf>
    <xf numFmtId="176" fontId="4" fillId="0" borderId="8" xfId="0" applyNumberFormat="1" applyFont="1" applyBorder="1" applyAlignment="1">
      <alignment vertical="center" shrinkToFit="1"/>
    </xf>
    <xf numFmtId="176" fontId="4" fillId="0" borderId="9" xfId="0" applyNumberFormat="1" applyFont="1" applyBorder="1" applyAlignment="1">
      <alignment vertical="center" shrinkToFit="1"/>
    </xf>
    <xf numFmtId="182" fontId="4" fillId="0" borderId="10" xfId="0" applyNumberFormat="1" applyFont="1" applyBorder="1" applyAlignment="1">
      <alignment vertical="center" wrapText="1" shrinkToFit="1"/>
    </xf>
    <xf numFmtId="183" fontId="4" fillId="0" borderId="4" xfId="0" applyNumberFormat="1" applyFont="1" applyBorder="1" applyAlignment="1">
      <alignment vertical="center" wrapText="1" shrinkToFit="1"/>
    </xf>
    <xf numFmtId="183" fontId="4" fillId="0" borderId="0" xfId="0" applyNumberFormat="1" applyFont="1" applyAlignment="1">
      <alignment vertical="center" wrapText="1" shrinkToFit="1"/>
    </xf>
    <xf numFmtId="183" fontId="4" fillId="0" borderId="10" xfId="0" applyNumberFormat="1" applyFont="1" applyBorder="1" applyAlignment="1">
      <alignment vertical="center" wrapText="1" shrinkToFit="1"/>
    </xf>
    <xf numFmtId="176" fontId="4" fillId="0" borderId="3" xfId="0" applyNumberFormat="1" applyFont="1" applyBorder="1" applyAlignment="1">
      <alignment vertical="center" shrinkToFit="1"/>
    </xf>
    <xf numFmtId="183" fontId="4" fillId="0" borderId="22" xfId="0" applyNumberFormat="1" applyFont="1" applyBorder="1" applyAlignment="1">
      <alignment vertical="center" wrapText="1" shrinkToFit="1"/>
    </xf>
    <xf numFmtId="3" fontId="5" fillId="2" borderId="5" xfId="0" applyNumberFormat="1" applyFont="1" applyFill="1" applyBorder="1" applyAlignment="1">
      <alignment vertical="center" shrinkToFit="1"/>
    </xf>
    <xf numFmtId="3" fontId="5" fillId="2" borderId="13" xfId="0" applyNumberFormat="1" applyFont="1" applyFill="1" applyBorder="1" applyAlignment="1">
      <alignment vertical="center" shrinkToFit="1"/>
    </xf>
    <xf numFmtId="177" fontId="8" fillId="2" borderId="0" xfId="0" applyNumberFormat="1" applyFont="1" applyFill="1" applyAlignment="1">
      <alignment wrapText="1" shrinkToFit="1"/>
    </xf>
    <xf numFmtId="0" fontId="0" fillId="2" borderId="0" xfId="0" applyFill="1">
      <alignment vertical="center"/>
    </xf>
    <xf numFmtId="0" fontId="4" fillId="0" borderId="10" xfId="0" applyFont="1" applyBorder="1">
      <alignment vertical="center"/>
    </xf>
    <xf numFmtId="0" fontId="4" fillId="0" borderId="22" xfId="0" applyFont="1" applyBorder="1">
      <alignment vertical="center"/>
    </xf>
    <xf numFmtId="176" fontId="4" fillId="0" borderId="23" xfId="0" applyNumberFormat="1" applyFont="1" applyBorder="1" applyAlignment="1">
      <alignment vertical="center" shrinkToFit="1"/>
    </xf>
    <xf numFmtId="176" fontId="4" fillId="0" borderId="36" xfId="0" applyNumberFormat="1" applyFont="1" applyBorder="1" applyAlignment="1">
      <alignment vertical="center" shrinkToFit="1"/>
    </xf>
    <xf numFmtId="177" fontId="4" fillId="0" borderId="37" xfId="0" applyNumberFormat="1" applyFont="1" applyBorder="1" applyAlignment="1">
      <alignment vertical="center" wrapText="1" shrinkToFit="1"/>
    </xf>
    <xf numFmtId="182" fontId="4" fillId="0" borderId="5" xfId="0" applyNumberFormat="1" applyFont="1" applyBorder="1" applyAlignment="1">
      <alignment horizontal="right" vertical="center" wrapText="1"/>
    </xf>
    <xf numFmtId="182" fontId="4" fillId="2" borderId="5" xfId="0" applyNumberFormat="1" applyFont="1" applyFill="1" applyBorder="1" applyAlignment="1">
      <alignment horizontal="right" vertical="center" wrapText="1"/>
    </xf>
    <xf numFmtId="182" fontId="4" fillId="0" borderId="4" xfId="0" applyNumberFormat="1" applyFont="1" applyBorder="1" applyAlignment="1">
      <alignment horizontal="right" vertical="center" wrapText="1"/>
    </xf>
    <xf numFmtId="0" fontId="5" fillId="0" borderId="44" xfId="5" applyFont="1" applyBorder="1" applyAlignment="1">
      <alignment horizontal="left" vertical="center"/>
    </xf>
    <xf numFmtId="182" fontId="4" fillId="0" borderId="45" xfId="0" applyNumberFormat="1" applyFont="1" applyBorder="1" applyAlignment="1">
      <alignment horizontal="right" vertical="center" wrapText="1"/>
    </xf>
    <xf numFmtId="182" fontId="4" fillId="2" borderId="45" xfId="0" applyNumberFormat="1" applyFont="1" applyFill="1" applyBorder="1" applyAlignment="1">
      <alignment horizontal="right" vertical="center" wrapText="1"/>
    </xf>
    <xf numFmtId="0" fontId="5" fillId="0" borderId="46" xfId="5" applyFont="1" applyBorder="1" applyAlignment="1">
      <alignment horizontal="left" vertical="center"/>
    </xf>
    <xf numFmtId="182" fontId="4" fillId="0" borderId="34" xfId="0" applyNumberFormat="1" applyFont="1" applyBorder="1" applyAlignment="1">
      <alignment horizontal="right" vertical="center" wrapText="1"/>
    </xf>
    <xf numFmtId="182" fontId="4" fillId="2" borderId="34" xfId="0" applyNumberFormat="1" applyFont="1" applyFill="1" applyBorder="1" applyAlignment="1">
      <alignment horizontal="right" vertical="center" wrapText="1"/>
    </xf>
    <xf numFmtId="0" fontId="4" fillId="0" borderId="0" xfId="0" applyFont="1" applyAlignment="1">
      <alignment horizontal="left" vertical="center"/>
    </xf>
    <xf numFmtId="0" fontId="5" fillId="0" borderId="0" xfId="5" applyFont="1" applyAlignment="1">
      <alignment horizontal="left" vertical="center"/>
    </xf>
    <xf numFmtId="182" fontId="4" fillId="0" borderId="0" xfId="0" applyNumberFormat="1" applyFont="1" applyAlignment="1">
      <alignment horizontal="right" vertical="center" wrapText="1"/>
    </xf>
    <xf numFmtId="178" fontId="0" fillId="0" borderId="0" xfId="1" applyNumberFormat="1" applyFont="1">
      <alignment vertical="center"/>
    </xf>
    <xf numFmtId="184" fontId="0" fillId="0" borderId="0" xfId="0" applyNumberFormat="1">
      <alignment vertical="center"/>
    </xf>
    <xf numFmtId="184" fontId="0" fillId="0" borderId="0" xfId="1" applyNumberFormat="1" applyFont="1">
      <alignment vertical="center"/>
    </xf>
    <xf numFmtId="182" fontId="4" fillId="0" borderId="13" xfId="0" applyNumberFormat="1" applyFont="1" applyBorder="1" applyAlignment="1">
      <alignment vertical="center" wrapText="1"/>
    </xf>
    <xf numFmtId="3" fontId="5" fillId="0" borderId="4" xfId="0" applyNumberFormat="1" applyFont="1" applyBorder="1" applyAlignment="1">
      <alignment vertical="center" shrinkToFit="1"/>
    </xf>
    <xf numFmtId="0" fontId="4" fillId="0" borderId="8" xfId="0" applyFont="1" applyBorder="1" applyAlignment="1">
      <alignment horizontal="center" vertical="center" shrinkToFit="1"/>
    </xf>
    <xf numFmtId="0" fontId="4" fillId="0" borderId="11" xfId="0" applyFont="1" applyBorder="1" applyAlignment="1">
      <alignment vertical="center" shrinkToFit="1"/>
    </xf>
    <xf numFmtId="176" fontId="8" fillId="0" borderId="0" xfId="0" applyNumberFormat="1" applyFont="1" applyAlignment="1">
      <alignment vertical="center" shrinkToFit="1"/>
    </xf>
    <xf numFmtId="176" fontId="0" fillId="0" borderId="0" xfId="0" applyNumberFormat="1" applyAlignment="1">
      <alignment vertical="center" shrinkToFit="1"/>
    </xf>
    <xf numFmtId="176" fontId="8" fillId="0" borderId="0" xfId="0" applyNumberFormat="1" applyFont="1" applyAlignment="1">
      <alignment vertical="center" wrapText="1" shrinkToFit="1"/>
    </xf>
    <xf numFmtId="0" fontId="18" fillId="0" borderId="0" xfId="0" applyFont="1" applyAlignment="1">
      <alignment vertical="top"/>
    </xf>
    <xf numFmtId="0" fontId="19" fillId="0" borderId="0" xfId="0" applyFont="1" applyAlignment="1">
      <alignment vertical="center" shrinkToFit="1"/>
    </xf>
    <xf numFmtId="0" fontId="20" fillId="0" borderId="0" xfId="0" applyFont="1" applyAlignment="1">
      <alignment horizontal="center" vertical="center" shrinkToFit="1"/>
    </xf>
    <xf numFmtId="0" fontId="19" fillId="2" borderId="0" xfId="0" applyFont="1" applyFill="1" applyAlignment="1">
      <alignment vertical="center" shrinkToFit="1"/>
    </xf>
    <xf numFmtId="176" fontId="5" fillId="0" borderId="5" xfId="0" applyNumberFormat="1" applyFont="1" applyBorder="1" applyAlignment="1">
      <alignment horizontal="center" vertical="center" shrinkToFit="1"/>
    </xf>
    <xf numFmtId="176" fontId="5" fillId="2" borderId="5" xfId="0" applyNumberFormat="1" applyFont="1" applyFill="1" applyBorder="1" applyAlignment="1">
      <alignment horizontal="center" vertical="center" shrinkToFit="1"/>
    </xf>
    <xf numFmtId="185" fontId="23" fillId="0" borderId="5" xfId="0" applyNumberFormat="1" applyFont="1" applyBorder="1" applyAlignment="1">
      <alignment horizontal="right" vertical="center" shrinkToFit="1"/>
    </xf>
    <xf numFmtId="186" fontId="23" fillId="0" borderId="5" xfId="0" applyNumberFormat="1" applyFont="1" applyBorder="1" applyAlignment="1">
      <alignment vertical="center" shrinkToFit="1"/>
    </xf>
    <xf numFmtId="186" fontId="23" fillId="2" borderId="5" xfId="0" applyNumberFormat="1" applyFont="1" applyFill="1" applyBorder="1" applyAlignment="1">
      <alignment vertical="center" shrinkToFit="1"/>
    </xf>
    <xf numFmtId="0" fontId="19" fillId="0" borderId="8" xfId="0" applyFont="1" applyBorder="1" applyAlignment="1">
      <alignment vertical="center" shrinkToFit="1"/>
    </xf>
    <xf numFmtId="176" fontId="5" fillId="0" borderId="18" xfId="0" applyNumberFormat="1" applyFont="1" applyBorder="1" applyAlignment="1">
      <alignment vertical="center" shrinkToFit="1"/>
    </xf>
    <xf numFmtId="185" fontId="23" fillId="0" borderId="5" xfId="0" applyNumberFormat="1" applyFont="1" applyBorder="1" applyAlignment="1">
      <alignment vertical="center" shrinkToFit="1"/>
    </xf>
    <xf numFmtId="176" fontId="5" fillId="0" borderId="3" xfId="0" applyNumberFormat="1" applyFont="1" applyBorder="1" applyAlignment="1">
      <alignment vertical="center" shrinkToFit="1"/>
    </xf>
    <xf numFmtId="176" fontId="5" fillId="0" borderId="17" xfId="0" applyNumberFormat="1" applyFont="1" applyBorder="1" applyAlignment="1">
      <alignment vertical="center" shrinkToFit="1"/>
    </xf>
    <xf numFmtId="186" fontId="23" fillId="0" borderId="5" xfId="0" applyNumberFormat="1" applyFont="1" applyBorder="1" applyAlignment="1">
      <alignment horizontal="right" vertical="center" shrinkToFit="1"/>
    </xf>
    <xf numFmtId="176" fontId="16" fillId="0" borderId="3" xfId="0" applyNumberFormat="1" applyFont="1" applyBorder="1" applyAlignment="1">
      <alignment vertical="center" shrinkToFit="1"/>
    </xf>
    <xf numFmtId="176" fontId="16" fillId="0" borderId="18" xfId="0" applyNumberFormat="1" applyFont="1" applyBorder="1" applyAlignment="1">
      <alignment vertical="center" shrinkToFit="1"/>
    </xf>
    <xf numFmtId="187" fontId="23" fillId="0" borderId="5" xfId="0" applyNumberFormat="1" applyFont="1" applyBorder="1" applyAlignment="1">
      <alignment vertical="center" shrinkToFit="1"/>
    </xf>
    <xf numFmtId="176" fontId="25" fillId="0" borderId="17" xfId="0" applyNumberFormat="1" applyFont="1" applyBorder="1" applyAlignment="1">
      <alignment vertical="center" shrinkToFit="1"/>
    </xf>
    <xf numFmtId="0" fontId="19" fillId="0" borderId="3" xfId="0" applyFont="1" applyBorder="1" applyAlignment="1">
      <alignment vertical="center" shrinkToFit="1"/>
    </xf>
    <xf numFmtId="176" fontId="25" fillId="0" borderId="0" xfId="0" applyNumberFormat="1" applyFont="1" applyAlignment="1">
      <alignment horizontal="left" vertical="center" wrapText="1"/>
    </xf>
    <xf numFmtId="176" fontId="26" fillId="0" borderId="0" xfId="0" applyNumberFormat="1" applyFont="1" applyAlignment="1">
      <alignment vertical="top" wrapText="1"/>
    </xf>
    <xf numFmtId="0" fontId="5" fillId="0" borderId="0" xfId="0" applyFont="1" applyAlignment="1">
      <alignment vertical="center" wrapText="1"/>
    </xf>
    <xf numFmtId="176" fontId="26" fillId="0" borderId="0" xfId="0" applyNumberFormat="1" applyFont="1" applyAlignment="1">
      <alignment horizontal="left" vertical="center" wrapText="1"/>
    </xf>
    <xf numFmtId="176" fontId="21" fillId="0" borderId="5" xfId="0" applyNumberFormat="1" applyFont="1" applyBorder="1" applyAlignment="1">
      <alignment horizontal="center" vertical="center" shrinkToFit="1"/>
    </xf>
    <xf numFmtId="176" fontId="21" fillId="2" borderId="5" xfId="0" applyNumberFormat="1" applyFont="1" applyFill="1" applyBorder="1" applyAlignment="1">
      <alignment horizontal="center" vertical="center" shrinkToFit="1"/>
    </xf>
    <xf numFmtId="0" fontId="28" fillId="0" borderId="0" xfId="0" applyFont="1" applyAlignment="1">
      <alignment vertical="center" shrinkToFit="1"/>
    </xf>
    <xf numFmtId="186" fontId="29" fillId="0" borderId="5" xfId="0" applyNumberFormat="1" applyFont="1" applyBorder="1" applyAlignment="1">
      <alignment horizontal="right" vertical="center" shrinkToFit="1"/>
    </xf>
    <xf numFmtId="176" fontId="5" fillId="0" borderId="0" xfId="0" applyNumberFormat="1" applyFont="1">
      <alignment vertical="center"/>
    </xf>
    <xf numFmtId="176" fontId="25" fillId="0" borderId="0" xfId="0" applyNumberFormat="1" applyFont="1" applyAlignment="1">
      <alignment vertical="center" wrapText="1"/>
    </xf>
    <xf numFmtId="176" fontId="24" fillId="0" borderId="0" xfId="0" applyNumberFormat="1" applyFont="1" applyAlignment="1">
      <alignment vertical="center" wrapText="1"/>
    </xf>
    <xf numFmtId="176" fontId="25" fillId="2" borderId="0" xfId="0" applyNumberFormat="1" applyFont="1" applyFill="1" applyAlignment="1">
      <alignment vertical="center" wrapText="1"/>
    </xf>
    <xf numFmtId="0" fontId="30" fillId="0" borderId="0" xfId="0" applyFont="1" applyAlignment="1">
      <alignment vertical="top" wrapText="1"/>
    </xf>
    <xf numFmtId="0" fontId="25" fillId="0" borderId="0" xfId="0" applyFont="1" applyAlignment="1">
      <alignment vertical="center" shrinkToFit="1"/>
    </xf>
    <xf numFmtId="0" fontId="24" fillId="0" borderId="0" xfId="0" applyFont="1" applyAlignment="1">
      <alignment vertical="center" shrinkToFit="1"/>
    </xf>
    <xf numFmtId="0" fontId="25" fillId="2" borderId="0" xfId="0" applyFont="1" applyFill="1" applyAlignment="1">
      <alignment vertical="center" shrinkToFit="1"/>
    </xf>
    <xf numFmtId="176" fontId="4" fillId="0" borderId="0" xfId="0" applyNumberFormat="1" applyFont="1" applyAlignment="1">
      <alignment horizontal="left" vertical="center"/>
    </xf>
    <xf numFmtId="0" fontId="31" fillId="0" borderId="0" xfId="0" applyFont="1" applyAlignment="1">
      <alignment vertical="center" shrinkToFit="1"/>
    </xf>
    <xf numFmtId="0" fontId="32" fillId="0" borderId="0" xfId="0" applyFont="1" applyAlignment="1">
      <alignment vertical="center" shrinkToFit="1"/>
    </xf>
    <xf numFmtId="0" fontId="18" fillId="0" borderId="0" xfId="0" applyFont="1" applyAlignment="1">
      <alignment vertical="center" shrinkToFit="1"/>
    </xf>
    <xf numFmtId="176" fontId="21" fillId="0" borderId="0" xfId="0" applyNumberFormat="1" applyFont="1" applyAlignment="1">
      <alignment vertical="center" shrinkToFit="1"/>
    </xf>
    <xf numFmtId="0" fontId="5" fillId="0" borderId="32" xfId="0" applyFont="1" applyBorder="1" applyAlignment="1">
      <alignment horizontal="center" vertical="center" shrinkToFit="1"/>
    </xf>
    <xf numFmtId="0" fontId="19" fillId="0" borderId="2" xfId="0" applyFont="1" applyBorder="1" applyAlignment="1">
      <alignment vertical="center" shrinkToFit="1"/>
    </xf>
    <xf numFmtId="0" fontId="5" fillId="0" borderId="5" xfId="0" applyFont="1" applyBorder="1" applyAlignment="1">
      <alignment horizontal="center" vertical="center" shrinkToFit="1"/>
    </xf>
    <xf numFmtId="186" fontId="23" fillId="0" borderId="4" xfId="0" applyNumberFormat="1" applyFont="1" applyBorder="1" applyAlignment="1">
      <alignment horizontal="right" vertical="center" shrinkToFit="1"/>
    </xf>
    <xf numFmtId="186" fontId="29" fillId="2" borderId="5" xfId="0" applyNumberFormat="1" applyFont="1" applyFill="1" applyBorder="1" applyAlignment="1">
      <alignment vertical="center" shrinkToFit="1"/>
    </xf>
    <xf numFmtId="182" fontId="4" fillId="2" borderId="4" xfId="0" applyNumberFormat="1" applyFont="1" applyFill="1" applyBorder="1" applyAlignment="1">
      <alignment horizontal="right" vertical="center" wrapText="1"/>
    </xf>
    <xf numFmtId="178" fontId="18" fillId="2" borderId="5" xfId="0" applyNumberFormat="1" applyFont="1" applyFill="1" applyBorder="1" applyAlignment="1">
      <alignment horizontal="right" vertical="center" shrinkToFit="1"/>
    </xf>
    <xf numFmtId="0" fontId="33" fillId="0" borderId="0" xfId="0" applyFont="1" applyAlignment="1">
      <alignment vertical="center" shrinkToFit="1"/>
    </xf>
    <xf numFmtId="0" fontId="34" fillId="0" borderId="0" xfId="0" applyFont="1" applyAlignment="1">
      <alignment vertical="top"/>
    </xf>
    <xf numFmtId="176" fontId="4" fillId="0" borderId="4" xfId="0" applyNumberFormat="1" applyFont="1" applyBorder="1" applyAlignment="1">
      <alignment vertical="center" shrinkToFit="1"/>
    </xf>
    <xf numFmtId="176" fontId="4" fillId="0" borderId="5" xfId="0" applyNumberFormat="1" applyFont="1" applyBorder="1" applyAlignment="1">
      <alignment vertical="center" shrinkToFit="1"/>
    </xf>
    <xf numFmtId="176" fontId="5" fillId="0" borderId="4" xfId="0" applyNumberFormat="1" applyFont="1" applyBorder="1" applyAlignment="1">
      <alignment horizontal="center" vertical="center" shrinkToFit="1"/>
    </xf>
    <xf numFmtId="176" fontId="5" fillId="0" borderId="2" xfId="0" applyNumberFormat="1" applyFont="1" applyBorder="1" applyAlignment="1">
      <alignment horizontal="center" vertical="center" shrinkToFit="1"/>
    </xf>
    <xf numFmtId="176" fontId="4" fillId="0" borderId="4" xfId="0" applyNumberFormat="1" applyFont="1" applyBorder="1" applyAlignment="1">
      <alignment horizontal="left" shrinkToFit="1"/>
    </xf>
    <xf numFmtId="176" fontId="4" fillId="0" borderId="5" xfId="0" applyNumberFormat="1" applyFont="1" applyBorder="1" applyAlignment="1">
      <alignment horizontal="left" shrinkToFit="1"/>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4" xfId="0" applyFont="1" applyBorder="1" applyAlignment="1">
      <alignment horizontal="left" vertical="center" shrinkToFit="1"/>
    </xf>
    <xf numFmtId="176" fontId="4" fillId="0" borderId="1" xfId="0" applyNumberFormat="1" applyFont="1" applyBorder="1" applyAlignment="1">
      <alignment horizontal="left" vertical="center" shrinkToFit="1"/>
    </xf>
    <xf numFmtId="176" fontId="4" fillId="0" borderId="16" xfId="0" applyNumberFormat="1" applyFont="1" applyBorder="1" applyAlignment="1">
      <alignment horizontal="left" vertical="center" shrinkToFit="1"/>
    </xf>
    <xf numFmtId="176" fontId="4" fillId="0" borderId="15" xfId="0" applyNumberFormat="1" applyFont="1" applyBorder="1" applyAlignment="1">
      <alignment horizontal="left" vertical="center" shrinkToFit="1"/>
    </xf>
    <xf numFmtId="176" fontId="4" fillId="0" borderId="4" xfId="0" applyNumberFormat="1" applyFont="1" applyBorder="1" applyAlignment="1">
      <alignment horizontal="center" vertical="center" shrinkToFit="1"/>
    </xf>
    <xf numFmtId="176" fontId="4" fillId="0" borderId="2" xfId="0" applyNumberFormat="1" applyFont="1" applyBorder="1" applyAlignment="1">
      <alignment horizontal="center" vertical="center" shrinkToFit="1"/>
    </xf>
    <xf numFmtId="176" fontId="4" fillId="0" borderId="4" xfId="0" applyNumberFormat="1" applyFont="1" applyBorder="1" applyAlignment="1">
      <alignment horizontal="left" vertical="center" shrinkToFit="1"/>
    </xf>
    <xf numFmtId="176" fontId="4" fillId="0" borderId="5" xfId="0" applyNumberFormat="1" applyFont="1" applyBorder="1" applyAlignment="1">
      <alignment horizontal="left" vertical="center" shrinkToFit="1"/>
    </xf>
    <xf numFmtId="0" fontId="0" fillId="0" borderId="1" xfId="0" applyBorder="1" applyAlignment="1">
      <alignment horizontal="left" vertical="center"/>
    </xf>
    <xf numFmtId="0" fontId="0" fillId="0" borderId="16" xfId="0" applyBorder="1" applyAlignment="1">
      <alignment horizontal="left" vertical="center"/>
    </xf>
    <xf numFmtId="0" fontId="0" fillId="0" borderId="15" xfId="0" applyBorder="1" applyAlignment="1">
      <alignment horizontal="left" vertical="center"/>
    </xf>
    <xf numFmtId="180" fontId="4" fillId="0" borderId="21" xfId="0" applyNumberFormat="1" applyFont="1" applyBorder="1" applyAlignment="1">
      <alignment horizontal="left" vertical="center" shrinkToFit="1"/>
    </xf>
    <xf numFmtId="180" fontId="4" fillId="0" borderId="14" xfId="0" applyNumberFormat="1" applyFont="1" applyBorder="1" applyAlignment="1">
      <alignment horizontal="left" vertical="center" shrinkToFit="1"/>
    </xf>
    <xf numFmtId="180" fontId="4" fillId="0" borderId="19" xfId="0" applyNumberFormat="1" applyFont="1" applyBorder="1" applyAlignment="1">
      <alignment horizontal="left" vertical="center" shrinkToFit="1"/>
    </xf>
    <xf numFmtId="180" fontId="4" fillId="0" borderId="20" xfId="0" applyNumberFormat="1" applyFont="1" applyBorder="1" applyAlignment="1">
      <alignment horizontal="left" vertical="center" shrinkToFit="1"/>
    </xf>
    <xf numFmtId="49" fontId="4" fillId="0" borderId="4" xfId="0" applyNumberFormat="1" applyFont="1" applyBorder="1" applyAlignment="1">
      <alignment horizontal="center" vertical="center" shrinkToFit="1"/>
    </xf>
    <xf numFmtId="49" fontId="4" fillId="0" borderId="2" xfId="0" applyNumberFormat="1" applyFont="1" applyBorder="1" applyAlignment="1">
      <alignment horizontal="center" vertical="center" shrinkToFit="1"/>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alignment horizontal="left" vertical="center"/>
    </xf>
    <xf numFmtId="0" fontId="4" fillId="0" borderId="14" xfId="0" applyFont="1" applyBorder="1" applyAlignment="1">
      <alignment horizontal="left" vertical="center"/>
    </xf>
    <xf numFmtId="0" fontId="4" fillId="0" borderId="1" xfId="0" applyFont="1" applyBorder="1" applyAlignment="1">
      <alignment horizontal="right" vertical="center"/>
    </xf>
    <xf numFmtId="0" fontId="4" fillId="0" borderId="16" xfId="0" applyFont="1" applyBorder="1" applyAlignment="1">
      <alignment horizontal="right" vertical="center"/>
    </xf>
    <xf numFmtId="0" fontId="4" fillId="0" borderId="15" xfId="0" applyFont="1" applyBorder="1" applyAlignment="1">
      <alignment horizontal="right" vertical="center"/>
    </xf>
    <xf numFmtId="176" fontId="4" fillId="0" borderId="5" xfId="0" applyNumberFormat="1" applyFont="1" applyBorder="1" applyAlignment="1">
      <alignment horizontal="center" vertical="center" shrinkToFit="1"/>
    </xf>
    <xf numFmtId="0" fontId="4" fillId="0" borderId="3" xfId="0" applyFont="1" applyBorder="1" applyAlignment="1">
      <alignment horizontal="left" vertical="center"/>
    </xf>
    <xf numFmtId="0" fontId="4" fillId="0" borderId="18" xfId="0" applyFont="1" applyBorder="1" applyAlignment="1">
      <alignment horizontal="left" vertical="center"/>
    </xf>
    <xf numFmtId="0" fontId="4" fillId="0" borderId="17" xfId="0" applyFont="1" applyBorder="1" applyAlignment="1">
      <alignment horizontal="left" vertical="center"/>
    </xf>
    <xf numFmtId="0" fontId="4" fillId="0" borderId="1" xfId="0" applyFont="1" applyBorder="1" applyAlignment="1">
      <alignment horizontal="left" vertical="center" shrinkToFit="1"/>
    </xf>
    <xf numFmtId="0" fontId="4" fillId="0" borderId="16" xfId="0" applyFont="1" applyBorder="1" applyAlignment="1">
      <alignment horizontal="left" vertical="center" shrinkToFit="1"/>
    </xf>
    <xf numFmtId="0" fontId="4" fillId="0" borderId="15" xfId="0" applyFont="1" applyBorder="1" applyAlignment="1">
      <alignment horizontal="left" vertical="center" shrinkToFit="1"/>
    </xf>
    <xf numFmtId="180" fontId="4" fillId="0" borderId="5" xfId="0" applyNumberFormat="1" applyFont="1" applyBorder="1" applyAlignment="1">
      <alignment horizontal="left" vertical="center" shrinkToFit="1"/>
    </xf>
    <xf numFmtId="180" fontId="9" fillId="0" borderId="5" xfId="0" applyNumberFormat="1" applyFont="1" applyBorder="1" applyAlignment="1">
      <alignment horizontal="left" vertical="center" shrinkToFit="1"/>
    </xf>
    <xf numFmtId="180" fontId="4" fillId="0" borderId="4" xfId="0" applyNumberFormat="1" applyFont="1" applyBorder="1" applyAlignment="1">
      <alignment horizontal="left" vertical="center" shrinkToFit="1"/>
    </xf>
    <xf numFmtId="180" fontId="4" fillId="0" borderId="7" xfId="0" applyNumberFormat="1" applyFont="1" applyBorder="1" applyAlignment="1">
      <alignment horizontal="left" vertical="center" shrinkToFit="1"/>
    </xf>
    <xf numFmtId="180" fontId="4" fillId="0" borderId="2" xfId="0" applyNumberFormat="1" applyFont="1" applyBorder="1" applyAlignment="1">
      <alignment horizontal="left" vertical="center" shrinkToFit="1"/>
    </xf>
    <xf numFmtId="180" fontId="4" fillId="0" borderId="1" xfId="0" applyNumberFormat="1" applyFont="1" applyBorder="1" applyAlignment="1">
      <alignment horizontal="left" vertical="center" shrinkToFit="1"/>
    </xf>
    <xf numFmtId="180" fontId="4" fillId="0" borderId="16" xfId="0" applyNumberFormat="1" applyFont="1" applyBorder="1" applyAlignment="1">
      <alignment horizontal="left" vertical="center" shrinkToFit="1"/>
    </xf>
    <xf numFmtId="180" fontId="4" fillId="0" borderId="15" xfId="0" applyNumberFormat="1" applyFont="1" applyBorder="1" applyAlignment="1">
      <alignment horizontal="left" vertical="center" shrinkToFit="1"/>
    </xf>
    <xf numFmtId="0" fontId="4" fillId="0" borderId="29" xfId="0" applyFont="1" applyBorder="1" applyAlignment="1">
      <alignment horizontal="left" vertical="center"/>
    </xf>
    <xf numFmtId="0" fontId="4" fillId="0" borderId="30" xfId="0" applyFont="1" applyBorder="1" applyAlignment="1">
      <alignment horizontal="left" vertical="center"/>
    </xf>
    <xf numFmtId="0" fontId="4" fillId="0" borderId="4" xfId="0" applyFont="1" applyBorder="1" applyAlignment="1">
      <alignment horizontal="left" vertical="center" wrapText="1" shrinkToFit="1"/>
    </xf>
    <xf numFmtId="0" fontId="4" fillId="0" borderId="1" xfId="0" applyFont="1" applyBorder="1" applyAlignment="1">
      <alignment horizontal="left" vertical="center" wrapText="1" shrinkToFit="1"/>
    </xf>
    <xf numFmtId="0" fontId="4" fillId="0" borderId="15" xfId="0" applyFont="1" applyBorder="1" applyAlignment="1">
      <alignment horizontal="left" vertical="center" wrapText="1" shrinkToFit="1"/>
    </xf>
    <xf numFmtId="49" fontId="4" fillId="0" borderId="4" xfId="0" applyNumberFormat="1" applyFont="1" applyBorder="1" applyAlignment="1">
      <alignment horizontal="center" vertical="center" wrapText="1" shrinkToFit="1"/>
    </xf>
    <xf numFmtId="49" fontId="4" fillId="0" borderId="2" xfId="0" applyNumberFormat="1" applyFont="1" applyBorder="1" applyAlignment="1">
      <alignment horizontal="center" vertical="center" wrapText="1" shrinkToFit="1"/>
    </xf>
    <xf numFmtId="176" fontId="4" fillId="0" borderId="1" xfId="0" applyNumberFormat="1" applyFont="1" applyBorder="1" applyAlignment="1">
      <alignment horizontal="left" vertical="center" wrapText="1" shrinkToFit="1"/>
    </xf>
    <xf numFmtId="176" fontId="4" fillId="0" borderId="16" xfId="0" applyNumberFormat="1" applyFont="1" applyBorder="1" applyAlignment="1">
      <alignment horizontal="left" vertical="center" wrapText="1" shrinkToFit="1"/>
    </xf>
    <xf numFmtId="176" fontId="4" fillId="0" borderId="15" xfId="0" applyNumberFormat="1" applyFont="1" applyBorder="1" applyAlignment="1">
      <alignment horizontal="left" vertical="center" wrapText="1" shrinkToFit="1"/>
    </xf>
    <xf numFmtId="0" fontId="4" fillId="0" borderId="4" xfId="0" applyFont="1" applyBorder="1" applyAlignment="1">
      <alignment vertical="center" wrapText="1"/>
    </xf>
    <xf numFmtId="0" fontId="4" fillId="0" borderId="4" xfId="0" applyFont="1" applyBorder="1">
      <alignment vertical="center"/>
    </xf>
    <xf numFmtId="0" fontId="4" fillId="0" borderId="3" xfId="0" applyFont="1" applyBorder="1">
      <alignment vertical="center"/>
    </xf>
    <xf numFmtId="0" fontId="4" fillId="0" borderId="32" xfId="0" applyFont="1" applyBorder="1">
      <alignment vertical="center"/>
    </xf>
    <xf numFmtId="49" fontId="4" fillId="0" borderId="16" xfId="0" applyNumberFormat="1" applyFont="1" applyBorder="1" applyAlignment="1">
      <alignment horizontal="left" vertical="top" wrapText="1"/>
    </xf>
    <xf numFmtId="49" fontId="4" fillId="0" borderId="0" xfId="0" applyNumberFormat="1" applyFont="1" applyAlignment="1">
      <alignment horizontal="left" vertical="top" wrapText="1"/>
    </xf>
    <xf numFmtId="176" fontId="4" fillId="0" borderId="1" xfId="0" applyNumberFormat="1" applyFont="1" applyBorder="1" applyAlignment="1">
      <alignment vertical="center" shrinkToFit="1"/>
    </xf>
    <xf numFmtId="176" fontId="4" fillId="0" borderId="15" xfId="0" applyNumberFormat="1" applyFont="1" applyBorder="1" applyAlignment="1">
      <alignment vertical="center" shrinkToFit="1"/>
    </xf>
    <xf numFmtId="0" fontId="4" fillId="0" borderId="5" xfId="0" applyFont="1" applyBorder="1" applyAlignment="1">
      <alignment horizontal="center" vertical="center" wrapText="1"/>
    </xf>
    <xf numFmtId="0" fontId="4" fillId="0" borderId="49" xfId="0" applyFont="1" applyBorder="1" applyAlignment="1">
      <alignment horizontal="left" vertical="center"/>
    </xf>
    <xf numFmtId="0" fontId="4" fillId="0" borderId="52" xfId="0" applyFont="1" applyBorder="1" applyAlignment="1">
      <alignment horizontal="left" vertical="center"/>
    </xf>
    <xf numFmtId="0" fontId="4" fillId="0" borderId="32" xfId="0" applyFont="1" applyBorder="1" applyAlignment="1">
      <alignment horizontal="left" vertical="center"/>
    </xf>
    <xf numFmtId="0" fontId="4" fillId="0" borderId="47" xfId="0" applyFont="1" applyBorder="1" applyAlignment="1">
      <alignment horizontal="left" vertical="center"/>
    </xf>
    <xf numFmtId="0" fontId="4" fillId="0" borderId="48" xfId="0" applyFont="1" applyBorder="1" applyAlignment="1">
      <alignment horizontal="left" vertical="center"/>
    </xf>
    <xf numFmtId="0" fontId="4" fillId="0" borderId="50" xfId="0" applyFont="1" applyBorder="1" applyAlignment="1">
      <alignment horizontal="left" vertical="center"/>
    </xf>
    <xf numFmtId="0" fontId="4" fillId="0" borderId="23" xfId="0" applyFont="1" applyBorder="1" applyAlignment="1">
      <alignment horizontal="left" vertical="center"/>
    </xf>
    <xf numFmtId="0" fontId="4" fillId="0" borderId="51" xfId="0" applyFont="1" applyBorder="1" applyAlignment="1">
      <alignment horizontal="left" vertical="center"/>
    </xf>
    <xf numFmtId="49" fontId="5" fillId="0" borderId="4" xfId="0" applyNumberFormat="1" applyFont="1" applyBorder="1" applyAlignment="1">
      <alignment horizontal="center" vertical="center" shrinkToFit="1"/>
    </xf>
    <xf numFmtId="49" fontId="5" fillId="0" borderId="2" xfId="0" applyNumberFormat="1" applyFont="1" applyBorder="1" applyAlignment="1">
      <alignment horizontal="center" vertical="center" shrinkToFit="1"/>
    </xf>
    <xf numFmtId="49" fontId="5" fillId="2" borderId="4" xfId="0" applyNumberFormat="1" applyFont="1" applyFill="1" applyBorder="1" applyAlignment="1">
      <alignment horizontal="center" vertical="center" shrinkToFit="1"/>
    </xf>
    <xf numFmtId="49" fontId="5" fillId="2" borderId="2" xfId="0" applyNumberFormat="1" applyFont="1" applyFill="1" applyBorder="1" applyAlignment="1">
      <alignment horizontal="center" vertical="center" shrinkToFit="1"/>
    </xf>
    <xf numFmtId="0" fontId="5" fillId="0" borderId="32" xfId="5" applyFont="1" applyBorder="1" applyAlignment="1">
      <alignment horizontal="left" vertical="center"/>
    </xf>
    <xf numFmtId="0" fontId="5" fillId="0" borderId="35" xfId="5" applyFont="1" applyBorder="1" applyAlignment="1">
      <alignment horizontal="left" vertical="center"/>
    </xf>
    <xf numFmtId="176" fontId="4" fillId="0" borderId="38" xfId="0" applyNumberFormat="1" applyFont="1" applyBorder="1" applyAlignment="1">
      <alignment vertical="center" wrapText="1" shrinkToFit="1"/>
    </xf>
    <xf numFmtId="176" fontId="4" fillId="0" borderId="39" xfId="0" applyNumberFormat="1" applyFont="1" applyBorder="1" applyAlignment="1">
      <alignment vertical="center" wrapText="1" shrinkToFit="1"/>
    </xf>
    <xf numFmtId="0" fontId="4" fillId="0" borderId="40" xfId="0" applyFont="1" applyBorder="1" applyAlignment="1">
      <alignment vertical="center" wrapText="1" shrinkToFit="1"/>
    </xf>
    <xf numFmtId="0" fontId="4" fillId="0" borderId="41" xfId="0" applyFont="1" applyBorder="1" applyAlignment="1">
      <alignment vertical="center" wrapText="1" shrinkToFit="1"/>
    </xf>
    <xf numFmtId="0" fontId="4" fillId="0" borderId="42" xfId="0" applyFont="1" applyBorder="1" applyAlignment="1">
      <alignment vertical="center" wrapText="1" shrinkToFit="1"/>
    </xf>
    <xf numFmtId="0" fontId="4" fillId="0" borderId="43" xfId="0" applyFont="1" applyBorder="1" applyAlignment="1">
      <alignment vertical="center" wrapText="1" shrinkToFit="1"/>
    </xf>
    <xf numFmtId="0" fontId="25" fillId="0" borderId="0" xfId="0" applyFont="1" applyAlignment="1">
      <alignment horizontal="left" vertical="center" wrapText="1"/>
    </xf>
    <xf numFmtId="176" fontId="25" fillId="0" borderId="0" xfId="0" applyNumberFormat="1" applyFont="1" applyAlignment="1">
      <alignment horizontal="left" vertical="center" wrapText="1"/>
    </xf>
    <xf numFmtId="176" fontId="13" fillId="0" borderId="0" xfId="0" applyNumberFormat="1" applyFont="1" applyAlignment="1">
      <alignment horizontal="left" vertical="center" wrapText="1"/>
    </xf>
    <xf numFmtId="176" fontId="24" fillId="0" borderId="0" xfId="0" applyNumberFormat="1" applyFont="1" applyAlignment="1">
      <alignment horizontal="left" vertical="center" wrapText="1"/>
    </xf>
    <xf numFmtId="176" fontId="5" fillId="0" borderId="1" xfId="0" applyNumberFormat="1" applyFont="1" applyBorder="1" applyAlignment="1">
      <alignment horizontal="left" vertical="center" shrinkToFit="1"/>
    </xf>
    <xf numFmtId="176" fontId="5" fillId="0" borderId="16" xfId="0" applyNumberFormat="1" applyFont="1" applyBorder="1" applyAlignment="1">
      <alignment horizontal="left" vertical="center" shrinkToFit="1"/>
    </xf>
    <xf numFmtId="176" fontId="24" fillId="0" borderId="15" xfId="0" applyNumberFormat="1" applyFont="1" applyBorder="1" applyAlignment="1">
      <alignment horizontal="left" vertical="center" shrinkToFit="1"/>
    </xf>
    <xf numFmtId="176" fontId="5" fillId="0" borderId="32" xfId="0" applyNumberFormat="1" applyFont="1" applyBorder="1" applyAlignment="1">
      <alignment horizontal="left" vertical="center" shrinkToFit="1"/>
    </xf>
    <xf numFmtId="176" fontId="24" fillId="0" borderId="35" xfId="0" applyNumberFormat="1" applyFont="1" applyBorder="1" applyAlignment="1">
      <alignment horizontal="left" vertical="center" shrinkToFit="1"/>
    </xf>
    <xf numFmtId="176" fontId="5" fillId="0" borderId="15" xfId="0" applyNumberFormat="1" applyFont="1" applyBorder="1" applyAlignment="1">
      <alignment horizontal="left" vertical="center" shrinkToFit="1"/>
    </xf>
    <xf numFmtId="176" fontId="5" fillId="0" borderId="35" xfId="0" applyNumberFormat="1" applyFont="1" applyBorder="1" applyAlignment="1">
      <alignment horizontal="left" vertical="center" shrinkToFit="1"/>
    </xf>
    <xf numFmtId="176" fontId="25" fillId="0" borderId="16" xfId="0" applyNumberFormat="1" applyFont="1" applyBorder="1" applyAlignment="1">
      <alignment horizontal="left" vertical="center" shrinkToFit="1"/>
    </xf>
    <xf numFmtId="176" fontId="25" fillId="0" borderId="32" xfId="0" applyNumberFormat="1" applyFont="1" applyBorder="1" applyAlignment="1">
      <alignment horizontal="left" vertical="center" shrinkToFit="1"/>
    </xf>
    <xf numFmtId="176" fontId="21" fillId="0" borderId="0" xfId="0" applyNumberFormat="1" applyFont="1" applyAlignment="1">
      <alignment horizontal="left" vertical="center" shrinkToFit="1"/>
    </xf>
    <xf numFmtId="0" fontId="22" fillId="0" borderId="53" xfId="0" applyFont="1" applyBorder="1" applyAlignment="1">
      <alignment horizontal="left" vertical="center" wrapText="1" shrinkToFit="1"/>
    </xf>
    <xf numFmtId="0" fontId="19" fillId="0" borderId="54" xfId="0" applyFont="1" applyBorder="1" applyAlignment="1">
      <alignment horizontal="left" vertical="center" shrinkToFit="1"/>
    </xf>
    <xf numFmtId="0" fontId="19" fillId="0" borderId="55" xfId="0" applyFont="1" applyBorder="1" applyAlignment="1">
      <alignment horizontal="left" vertical="center" shrinkToFit="1"/>
    </xf>
    <xf numFmtId="176" fontId="5" fillId="0" borderId="32" xfId="0" applyNumberFormat="1" applyFont="1" applyBorder="1" applyAlignment="1">
      <alignment horizontal="left" vertical="center" wrapText="1" shrinkToFit="1"/>
    </xf>
    <xf numFmtId="176" fontId="5" fillId="0" borderId="56" xfId="0" applyNumberFormat="1" applyFont="1" applyBorder="1" applyAlignment="1">
      <alignment horizontal="left" vertical="center" wrapText="1" shrinkToFit="1"/>
    </xf>
    <xf numFmtId="176" fontId="24" fillId="0" borderId="35" xfId="0" applyNumberFormat="1" applyFont="1" applyBorder="1" applyAlignment="1">
      <alignment horizontal="left" vertical="center" wrapText="1" shrinkToFit="1"/>
    </xf>
    <xf numFmtId="0" fontId="19" fillId="0" borderId="0" xfId="0" applyFont="1" applyAlignment="1">
      <alignment horizontal="left" vertical="center" shrinkToFit="1"/>
    </xf>
    <xf numFmtId="0" fontId="18" fillId="0" borderId="0" xfId="0" applyFont="1" applyAlignment="1">
      <alignment horizontal="left" vertical="center" shrinkToFit="1"/>
    </xf>
    <xf numFmtId="176" fontId="5" fillId="0" borderId="1" xfId="0" applyNumberFormat="1" applyFont="1" applyBorder="1" applyAlignment="1">
      <alignment horizontal="left" vertical="center" wrapText="1" shrinkToFit="1"/>
    </xf>
    <xf numFmtId="176" fontId="5" fillId="0" borderId="16" xfId="0" applyNumberFormat="1" applyFont="1" applyBorder="1" applyAlignment="1">
      <alignment horizontal="left" vertical="center" wrapText="1" shrinkToFit="1"/>
    </xf>
    <xf numFmtId="176" fontId="5" fillId="0" borderId="15" xfId="0" applyNumberFormat="1" applyFont="1" applyBorder="1" applyAlignment="1">
      <alignment horizontal="left" vertical="center" wrapText="1" shrinkToFit="1"/>
    </xf>
    <xf numFmtId="176" fontId="25" fillId="0" borderId="1" xfId="0" applyNumberFormat="1" applyFont="1" applyBorder="1" applyAlignment="1">
      <alignment horizontal="left" vertical="center" wrapText="1" shrinkToFit="1"/>
    </xf>
    <xf numFmtId="176" fontId="25" fillId="0" borderId="16" xfId="0" applyNumberFormat="1" applyFont="1" applyBorder="1" applyAlignment="1">
      <alignment horizontal="left" vertical="center" wrapText="1" shrinkToFit="1"/>
    </xf>
    <xf numFmtId="176" fontId="25" fillId="0" borderId="15" xfId="0" applyNumberFormat="1" applyFont="1" applyBorder="1" applyAlignment="1">
      <alignment horizontal="left" vertical="center" wrapText="1" shrinkToFit="1"/>
    </xf>
    <xf numFmtId="176" fontId="7" fillId="0" borderId="1" xfId="0" applyNumberFormat="1" applyFont="1" applyBorder="1" applyAlignment="1">
      <alignment horizontal="left" vertical="center" wrapText="1" shrinkToFit="1"/>
    </xf>
    <xf numFmtId="176" fontId="7" fillId="0" borderId="16" xfId="0" applyNumberFormat="1" applyFont="1" applyBorder="1" applyAlignment="1">
      <alignment horizontal="left" vertical="center" wrapText="1" shrinkToFit="1"/>
    </xf>
    <xf numFmtId="176" fontId="7" fillId="0" borderId="15" xfId="0" applyNumberFormat="1" applyFont="1" applyBorder="1" applyAlignment="1">
      <alignment horizontal="left" vertical="center" wrapText="1" shrinkToFit="1"/>
    </xf>
    <xf numFmtId="0" fontId="28" fillId="0" borderId="53" xfId="0" applyFont="1" applyBorder="1" applyAlignment="1">
      <alignment horizontal="left" vertical="center" wrapText="1" shrinkToFit="1"/>
    </xf>
    <xf numFmtId="0" fontId="28" fillId="0" borderId="54" xfId="0" applyFont="1" applyBorder="1" applyAlignment="1">
      <alignment horizontal="left" vertical="center" shrinkToFit="1"/>
    </xf>
    <xf numFmtId="0" fontId="28" fillId="0" borderId="55" xfId="0" applyFont="1" applyBorder="1" applyAlignment="1">
      <alignment horizontal="left" vertical="center" shrinkToFit="1"/>
    </xf>
    <xf numFmtId="176" fontId="5" fillId="0" borderId="35" xfId="0" applyNumberFormat="1" applyFont="1" applyBorder="1" applyAlignment="1">
      <alignment horizontal="left" vertical="center" wrapText="1" shrinkToFit="1"/>
    </xf>
    <xf numFmtId="176" fontId="5" fillId="0" borderId="3" xfId="0" applyNumberFormat="1" applyFont="1" applyBorder="1" applyAlignment="1">
      <alignment horizontal="left" vertical="center" wrapText="1" shrinkToFit="1"/>
    </xf>
    <xf numFmtId="176" fontId="5" fillId="0" borderId="17" xfId="0" applyNumberFormat="1" applyFont="1" applyBorder="1" applyAlignment="1">
      <alignment horizontal="left" vertical="center" wrapText="1" shrinkToFit="1"/>
    </xf>
    <xf numFmtId="176" fontId="25" fillId="0" borderId="17" xfId="0" applyNumberFormat="1" applyFont="1" applyBorder="1" applyAlignment="1">
      <alignment horizontal="left" vertical="center" wrapText="1" shrinkToFit="1"/>
    </xf>
    <xf numFmtId="176" fontId="25" fillId="0" borderId="3" xfId="0" applyNumberFormat="1" applyFont="1" applyBorder="1" applyAlignment="1">
      <alignment horizontal="left" vertical="center" wrapText="1" shrinkToFit="1"/>
    </xf>
    <xf numFmtId="176" fontId="21" fillId="0" borderId="5" xfId="0" applyNumberFormat="1" applyFont="1" applyBorder="1" applyAlignment="1">
      <alignment horizontal="center" vertical="center" shrinkToFit="1"/>
    </xf>
    <xf numFmtId="176" fontId="5" fillId="0" borderId="8" xfId="0" applyNumberFormat="1" applyFont="1" applyBorder="1" applyAlignment="1">
      <alignment horizontal="left" vertical="center" shrinkToFit="1"/>
    </xf>
    <xf numFmtId="176" fontId="5" fillId="0" borderId="0" xfId="0" applyNumberFormat="1" applyFont="1" applyAlignment="1">
      <alignment horizontal="left" vertical="center" shrinkToFit="1"/>
    </xf>
    <xf numFmtId="176" fontId="5" fillId="0" borderId="57" xfId="0" applyNumberFormat="1" applyFont="1" applyBorder="1" applyAlignment="1">
      <alignment horizontal="left" vertical="center" shrinkToFit="1"/>
    </xf>
    <xf numFmtId="0" fontId="21" fillId="0" borderId="5" xfId="0" applyFont="1" applyBorder="1" applyAlignment="1">
      <alignment horizontal="center" vertical="center"/>
    </xf>
    <xf numFmtId="0" fontId="28" fillId="0" borderId="38" xfId="0" applyFont="1" applyBorder="1" applyAlignment="1">
      <alignment horizontal="left" vertical="center" wrapText="1" shrinkToFit="1"/>
    </xf>
    <xf numFmtId="0" fontId="28" fillId="0" borderId="39" xfId="0" applyFont="1" applyBorder="1" applyAlignment="1">
      <alignment horizontal="left" vertical="center" shrinkToFit="1"/>
    </xf>
    <xf numFmtId="0" fontId="28" fillId="0" borderId="41" xfId="0" applyFont="1" applyBorder="1" applyAlignment="1">
      <alignment horizontal="left" vertical="center" shrinkToFit="1"/>
    </xf>
    <xf numFmtId="0" fontId="28" fillId="0" borderId="42" xfId="0" applyFont="1" applyBorder="1" applyAlignment="1">
      <alignment horizontal="left" vertical="center" shrinkToFit="1"/>
    </xf>
    <xf numFmtId="176" fontId="27" fillId="0" borderId="0" xfId="0" applyNumberFormat="1" applyFont="1" applyAlignment="1">
      <alignment horizontal="left" vertical="center" wrapText="1"/>
    </xf>
    <xf numFmtId="176" fontId="5" fillId="0" borderId="56" xfId="0" applyNumberFormat="1" applyFont="1" applyBorder="1" applyAlignment="1">
      <alignment horizontal="left" vertical="center" shrinkToFit="1"/>
    </xf>
  </cellXfs>
  <cellStyles count="7">
    <cellStyle name="パーセント" xfId="1" builtinId="5"/>
    <cellStyle name="桁区切り" xfId="2" builtinId="6"/>
    <cellStyle name="桁区切り 2 2" xfId="3" xr:uid="{F5302EE3-8B6C-4769-A412-35FE88E059A1}"/>
    <cellStyle name="標準" xfId="0" builtinId="0"/>
    <cellStyle name="標準 2" xfId="4" xr:uid="{DE139A2A-464A-4F8C-B6E3-CEDEA83AC35C}"/>
    <cellStyle name="標準 2 2" xfId="5" xr:uid="{342989AC-84DC-4E29-AA6B-132A7BF84371}"/>
    <cellStyle name="標準 2 3" xfId="6" xr:uid="{EC9CAF2A-F909-452C-BC8A-6FCAB755E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9525</xdr:rowOff>
    </xdr:from>
    <xdr:to>
      <xdr:col>3</xdr:col>
      <xdr:colOff>0</xdr:colOff>
      <xdr:row>3</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228600" y="180975"/>
          <a:ext cx="1009650" cy="3333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19050</xdr:rowOff>
    </xdr:from>
    <xdr:to>
      <xdr:col>4</xdr:col>
      <xdr:colOff>0</xdr:colOff>
      <xdr:row>2</xdr:row>
      <xdr:rowOff>161925</xdr:rowOff>
    </xdr:to>
    <xdr:cxnSp macro="">
      <xdr:nvCxnSpPr>
        <xdr:cNvPr id="2" name="直線コネクタ 1">
          <a:extLst>
            <a:ext uri="{FF2B5EF4-FFF2-40B4-BE49-F238E27FC236}">
              <a16:creationId xmlns:a16="http://schemas.microsoft.com/office/drawing/2014/main" id="{5948BE00-4428-4D2C-A7CC-E9FF9F3032DA}"/>
            </a:ext>
          </a:extLst>
        </xdr:cNvPr>
        <xdr:cNvCxnSpPr/>
      </xdr:nvCxnSpPr>
      <xdr:spPr>
        <a:xfrm>
          <a:off x="129540" y="186690"/>
          <a:ext cx="1463040" cy="31813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xdr:row>
      <xdr:rowOff>9525</xdr:rowOff>
    </xdr:from>
    <xdr:to>
      <xdr:col>3</xdr:col>
      <xdr:colOff>0</xdr:colOff>
      <xdr:row>3</xdr:row>
      <xdr:rowOff>0</xdr:rowOff>
    </xdr:to>
    <xdr:cxnSp macro="">
      <xdr:nvCxnSpPr>
        <xdr:cNvPr id="2" name="直線コネクタ 1">
          <a:extLst>
            <a:ext uri="{FF2B5EF4-FFF2-40B4-BE49-F238E27FC236}">
              <a16:creationId xmlns:a16="http://schemas.microsoft.com/office/drawing/2014/main" id="{03B4C42B-93F3-42C3-A1D5-2C9626A6B9D9}"/>
            </a:ext>
          </a:extLst>
        </xdr:cNvPr>
        <xdr:cNvCxnSpPr/>
      </xdr:nvCxnSpPr>
      <xdr:spPr>
        <a:xfrm>
          <a:off x="99060" y="177165"/>
          <a:ext cx="861060" cy="32575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9525</xdr:colOff>
      <xdr:row>1</xdr:row>
      <xdr:rowOff>9525</xdr:rowOff>
    </xdr:from>
    <xdr:to>
      <xdr:col>4</xdr:col>
      <xdr:colOff>0</xdr:colOff>
      <xdr:row>2</xdr:row>
      <xdr:rowOff>180975</xdr:rowOff>
    </xdr:to>
    <xdr:cxnSp macro="">
      <xdr:nvCxnSpPr>
        <xdr:cNvPr id="2" name="直線コネクタ 1">
          <a:extLst>
            <a:ext uri="{FF2B5EF4-FFF2-40B4-BE49-F238E27FC236}">
              <a16:creationId xmlns:a16="http://schemas.microsoft.com/office/drawing/2014/main" id="{1BB23E8A-E8BB-4153-9C13-C02C9DA037FA}"/>
            </a:ext>
          </a:extLst>
        </xdr:cNvPr>
        <xdr:cNvCxnSpPr/>
      </xdr:nvCxnSpPr>
      <xdr:spPr>
        <a:xfrm>
          <a:off x="146685" y="200025"/>
          <a:ext cx="1682115" cy="3619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9525</xdr:colOff>
      <xdr:row>1</xdr:row>
      <xdr:rowOff>0</xdr:rowOff>
    </xdr:from>
    <xdr:to>
      <xdr:col>3</xdr:col>
      <xdr:colOff>1200150</xdr:colOff>
      <xdr:row>3</xdr:row>
      <xdr:rowOff>0</xdr:rowOff>
    </xdr:to>
    <xdr:cxnSp macro="">
      <xdr:nvCxnSpPr>
        <xdr:cNvPr id="2" name="直線コネクタ 1">
          <a:extLst>
            <a:ext uri="{FF2B5EF4-FFF2-40B4-BE49-F238E27FC236}">
              <a16:creationId xmlns:a16="http://schemas.microsoft.com/office/drawing/2014/main" id="{2C5A4FC0-D61E-46A9-9B5F-92CE780B5D72}"/>
            </a:ext>
          </a:extLst>
        </xdr:cNvPr>
        <xdr:cNvCxnSpPr/>
      </xdr:nvCxnSpPr>
      <xdr:spPr>
        <a:xfrm>
          <a:off x="131445" y="190500"/>
          <a:ext cx="1350645" cy="381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19050</xdr:colOff>
      <xdr:row>1</xdr:row>
      <xdr:rowOff>9525</xdr:rowOff>
    </xdr:from>
    <xdr:to>
      <xdr:col>4</xdr:col>
      <xdr:colOff>0</xdr:colOff>
      <xdr:row>2</xdr:row>
      <xdr:rowOff>161925</xdr:rowOff>
    </xdr:to>
    <xdr:cxnSp macro="">
      <xdr:nvCxnSpPr>
        <xdr:cNvPr id="2" name="直線コネクタ 1">
          <a:extLst>
            <a:ext uri="{FF2B5EF4-FFF2-40B4-BE49-F238E27FC236}">
              <a16:creationId xmlns:a16="http://schemas.microsoft.com/office/drawing/2014/main" id="{F16F1845-2CEA-4DA3-918A-7713240CF7A1}"/>
            </a:ext>
          </a:extLst>
        </xdr:cNvPr>
        <xdr:cNvCxnSpPr/>
      </xdr:nvCxnSpPr>
      <xdr:spPr>
        <a:xfrm>
          <a:off x="133350" y="177165"/>
          <a:ext cx="1436370" cy="32766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1</xdr:row>
      <xdr:rowOff>9525</xdr:rowOff>
    </xdr:from>
    <xdr:to>
      <xdr:col>3</xdr:col>
      <xdr:colOff>0</xdr:colOff>
      <xdr:row>2</xdr:row>
      <xdr:rowOff>171450</xdr:rowOff>
    </xdr:to>
    <xdr:cxnSp macro="">
      <xdr:nvCxnSpPr>
        <xdr:cNvPr id="2" name="直線コネクタ 1">
          <a:extLst>
            <a:ext uri="{FF2B5EF4-FFF2-40B4-BE49-F238E27FC236}">
              <a16:creationId xmlns:a16="http://schemas.microsoft.com/office/drawing/2014/main" id="{18F5DC43-810A-4559-8EC6-478FCAAB1C85}"/>
            </a:ext>
          </a:extLst>
        </xdr:cNvPr>
        <xdr:cNvCxnSpPr/>
      </xdr:nvCxnSpPr>
      <xdr:spPr>
        <a:xfrm>
          <a:off x="91440" y="200025"/>
          <a:ext cx="944880" cy="35242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1</xdr:row>
      <xdr:rowOff>9525</xdr:rowOff>
    </xdr:from>
    <xdr:to>
      <xdr:col>2</xdr:col>
      <xdr:colOff>790575</xdr:colOff>
      <xdr:row>2</xdr:row>
      <xdr:rowOff>180975</xdr:rowOff>
    </xdr:to>
    <xdr:cxnSp macro="">
      <xdr:nvCxnSpPr>
        <xdr:cNvPr id="2" name="直線コネクタ 1">
          <a:extLst>
            <a:ext uri="{FF2B5EF4-FFF2-40B4-BE49-F238E27FC236}">
              <a16:creationId xmlns:a16="http://schemas.microsoft.com/office/drawing/2014/main" id="{3912319D-7117-42AE-ABBF-0195815BF876}"/>
            </a:ext>
          </a:extLst>
        </xdr:cNvPr>
        <xdr:cNvCxnSpPr/>
      </xdr:nvCxnSpPr>
      <xdr:spPr>
        <a:xfrm>
          <a:off x="76200" y="200025"/>
          <a:ext cx="882015" cy="3619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1</xdr:row>
      <xdr:rowOff>9525</xdr:rowOff>
    </xdr:from>
    <xdr:to>
      <xdr:col>4</xdr:col>
      <xdr:colOff>0</xdr:colOff>
      <xdr:row>2</xdr:row>
      <xdr:rowOff>161925</xdr:rowOff>
    </xdr:to>
    <xdr:cxnSp macro="">
      <xdr:nvCxnSpPr>
        <xdr:cNvPr id="2" name="直線コネクタ 1">
          <a:extLst>
            <a:ext uri="{FF2B5EF4-FFF2-40B4-BE49-F238E27FC236}">
              <a16:creationId xmlns:a16="http://schemas.microsoft.com/office/drawing/2014/main" id="{80305BB0-2943-40A3-91C3-EA7F50F8A3A2}"/>
            </a:ext>
          </a:extLst>
        </xdr:cNvPr>
        <xdr:cNvCxnSpPr/>
      </xdr:nvCxnSpPr>
      <xdr:spPr>
        <a:xfrm>
          <a:off x="137160" y="200025"/>
          <a:ext cx="998220" cy="3429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1</xdr:row>
      <xdr:rowOff>0</xdr:rowOff>
    </xdr:from>
    <xdr:to>
      <xdr:col>4</xdr:col>
      <xdr:colOff>0</xdr:colOff>
      <xdr:row>3</xdr:row>
      <xdr:rowOff>0</xdr:rowOff>
    </xdr:to>
    <xdr:cxnSp macro="">
      <xdr:nvCxnSpPr>
        <xdr:cNvPr id="2" name="直線コネクタ 1">
          <a:extLst>
            <a:ext uri="{FF2B5EF4-FFF2-40B4-BE49-F238E27FC236}">
              <a16:creationId xmlns:a16="http://schemas.microsoft.com/office/drawing/2014/main" id="{7C864BAF-73B9-42EC-8248-B44C1DFDE20F}"/>
            </a:ext>
          </a:extLst>
        </xdr:cNvPr>
        <xdr:cNvCxnSpPr/>
      </xdr:nvCxnSpPr>
      <xdr:spPr>
        <a:xfrm>
          <a:off x="76200" y="190500"/>
          <a:ext cx="1447800" cy="381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1</xdr:row>
      <xdr:rowOff>9525</xdr:rowOff>
    </xdr:from>
    <xdr:to>
      <xdr:col>5</xdr:col>
      <xdr:colOff>0</xdr:colOff>
      <xdr:row>3</xdr:row>
      <xdr:rowOff>0</xdr:rowOff>
    </xdr:to>
    <xdr:cxnSp macro="">
      <xdr:nvCxnSpPr>
        <xdr:cNvPr id="2" name="直線コネクタ 1">
          <a:extLst>
            <a:ext uri="{FF2B5EF4-FFF2-40B4-BE49-F238E27FC236}">
              <a16:creationId xmlns:a16="http://schemas.microsoft.com/office/drawing/2014/main" id="{E7B43133-51B2-4A5C-8DC7-BB6B5060C6E8}"/>
            </a:ext>
          </a:extLst>
        </xdr:cNvPr>
        <xdr:cNvCxnSpPr/>
      </xdr:nvCxnSpPr>
      <xdr:spPr>
        <a:xfrm>
          <a:off x="137160" y="200025"/>
          <a:ext cx="1524000" cy="3714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9525</xdr:rowOff>
    </xdr:from>
    <xdr:to>
      <xdr:col>5</xdr:col>
      <xdr:colOff>0</xdr:colOff>
      <xdr:row>3</xdr:row>
      <xdr:rowOff>0</xdr:rowOff>
    </xdr:to>
    <xdr:cxnSp macro="">
      <xdr:nvCxnSpPr>
        <xdr:cNvPr id="2" name="直線コネクタ 1">
          <a:extLst>
            <a:ext uri="{FF2B5EF4-FFF2-40B4-BE49-F238E27FC236}">
              <a16:creationId xmlns:a16="http://schemas.microsoft.com/office/drawing/2014/main" id="{74A497DE-2948-482E-9685-816147CAE794}"/>
            </a:ext>
          </a:extLst>
        </xdr:cNvPr>
        <xdr:cNvCxnSpPr/>
      </xdr:nvCxnSpPr>
      <xdr:spPr>
        <a:xfrm>
          <a:off x="644056" y="248064"/>
          <a:ext cx="2576222" cy="467553"/>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1</xdr:row>
      <xdr:rowOff>9525</xdr:rowOff>
    </xdr:from>
    <xdr:to>
      <xdr:col>3</xdr:col>
      <xdr:colOff>0</xdr:colOff>
      <xdr:row>3</xdr:row>
      <xdr:rowOff>0</xdr:rowOff>
    </xdr:to>
    <xdr:cxnSp macro="">
      <xdr:nvCxnSpPr>
        <xdr:cNvPr id="2" name="直線コネクタ 1">
          <a:extLst>
            <a:ext uri="{FF2B5EF4-FFF2-40B4-BE49-F238E27FC236}">
              <a16:creationId xmlns:a16="http://schemas.microsoft.com/office/drawing/2014/main" id="{A0FD404D-8EC8-4833-B797-EC400FD80331}"/>
            </a:ext>
          </a:extLst>
        </xdr:cNvPr>
        <xdr:cNvCxnSpPr/>
      </xdr:nvCxnSpPr>
      <xdr:spPr>
        <a:xfrm>
          <a:off x="152400" y="200025"/>
          <a:ext cx="868680" cy="3714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1</xdr:row>
      <xdr:rowOff>9525</xdr:rowOff>
    </xdr:from>
    <xdr:to>
      <xdr:col>4</xdr:col>
      <xdr:colOff>0</xdr:colOff>
      <xdr:row>3</xdr:row>
      <xdr:rowOff>0</xdr:rowOff>
    </xdr:to>
    <xdr:cxnSp macro="">
      <xdr:nvCxnSpPr>
        <xdr:cNvPr id="2" name="直線コネクタ 1">
          <a:extLst>
            <a:ext uri="{FF2B5EF4-FFF2-40B4-BE49-F238E27FC236}">
              <a16:creationId xmlns:a16="http://schemas.microsoft.com/office/drawing/2014/main" id="{56695913-A233-42F1-A5EA-ED3D76ABFE43}"/>
            </a:ext>
          </a:extLst>
        </xdr:cNvPr>
        <xdr:cNvCxnSpPr/>
      </xdr:nvCxnSpPr>
      <xdr:spPr>
        <a:xfrm>
          <a:off x="144780" y="177165"/>
          <a:ext cx="1600200" cy="32575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1</xdr:row>
      <xdr:rowOff>9525</xdr:rowOff>
    </xdr:from>
    <xdr:to>
      <xdr:col>2</xdr:col>
      <xdr:colOff>1152525</xdr:colOff>
      <xdr:row>2</xdr:row>
      <xdr:rowOff>180975</xdr:rowOff>
    </xdr:to>
    <xdr:cxnSp macro="">
      <xdr:nvCxnSpPr>
        <xdr:cNvPr id="2" name="直線コネクタ 1">
          <a:extLst>
            <a:ext uri="{FF2B5EF4-FFF2-40B4-BE49-F238E27FC236}">
              <a16:creationId xmlns:a16="http://schemas.microsoft.com/office/drawing/2014/main" id="{49B5FE9A-9197-45E8-BAEE-23DD9C60B71F}"/>
            </a:ext>
          </a:extLst>
        </xdr:cNvPr>
        <xdr:cNvCxnSpPr/>
      </xdr:nvCxnSpPr>
      <xdr:spPr>
        <a:xfrm>
          <a:off x="129540" y="200025"/>
          <a:ext cx="1160145" cy="3619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1</xdr:row>
      <xdr:rowOff>9525</xdr:rowOff>
    </xdr:from>
    <xdr:to>
      <xdr:col>2</xdr:col>
      <xdr:colOff>1009650</xdr:colOff>
      <xdr:row>3</xdr:row>
      <xdr:rowOff>0</xdr:rowOff>
    </xdr:to>
    <xdr:cxnSp macro="">
      <xdr:nvCxnSpPr>
        <xdr:cNvPr id="2" name="直線コネクタ 1">
          <a:extLst>
            <a:ext uri="{FF2B5EF4-FFF2-40B4-BE49-F238E27FC236}">
              <a16:creationId xmlns:a16="http://schemas.microsoft.com/office/drawing/2014/main" id="{B5497AC3-3A1B-4D67-A015-6E41D6B3794F}"/>
            </a:ext>
          </a:extLst>
        </xdr:cNvPr>
        <xdr:cNvCxnSpPr/>
      </xdr:nvCxnSpPr>
      <xdr:spPr>
        <a:xfrm>
          <a:off x="129540" y="215265"/>
          <a:ext cx="1520190" cy="40195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0</xdr:colOff>
      <xdr:row>1</xdr:row>
      <xdr:rowOff>19050</xdr:rowOff>
    </xdr:from>
    <xdr:to>
      <xdr:col>5</xdr:col>
      <xdr:colOff>1158240</xdr:colOff>
      <xdr:row>2</xdr:row>
      <xdr:rowOff>167640</xdr:rowOff>
    </xdr:to>
    <xdr:cxnSp macro="">
      <xdr:nvCxnSpPr>
        <xdr:cNvPr id="2" name="直線コネクタ 1">
          <a:extLst>
            <a:ext uri="{FF2B5EF4-FFF2-40B4-BE49-F238E27FC236}">
              <a16:creationId xmlns:a16="http://schemas.microsoft.com/office/drawing/2014/main" id="{ADCB64A5-3A2F-4325-BCCE-33DB2EF5A283}"/>
            </a:ext>
          </a:extLst>
        </xdr:cNvPr>
        <xdr:cNvCxnSpPr/>
      </xdr:nvCxnSpPr>
      <xdr:spPr>
        <a:xfrm>
          <a:off x="182880" y="194310"/>
          <a:ext cx="1676400" cy="3238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9525</xdr:colOff>
      <xdr:row>1</xdr:row>
      <xdr:rowOff>9525</xdr:rowOff>
    </xdr:from>
    <xdr:to>
      <xdr:col>4</xdr:col>
      <xdr:colOff>0</xdr:colOff>
      <xdr:row>2</xdr:row>
      <xdr:rowOff>161925</xdr:rowOff>
    </xdr:to>
    <xdr:cxnSp macro="">
      <xdr:nvCxnSpPr>
        <xdr:cNvPr id="2" name="直線コネクタ 1">
          <a:extLst>
            <a:ext uri="{FF2B5EF4-FFF2-40B4-BE49-F238E27FC236}">
              <a16:creationId xmlns:a16="http://schemas.microsoft.com/office/drawing/2014/main" id="{84C6B816-213A-4977-89CA-019EEB16A170}"/>
            </a:ext>
          </a:extLst>
        </xdr:cNvPr>
        <xdr:cNvCxnSpPr/>
      </xdr:nvCxnSpPr>
      <xdr:spPr>
        <a:xfrm>
          <a:off x="146685" y="200025"/>
          <a:ext cx="1430655" cy="3429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0</xdr:colOff>
      <xdr:row>1</xdr:row>
      <xdr:rowOff>9525</xdr:rowOff>
    </xdr:from>
    <xdr:to>
      <xdr:col>2</xdr:col>
      <xdr:colOff>828675</xdr:colOff>
      <xdr:row>2</xdr:row>
      <xdr:rowOff>161925</xdr:rowOff>
    </xdr:to>
    <xdr:cxnSp macro="">
      <xdr:nvCxnSpPr>
        <xdr:cNvPr id="2" name="直線コネクタ 1">
          <a:extLst>
            <a:ext uri="{FF2B5EF4-FFF2-40B4-BE49-F238E27FC236}">
              <a16:creationId xmlns:a16="http://schemas.microsoft.com/office/drawing/2014/main" id="{97E159FB-D0DB-481F-BD51-F726C6833EBE}"/>
            </a:ext>
          </a:extLst>
        </xdr:cNvPr>
        <xdr:cNvCxnSpPr/>
      </xdr:nvCxnSpPr>
      <xdr:spPr>
        <a:xfrm>
          <a:off x="129540" y="177165"/>
          <a:ext cx="882015" cy="32004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9525</xdr:rowOff>
    </xdr:from>
    <xdr:to>
      <xdr:col>4</xdr:col>
      <xdr:colOff>0</xdr:colOff>
      <xdr:row>3</xdr:row>
      <xdr:rowOff>0</xdr:rowOff>
    </xdr:to>
    <xdr:cxnSp macro="">
      <xdr:nvCxnSpPr>
        <xdr:cNvPr id="2" name="直線コネクタ 1">
          <a:extLst>
            <a:ext uri="{FF2B5EF4-FFF2-40B4-BE49-F238E27FC236}">
              <a16:creationId xmlns:a16="http://schemas.microsoft.com/office/drawing/2014/main" id="{42A61F4F-8CCA-463C-ABBB-757CF68A3798}"/>
            </a:ext>
          </a:extLst>
        </xdr:cNvPr>
        <xdr:cNvCxnSpPr/>
      </xdr:nvCxnSpPr>
      <xdr:spPr>
        <a:xfrm>
          <a:off x="182880" y="200025"/>
          <a:ext cx="1653540" cy="3714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0</xdr:colOff>
      <xdr:row>1</xdr:row>
      <xdr:rowOff>9525</xdr:rowOff>
    </xdr:from>
    <xdr:to>
      <xdr:col>2</xdr:col>
      <xdr:colOff>1066800</xdr:colOff>
      <xdr:row>2</xdr:row>
      <xdr:rowOff>209550</xdr:rowOff>
    </xdr:to>
    <xdr:cxnSp macro="">
      <xdr:nvCxnSpPr>
        <xdr:cNvPr id="2" name="直線コネクタ 1">
          <a:extLst>
            <a:ext uri="{FF2B5EF4-FFF2-40B4-BE49-F238E27FC236}">
              <a16:creationId xmlns:a16="http://schemas.microsoft.com/office/drawing/2014/main" id="{47E97CE4-05A2-4BA0-92AA-2E2F20EE398B}"/>
            </a:ext>
          </a:extLst>
        </xdr:cNvPr>
        <xdr:cNvCxnSpPr/>
      </xdr:nvCxnSpPr>
      <xdr:spPr>
        <a:xfrm>
          <a:off x="99060" y="177165"/>
          <a:ext cx="1493520" cy="41338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0</xdr:colOff>
      <xdr:row>1</xdr:row>
      <xdr:rowOff>9525</xdr:rowOff>
    </xdr:from>
    <xdr:to>
      <xdr:col>5</xdr:col>
      <xdr:colOff>0</xdr:colOff>
      <xdr:row>3</xdr:row>
      <xdr:rowOff>0</xdr:rowOff>
    </xdr:to>
    <xdr:cxnSp macro="">
      <xdr:nvCxnSpPr>
        <xdr:cNvPr id="2" name="直線コネクタ 1">
          <a:extLst>
            <a:ext uri="{FF2B5EF4-FFF2-40B4-BE49-F238E27FC236}">
              <a16:creationId xmlns:a16="http://schemas.microsoft.com/office/drawing/2014/main" id="{47A56670-A570-4C54-8186-ED4BF52EDB4C}"/>
            </a:ext>
          </a:extLst>
        </xdr:cNvPr>
        <xdr:cNvCxnSpPr/>
      </xdr:nvCxnSpPr>
      <xdr:spPr>
        <a:xfrm>
          <a:off x="137160" y="200025"/>
          <a:ext cx="1623060" cy="3714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19050</xdr:rowOff>
    </xdr:from>
    <xdr:to>
      <xdr:col>4</xdr:col>
      <xdr:colOff>0</xdr:colOff>
      <xdr:row>2</xdr:row>
      <xdr:rowOff>180975</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a:off x="104775" y="209550"/>
          <a:ext cx="1571625" cy="35242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0</xdr:colOff>
      <xdr:row>1</xdr:row>
      <xdr:rowOff>9525</xdr:rowOff>
    </xdr:from>
    <xdr:to>
      <xdr:col>5</xdr:col>
      <xdr:colOff>0</xdr:colOff>
      <xdr:row>3</xdr:row>
      <xdr:rowOff>0</xdr:rowOff>
    </xdr:to>
    <xdr:cxnSp macro="">
      <xdr:nvCxnSpPr>
        <xdr:cNvPr id="2" name="直線コネクタ 1">
          <a:extLst>
            <a:ext uri="{FF2B5EF4-FFF2-40B4-BE49-F238E27FC236}">
              <a16:creationId xmlns:a16="http://schemas.microsoft.com/office/drawing/2014/main" id="{43165524-8327-4ACC-A54B-6E4743726176}"/>
            </a:ext>
          </a:extLst>
        </xdr:cNvPr>
        <xdr:cNvCxnSpPr/>
      </xdr:nvCxnSpPr>
      <xdr:spPr>
        <a:xfrm>
          <a:off x="114300" y="200025"/>
          <a:ext cx="1554480" cy="3714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1.xml><?xml version="1.0" encoding="utf-8"?>
<xdr:wsDr xmlns:xdr="http://schemas.openxmlformats.org/drawingml/2006/spreadsheetDrawing" xmlns:a="http://schemas.openxmlformats.org/drawingml/2006/main">
  <xdr:twoCellAnchor>
    <xdr:from>
      <xdr:col>1</xdr:col>
      <xdr:colOff>0</xdr:colOff>
      <xdr:row>1</xdr:row>
      <xdr:rowOff>9525</xdr:rowOff>
    </xdr:from>
    <xdr:to>
      <xdr:col>3</xdr:col>
      <xdr:colOff>1228725</xdr:colOff>
      <xdr:row>2</xdr:row>
      <xdr:rowOff>180975</xdr:rowOff>
    </xdr:to>
    <xdr:cxnSp macro="">
      <xdr:nvCxnSpPr>
        <xdr:cNvPr id="2" name="直線コネクタ 1">
          <a:extLst>
            <a:ext uri="{FF2B5EF4-FFF2-40B4-BE49-F238E27FC236}">
              <a16:creationId xmlns:a16="http://schemas.microsoft.com/office/drawing/2014/main" id="{7C4E0321-3E1C-4FEA-8C1D-D3A60323619B}"/>
            </a:ext>
          </a:extLst>
        </xdr:cNvPr>
        <xdr:cNvCxnSpPr/>
      </xdr:nvCxnSpPr>
      <xdr:spPr>
        <a:xfrm>
          <a:off x="129540" y="200025"/>
          <a:ext cx="1396365" cy="3619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2.xml><?xml version="1.0" encoding="utf-8"?>
<xdr:wsDr xmlns:xdr="http://schemas.openxmlformats.org/drawingml/2006/spreadsheetDrawing" xmlns:a="http://schemas.openxmlformats.org/drawingml/2006/main">
  <xdr:twoCellAnchor>
    <xdr:from>
      <xdr:col>2</xdr:col>
      <xdr:colOff>866775</xdr:colOff>
      <xdr:row>4</xdr:row>
      <xdr:rowOff>0</xdr:rowOff>
    </xdr:from>
    <xdr:to>
      <xdr:col>2</xdr:col>
      <xdr:colOff>1123950</xdr:colOff>
      <xdr:row>5</xdr:row>
      <xdr:rowOff>63874</xdr:rowOff>
    </xdr:to>
    <xdr:sp macro="" textlink="">
      <xdr:nvSpPr>
        <xdr:cNvPr id="2" name="テキスト ボックス 1">
          <a:extLst>
            <a:ext uri="{FF2B5EF4-FFF2-40B4-BE49-F238E27FC236}">
              <a16:creationId xmlns:a16="http://schemas.microsoft.com/office/drawing/2014/main" id="{020A2394-F31E-4AD4-B45A-C38422B2534B}"/>
            </a:ext>
          </a:extLst>
        </xdr:cNvPr>
        <xdr:cNvSpPr txBox="1"/>
      </xdr:nvSpPr>
      <xdr:spPr>
        <a:xfrm>
          <a:off x="1186815" y="762000"/>
          <a:ext cx="257175" cy="254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1</a:t>
          </a:r>
          <a:endParaRPr kumimoji="1" lang="ja-JP" altLang="en-US" sz="800"/>
        </a:p>
      </xdr:txBody>
    </xdr:sp>
    <xdr:clientData/>
  </xdr:twoCellAnchor>
  <xdr:twoCellAnchor>
    <xdr:from>
      <xdr:col>1</xdr:col>
      <xdr:colOff>0</xdr:colOff>
      <xdr:row>1</xdr:row>
      <xdr:rowOff>9525</xdr:rowOff>
    </xdr:from>
    <xdr:to>
      <xdr:col>2</xdr:col>
      <xdr:colOff>1323975</xdr:colOff>
      <xdr:row>2</xdr:row>
      <xdr:rowOff>180975</xdr:rowOff>
    </xdr:to>
    <xdr:cxnSp macro="">
      <xdr:nvCxnSpPr>
        <xdr:cNvPr id="3" name="直線コネクタ 2">
          <a:extLst>
            <a:ext uri="{FF2B5EF4-FFF2-40B4-BE49-F238E27FC236}">
              <a16:creationId xmlns:a16="http://schemas.microsoft.com/office/drawing/2014/main" id="{A7197B92-DE62-40E4-954D-8184EF76224F}"/>
            </a:ext>
          </a:extLst>
        </xdr:cNvPr>
        <xdr:cNvCxnSpPr/>
      </xdr:nvCxnSpPr>
      <xdr:spPr>
        <a:xfrm>
          <a:off x="182880" y="200025"/>
          <a:ext cx="1331595" cy="3619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3.xml><?xml version="1.0" encoding="utf-8"?>
<xdr:wsDr xmlns:xdr="http://schemas.openxmlformats.org/drawingml/2006/spreadsheetDrawing" xmlns:a="http://schemas.openxmlformats.org/drawingml/2006/main">
  <xdr:twoCellAnchor>
    <xdr:from>
      <xdr:col>1</xdr:col>
      <xdr:colOff>9525</xdr:colOff>
      <xdr:row>1</xdr:row>
      <xdr:rowOff>9525</xdr:rowOff>
    </xdr:from>
    <xdr:to>
      <xdr:col>4</xdr:col>
      <xdr:colOff>0</xdr:colOff>
      <xdr:row>3</xdr:row>
      <xdr:rowOff>6927</xdr:rowOff>
    </xdr:to>
    <xdr:cxnSp macro="">
      <xdr:nvCxnSpPr>
        <xdr:cNvPr id="2" name="直線コネクタ 1">
          <a:extLst>
            <a:ext uri="{FF2B5EF4-FFF2-40B4-BE49-F238E27FC236}">
              <a16:creationId xmlns:a16="http://schemas.microsoft.com/office/drawing/2014/main" id="{B3C6262A-2E0A-4131-BC44-CCF1AAF44BA7}"/>
            </a:ext>
          </a:extLst>
        </xdr:cNvPr>
        <xdr:cNvCxnSpPr/>
      </xdr:nvCxnSpPr>
      <xdr:spPr>
        <a:xfrm>
          <a:off x="100965" y="177165"/>
          <a:ext cx="1346835" cy="378402"/>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4.xml><?xml version="1.0" encoding="utf-8"?>
<xdr:wsDr xmlns:xdr="http://schemas.openxmlformats.org/drawingml/2006/spreadsheetDrawing" xmlns:a="http://schemas.openxmlformats.org/drawingml/2006/main">
  <xdr:twoCellAnchor>
    <xdr:from>
      <xdr:col>1</xdr:col>
      <xdr:colOff>0</xdr:colOff>
      <xdr:row>1</xdr:row>
      <xdr:rowOff>9525</xdr:rowOff>
    </xdr:from>
    <xdr:to>
      <xdr:col>2</xdr:col>
      <xdr:colOff>1381125</xdr:colOff>
      <xdr:row>3</xdr:row>
      <xdr:rowOff>0</xdr:rowOff>
    </xdr:to>
    <xdr:cxnSp macro="">
      <xdr:nvCxnSpPr>
        <xdr:cNvPr id="2" name="直線コネクタ 1">
          <a:extLst>
            <a:ext uri="{FF2B5EF4-FFF2-40B4-BE49-F238E27FC236}">
              <a16:creationId xmlns:a16="http://schemas.microsoft.com/office/drawing/2014/main" id="{ED03DACA-2012-45F3-A737-2F7885EC242F}"/>
            </a:ext>
          </a:extLst>
        </xdr:cNvPr>
        <xdr:cNvCxnSpPr/>
      </xdr:nvCxnSpPr>
      <xdr:spPr>
        <a:xfrm>
          <a:off x="236220" y="200025"/>
          <a:ext cx="1381125" cy="3714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9525</xdr:rowOff>
    </xdr:from>
    <xdr:to>
      <xdr:col>3</xdr:col>
      <xdr:colOff>0</xdr:colOff>
      <xdr:row>2</xdr:row>
      <xdr:rowOff>161925</xdr:rowOff>
    </xdr:to>
    <xdr:cxnSp macro="">
      <xdr:nvCxnSpPr>
        <xdr:cNvPr id="2" name="直線コネクタ 1">
          <a:extLst>
            <a:ext uri="{FF2B5EF4-FFF2-40B4-BE49-F238E27FC236}">
              <a16:creationId xmlns:a16="http://schemas.microsoft.com/office/drawing/2014/main" id="{A5323FF7-C131-411C-B501-1C63388CC9DF}"/>
            </a:ext>
          </a:extLst>
        </xdr:cNvPr>
        <xdr:cNvCxnSpPr/>
      </xdr:nvCxnSpPr>
      <xdr:spPr>
        <a:xfrm>
          <a:off x="220980" y="177165"/>
          <a:ext cx="883920" cy="32004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9525</xdr:rowOff>
    </xdr:from>
    <xdr:to>
      <xdr:col>5</xdr:col>
      <xdr:colOff>0</xdr:colOff>
      <xdr:row>3</xdr:row>
      <xdr:rowOff>0</xdr:rowOff>
    </xdr:to>
    <xdr:cxnSp macro="">
      <xdr:nvCxnSpPr>
        <xdr:cNvPr id="2" name="直線コネクタ 1">
          <a:extLst>
            <a:ext uri="{FF2B5EF4-FFF2-40B4-BE49-F238E27FC236}">
              <a16:creationId xmlns:a16="http://schemas.microsoft.com/office/drawing/2014/main" id="{B32CE0CB-2421-44B0-8697-66CF33858C46}"/>
            </a:ext>
          </a:extLst>
        </xdr:cNvPr>
        <xdr:cNvCxnSpPr/>
      </xdr:nvCxnSpPr>
      <xdr:spPr>
        <a:xfrm>
          <a:off x="91440" y="177165"/>
          <a:ext cx="1295400" cy="3714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9525</xdr:rowOff>
    </xdr:from>
    <xdr:to>
      <xdr:col>4</xdr:col>
      <xdr:colOff>0</xdr:colOff>
      <xdr:row>2</xdr:row>
      <xdr:rowOff>180975</xdr:rowOff>
    </xdr:to>
    <xdr:cxnSp macro="">
      <xdr:nvCxnSpPr>
        <xdr:cNvPr id="2" name="直線コネクタ 1">
          <a:extLst>
            <a:ext uri="{FF2B5EF4-FFF2-40B4-BE49-F238E27FC236}">
              <a16:creationId xmlns:a16="http://schemas.microsoft.com/office/drawing/2014/main" id="{5398697A-0382-404E-86FB-00156A22AB90}"/>
            </a:ext>
          </a:extLst>
        </xdr:cNvPr>
        <xdr:cNvCxnSpPr/>
      </xdr:nvCxnSpPr>
      <xdr:spPr>
        <a:xfrm>
          <a:off x="99060" y="200025"/>
          <a:ext cx="1501140" cy="3619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19050</xdr:colOff>
      <xdr:row>1</xdr:row>
      <xdr:rowOff>0</xdr:rowOff>
    </xdr:from>
    <xdr:to>
      <xdr:col>4</xdr:col>
      <xdr:colOff>0</xdr:colOff>
      <xdr:row>2</xdr:row>
      <xdr:rowOff>180975</xdr:rowOff>
    </xdr:to>
    <xdr:cxnSp macro="">
      <xdr:nvCxnSpPr>
        <xdr:cNvPr id="2" name="直線コネクタ 1">
          <a:extLst>
            <a:ext uri="{FF2B5EF4-FFF2-40B4-BE49-F238E27FC236}">
              <a16:creationId xmlns:a16="http://schemas.microsoft.com/office/drawing/2014/main" id="{6D79B294-51E3-418C-9673-FD8483DD2744}"/>
            </a:ext>
          </a:extLst>
        </xdr:cNvPr>
        <xdr:cNvCxnSpPr/>
      </xdr:nvCxnSpPr>
      <xdr:spPr>
        <a:xfrm>
          <a:off x="133350" y="190500"/>
          <a:ext cx="1322070" cy="3714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11206</xdr:colOff>
      <xdr:row>1</xdr:row>
      <xdr:rowOff>9525</xdr:rowOff>
    </xdr:from>
    <xdr:to>
      <xdr:col>3</xdr:col>
      <xdr:colOff>1692088</xdr:colOff>
      <xdr:row>3</xdr:row>
      <xdr:rowOff>0</xdr:rowOff>
    </xdr:to>
    <xdr:cxnSp macro="">
      <xdr:nvCxnSpPr>
        <xdr:cNvPr id="2" name="直線コネクタ 1">
          <a:extLst>
            <a:ext uri="{FF2B5EF4-FFF2-40B4-BE49-F238E27FC236}">
              <a16:creationId xmlns:a16="http://schemas.microsoft.com/office/drawing/2014/main" id="{41CA7963-04BE-4CCC-A7CC-5B0A96F66994}"/>
            </a:ext>
          </a:extLst>
        </xdr:cNvPr>
        <xdr:cNvCxnSpPr/>
      </xdr:nvCxnSpPr>
      <xdr:spPr>
        <a:xfrm>
          <a:off x="178846" y="200025"/>
          <a:ext cx="1718982" cy="3714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9525</xdr:rowOff>
    </xdr:from>
    <xdr:to>
      <xdr:col>5</xdr:col>
      <xdr:colOff>0</xdr:colOff>
      <xdr:row>3</xdr:row>
      <xdr:rowOff>0</xdr:rowOff>
    </xdr:to>
    <xdr:cxnSp macro="">
      <xdr:nvCxnSpPr>
        <xdr:cNvPr id="2" name="直線コネクタ 1">
          <a:extLst>
            <a:ext uri="{FF2B5EF4-FFF2-40B4-BE49-F238E27FC236}">
              <a16:creationId xmlns:a16="http://schemas.microsoft.com/office/drawing/2014/main" id="{40CC0B06-D08C-4838-B175-4FEE8E723A7D}"/>
            </a:ext>
          </a:extLst>
        </xdr:cNvPr>
        <xdr:cNvCxnSpPr/>
      </xdr:nvCxnSpPr>
      <xdr:spPr>
        <a:xfrm>
          <a:off x="129540" y="184785"/>
          <a:ext cx="1584960" cy="34099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7"/>
  <sheetViews>
    <sheetView showGridLines="0" tabSelected="1" view="pageBreakPreview" zoomScale="115" zoomScaleNormal="100" zoomScaleSheetLayoutView="115" workbookViewId="0">
      <selection activeCell="N32" sqref="N32"/>
    </sheetView>
  </sheetViews>
  <sheetFormatPr defaultRowHeight="13.5" x14ac:dyDescent="0.15"/>
  <cols>
    <col min="1" max="1" width="3" customWidth="1"/>
    <col min="2" max="2" width="2.5" customWidth="1"/>
    <col min="3" max="3" width="10.75" customWidth="1"/>
    <col min="4" max="13" width="7.125" customWidth="1"/>
  </cols>
  <sheetData>
    <row r="1" spans="2:15" x14ac:dyDescent="0.15">
      <c r="B1" t="s">
        <v>38</v>
      </c>
    </row>
    <row r="2" spans="2:15" ht="13.5" customHeight="1" x14ac:dyDescent="0.15">
      <c r="B2" s="25"/>
      <c r="C2" s="26" t="s">
        <v>24</v>
      </c>
      <c r="D2" s="227" t="s">
        <v>29</v>
      </c>
      <c r="E2" s="227" t="s">
        <v>30</v>
      </c>
      <c r="F2" s="227" t="s">
        <v>31</v>
      </c>
      <c r="G2" s="227" t="s">
        <v>32</v>
      </c>
      <c r="H2" s="227" t="s">
        <v>33</v>
      </c>
      <c r="I2" s="227" t="s">
        <v>34</v>
      </c>
      <c r="J2" s="227" t="s">
        <v>35</v>
      </c>
      <c r="K2" s="227" t="s">
        <v>36</v>
      </c>
      <c r="L2" s="227" t="s">
        <v>41</v>
      </c>
      <c r="M2" s="227" t="s">
        <v>43</v>
      </c>
    </row>
    <row r="3" spans="2:15" x14ac:dyDescent="0.15">
      <c r="B3" s="20" t="s">
        <v>25</v>
      </c>
      <c r="C3" s="27"/>
      <c r="D3" s="228"/>
      <c r="E3" s="228"/>
      <c r="F3" s="228"/>
      <c r="G3" s="228"/>
      <c r="H3" s="228"/>
      <c r="I3" s="228"/>
      <c r="J3" s="228"/>
      <c r="K3" s="228"/>
      <c r="L3" s="228"/>
      <c r="M3" s="228"/>
    </row>
    <row r="4" spans="2:15" x14ac:dyDescent="0.15">
      <c r="B4" s="225" t="s">
        <v>5</v>
      </c>
      <c r="C4" s="225"/>
      <c r="D4" s="3">
        <v>31545</v>
      </c>
      <c r="E4" s="3">
        <v>32372</v>
      </c>
      <c r="F4" s="3">
        <v>32543</v>
      </c>
      <c r="G4" s="3">
        <v>31813</v>
      </c>
      <c r="H4" s="3">
        <v>31013</v>
      </c>
      <c r="I4" s="3">
        <v>31362</v>
      </c>
      <c r="J4" s="3">
        <v>30276</v>
      </c>
      <c r="K4" s="3">
        <v>27637</v>
      </c>
      <c r="L4" s="3">
        <v>26436</v>
      </c>
      <c r="M4" s="3">
        <v>27849</v>
      </c>
      <c r="O4" s="1"/>
    </row>
    <row r="5" spans="2:15" x14ac:dyDescent="0.15">
      <c r="B5" s="225" t="s">
        <v>6</v>
      </c>
      <c r="C5" s="225"/>
      <c r="D5" s="3">
        <v>22837</v>
      </c>
      <c r="E5" s="3">
        <v>24427</v>
      </c>
      <c r="F5" s="3">
        <v>25210</v>
      </c>
      <c r="G5" s="3">
        <v>25428</v>
      </c>
      <c r="H5" s="3">
        <v>25372</v>
      </c>
      <c r="I5" s="3">
        <v>26212</v>
      </c>
      <c r="J5" s="3">
        <v>25556</v>
      </c>
      <c r="K5" s="3">
        <v>24315</v>
      </c>
      <c r="L5" s="3">
        <v>23257</v>
      </c>
      <c r="M5" s="3">
        <v>23313</v>
      </c>
    </row>
    <row r="6" spans="2:15" x14ac:dyDescent="0.15">
      <c r="B6" s="225" t="s">
        <v>7</v>
      </c>
      <c r="C6" s="225"/>
      <c r="D6" s="3">
        <v>22744</v>
      </c>
      <c r="E6" s="3">
        <v>24419</v>
      </c>
      <c r="F6" s="3">
        <v>25485</v>
      </c>
      <c r="G6" s="3">
        <v>25736</v>
      </c>
      <c r="H6" s="3">
        <v>25696</v>
      </c>
      <c r="I6" s="3">
        <v>26622</v>
      </c>
      <c r="J6" s="3">
        <v>26377</v>
      </c>
      <c r="K6" s="3">
        <v>24883</v>
      </c>
      <c r="L6" s="3">
        <v>23993</v>
      </c>
      <c r="M6" s="3">
        <v>23964</v>
      </c>
    </row>
    <row r="7" spans="2:15" x14ac:dyDescent="0.15">
      <c r="B7" s="226" t="s">
        <v>2</v>
      </c>
      <c r="C7" s="226"/>
      <c r="D7" s="4">
        <v>72.394991282295123</v>
      </c>
      <c r="E7" s="4">
        <v>75.457185221796621</v>
      </c>
      <c r="F7" s="4">
        <v>77.466736318102207</v>
      </c>
      <c r="G7" s="4">
        <v>79.929588532989655</v>
      </c>
      <c r="H7" s="4">
        <v>81.810853513042915</v>
      </c>
      <c r="I7" s="4">
        <v>83.578853389452206</v>
      </c>
      <c r="J7" s="4">
        <v>84.410093803672879</v>
      </c>
      <c r="K7" s="4">
        <v>87.979882042189814</v>
      </c>
      <c r="L7" s="4">
        <v>87.974731426842183</v>
      </c>
      <c r="M7" s="4">
        <f>M5/M4*100</f>
        <v>83.71216201658946</v>
      </c>
    </row>
  </sheetData>
  <mergeCells count="14">
    <mergeCell ref="M2:M3"/>
    <mergeCell ref="I2:I3"/>
    <mergeCell ref="H2:H3"/>
    <mergeCell ref="G2:G3"/>
    <mergeCell ref="F2:F3"/>
    <mergeCell ref="L2:L3"/>
    <mergeCell ref="K2:K3"/>
    <mergeCell ref="B6:C6"/>
    <mergeCell ref="B7:C7"/>
    <mergeCell ref="B5:C5"/>
    <mergeCell ref="B4:C4"/>
    <mergeCell ref="J2:J3"/>
    <mergeCell ref="D2:D3"/>
    <mergeCell ref="E2:E3"/>
  </mergeCells>
  <phoneticPr fontId="1"/>
  <pageMargins left="0.7" right="0.7" top="0.75" bottom="0.75" header="0.3" footer="0.3"/>
  <pageSetup paperSize="9" scale="9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F062E-3F63-4F74-8E3C-B44B894515E9}">
  <sheetPr>
    <pageSetUpPr fitToPage="1"/>
  </sheetPr>
  <dimension ref="B1:O19"/>
  <sheetViews>
    <sheetView showGridLines="0" tabSelected="1" view="pageBreakPreview" zoomScale="110" zoomScaleNormal="100" zoomScaleSheetLayoutView="110" workbookViewId="0">
      <pane xSplit="4" ySplit="3" topLeftCell="E4" activePane="bottomRight" state="frozen"/>
      <selection activeCell="N32" sqref="N32"/>
      <selection pane="topRight" activeCell="N32" sqref="N32"/>
      <selection pane="bottomLeft" activeCell="N32" sqref="N32"/>
      <selection pane="bottomRight" activeCell="N32" sqref="N32"/>
    </sheetView>
  </sheetViews>
  <sheetFormatPr defaultRowHeight="13.5" x14ac:dyDescent="0.15"/>
  <cols>
    <col min="1" max="1" width="1.875" customWidth="1"/>
    <col min="2" max="2" width="2.125" customWidth="1"/>
    <col min="3" max="3" width="2" customWidth="1"/>
    <col min="4" max="4" width="17.25" customWidth="1"/>
    <col min="5" max="10" width="6.75" customWidth="1"/>
    <col min="11" max="13" width="7.125" customWidth="1"/>
    <col min="14" max="14" width="6.75" customWidth="1"/>
  </cols>
  <sheetData>
    <row r="1" spans="2:15" x14ac:dyDescent="0.15">
      <c r="B1" t="s">
        <v>77</v>
      </c>
    </row>
    <row r="2" spans="2:15" ht="14.25" customHeight="1" x14ac:dyDescent="0.15">
      <c r="B2" s="25"/>
      <c r="C2" s="28"/>
      <c r="D2" s="26" t="s">
        <v>24</v>
      </c>
      <c r="E2" s="251" t="s">
        <v>29</v>
      </c>
      <c r="F2" s="251" t="s">
        <v>30</v>
      </c>
      <c r="G2" s="251" t="s">
        <v>31</v>
      </c>
      <c r="H2" s="251" t="s">
        <v>32</v>
      </c>
      <c r="I2" s="251" t="s">
        <v>33</v>
      </c>
      <c r="J2" s="251" t="s">
        <v>34</v>
      </c>
      <c r="K2" s="251" t="s">
        <v>35</v>
      </c>
      <c r="L2" s="251" t="s">
        <v>36</v>
      </c>
      <c r="M2" s="251" t="s">
        <v>41</v>
      </c>
      <c r="N2" s="251" t="s">
        <v>43</v>
      </c>
    </row>
    <row r="3" spans="2:15" ht="14.25" customHeight="1" x14ac:dyDescent="0.15">
      <c r="B3" s="20" t="s">
        <v>25</v>
      </c>
      <c r="C3" s="29"/>
      <c r="D3" s="30"/>
      <c r="E3" s="252"/>
      <c r="F3" s="252"/>
      <c r="G3" s="252"/>
      <c r="H3" s="252"/>
      <c r="I3" s="252"/>
      <c r="J3" s="252"/>
      <c r="K3" s="252"/>
      <c r="L3" s="252"/>
      <c r="M3" s="252"/>
      <c r="N3" s="252"/>
    </row>
    <row r="4" spans="2:15" ht="14.25" customHeight="1" x14ac:dyDescent="0.15">
      <c r="B4" s="237" t="s">
        <v>0</v>
      </c>
      <c r="C4" s="238"/>
      <c r="D4" s="239"/>
      <c r="E4" s="31">
        <v>1775</v>
      </c>
      <c r="F4" s="31">
        <v>1674</v>
      </c>
      <c r="G4" s="31">
        <v>1554</v>
      </c>
      <c r="H4" s="31">
        <v>1464</v>
      </c>
      <c r="I4" s="31">
        <v>1575</v>
      </c>
      <c r="J4" s="31">
        <v>1556</v>
      </c>
      <c r="K4" s="31">
        <v>1416</v>
      </c>
      <c r="L4" s="31">
        <v>1300</v>
      </c>
      <c r="M4" s="31">
        <v>1171</v>
      </c>
      <c r="N4" s="31">
        <v>1138</v>
      </c>
    </row>
    <row r="5" spans="2:15" ht="14.25" customHeight="1" x14ac:dyDescent="0.15">
      <c r="B5" s="40"/>
      <c r="C5" s="236" t="s">
        <v>8</v>
      </c>
      <c r="D5" s="236"/>
      <c r="E5" s="32">
        <v>360</v>
      </c>
      <c r="F5" s="32">
        <v>285</v>
      </c>
      <c r="G5" s="32">
        <v>259</v>
      </c>
      <c r="H5" s="32">
        <v>200</v>
      </c>
      <c r="I5" s="32">
        <v>193</v>
      </c>
      <c r="J5" s="32">
        <v>163</v>
      </c>
      <c r="K5" s="32">
        <v>137</v>
      </c>
      <c r="L5" s="32">
        <v>118</v>
      </c>
      <c r="M5" s="32">
        <v>85</v>
      </c>
      <c r="N5" s="32">
        <v>88</v>
      </c>
    </row>
    <row r="6" spans="2:15" ht="14.25" customHeight="1" x14ac:dyDescent="0.15">
      <c r="B6" s="40"/>
      <c r="C6" s="33"/>
      <c r="D6" s="34" t="s">
        <v>3</v>
      </c>
      <c r="E6" s="35">
        <v>4.9820094104622195</v>
      </c>
      <c r="F6" s="35">
        <v>3.9677015174718084</v>
      </c>
      <c r="G6" s="35">
        <v>3.5832872163807412</v>
      </c>
      <c r="H6" s="35">
        <v>2.7824151363383414</v>
      </c>
      <c r="I6" s="35">
        <v>2.7148684765789843</v>
      </c>
      <c r="J6" s="35">
        <v>2.3235923022095508</v>
      </c>
      <c r="K6" s="35">
        <v>1.9826338639652676</v>
      </c>
      <c r="L6" s="35">
        <v>1.7401563191269724</v>
      </c>
      <c r="M6" s="35">
        <v>1.2758931251876313</v>
      </c>
      <c r="N6" s="35">
        <v>1.3331313437357974</v>
      </c>
    </row>
    <row r="7" spans="2:15" ht="14.25" customHeight="1" x14ac:dyDescent="0.15">
      <c r="B7" s="40"/>
      <c r="C7" s="236" t="s">
        <v>9</v>
      </c>
      <c r="D7" s="236"/>
      <c r="E7" s="32">
        <v>319</v>
      </c>
      <c r="F7" s="32">
        <v>297</v>
      </c>
      <c r="G7" s="32">
        <v>286</v>
      </c>
      <c r="H7" s="32">
        <v>263</v>
      </c>
      <c r="I7" s="32">
        <v>279</v>
      </c>
      <c r="J7" s="32">
        <v>258</v>
      </c>
      <c r="K7" s="32">
        <v>236</v>
      </c>
      <c r="L7" s="32">
        <v>214</v>
      </c>
      <c r="M7" s="32">
        <v>171</v>
      </c>
      <c r="N7" s="32">
        <v>169</v>
      </c>
      <c r="O7" s="2"/>
    </row>
    <row r="8" spans="2:15" ht="14.25" customHeight="1" x14ac:dyDescent="0.15">
      <c r="B8" s="40"/>
      <c r="C8" s="33"/>
      <c r="D8" s="34" t="s">
        <v>4</v>
      </c>
      <c r="E8" s="35">
        <v>2.4397705544933079</v>
      </c>
      <c r="F8" s="35">
        <v>2.3059006211180124</v>
      </c>
      <c r="G8" s="35">
        <v>2.2655259822560203</v>
      </c>
      <c r="H8" s="35">
        <v>2.0892913886240865</v>
      </c>
      <c r="I8" s="35">
        <v>2.2153406383992378</v>
      </c>
      <c r="J8" s="35">
        <v>2.0411392405063293</v>
      </c>
      <c r="K8" s="35">
        <v>1.8572440387188163</v>
      </c>
      <c r="L8" s="35">
        <v>1.684641423285838</v>
      </c>
      <c r="M8" s="35">
        <v>1.3525270900893775</v>
      </c>
      <c r="N8" s="35">
        <v>1.3331229786227026</v>
      </c>
    </row>
    <row r="9" spans="2:15" ht="14.25" customHeight="1" x14ac:dyDescent="0.15">
      <c r="B9" s="40"/>
      <c r="C9" s="236" t="s">
        <v>10</v>
      </c>
      <c r="D9" s="236"/>
      <c r="E9" s="32">
        <v>308</v>
      </c>
      <c r="F9" s="32">
        <v>281</v>
      </c>
      <c r="G9" s="32">
        <v>253</v>
      </c>
      <c r="H9" s="32">
        <v>245</v>
      </c>
      <c r="I9" s="32">
        <v>233</v>
      </c>
      <c r="J9" s="32">
        <v>252</v>
      </c>
      <c r="K9" s="32">
        <v>224</v>
      </c>
      <c r="L9" s="32">
        <v>177</v>
      </c>
      <c r="M9" s="32">
        <v>167</v>
      </c>
      <c r="N9" s="32">
        <v>147</v>
      </c>
    </row>
    <row r="10" spans="2:15" ht="14.25" customHeight="1" x14ac:dyDescent="0.15">
      <c r="B10" s="40"/>
      <c r="C10" s="33"/>
      <c r="D10" s="34" t="s">
        <v>4</v>
      </c>
      <c r="E10" s="35">
        <v>1.8461907330815801</v>
      </c>
      <c r="F10" s="35">
        <v>1.7414476945959347</v>
      </c>
      <c r="G10" s="35">
        <v>1.5999494087143491</v>
      </c>
      <c r="H10" s="35">
        <v>1.5896703867116533</v>
      </c>
      <c r="I10" s="35">
        <v>1.5452977848521023</v>
      </c>
      <c r="J10" s="35">
        <v>1.7075484482992276</v>
      </c>
      <c r="K10" s="35">
        <v>1.5466408893185113</v>
      </c>
      <c r="L10" s="35">
        <v>1.2453387743615001</v>
      </c>
      <c r="M10" s="35">
        <v>1.2006614422316486</v>
      </c>
      <c r="N10" s="35">
        <v>1.0764499121265378</v>
      </c>
    </row>
    <row r="11" spans="2:15" ht="14.25" customHeight="1" x14ac:dyDescent="0.15">
      <c r="B11" s="40"/>
      <c r="C11" s="236" t="s">
        <v>11</v>
      </c>
      <c r="D11" s="236"/>
      <c r="E11" s="32">
        <v>257</v>
      </c>
      <c r="F11" s="32">
        <v>297</v>
      </c>
      <c r="G11" s="32">
        <v>281</v>
      </c>
      <c r="H11" s="32">
        <v>280</v>
      </c>
      <c r="I11" s="32">
        <v>298</v>
      </c>
      <c r="J11" s="32">
        <v>320</v>
      </c>
      <c r="K11" s="32">
        <v>261</v>
      </c>
      <c r="L11" s="32">
        <v>230</v>
      </c>
      <c r="M11" s="32">
        <v>233</v>
      </c>
      <c r="N11" s="32">
        <v>234</v>
      </c>
    </row>
    <row r="12" spans="2:15" ht="14.25" customHeight="1" x14ac:dyDescent="0.15">
      <c r="B12" s="40"/>
      <c r="C12" s="33"/>
      <c r="D12" s="34" t="s">
        <v>4</v>
      </c>
      <c r="E12" s="35">
        <v>1.4219320570985947</v>
      </c>
      <c r="F12" s="35">
        <v>1.6139550048907727</v>
      </c>
      <c r="G12" s="35">
        <v>1.5096975232364478</v>
      </c>
      <c r="H12" s="35">
        <v>1.4720571999369119</v>
      </c>
      <c r="I12" s="35">
        <v>1.5723104521711602</v>
      </c>
      <c r="J12" s="35">
        <v>1.6981532583315644</v>
      </c>
      <c r="K12" s="35">
        <v>1.4005151320025757</v>
      </c>
      <c r="L12" s="35">
        <v>1.2537476151539928</v>
      </c>
      <c r="M12" s="35">
        <v>1.3014578562252137</v>
      </c>
      <c r="N12" s="35">
        <v>1.3441323453386178</v>
      </c>
    </row>
    <row r="13" spans="2:15" ht="14.25" customHeight="1" x14ac:dyDescent="0.15">
      <c r="B13" s="40"/>
      <c r="C13" s="236" t="s">
        <v>12</v>
      </c>
      <c r="D13" s="236"/>
      <c r="E13" s="32">
        <v>220</v>
      </c>
      <c r="F13" s="32">
        <v>195</v>
      </c>
      <c r="G13" s="32">
        <v>181</v>
      </c>
      <c r="H13" s="32">
        <v>172</v>
      </c>
      <c r="I13" s="32">
        <v>222</v>
      </c>
      <c r="J13" s="32">
        <v>213</v>
      </c>
      <c r="K13" s="32">
        <v>207</v>
      </c>
      <c r="L13" s="32">
        <v>218</v>
      </c>
      <c r="M13" s="32">
        <v>204</v>
      </c>
      <c r="N13" s="32">
        <v>189</v>
      </c>
      <c r="O13" s="2"/>
    </row>
    <row r="14" spans="2:15" ht="14.25" customHeight="1" x14ac:dyDescent="0.15">
      <c r="B14" s="40"/>
      <c r="C14" s="33"/>
      <c r="D14" s="34" t="s">
        <v>4</v>
      </c>
      <c r="E14" s="35">
        <v>1.4225670869705787</v>
      </c>
      <c r="F14" s="35">
        <v>1.2627080230525156</v>
      </c>
      <c r="G14" s="35">
        <v>1.1584000000000001</v>
      </c>
      <c r="H14" s="35">
        <v>1.1122607346094155</v>
      </c>
      <c r="I14" s="35">
        <v>1.4072900158478605</v>
      </c>
      <c r="J14" s="35">
        <v>1.3266068759342302</v>
      </c>
      <c r="K14" s="35">
        <v>1.2662873921820517</v>
      </c>
      <c r="L14" s="35">
        <v>1.3071895424836601</v>
      </c>
      <c r="M14" s="35">
        <v>1.194589213562101</v>
      </c>
      <c r="N14" s="35">
        <v>1.0793832095945173</v>
      </c>
    </row>
    <row r="15" spans="2:15" ht="14.25" customHeight="1" x14ac:dyDescent="0.15">
      <c r="B15" s="40"/>
      <c r="C15" s="236" t="s">
        <v>13</v>
      </c>
      <c r="D15" s="236"/>
      <c r="E15" s="32">
        <v>204</v>
      </c>
      <c r="F15" s="32">
        <v>198</v>
      </c>
      <c r="G15" s="32">
        <v>174</v>
      </c>
      <c r="H15" s="32">
        <v>198</v>
      </c>
      <c r="I15" s="32">
        <v>212</v>
      </c>
      <c r="J15" s="32">
        <v>199</v>
      </c>
      <c r="K15" s="32">
        <v>187</v>
      </c>
      <c r="L15" s="32">
        <v>186</v>
      </c>
      <c r="M15" s="32">
        <v>145</v>
      </c>
      <c r="N15" s="32">
        <v>156</v>
      </c>
    </row>
    <row r="16" spans="2:15" ht="14.25" customHeight="1" x14ac:dyDescent="0.15">
      <c r="B16" s="40"/>
      <c r="C16" s="33"/>
      <c r="D16" s="34" t="s">
        <v>4</v>
      </c>
      <c r="E16" s="35">
        <v>1.1107481215289121</v>
      </c>
      <c r="F16" s="35">
        <v>1.0918716223668248</v>
      </c>
      <c r="G16" s="35">
        <v>0.9502484845175031</v>
      </c>
      <c r="H16" s="35">
        <v>1.0744519209897982</v>
      </c>
      <c r="I16" s="35">
        <v>1.1965908449511768</v>
      </c>
      <c r="J16" s="35">
        <v>1.1738335397864685</v>
      </c>
      <c r="K16" s="35">
        <v>1.1521873074553297</v>
      </c>
      <c r="L16" s="35">
        <v>1.1863758132414848</v>
      </c>
      <c r="M16" s="35">
        <v>0.95019659239842724</v>
      </c>
      <c r="N16" s="35">
        <v>1.0413885180240321</v>
      </c>
    </row>
    <row r="17" spans="2:14" ht="14.25" customHeight="1" x14ac:dyDescent="0.15">
      <c r="B17" s="40"/>
      <c r="C17" s="236" t="s">
        <v>14</v>
      </c>
      <c r="D17" s="236"/>
      <c r="E17" s="32">
        <v>107</v>
      </c>
      <c r="F17" s="32">
        <v>121</v>
      </c>
      <c r="G17" s="32">
        <v>120</v>
      </c>
      <c r="H17" s="32">
        <v>106</v>
      </c>
      <c r="I17" s="32">
        <v>138</v>
      </c>
      <c r="J17" s="32">
        <v>151</v>
      </c>
      <c r="K17" s="32">
        <v>164</v>
      </c>
      <c r="L17" s="32">
        <v>157</v>
      </c>
      <c r="M17" s="32">
        <v>166</v>
      </c>
      <c r="N17" s="32">
        <v>155</v>
      </c>
    </row>
    <row r="18" spans="2:14" ht="14.25" customHeight="1" x14ac:dyDescent="0.15">
      <c r="B18" s="43"/>
      <c r="C18" s="33"/>
      <c r="D18" s="34" t="s">
        <v>4</v>
      </c>
      <c r="E18" s="35">
        <v>0.46122677701625076</v>
      </c>
      <c r="F18" s="35">
        <v>0.50746519040429461</v>
      </c>
      <c r="G18" s="35">
        <v>0.49778072758949682</v>
      </c>
      <c r="H18" s="35">
        <v>0.43639357760395225</v>
      </c>
      <c r="I18" s="35">
        <v>0.5481193152480438</v>
      </c>
      <c r="J18" s="35">
        <v>0.57799043062200961</v>
      </c>
      <c r="K18" s="35">
        <v>0.60603820997006763</v>
      </c>
      <c r="L18" s="35">
        <v>0.56493109279982734</v>
      </c>
      <c r="M18" s="35">
        <v>0.58566186847304547</v>
      </c>
      <c r="N18" s="35">
        <v>0.54005086930768964</v>
      </c>
    </row>
    <row r="19" spans="2:14" x14ac:dyDescent="0.15">
      <c r="C19" s="44"/>
      <c r="D19" s="45"/>
      <c r="E19" s="46"/>
      <c r="G19" s="46"/>
      <c r="H19" s="46"/>
      <c r="I19" s="46"/>
      <c r="J19" s="46"/>
      <c r="K19" s="46"/>
      <c r="L19" s="46"/>
      <c r="M19" s="46"/>
      <c r="N19" s="47"/>
    </row>
  </sheetData>
  <mergeCells count="18">
    <mergeCell ref="C17:D17"/>
    <mergeCell ref="K2:K3"/>
    <mergeCell ref="L2:L3"/>
    <mergeCell ref="M2:M3"/>
    <mergeCell ref="N2:N3"/>
    <mergeCell ref="B4:D4"/>
    <mergeCell ref="C5:D5"/>
    <mergeCell ref="E2:E3"/>
    <mergeCell ref="F2:F3"/>
    <mergeCell ref="G2:G3"/>
    <mergeCell ref="H2:H3"/>
    <mergeCell ref="I2:I3"/>
    <mergeCell ref="J2:J3"/>
    <mergeCell ref="C7:D7"/>
    <mergeCell ref="C9:D9"/>
    <mergeCell ref="C11:D11"/>
    <mergeCell ref="C13:D13"/>
    <mergeCell ref="C15:D15"/>
  </mergeCells>
  <phoneticPr fontId="1"/>
  <pageMargins left="0.7" right="0.7" top="0.75" bottom="0.75" header="0.3" footer="0.3"/>
  <pageSetup paperSize="9" scale="8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AD83E-5825-42BF-87C5-691F174BED23}">
  <sheetPr>
    <pageSetUpPr fitToPage="1"/>
  </sheetPr>
  <dimension ref="B1:M7"/>
  <sheetViews>
    <sheetView showGridLines="0" tabSelected="1" view="pageBreakPreview" zoomScale="115" zoomScaleNormal="130" zoomScaleSheetLayoutView="115" workbookViewId="0">
      <selection activeCell="N32" sqref="N32"/>
    </sheetView>
  </sheetViews>
  <sheetFormatPr defaultRowHeight="13.5" x14ac:dyDescent="0.15"/>
  <cols>
    <col min="1" max="1" width="1.5" customWidth="1"/>
    <col min="2" max="2" width="2.5" customWidth="1"/>
    <col min="3" max="3" width="10.125" customWidth="1"/>
    <col min="4" max="13" width="7.25" customWidth="1"/>
  </cols>
  <sheetData>
    <row r="1" spans="2:13" x14ac:dyDescent="0.15">
      <c r="B1" t="s">
        <v>78</v>
      </c>
    </row>
    <row r="2" spans="2:13" ht="13.5" customHeight="1" x14ac:dyDescent="0.15">
      <c r="B2" s="25"/>
      <c r="C2" s="26" t="s">
        <v>24</v>
      </c>
      <c r="D2" s="240" t="s">
        <v>29</v>
      </c>
      <c r="E2" s="240" t="s">
        <v>30</v>
      </c>
      <c r="F2" s="240" t="s">
        <v>31</v>
      </c>
      <c r="G2" s="240" t="s">
        <v>32</v>
      </c>
      <c r="H2" s="240" t="s">
        <v>33</v>
      </c>
      <c r="I2" s="240" t="s">
        <v>34</v>
      </c>
      <c r="J2" s="240" t="s">
        <v>35</v>
      </c>
      <c r="K2" s="240" t="s">
        <v>36</v>
      </c>
      <c r="L2" s="240" t="s">
        <v>41</v>
      </c>
      <c r="M2" s="240" t="s">
        <v>43</v>
      </c>
    </row>
    <row r="3" spans="2:13" x14ac:dyDescent="0.15">
      <c r="B3" s="20" t="s">
        <v>25</v>
      </c>
      <c r="C3" s="27"/>
      <c r="D3" s="241"/>
      <c r="E3" s="241"/>
      <c r="F3" s="241"/>
      <c r="G3" s="241"/>
      <c r="H3" s="241"/>
      <c r="I3" s="241"/>
      <c r="J3" s="241"/>
      <c r="K3" s="241"/>
      <c r="L3" s="241"/>
      <c r="M3" s="241"/>
    </row>
    <row r="4" spans="2:13" ht="18.399999999999999" customHeight="1" x14ac:dyDescent="0.15">
      <c r="B4" s="225" t="s">
        <v>5</v>
      </c>
      <c r="C4" s="225"/>
      <c r="D4" s="3">
        <v>45981</v>
      </c>
      <c r="E4" s="3">
        <v>37797</v>
      </c>
      <c r="F4" s="3">
        <v>32600</v>
      </c>
      <c r="G4" s="3">
        <v>28403</v>
      </c>
      <c r="H4" s="3">
        <v>27353</v>
      </c>
      <c r="I4" s="3">
        <v>20966</v>
      </c>
      <c r="J4" s="3">
        <v>16585</v>
      </c>
      <c r="K4" s="3">
        <v>13453</v>
      </c>
      <c r="L4" s="3">
        <v>13047</v>
      </c>
      <c r="M4" s="3">
        <v>13301</v>
      </c>
    </row>
    <row r="5" spans="2:13" ht="18.399999999999999" customHeight="1" x14ac:dyDescent="0.15">
      <c r="B5" s="225" t="s">
        <v>6</v>
      </c>
      <c r="C5" s="225"/>
      <c r="D5" s="3">
        <v>6306</v>
      </c>
      <c r="E5" s="3">
        <v>4760</v>
      </c>
      <c r="F5" s="3">
        <v>4528</v>
      </c>
      <c r="G5" s="3">
        <v>3738</v>
      </c>
      <c r="H5" s="3">
        <v>3311</v>
      </c>
      <c r="I5" s="3">
        <v>3831</v>
      </c>
      <c r="J5" s="3">
        <v>2647</v>
      </c>
      <c r="K5" s="3">
        <v>2212</v>
      </c>
      <c r="L5" s="3">
        <v>1639</v>
      </c>
      <c r="M5" s="3">
        <v>1693</v>
      </c>
    </row>
    <row r="6" spans="2:13" ht="18.399999999999999" customHeight="1" x14ac:dyDescent="0.15">
      <c r="B6" s="225" t="s">
        <v>7</v>
      </c>
      <c r="C6" s="225"/>
      <c r="D6" s="3">
        <v>893</v>
      </c>
      <c r="E6" s="3">
        <v>842</v>
      </c>
      <c r="F6" s="3">
        <v>811</v>
      </c>
      <c r="G6" s="3">
        <v>706</v>
      </c>
      <c r="H6" s="3">
        <v>625</v>
      </c>
      <c r="I6" s="3">
        <v>512</v>
      </c>
      <c r="J6" s="3">
        <v>497</v>
      </c>
      <c r="K6" s="3">
        <v>497</v>
      </c>
      <c r="L6" s="3">
        <v>434</v>
      </c>
      <c r="M6" s="3">
        <v>417</v>
      </c>
    </row>
    <row r="7" spans="2:13" ht="18.399999999999999" customHeight="1" x14ac:dyDescent="0.15">
      <c r="B7" s="226" t="s">
        <v>2</v>
      </c>
      <c r="C7" s="226"/>
      <c r="D7" s="4">
        <v>13.714360279245774</v>
      </c>
      <c r="E7" s="4">
        <v>12.593592084027833</v>
      </c>
      <c r="F7" s="4">
        <v>13.889570552147241</v>
      </c>
      <c r="G7" s="4">
        <v>13.160581628701193</v>
      </c>
      <c r="H7" s="4">
        <v>12.104705151171718</v>
      </c>
      <c r="I7" s="4">
        <v>18.272441095106362</v>
      </c>
      <c r="J7" s="4">
        <v>15.960205004522161</v>
      </c>
      <c r="K7" s="4">
        <v>16.442429197948414</v>
      </c>
      <c r="L7" s="4">
        <v>12.562274852456504</v>
      </c>
      <c r="M7" s="4">
        <f>M5/M4*100</f>
        <v>12.728366288249005</v>
      </c>
    </row>
  </sheetData>
  <mergeCells count="14">
    <mergeCell ref="M2:M3"/>
    <mergeCell ref="B4:C4"/>
    <mergeCell ref="B5:C5"/>
    <mergeCell ref="D2:D3"/>
    <mergeCell ref="E2:E3"/>
    <mergeCell ref="F2:F3"/>
    <mergeCell ref="G2:G3"/>
    <mergeCell ref="H2:H3"/>
    <mergeCell ref="I2:I3"/>
    <mergeCell ref="B6:C6"/>
    <mergeCell ref="B7:C7"/>
    <mergeCell ref="J2:J3"/>
    <mergeCell ref="K2:K3"/>
    <mergeCell ref="L2:L3"/>
  </mergeCells>
  <phoneticPr fontId="1"/>
  <pageMargins left="0.7" right="0.7" top="0.75" bottom="0.75" header="0.3" footer="0.3"/>
  <pageSetup paperSize="9" scale="93"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97DC7-F6CE-4540-B0A7-3266BF61CBCE}">
  <sheetPr>
    <pageSetUpPr fitToPage="1"/>
  </sheetPr>
  <dimension ref="B1:G13"/>
  <sheetViews>
    <sheetView showGridLines="0" tabSelected="1" view="pageBreakPreview" zoomScale="115" zoomScaleNormal="130" zoomScaleSheetLayoutView="115" workbookViewId="0">
      <pane xSplit="4" ySplit="3" topLeftCell="E4" activePane="bottomRight" state="frozen"/>
      <selection activeCell="N32" sqref="N32"/>
      <selection pane="topRight" activeCell="N32" sqref="N32"/>
      <selection pane="bottomLeft" activeCell="N32" sqref="N32"/>
      <selection pane="bottomRight" activeCell="N32" sqref="N32"/>
    </sheetView>
  </sheetViews>
  <sheetFormatPr defaultRowHeight="13.5" x14ac:dyDescent="0.15"/>
  <cols>
    <col min="1" max="1" width="2" customWidth="1"/>
    <col min="2" max="3" width="1.875" customWidth="1"/>
    <col min="4" max="4" width="20.875" customWidth="1"/>
    <col min="5" max="7" width="8.375" customWidth="1"/>
    <col min="8" max="9" width="9.125" bestFit="1" customWidth="1"/>
  </cols>
  <sheetData>
    <row r="1" spans="2:7" ht="15" customHeight="1" x14ac:dyDescent="0.15">
      <c r="B1" t="s">
        <v>79</v>
      </c>
    </row>
    <row r="2" spans="2:7" ht="15" customHeight="1" x14ac:dyDescent="0.15">
      <c r="B2" s="25"/>
      <c r="C2" s="28"/>
      <c r="D2" s="26" t="s">
        <v>24</v>
      </c>
      <c r="E2" s="251" t="s">
        <v>36</v>
      </c>
      <c r="F2" s="251" t="s">
        <v>53</v>
      </c>
      <c r="G2" s="251" t="s">
        <v>54</v>
      </c>
    </row>
    <row r="3" spans="2:7" s="77" customFormat="1" ht="15" customHeight="1" x14ac:dyDescent="0.15">
      <c r="B3" s="20" t="s">
        <v>25</v>
      </c>
      <c r="C3" s="29"/>
      <c r="D3" s="30"/>
      <c r="E3" s="252"/>
      <c r="F3" s="252"/>
      <c r="G3" s="252"/>
    </row>
    <row r="4" spans="2:7" s="77" customFormat="1" ht="15" customHeight="1" x14ac:dyDescent="0.15">
      <c r="B4" s="231" t="s">
        <v>80</v>
      </c>
      <c r="C4" s="232"/>
      <c r="D4" s="232"/>
      <c r="E4" s="78">
        <v>13453</v>
      </c>
      <c r="F4" s="78">
        <v>13047</v>
      </c>
      <c r="G4" s="78">
        <v>13301</v>
      </c>
    </row>
    <row r="5" spans="2:7" ht="15" customHeight="1" x14ac:dyDescent="0.15">
      <c r="B5" s="6"/>
      <c r="C5" s="232" t="s">
        <v>56</v>
      </c>
      <c r="D5" s="232"/>
      <c r="E5" s="78">
        <v>4444</v>
      </c>
      <c r="F5" s="78">
        <v>4017</v>
      </c>
      <c r="G5" s="78">
        <v>4046</v>
      </c>
    </row>
    <row r="6" spans="2:7" ht="15" customHeight="1" x14ac:dyDescent="0.15">
      <c r="B6" s="6"/>
      <c r="C6" s="232" t="s">
        <v>57</v>
      </c>
      <c r="D6" s="232"/>
      <c r="E6" s="78">
        <v>626</v>
      </c>
      <c r="F6" s="78">
        <v>532</v>
      </c>
      <c r="G6" s="78">
        <v>499</v>
      </c>
    </row>
    <row r="7" spans="2:7" ht="15" customHeight="1" x14ac:dyDescent="0.15">
      <c r="B7" s="6"/>
      <c r="C7" s="278" t="s">
        <v>58</v>
      </c>
      <c r="D7" s="279"/>
      <c r="E7" s="56">
        <v>5524</v>
      </c>
      <c r="F7" s="56">
        <v>5684</v>
      </c>
      <c r="G7" s="56">
        <v>5850</v>
      </c>
    </row>
    <row r="8" spans="2:7" ht="15" customHeight="1" x14ac:dyDescent="0.15">
      <c r="B8" s="6"/>
      <c r="C8" s="58"/>
      <c r="D8" s="59" t="s">
        <v>59</v>
      </c>
      <c r="E8" s="57">
        <v>1587</v>
      </c>
      <c r="F8" s="57">
        <v>1447</v>
      </c>
      <c r="G8" s="57">
        <v>1592</v>
      </c>
    </row>
    <row r="9" spans="2:7" ht="15" customHeight="1" x14ac:dyDescent="0.15">
      <c r="B9" s="6"/>
      <c r="C9" s="58"/>
      <c r="D9" s="59" t="s">
        <v>60</v>
      </c>
      <c r="E9" s="57">
        <v>2305</v>
      </c>
      <c r="F9" s="57">
        <v>2547</v>
      </c>
      <c r="G9" s="57">
        <v>2471</v>
      </c>
    </row>
    <row r="10" spans="2:7" ht="15" customHeight="1" x14ac:dyDescent="0.15">
      <c r="B10" s="6"/>
      <c r="C10" s="58"/>
      <c r="D10" s="12" t="s">
        <v>61</v>
      </c>
      <c r="E10" s="62">
        <v>1632</v>
      </c>
      <c r="F10" s="62">
        <v>1690</v>
      </c>
      <c r="G10" s="62">
        <v>1787</v>
      </c>
    </row>
    <row r="11" spans="2:7" ht="15" customHeight="1" x14ac:dyDescent="0.15">
      <c r="B11" s="14"/>
      <c r="C11" s="232" t="s">
        <v>62</v>
      </c>
      <c r="D11" s="232"/>
      <c r="E11" s="78">
        <v>2859</v>
      </c>
      <c r="F11" s="78">
        <v>2814</v>
      </c>
      <c r="G11" s="78">
        <v>2906</v>
      </c>
    </row>
    <row r="13" spans="2:7" ht="13.5" customHeight="1" x14ac:dyDescent="0.15"/>
  </sheetData>
  <mergeCells count="8">
    <mergeCell ref="C7:D7"/>
    <mergeCell ref="C11:D11"/>
    <mergeCell ref="E2:E3"/>
    <mergeCell ref="F2:F3"/>
    <mergeCell ref="G2:G3"/>
    <mergeCell ref="B4:D4"/>
    <mergeCell ref="C5:D5"/>
    <mergeCell ref="C6:D6"/>
  </mergeCells>
  <phoneticPr fontId="1"/>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5451F-20E0-4419-941E-EFCBCADCD08C}">
  <sheetPr>
    <pageSetUpPr fitToPage="1"/>
  </sheetPr>
  <dimension ref="B1:N119"/>
  <sheetViews>
    <sheetView showGridLines="0" tabSelected="1" view="pageBreakPreview" zoomScale="115" zoomScaleNormal="100" zoomScaleSheetLayoutView="115" workbookViewId="0">
      <selection activeCell="N32" sqref="N32"/>
    </sheetView>
  </sheetViews>
  <sheetFormatPr defaultColWidth="9" defaultRowHeight="13.5" x14ac:dyDescent="0.15"/>
  <cols>
    <col min="1" max="1" width="1.75" style="18" customWidth="1"/>
    <col min="2" max="2" width="1.875" style="18" customWidth="1"/>
    <col min="3" max="3" width="2" style="18" customWidth="1"/>
    <col min="4" max="4" width="16" style="18" customWidth="1"/>
    <col min="5" max="14" width="7.125" style="18" customWidth="1"/>
    <col min="15" max="16384" width="9" style="18"/>
  </cols>
  <sheetData>
    <row r="1" spans="2:14" ht="15" customHeight="1" x14ac:dyDescent="0.15">
      <c r="B1" t="s">
        <v>81</v>
      </c>
    </row>
    <row r="2" spans="2:14" ht="15" customHeight="1" x14ac:dyDescent="0.15">
      <c r="B2" s="25"/>
      <c r="C2" s="28"/>
      <c r="D2" s="26" t="s">
        <v>24</v>
      </c>
      <c r="E2" s="240" t="s">
        <v>29</v>
      </c>
      <c r="F2" s="240" t="s">
        <v>30</v>
      </c>
      <c r="G2" s="240" t="s">
        <v>31</v>
      </c>
      <c r="H2" s="240" t="s">
        <v>32</v>
      </c>
      <c r="I2" s="240" t="s">
        <v>33</v>
      </c>
      <c r="J2" s="240" t="s">
        <v>34</v>
      </c>
      <c r="K2" s="240" t="s">
        <v>35</v>
      </c>
      <c r="L2" s="240" t="s">
        <v>36</v>
      </c>
      <c r="M2" s="240" t="s">
        <v>41</v>
      </c>
      <c r="N2" s="240" t="s">
        <v>43</v>
      </c>
    </row>
    <row r="3" spans="2:14" ht="15" customHeight="1" x14ac:dyDescent="0.15">
      <c r="B3" s="20" t="s">
        <v>25</v>
      </c>
      <c r="C3" s="29"/>
      <c r="D3" s="30"/>
      <c r="E3" s="241"/>
      <c r="F3" s="241"/>
      <c r="G3" s="241"/>
      <c r="H3" s="241"/>
      <c r="I3" s="241"/>
      <c r="J3" s="241"/>
      <c r="K3" s="241"/>
      <c r="L3" s="241"/>
      <c r="M3" s="241"/>
      <c r="N3" s="241"/>
    </row>
    <row r="4" spans="2:14" ht="15" customHeight="1" x14ac:dyDescent="0.15">
      <c r="B4" s="275" t="s">
        <v>65</v>
      </c>
      <c r="C4" s="276"/>
      <c r="D4" s="277"/>
      <c r="E4" s="66">
        <v>48425</v>
      </c>
      <c r="F4" s="66">
        <v>39316</v>
      </c>
      <c r="G4" s="66">
        <v>33630</v>
      </c>
      <c r="H4" s="66">
        <v>29258</v>
      </c>
      <c r="I4" s="66">
        <v>28132</v>
      </c>
      <c r="J4" s="66">
        <v>21570</v>
      </c>
      <c r="K4" s="66">
        <v>17030</v>
      </c>
      <c r="L4" s="66">
        <v>13943</v>
      </c>
      <c r="M4" s="66">
        <v>13547</v>
      </c>
      <c r="N4" s="66">
        <v>13767</v>
      </c>
    </row>
    <row r="5" spans="2:14" ht="15" customHeight="1" x14ac:dyDescent="0.15">
      <c r="B5" s="67"/>
      <c r="C5" s="275" t="s">
        <v>82</v>
      </c>
      <c r="D5" s="277"/>
      <c r="E5" s="64">
        <v>45276</v>
      </c>
      <c r="F5" s="64">
        <v>37009</v>
      </c>
      <c r="G5" s="64">
        <v>31867</v>
      </c>
      <c r="H5" s="64">
        <v>27716</v>
      </c>
      <c r="I5" s="64">
        <v>26844</v>
      </c>
      <c r="J5" s="64">
        <v>20502</v>
      </c>
      <c r="K5" s="64">
        <v>16169</v>
      </c>
      <c r="L5" s="64">
        <v>13237</v>
      </c>
      <c r="M5" s="64">
        <v>12793</v>
      </c>
      <c r="N5" s="64">
        <v>12959</v>
      </c>
    </row>
    <row r="6" spans="2:14" ht="15" customHeight="1" x14ac:dyDescent="0.15">
      <c r="B6" s="67"/>
      <c r="C6" s="65"/>
      <c r="D6" s="69" t="s">
        <v>75</v>
      </c>
      <c r="E6" s="48">
        <v>17817</v>
      </c>
      <c r="F6" s="48">
        <v>15509</v>
      </c>
      <c r="G6" s="48">
        <v>13529</v>
      </c>
      <c r="H6" s="48">
        <v>12629</v>
      </c>
      <c r="I6" s="48">
        <v>12289</v>
      </c>
      <c r="J6" s="48">
        <v>9709</v>
      </c>
      <c r="K6" s="48">
        <v>8267</v>
      </c>
      <c r="L6" s="48">
        <v>6608</v>
      </c>
      <c r="M6" s="48">
        <v>5833</v>
      </c>
      <c r="N6" s="48">
        <v>6231</v>
      </c>
    </row>
    <row r="7" spans="2:14" ht="15" customHeight="1" x14ac:dyDescent="0.15">
      <c r="B7" s="67"/>
      <c r="C7" s="65"/>
      <c r="D7" s="69" t="s">
        <v>74</v>
      </c>
      <c r="E7" s="48">
        <v>6637</v>
      </c>
      <c r="F7" s="48">
        <v>2196</v>
      </c>
      <c r="G7" s="48">
        <v>1223</v>
      </c>
      <c r="H7" s="48">
        <v>833</v>
      </c>
      <c r="I7" s="48">
        <v>771</v>
      </c>
      <c r="J7" s="48">
        <v>236</v>
      </c>
      <c r="K7" s="48">
        <v>177</v>
      </c>
      <c r="L7" s="48">
        <v>103</v>
      </c>
      <c r="M7" s="48">
        <v>76</v>
      </c>
      <c r="N7" s="48">
        <v>133</v>
      </c>
    </row>
    <row r="8" spans="2:14" ht="15" customHeight="1" x14ac:dyDescent="0.15">
      <c r="B8" s="67"/>
      <c r="C8" s="65"/>
      <c r="D8" s="79" t="s">
        <v>83</v>
      </c>
      <c r="E8" s="80">
        <v>5425</v>
      </c>
      <c r="F8" s="80">
        <v>4049</v>
      </c>
      <c r="G8" s="80">
        <v>2790</v>
      </c>
      <c r="H8" s="80">
        <v>2372</v>
      </c>
      <c r="I8" s="80">
        <v>2578</v>
      </c>
      <c r="J8" s="80">
        <v>1715</v>
      </c>
      <c r="K8" s="80">
        <v>1476</v>
      </c>
      <c r="L8" s="80">
        <v>1084</v>
      </c>
      <c r="M8" s="80">
        <v>847</v>
      </c>
      <c r="N8" s="80">
        <v>758</v>
      </c>
    </row>
    <row r="9" spans="2:14" ht="15" customHeight="1" x14ac:dyDescent="0.15">
      <c r="B9" s="67"/>
      <c r="C9" s="74"/>
      <c r="D9" s="75" t="s">
        <v>62</v>
      </c>
      <c r="E9" s="49">
        <v>15397</v>
      </c>
      <c r="F9" s="49">
        <v>15255</v>
      </c>
      <c r="G9" s="49">
        <v>14325</v>
      </c>
      <c r="H9" s="49">
        <v>11882</v>
      </c>
      <c r="I9" s="49">
        <v>11206</v>
      </c>
      <c r="J9" s="49">
        <v>8842</v>
      </c>
      <c r="K9" s="49">
        <v>6249</v>
      </c>
      <c r="L9" s="49">
        <v>5442</v>
      </c>
      <c r="M9" s="49">
        <v>6037</v>
      </c>
      <c r="N9" s="49">
        <f t="shared" ref="N9" si="0">N5-N6-N7-N8</f>
        <v>5837</v>
      </c>
    </row>
    <row r="10" spans="2:14" ht="15" customHeight="1" x14ac:dyDescent="0.15">
      <c r="B10" s="67"/>
      <c r="C10" s="270" t="s">
        <v>62</v>
      </c>
      <c r="D10" s="270"/>
      <c r="E10" s="66">
        <v>3149</v>
      </c>
      <c r="F10" s="66">
        <v>2307</v>
      </c>
      <c r="G10" s="66">
        <v>1763</v>
      </c>
      <c r="H10" s="66">
        <v>1542</v>
      </c>
      <c r="I10" s="66">
        <v>1288</v>
      </c>
      <c r="J10" s="66">
        <v>1089</v>
      </c>
      <c r="K10" s="66">
        <v>861</v>
      </c>
      <c r="L10" s="66">
        <v>706</v>
      </c>
      <c r="M10" s="66">
        <v>754</v>
      </c>
      <c r="N10" s="66">
        <f>N4-N5</f>
        <v>808</v>
      </c>
    </row>
    <row r="11" spans="2:14" ht="15" customHeight="1" x14ac:dyDescent="0.15">
      <c r="B11" s="63"/>
    </row>
    <row r="117" spans="2:2" x14ac:dyDescent="0.15">
      <c r="B117" s="81"/>
    </row>
    <row r="118" spans="2:2" x14ac:dyDescent="0.15">
      <c r="B118" s="81"/>
    </row>
    <row r="119" spans="2:2" x14ac:dyDescent="0.15">
      <c r="B119" s="81"/>
    </row>
  </sheetData>
  <mergeCells count="13">
    <mergeCell ref="C10:D10"/>
    <mergeCell ref="K2:K3"/>
    <mergeCell ref="L2:L3"/>
    <mergeCell ref="M2:M3"/>
    <mergeCell ref="N2:N3"/>
    <mergeCell ref="B4:D4"/>
    <mergeCell ref="C5:D5"/>
    <mergeCell ref="E2:E3"/>
    <mergeCell ref="F2:F3"/>
    <mergeCell ref="G2:G3"/>
    <mergeCell ref="H2:H3"/>
    <mergeCell ref="I2:I3"/>
    <mergeCell ref="J2:J3"/>
  </mergeCells>
  <phoneticPr fontId="1"/>
  <pageMargins left="0.7" right="0.7" top="0.75" bottom="0.75" header="0.3" footer="0.3"/>
  <pageSetup paperSize="9" scale="87"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C4EDA-9D67-455E-9170-866DF1CF9091}">
  <sheetPr>
    <pageSetUpPr fitToPage="1"/>
  </sheetPr>
  <dimension ref="B1:N19"/>
  <sheetViews>
    <sheetView showGridLines="0" tabSelected="1" view="pageBreakPreview" zoomScale="120" zoomScaleNormal="130" zoomScaleSheetLayoutView="120" workbookViewId="0">
      <pane xSplit="4" ySplit="3" topLeftCell="E4" activePane="bottomRight" state="frozen"/>
      <selection activeCell="N32" sqref="N32"/>
      <selection pane="topRight" activeCell="N32" sqref="N32"/>
      <selection pane="bottomLeft" activeCell="N32" sqref="N32"/>
      <selection pane="bottomRight" activeCell="N32" sqref="N32"/>
    </sheetView>
  </sheetViews>
  <sheetFormatPr defaultRowHeight="13.5" x14ac:dyDescent="0.15"/>
  <cols>
    <col min="1" max="1" width="1.625" customWidth="1"/>
    <col min="2" max="3" width="2" customWidth="1"/>
    <col min="4" max="4" width="17.25" customWidth="1"/>
    <col min="5" max="14" width="6.625" customWidth="1"/>
    <col min="15" max="15" width="7.125" customWidth="1"/>
  </cols>
  <sheetData>
    <row r="1" spans="2:14" x14ac:dyDescent="0.15">
      <c r="B1" t="s">
        <v>84</v>
      </c>
    </row>
    <row r="2" spans="2:14" ht="14.25" customHeight="1" x14ac:dyDescent="0.15">
      <c r="B2" s="25"/>
      <c r="C2" s="28"/>
      <c r="D2" s="26" t="s">
        <v>24</v>
      </c>
      <c r="E2" s="240" t="s">
        <v>29</v>
      </c>
      <c r="F2" s="240" t="s">
        <v>30</v>
      </c>
      <c r="G2" s="240" t="s">
        <v>31</v>
      </c>
      <c r="H2" s="240" t="s">
        <v>32</v>
      </c>
      <c r="I2" s="240" t="s">
        <v>33</v>
      </c>
      <c r="J2" s="240" t="s">
        <v>34</v>
      </c>
      <c r="K2" s="240" t="s">
        <v>35</v>
      </c>
      <c r="L2" s="240" t="s">
        <v>36</v>
      </c>
      <c r="M2" s="240" t="s">
        <v>41</v>
      </c>
      <c r="N2" s="240" t="s">
        <v>43</v>
      </c>
    </row>
    <row r="3" spans="2:14" ht="14.25" customHeight="1" x14ac:dyDescent="0.15">
      <c r="B3" s="20" t="s">
        <v>25</v>
      </c>
      <c r="C3" s="29"/>
      <c r="D3" s="30"/>
      <c r="E3" s="241"/>
      <c r="F3" s="241"/>
      <c r="G3" s="241"/>
      <c r="H3" s="241"/>
      <c r="I3" s="241"/>
      <c r="J3" s="241"/>
      <c r="K3" s="241"/>
      <c r="L3" s="241"/>
      <c r="M3" s="241"/>
      <c r="N3" s="241"/>
    </row>
    <row r="4" spans="2:14" ht="14.25" customHeight="1" x14ac:dyDescent="0.15">
      <c r="B4" s="237" t="s">
        <v>0</v>
      </c>
      <c r="C4" s="238"/>
      <c r="D4" s="239"/>
      <c r="E4" s="31">
        <v>893</v>
      </c>
      <c r="F4" s="31">
        <v>842</v>
      </c>
      <c r="G4" s="31">
        <v>811</v>
      </c>
      <c r="H4" s="31">
        <v>706</v>
      </c>
      <c r="I4" s="31">
        <v>625</v>
      </c>
      <c r="J4" s="31">
        <v>512</v>
      </c>
      <c r="K4" s="31">
        <v>497</v>
      </c>
      <c r="L4" s="31">
        <v>497</v>
      </c>
      <c r="M4" s="31">
        <v>434</v>
      </c>
      <c r="N4" s="31">
        <v>417</v>
      </c>
    </row>
    <row r="5" spans="2:14" ht="14.25" customHeight="1" x14ac:dyDescent="0.15">
      <c r="B5" s="40"/>
      <c r="C5" s="236" t="s">
        <v>8</v>
      </c>
      <c r="D5" s="236"/>
      <c r="E5" s="32">
        <v>503</v>
      </c>
      <c r="F5" s="32">
        <v>458</v>
      </c>
      <c r="G5" s="32">
        <v>450</v>
      </c>
      <c r="H5" s="32">
        <v>404</v>
      </c>
      <c r="I5" s="32">
        <v>284</v>
      </c>
      <c r="J5" s="32">
        <v>252</v>
      </c>
      <c r="K5" s="32">
        <v>256</v>
      </c>
      <c r="L5" s="32">
        <v>251</v>
      </c>
      <c r="M5" s="32">
        <v>201</v>
      </c>
      <c r="N5" s="32">
        <v>179</v>
      </c>
    </row>
    <row r="6" spans="2:14" ht="14.25" customHeight="1" x14ac:dyDescent="0.15">
      <c r="B6" s="40"/>
      <c r="C6" s="33"/>
      <c r="D6" s="34" t="s">
        <v>3</v>
      </c>
      <c r="E6" s="35">
        <v>6.9609742596180455</v>
      </c>
      <c r="F6" s="35">
        <v>6.3761659473757488</v>
      </c>
      <c r="G6" s="35">
        <v>6.2257885998893192</v>
      </c>
      <c r="H6" s="35">
        <v>5.6204785754034505</v>
      </c>
      <c r="I6" s="35">
        <v>3.9949359966239979</v>
      </c>
      <c r="J6" s="35">
        <v>3.592302209550962</v>
      </c>
      <c r="K6" s="35">
        <v>3.7047756874095512</v>
      </c>
      <c r="L6" s="35">
        <v>3.7015189500073737</v>
      </c>
      <c r="M6" s="35">
        <v>3.0171119783848694</v>
      </c>
      <c r="N6" s="35">
        <v>2.7117103469171338</v>
      </c>
    </row>
    <row r="7" spans="2:14" ht="14.25" customHeight="1" x14ac:dyDescent="0.15">
      <c r="B7" s="40"/>
      <c r="C7" s="236" t="s">
        <v>9</v>
      </c>
      <c r="D7" s="236"/>
      <c r="E7" s="32">
        <v>130</v>
      </c>
      <c r="F7" s="32">
        <v>123</v>
      </c>
      <c r="G7" s="32">
        <v>111</v>
      </c>
      <c r="H7" s="32">
        <v>89</v>
      </c>
      <c r="I7" s="32">
        <v>98</v>
      </c>
      <c r="J7" s="32">
        <v>75</v>
      </c>
      <c r="K7" s="32">
        <v>69</v>
      </c>
      <c r="L7" s="32">
        <v>66</v>
      </c>
      <c r="M7" s="32">
        <v>47</v>
      </c>
      <c r="N7" s="32">
        <v>45</v>
      </c>
    </row>
    <row r="8" spans="2:14" ht="14.25" customHeight="1" x14ac:dyDescent="0.15">
      <c r="B8" s="40"/>
      <c r="C8" s="33"/>
      <c r="D8" s="34" t="s">
        <v>4</v>
      </c>
      <c r="E8" s="35">
        <v>0.99426386233269592</v>
      </c>
      <c r="F8" s="35">
        <v>0.95496894409937882</v>
      </c>
      <c r="G8" s="35">
        <v>0.87927756653992406</v>
      </c>
      <c r="H8" s="35">
        <v>0.70702256116936768</v>
      </c>
      <c r="I8" s="35">
        <v>0.7781483245990154</v>
      </c>
      <c r="J8" s="35">
        <v>0.59335443037974689</v>
      </c>
      <c r="K8" s="35">
        <v>0.54300779098134888</v>
      </c>
      <c r="L8" s="35">
        <v>0.51956230811619308</v>
      </c>
      <c r="M8" s="35">
        <v>0.37174721189591076</v>
      </c>
      <c r="N8" s="35">
        <v>0.354973574189477</v>
      </c>
    </row>
    <row r="9" spans="2:14" ht="14.25" customHeight="1" x14ac:dyDescent="0.15">
      <c r="B9" s="40"/>
      <c r="C9" s="236" t="s">
        <v>10</v>
      </c>
      <c r="D9" s="236"/>
      <c r="E9" s="32">
        <v>62</v>
      </c>
      <c r="F9" s="32">
        <v>78</v>
      </c>
      <c r="G9" s="32">
        <v>62</v>
      </c>
      <c r="H9" s="32">
        <v>48</v>
      </c>
      <c r="I9" s="32">
        <v>64</v>
      </c>
      <c r="J9" s="32">
        <v>24</v>
      </c>
      <c r="K9" s="32">
        <v>29</v>
      </c>
      <c r="L9" s="32">
        <v>24</v>
      </c>
      <c r="M9" s="32">
        <v>27</v>
      </c>
      <c r="N9" s="32">
        <v>31</v>
      </c>
    </row>
    <row r="10" spans="2:14" ht="14.25" customHeight="1" x14ac:dyDescent="0.15">
      <c r="B10" s="40"/>
      <c r="C10" s="33"/>
      <c r="D10" s="34" t="s">
        <v>4</v>
      </c>
      <c r="E10" s="35">
        <v>0.37163579691901938</v>
      </c>
      <c r="F10" s="35">
        <v>0.48339117501239465</v>
      </c>
      <c r="G10" s="35">
        <v>0.39208246379561124</v>
      </c>
      <c r="H10" s="35">
        <v>0.31144562678432391</v>
      </c>
      <c r="I10" s="35">
        <v>0.42445947738426842</v>
      </c>
      <c r="J10" s="35">
        <v>0.16262366174278356</v>
      </c>
      <c r="K10" s="35">
        <v>0.2002347579921287</v>
      </c>
      <c r="L10" s="35">
        <v>0.16885949482867796</v>
      </c>
      <c r="M10" s="35">
        <v>0.19411891580990726</v>
      </c>
      <c r="N10" s="35">
        <v>0.22700644405389572</v>
      </c>
    </row>
    <row r="11" spans="2:14" ht="14.25" customHeight="1" x14ac:dyDescent="0.15">
      <c r="B11" s="40"/>
      <c r="C11" s="236" t="s">
        <v>11</v>
      </c>
      <c r="D11" s="236"/>
      <c r="E11" s="32">
        <v>59</v>
      </c>
      <c r="F11" s="32">
        <v>65</v>
      </c>
      <c r="G11" s="32">
        <v>62</v>
      </c>
      <c r="H11" s="32">
        <v>49</v>
      </c>
      <c r="I11" s="32">
        <v>58</v>
      </c>
      <c r="J11" s="32">
        <v>48</v>
      </c>
      <c r="K11" s="32">
        <v>30</v>
      </c>
      <c r="L11" s="32">
        <v>43</v>
      </c>
      <c r="M11" s="32">
        <v>53</v>
      </c>
      <c r="N11" s="32">
        <v>54</v>
      </c>
    </row>
    <row r="12" spans="2:14" ht="14.25" customHeight="1" x14ac:dyDescent="0.15">
      <c r="B12" s="40"/>
      <c r="C12" s="33"/>
      <c r="D12" s="34" t="s">
        <v>4</v>
      </c>
      <c r="E12" s="35">
        <v>0.32643576408100033</v>
      </c>
      <c r="F12" s="35">
        <v>0.35322247581784588</v>
      </c>
      <c r="G12" s="35">
        <v>0.33310052114113792</v>
      </c>
      <c r="H12" s="35">
        <v>0.25761000998895955</v>
      </c>
      <c r="I12" s="35">
        <v>0.30602015512056141</v>
      </c>
      <c r="J12" s="35">
        <v>0.25472298874973465</v>
      </c>
      <c r="K12" s="35">
        <v>0.16097875080489374</v>
      </c>
      <c r="L12" s="35">
        <v>0.23439629326792041</v>
      </c>
      <c r="M12" s="35">
        <v>0.29603976987097136</v>
      </c>
      <c r="N12" s="35">
        <v>0.31018438738583487</v>
      </c>
    </row>
    <row r="13" spans="2:14" ht="14.25" customHeight="1" x14ac:dyDescent="0.15">
      <c r="B13" s="40"/>
      <c r="C13" s="236" t="s">
        <v>12</v>
      </c>
      <c r="D13" s="236"/>
      <c r="E13" s="32">
        <v>35</v>
      </c>
      <c r="F13" s="32">
        <v>34</v>
      </c>
      <c r="G13" s="32">
        <v>36</v>
      </c>
      <c r="H13" s="32">
        <v>42</v>
      </c>
      <c r="I13" s="32">
        <v>47</v>
      </c>
      <c r="J13" s="32">
        <v>32</v>
      </c>
      <c r="K13" s="32">
        <v>43</v>
      </c>
      <c r="L13" s="32">
        <v>34</v>
      </c>
      <c r="M13" s="32">
        <v>37</v>
      </c>
      <c r="N13" s="32">
        <v>44</v>
      </c>
    </row>
    <row r="14" spans="2:14" ht="14.25" customHeight="1" x14ac:dyDescent="0.15">
      <c r="B14" s="40"/>
      <c r="C14" s="33"/>
      <c r="D14" s="34" t="s">
        <v>4</v>
      </c>
      <c r="E14" s="35">
        <v>0.22631749110895572</v>
      </c>
      <c r="F14" s="35">
        <v>0.2201644758142848</v>
      </c>
      <c r="G14" s="35">
        <v>0.23039999999999999</v>
      </c>
      <c r="H14" s="35">
        <v>0.2715985514743921</v>
      </c>
      <c r="I14" s="35">
        <v>0.29793977812995248</v>
      </c>
      <c r="J14" s="35">
        <v>0.1993024414549078</v>
      </c>
      <c r="K14" s="35">
        <v>0.26304520707163398</v>
      </c>
      <c r="L14" s="35">
        <v>0.20387359836901123</v>
      </c>
      <c r="M14" s="35">
        <v>0.21666569069508698</v>
      </c>
      <c r="N14" s="35">
        <v>0.25128498001142202</v>
      </c>
    </row>
    <row r="15" spans="2:14" ht="14.25" customHeight="1" x14ac:dyDescent="0.15">
      <c r="B15" s="40"/>
      <c r="C15" s="236" t="s">
        <v>13</v>
      </c>
      <c r="D15" s="236"/>
      <c r="E15" s="32">
        <v>63</v>
      </c>
      <c r="F15" s="32">
        <v>39</v>
      </c>
      <c r="G15" s="32">
        <v>51</v>
      </c>
      <c r="H15" s="32">
        <v>39</v>
      </c>
      <c r="I15" s="32">
        <v>35</v>
      </c>
      <c r="J15" s="32">
        <v>37</v>
      </c>
      <c r="K15" s="32">
        <v>34</v>
      </c>
      <c r="L15" s="32">
        <v>36</v>
      </c>
      <c r="M15" s="32">
        <v>21</v>
      </c>
      <c r="N15" s="32">
        <v>21</v>
      </c>
    </row>
    <row r="16" spans="2:14" ht="14.25" customHeight="1" x14ac:dyDescent="0.15">
      <c r="B16" s="40"/>
      <c r="C16" s="33"/>
      <c r="D16" s="34" t="s">
        <v>4</v>
      </c>
      <c r="E16" s="35">
        <v>0.34302515517804638</v>
      </c>
      <c r="F16" s="35">
        <v>0.21506562258740486</v>
      </c>
      <c r="G16" s="35">
        <v>0.2785211075309923</v>
      </c>
      <c r="H16" s="35">
        <v>0.21163446928586932</v>
      </c>
      <c r="I16" s="35">
        <v>0.19755037534571318</v>
      </c>
      <c r="J16" s="35">
        <v>0.21825045714622782</v>
      </c>
      <c r="K16" s="35">
        <v>0.20948860135551448</v>
      </c>
      <c r="L16" s="35">
        <v>0.22962112514351321</v>
      </c>
      <c r="M16" s="35">
        <v>0.13761467889908258</v>
      </c>
      <c r="N16" s="35">
        <v>0.14018691588785046</v>
      </c>
    </row>
    <row r="17" spans="2:14" ht="14.25" customHeight="1" x14ac:dyDescent="0.15">
      <c r="B17" s="40"/>
      <c r="C17" s="236" t="s">
        <v>14</v>
      </c>
      <c r="D17" s="236"/>
      <c r="E17" s="32">
        <v>41</v>
      </c>
      <c r="F17" s="32">
        <v>45</v>
      </c>
      <c r="G17" s="32">
        <v>39</v>
      </c>
      <c r="H17" s="32">
        <v>35</v>
      </c>
      <c r="I17" s="32">
        <v>39</v>
      </c>
      <c r="J17" s="32">
        <v>44</v>
      </c>
      <c r="K17" s="32">
        <v>36</v>
      </c>
      <c r="L17" s="32">
        <v>43</v>
      </c>
      <c r="M17" s="32">
        <v>48</v>
      </c>
      <c r="N17" s="32">
        <v>43</v>
      </c>
    </row>
    <row r="18" spans="2:14" ht="14.25" customHeight="1" x14ac:dyDescent="0.15">
      <c r="B18" s="43"/>
      <c r="C18" s="33"/>
      <c r="D18" s="34" t="s">
        <v>4</v>
      </c>
      <c r="E18" s="35">
        <v>0.17673175567912411</v>
      </c>
      <c r="F18" s="35">
        <v>0.1887267237040765</v>
      </c>
      <c r="G18" s="35">
        <v>0.16177873646658647</v>
      </c>
      <c r="H18" s="35">
        <v>0.14409221902017291</v>
      </c>
      <c r="I18" s="35">
        <v>0.15490328474401238</v>
      </c>
      <c r="J18" s="35">
        <v>0.16842105263157894</v>
      </c>
      <c r="K18" s="35">
        <v>0.13303277779830752</v>
      </c>
      <c r="L18" s="35">
        <v>0.15472635025727755</v>
      </c>
      <c r="M18" s="35">
        <v>0.16934801016088061</v>
      </c>
      <c r="N18" s="35">
        <v>0.14982056374342356</v>
      </c>
    </row>
    <row r="19" spans="2:14" x14ac:dyDescent="0.15">
      <c r="C19" s="44"/>
      <c r="D19" s="45"/>
      <c r="E19" s="46"/>
      <c r="F19" s="46"/>
      <c r="H19" s="46"/>
      <c r="I19" s="46"/>
      <c r="J19" s="46"/>
      <c r="K19" s="46"/>
      <c r="L19" s="46"/>
      <c r="M19" s="46"/>
      <c r="N19" s="46"/>
    </row>
  </sheetData>
  <mergeCells count="18">
    <mergeCell ref="C17:D17"/>
    <mergeCell ref="K2:K3"/>
    <mergeCell ref="L2:L3"/>
    <mergeCell ref="M2:M3"/>
    <mergeCell ref="N2:N3"/>
    <mergeCell ref="B4:D4"/>
    <mergeCell ref="C5:D5"/>
    <mergeCell ref="E2:E3"/>
    <mergeCell ref="F2:F3"/>
    <mergeCell ref="G2:G3"/>
    <mergeCell ref="H2:H3"/>
    <mergeCell ref="I2:I3"/>
    <mergeCell ref="J2:J3"/>
    <mergeCell ref="C7:D7"/>
    <mergeCell ref="C9:D9"/>
    <mergeCell ref="C11:D11"/>
    <mergeCell ref="C13:D13"/>
    <mergeCell ref="C15:D15"/>
  </mergeCells>
  <phoneticPr fontId="1"/>
  <pageMargins left="0.7" right="0.7" top="0.75" bottom="0.75" header="0.3" footer="0.3"/>
  <pageSetup paperSize="9" scale="92"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FAF1A-8996-4640-9289-46593154A37C}">
  <sheetPr>
    <pageSetUpPr fitToPage="1"/>
  </sheetPr>
  <dimension ref="B1:N7"/>
  <sheetViews>
    <sheetView showGridLines="0" tabSelected="1" view="pageBreakPreview" zoomScale="120" zoomScaleNormal="100" zoomScaleSheetLayoutView="120" workbookViewId="0">
      <selection activeCell="N32" sqref="N32"/>
    </sheetView>
  </sheetViews>
  <sheetFormatPr defaultRowHeight="13.5" x14ac:dyDescent="0.15"/>
  <cols>
    <col min="1" max="1" width="1.375" customWidth="1"/>
    <col min="2" max="2" width="2.5" customWidth="1"/>
    <col min="3" max="3" width="11.375" customWidth="1"/>
    <col min="4" max="13" width="8.125" customWidth="1"/>
    <col min="14" max="14" width="7.75" customWidth="1"/>
  </cols>
  <sheetData>
    <row r="1" spans="2:14" ht="15" customHeight="1" x14ac:dyDescent="0.15">
      <c r="B1" t="s">
        <v>85</v>
      </c>
    </row>
    <row r="2" spans="2:14" ht="15" customHeight="1" x14ac:dyDescent="0.15">
      <c r="B2" s="25"/>
      <c r="C2" s="26" t="s">
        <v>24</v>
      </c>
      <c r="D2" s="251" t="s">
        <v>29</v>
      </c>
      <c r="E2" s="251" t="s">
        <v>30</v>
      </c>
      <c r="F2" s="251" t="s">
        <v>31</v>
      </c>
      <c r="G2" s="251" t="s">
        <v>32</v>
      </c>
      <c r="H2" s="251" t="s">
        <v>33</v>
      </c>
      <c r="I2" s="251" t="s">
        <v>34</v>
      </c>
      <c r="J2" s="251" t="s">
        <v>35</v>
      </c>
      <c r="K2" s="251" t="s">
        <v>36</v>
      </c>
      <c r="L2" s="251" t="s">
        <v>41</v>
      </c>
      <c r="M2" s="251" t="s">
        <v>43</v>
      </c>
      <c r="N2" s="82"/>
    </row>
    <row r="3" spans="2:14" ht="15" customHeight="1" x14ac:dyDescent="0.15">
      <c r="B3" s="20" t="s">
        <v>25</v>
      </c>
      <c r="C3" s="27"/>
      <c r="D3" s="252"/>
      <c r="E3" s="252"/>
      <c r="F3" s="252"/>
      <c r="G3" s="252"/>
      <c r="H3" s="252"/>
      <c r="I3" s="252"/>
      <c r="J3" s="252"/>
      <c r="K3" s="252"/>
      <c r="L3" s="252"/>
      <c r="M3" s="252"/>
      <c r="N3" s="82"/>
    </row>
    <row r="4" spans="2:14" ht="15" customHeight="1" x14ac:dyDescent="0.15">
      <c r="B4" s="225" t="s">
        <v>5</v>
      </c>
      <c r="C4" s="225"/>
      <c r="D4" s="3">
        <v>126386</v>
      </c>
      <c r="E4" s="3">
        <v>121143</v>
      </c>
      <c r="F4" s="3">
        <v>117333</v>
      </c>
      <c r="G4" s="3">
        <v>112702</v>
      </c>
      <c r="H4" s="3">
        <v>108009</v>
      </c>
      <c r="I4" s="3">
        <v>99692</v>
      </c>
      <c r="J4" s="3">
        <v>93812</v>
      </c>
      <c r="K4" s="3">
        <v>87280</v>
      </c>
      <c r="L4" s="3">
        <v>86237</v>
      </c>
      <c r="M4" s="3">
        <v>83598</v>
      </c>
      <c r="N4" s="83"/>
    </row>
    <row r="5" spans="2:14" ht="15" customHeight="1" x14ac:dyDescent="0.15">
      <c r="B5" s="225" t="s">
        <v>6</v>
      </c>
      <c r="C5" s="225"/>
      <c r="D5" s="3">
        <v>89910</v>
      </c>
      <c r="E5" s="3">
        <v>86784</v>
      </c>
      <c r="F5" s="3">
        <v>82557</v>
      </c>
      <c r="G5" s="3">
        <v>78131</v>
      </c>
      <c r="H5" s="3">
        <v>75257</v>
      </c>
      <c r="I5" s="3">
        <v>71330</v>
      </c>
      <c r="J5" s="3">
        <v>65814</v>
      </c>
      <c r="K5" s="3">
        <v>62609</v>
      </c>
      <c r="L5" s="3">
        <v>63493</v>
      </c>
      <c r="M5" s="3">
        <v>58283</v>
      </c>
      <c r="N5" s="83"/>
    </row>
    <row r="6" spans="2:14" ht="15" customHeight="1" x14ac:dyDescent="0.15">
      <c r="B6" s="225" t="s">
        <v>7</v>
      </c>
      <c r="C6" s="225"/>
      <c r="D6" s="3">
        <v>85464</v>
      </c>
      <c r="E6" s="3">
        <v>80096</v>
      </c>
      <c r="F6" s="3">
        <v>75114</v>
      </c>
      <c r="G6" s="3">
        <v>69879</v>
      </c>
      <c r="H6" s="3">
        <v>66154</v>
      </c>
      <c r="I6" s="3">
        <v>61061</v>
      </c>
      <c r="J6" s="3">
        <v>55337</v>
      </c>
      <c r="K6" s="3">
        <v>51622</v>
      </c>
      <c r="L6" s="3">
        <v>50369</v>
      </c>
      <c r="M6" s="3">
        <v>45826</v>
      </c>
      <c r="N6" s="83"/>
    </row>
    <row r="7" spans="2:14" ht="15" customHeight="1" x14ac:dyDescent="0.15">
      <c r="B7" s="226" t="s">
        <v>2</v>
      </c>
      <c r="C7" s="226"/>
      <c r="D7" s="4">
        <v>71.139208456632858</v>
      </c>
      <c r="E7" s="4">
        <v>71.63765137069413</v>
      </c>
      <c r="F7" s="4">
        <v>70.361279435452943</v>
      </c>
      <c r="G7" s="4">
        <v>69.325300349594514</v>
      </c>
      <c r="H7" s="4">
        <v>69.676601023988738</v>
      </c>
      <c r="I7" s="4">
        <v>71.550375155478875</v>
      </c>
      <c r="J7" s="4">
        <v>70.155204025071413</v>
      </c>
      <c r="K7" s="4">
        <v>71.733501374885421</v>
      </c>
      <c r="L7" s="4">
        <v>73.626169741526255</v>
      </c>
      <c r="M7" s="4">
        <f>M5/M4*100</f>
        <v>69.718175075958754</v>
      </c>
      <c r="N7" s="84"/>
    </row>
  </sheetData>
  <mergeCells count="14">
    <mergeCell ref="M2:M3"/>
    <mergeCell ref="B4:C4"/>
    <mergeCell ref="B5:C5"/>
    <mergeCell ref="D2:D3"/>
    <mergeCell ref="E2:E3"/>
    <mergeCell ref="F2:F3"/>
    <mergeCell ref="G2:G3"/>
    <mergeCell ref="H2:H3"/>
    <mergeCell ref="I2:I3"/>
    <mergeCell ref="B6:C6"/>
    <mergeCell ref="B7:C7"/>
    <mergeCell ref="J2:J3"/>
    <mergeCell ref="K2:K3"/>
    <mergeCell ref="L2:L3"/>
  </mergeCells>
  <phoneticPr fontId="1"/>
  <pageMargins left="0.7" right="0.7" top="0.75" bottom="0.75" header="0.3" footer="0.3"/>
  <pageSetup paperSize="9" scale="85"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CF87B-D00E-4DD9-BD50-09DC72EBF6A6}">
  <sheetPr>
    <pageSetUpPr fitToPage="1"/>
  </sheetPr>
  <dimension ref="B1:M6"/>
  <sheetViews>
    <sheetView showGridLines="0" tabSelected="1" view="pageBreakPreview" zoomScale="120" zoomScaleNormal="100" zoomScaleSheetLayoutView="120" workbookViewId="0">
      <pane xSplit="3" ySplit="3" topLeftCell="D4" activePane="bottomRight" state="frozen"/>
      <selection activeCell="N32" sqref="N32"/>
      <selection pane="topRight" activeCell="N32" sqref="N32"/>
      <selection pane="bottomLeft" activeCell="N32" sqref="N32"/>
      <selection pane="bottomRight" activeCell="N32" sqref="N32"/>
    </sheetView>
  </sheetViews>
  <sheetFormatPr defaultRowHeight="13.5" x14ac:dyDescent="0.15"/>
  <cols>
    <col min="1" max="1" width="1.125" customWidth="1"/>
    <col min="2" max="2" width="2.5" customWidth="1"/>
    <col min="3" max="3" width="10.5" customWidth="1"/>
    <col min="4" max="13" width="8.875" customWidth="1"/>
  </cols>
  <sheetData>
    <row r="1" spans="2:13" ht="15" customHeight="1" x14ac:dyDescent="0.15">
      <c r="B1" t="s">
        <v>86</v>
      </c>
    </row>
    <row r="2" spans="2:13" ht="15" customHeight="1" x14ac:dyDescent="0.15">
      <c r="B2" s="25"/>
      <c r="C2" s="26" t="s">
        <v>24</v>
      </c>
      <c r="D2" s="251" t="s">
        <v>29</v>
      </c>
      <c r="E2" s="251" t="s">
        <v>30</v>
      </c>
      <c r="F2" s="251" t="s">
        <v>31</v>
      </c>
      <c r="G2" s="251" t="s">
        <v>32</v>
      </c>
      <c r="H2" s="251" t="s">
        <v>33</v>
      </c>
      <c r="I2" s="251" t="s">
        <v>34</v>
      </c>
      <c r="J2" s="251" t="s">
        <v>35</v>
      </c>
      <c r="K2" s="251" t="s">
        <v>36</v>
      </c>
      <c r="L2" s="251" t="s">
        <v>41</v>
      </c>
      <c r="M2" s="251" t="s">
        <v>43</v>
      </c>
    </row>
    <row r="3" spans="2:13" ht="15" customHeight="1" x14ac:dyDescent="0.15">
      <c r="B3" s="20" t="s">
        <v>25</v>
      </c>
      <c r="C3" s="27"/>
      <c r="D3" s="252"/>
      <c r="E3" s="252"/>
      <c r="F3" s="252"/>
      <c r="G3" s="252"/>
      <c r="H3" s="252"/>
      <c r="I3" s="252"/>
      <c r="J3" s="252"/>
      <c r="K3" s="252"/>
      <c r="L3" s="252"/>
      <c r="M3" s="252"/>
    </row>
    <row r="4" spans="2:13" ht="15" customHeight="1" x14ac:dyDescent="0.15">
      <c r="B4" s="233" t="s">
        <v>87</v>
      </c>
      <c r="C4" s="235"/>
      <c r="D4" s="5">
        <v>141258</v>
      </c>
      <c r="E4" s="5">
        <v>135407</v>
      </c>
      <c r="F4" s="5">
        <v>130744</v>
      </c>
      <c r="G4" s="5">
        <v>125860</v>
      </c>
      <c r="H4" s="5">
        <v>120782</v>
      </c>
      <c r="I4" s="5">
        <v>111225</v>
      </c>
      <c r="J4" s="5">
        <v>104861</v>
      </c>
      <c r="K4" s="5">
        <v>99972</v>
      </c>
      <c r="L4" s="5">
        <v>99147</v>
      </c>
      <c r="M4" s="5">
        <v>95976</v>
      </c>
    </row>
    <row r="5" spans="2:13" ht="15" customHeight="1" x14ac:dyDescent="0.15">
      <c r="B5" s="40"/>
      <c r="C5" s="37" t="s">
        <v>88</v>
      </c>
      <c r="D5" s="5">
        <v>57037</v>
      </c>
      <c r="E5" s="5">
        <v>55741</v>
      </c>
      <c r="F5" s="5">
        <v>54576</v>
      </c>
      <c r="G5" s="5">
        <v>52375</v>
      </c>
      <c r="H5" s="5">
        <v>50025</v>
      </c>
      <c r="I5" s="5">
        <v>46853</v>
      </c>
      <c r="J5" s="5">
        <v>44375</v>
      </c>
      <c r="K5" s="5">
        <v>42144</v>
      </c>
      <c r="L5" s="5">
        <v>42653</v>
      </c>
      <c r="M5" s="5">
        <v>40349</v>
      </c>
    </row>
    <row r="6" spans="2:13" ht="15" customHeight="1" x14ac:dyDescent="0.15">
      <c r="B6" s="43"/>
      <c r="C6" s="37" t="s">
        <v>89</v>
      </c>
      <c r="D6" s="5">
        <v>84221</v>
      </c>
      <c r="E6" s="5">
        <v>79666</v>
      </c>
      <c r="F6" s="5">
        <v>76168</v>
      </c>
      <c r="G6" s="5">
        <v>73485</v>
      </c>
      <c r="H6" s="5">
        <v>70757</v>
      </c>
      <c r="I6" s="5">
        <v>64372</v>
      </c>
      <c r="J6" s="5">
        <v>60486</v>
      </c>
      <c r="K6" s="5">
        <v>57828</v>
      </c>
      <c r="L6" s="5">
        <v>56494</v>
      </c>
      <c r="M6" s="5">
        <v>55627</v>
      </c>
    </row>
  </sheetData>
  <mergeCells count="11">
    <mergeCell ref="J2:J3"/>
    <mergeCell ref="K2:K3"/>
    <mergeCell ref="L2:L3"/>
    <mergeCell ref="M2:M3"/>
    <mergeCell ref="B4:C4"/>
    <mergeCell ref="D2:D3"/>
    <mergeCell ref="E2:E3"/>
    <mergeCell ref="F2:F3"/>
    <mergeCell ref="G2:G3"/>
    <mergeCell ref="H2:H3"/>
    <mergeCell ref="I2:I3"/>
  </mergeCells>
  <phoneticPr fontId="1"/>
  <pageMargins left="0.7" right="0.7" top="0.75" bottom="0.75" header="0.3" footer="0.3"/>
  <pageSetup paperSize="9" scale="8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AD70E-6690-45EB-8FF3-0285F5443D9C}">
  <sheetPr>
    <pageSetUpPr fitToPage="1"/>
  </sheetPr>
  <dimension ref="B1:N147"/>
  <sheetViews>
    <sheetView showGridLines="0" tabSelected="1" view="pageBreakPreview" zoomScale="110" zoomScaleNormal="100" zoomScaleSheetLayoutView="110" workbookViewId="0">
      <selection activeCell="N32" sqref="N32"/>
    </sheetView>
  </sheetViews>
  <sheetFormatPr defaultRowHeight="13.5" x14ac:dyDescent="0.15"/>
  <cols>
    <col min="1" max="1" width="2" customWidth="1"/>
    <col min="2" max="2" width="1.875" customWidth="1"/>
    <col min="3" max="3" width="2" customWidth="1"/>
    <col min="4" max="4" width="10.625" style="85" customWidth="1"/>
    <col min="5" max="14" width="7.875" customWidth="1"/>
  </cols>
  <sheetData>
    <row r="1" spans="2:14" ht="15" customHeight="1" x14ac:dyDescent="0.15">
      <c r="B1" t="s">
        <v>90</v>
      </c>
    </row>
    <row r="2" spans="2:14" ht="15" customHeight="1" x14ac:dyDescent="0.15">
      <c r="B2" s="25"/>
      <c r="C2" s="28"/>
      <c r="D2" s="26" t="s">
        <v>24</v>
      </c>
      <c r="E2" s="251" t="s">
        <v>29</v>
      </c>
      <c r="F2" s="251" t="s">
        <v>30</v>
      </c>
      <c r="G2" s="251" t="s">
        <v>31</v>
      </c>
      <c r="H2" s="251" t="s">
        <v>32</v>
      </c>
      <c r="I2" s="251" t="s">
        <v>33</v>
      </c>
      <c r="J2" s="251" t="s">
        <v>34</v>
      </c>
      <c r="K2" s="251" t="s">
        <v>35</v>
      </c>
      <c r="L2" s="251" t="s">
        <v>36</v>
      </c>
      <c r="M2" s="251" t="s">
        <v>41</v>
      </c>
      <c r="N2" s="251" t="s">
        <v>43</v>
      </c>
    </row>
    <row r="3" spans="2:14" ht="15" customHeight="1" x14ac:dyDescent="0.15">
      <c r="B3" s="20" t="s">
        <v>25</v>
      </c>
      <c r="C3" s="29"/>
      <c r="D3" s="30"/>
      <c r="E3" s="252"/>
      <c r="F3" s="252"/>
      <c r="G3" s="252"/>
      <c r="H3" s="252"/>
      <c r="I3" s="252"/>
      <c r="J3" s="252"/>
      <c r="K3" s="252"/>
      <c r="L3" s="252"/>
      <c r="M3" s="252"/>
      <c r="N3" s="252"/>
    </row>
    <row r="4" spans="2:14" ht="15" customHeight="1" x14ac:dyDescent="0.15">
      <c r="B4" s="275" t="s">
        <v>91</v>
      </c>
      <c r="C4" s="276"/>
      <c r="D4" s="277"/>
      <c r="E4" s="64">
        <v>101440</v>
      </c>
      <c r="F4" s="64">
        <v>97878</v>
      </c>
      <c r="G4" s="64">
        <v>92449</v>
      </c>
      <c r="H4" s="64">
        <v>87068</v>
      </c>
      <c r="I4" s="64">
        <v>84112</v>
      </c>
      <c r="J4" s="64">
        <v>79398</v>
      </c>
      <c r="K4" s="64">
        <v>73278</v>
      </c>
      <c r="L4" s="64">
        <v>70361</v>
      </c>
      <c r="M4" s="64">
        <v>72001</v>
      </c>
      <c r="N4" s="64">
        <v>65957</v>
      </c>
    </row>
    <row r="5" spans="2:14" ht="15" customHeight="1" x14ac:dyDescent="0.15">
      <c r="B5" s="65"/>
      <c r="C5" s="86"/>
      <c r="D5" s="87" t="s">
        <v>92</v>
      </c>
      <c r="E5" s="48">
        <v>7795</v>
      </c>
      <c r="F5" s="48">
        <v>7735</v>
      </c>
      <c r="G5" s="48">
        <v>6916</v>
      </c>
      <c r="H5" s="48">
        <v>6500</v>
      </c>
      <c r="I5" s="48">
        <v>6189</v>
      </c>
      <c r="J5" s="48">
        <v>6119</v>
      </c>
      <c r="K5" s="48">
        <v>5477</v>
      </c>
      <c r="L5" s="48">
        <v>5123</v>
      </c>
      <c r="M5" s="48">
        <v>5076</v>
      </c>
      <c r="N5" s="48">
        <v>4679</v>
      </c>
    </row>
    <row r="6" spans="2:14" ht="15" customHeight="1" x14ac:dyDescent="0.15">
      <c r="B6" s="65"/>
      <c r="C6" s="86"/>
      <c r="D6" s="87" t="s">
        <v>93</v>
      </c>
      <c r="E6" s="48">
        <v>52289</v>
      </c>
      <c r="F6" s="48">
        <v>50902</v>
      </c>
      <c r="G6" s="48">
        <v>49088</v>
      </c>
      <c r="H6" s="48">
        <v>46696</v>
      </c>
      <c r="I6" s="48">
        <v>45100</v>
      </c>
      <c r="J6" s="48">
        <v>42147</v>
      </c>
      <c r="K6" s="48">
        <v>39391</v>
      </c>
      <c r="L6" s="48">
        <v>37045</v>
      </c>
      <c r="M6" s="48">
        <v>37007</v>
      </c>
      <c r="N6" s="48">
        <v>34138</v>
      </c>
    </row>
    <row r="7" spans="2:14" ht="15" customHeight="1" x14ac:dyDescent="0.15">
      <c r="B7" s="65"/>
      <c r="C7" s="86"/>
      <c r="D7" s="88" t="s">
        <v>94</v>
      </c>
      <c r="E7" s="49">
        <v>7372</v>
      </c>
      <c r="F7" s="49">
        <v>6994</v>
      </c>
      <c r="G7" s="49">
        <v>6275</v>
      </c>
      <c r="H7" s="49">
        <v>5543</v>
      </c>
      <c r="I7" s="49">
        <v>5977</v>
      </c>
      <c r="J7" s="49">
        <v>5911</v>
      </c>
      <c r="K7" s="49">
        <v>5551</v>
      </c>
      <c r="L7" s="49">
        <v>5082</v>
      </c>
      <c r="M7" s="49">
        <v>5624</v>
      </c>
      <c r="N7" s="49">
        <v>4879</v>
      </c>
    </row>
    <row r="8" spans="2:14" ht="15" customHeight="1" x14ac:dyDescent="0.15">
      <c r="B8" s="67"/>
      <c r="C8" s="275" t="s">
        <v>95</v>
      </c>
      <c r="D8" s="277"/>
      <c r="E8" s="64">
        <v>16919</v>
      </c>
      <c r="F8" s="64">
        <v>14229</v>
      </c>
      <c r="G8" s="64">
        <v>11744</v>
      </c>
      <c r="H8" s="64">
        <v>9291</v>
      </c>
      <c r="I8" s="64">
        <v>8130</v>
      </c>
      <c r="J8" s="64">
        <v>7285</v>
      </c>
      <c r="K8" s="64">
        <v>5960</v>
      </c>
      <c r="L8" s="64">
        <v>4921</v>
      </c>
      <c r="M8" s="64">
        <v>4247</v>
      </c>
      <c r="N8" s="64">
        <v>4215</v>
      </c>
    </row>
    <row r="9" spans="2:14" ht="15" customHeight="1" x14ac:dyDescent="0.15">
      <c r="B9" s="67"/>
      <c r="C9" s="65"/>
      <c r="D9" s="87" t="s">
        <v>96</v>
      </c>
      <c r="E9" s="48">
        <v>1562</v>
      </c>
      <c r="F9" s="48">
        <v>1246</v>
      </c>
      <c r="G9" s="48">
        <v>969</v>
      </c>
      <c r="H9" s="48">
        <v>845</v>
      </c>
      <c r="I9" s="48">
        <v>804</v>
      </c>
      <c r="J9" s="48">
        <v>799</v>
      </c>
      <c r="K9" s="48">
        <v>598</v>
      </c>
      <c r="L9" s="48">
        <v>436</v>
      </c>
      <c r="M9" s="48">
        <v>381</v>
      </c>
      <c r="N9" s="48">
        <v>374</v>
      </c>
    </row>
    <row r="10" spans="2:14" ht="15" customHeight="1" x14ac:dyDescent="0.15">
      <c r="B10" s="67"/>
      <c r="C10" s="65"/>
      <c r="D10" s="87" t="s">
        <v>97</v>
      </c>
      <c r="E10" s="48">
        <v>5567</v>
      </c>
      <c r="F10" s="48">
        <v>4815</v>
      </c>
      <c r="G10" s="48">
        <v>4130</v>
      </c>
      <c r="H10" s="48">
        <v>3167</v>
      </c>
      <c r="I10" s="48">
        <v>2708</v>
      </c>
      <c r="J10" s="48">
        <v>2547</v>
      </c>
      <c r="K10" s="48">
        <v>2058</v>
      </c>
      <c r="L10" s="48">
        <v>1807</v>
      </c>
      <c r="M10" s="48">
        <v>1582</v>
      </c>
      <c r="N10" s="48">
        <v>1644</v>
      </c>
    </row>
    <row r="11" spans="2:14" ht="15" customHeight="1" x14ac:dyDescent="0.15">
      <c r="B11" s="67"/>
      <c r="C11" s="65"/>
      <c r="D11" s="87" t="s">
        <v>98</v>
      </c>
      <c r="E11" s="48">
        <v>2047</v>
      </c>
      <c r="F11" s="48">
        <v>1495</v>
      </c>
      <c r="G11" s="48">
        <v>1176</v>
      </c>
      <c r="H11" s="48">
        <v>870</v>
      </c>
      <c r="I11" s="48">
        <v>835</v>
      </c>
      <c r="J11" s="48">
        <v>794</v>
      </c>
      <c r="K11" s="48">
        <v>614</v>
      </c>
      <c r="L11" s="48">
        <v>510</v>
      </c>
      <c r="M11" s="48">
        <v>600</v>
      </c>
      <c r="N11" s="48">
        <v>474</v>
      </c>
    </row>
    <row r="12" spans="2:14" ht="15" customHeight="1" x14ac:dyDescent="0.15">
      <c r="B12" s="67"/>
      <c r="C12" s="275" t="s">
        <v>99</v>
      </c>
      <c r="D12" s="277"/>
      <c r="E12" s="64">
        <v>10221</v>
      </c>
      <c r="F12" s="64">
        <v>10296</v>
      </c>
      <c r="G12" s="64">
        <v>10624</v>
      </c>
      <c r="H12" s="64">
        <v>9606</v>
      </c>
      <c r="I12" s="64">
        <v>10098</v>
      </c>
      <c r="J12" s="64">
        <v>9793</v>
      </c>
      <c r="K12" s="64">
        <v>9377</v>
      </c>
      <c r="L12" s="64">
        <v>8430</v>
      </c>
      <c r="M12" s="64">
        <v>9303</v>
      </c>
      <c r="N12" s="64">
        <v>8657</v>
      </c>
    </row>
    <row r="13" spans="2:14" ht="15" customHeight="1" x14ac:dyDescent="0.15">
      <c r="B13" s="67"/>
      <c r="C13" s="65"/>
      <c r="D13" s="87" t="s">
        <v>96</v>
      </c>
      <c r="E13" s="48">
        <v>1061</v>
      </c>
      <c r="F13" s="48">
        <v>956</v>
      </c>
      <c r="G13" s="48">
        <v>961</v>
      </c>
      <c r="H13" s="48">
        <v>854</v>
      </c>
      <c r="I13" s="48">
        <v>812</v>
      </c>
      <c r="J13" s="48">
        <v>823</v>
      </c>
      <c r="K13" s="48">
        <v>766</v>
      </c>
      <c r="L13" s="48">
        <v>696</v>
      </c>
      <c r="M13" s="48">
        <v>633</v>
      </c>
      <c r="N13" s="48">
        <v>760</v>
      </c>
    </row>
    <row r="14" spans="2:14" ht="15" customHeight="1" x14ac:dyDescent="0.15">
      <c r="B14" s="67"/>
      <c r="C14" s="65"/>
      <c r="D14" s="87" t="s">
        <v>97</v>
      </c>
      <c r="E14" s="48">
        <v>3519</v>
      </c>
      <c r="F14" s="48">
        <v>3665</v>
      </c>
      <c r="G14" s="48">
        <v>3607</v>
      </c>
      <c r="H14" s="48">
        <v>3372</v>
      </c>
      <c r="I14" s="48">
        <v>3476</v>
      </c>
      <c r="J14" s="48">
        <v>3236</v>
      </c>
      <c r="K14" s="48">
        <v>3254</v>
      </c>
      <c r="L14" s="48">
        <v>2766</v>
      </c>
      <c r="M14" s="48">
        <v>3083</v>
      </c>
      <c r="N14" s="48">
        <v>2920</v>
      </c>
    </row>
    <row r="15" spans="2:14" ht="15" customHeight="1" x14ac:dyDescent="0.15">
      <c r="B15" s="67"/>
      <c r="C15" s="65"/>
      <c r="D15" s="87" t="s">
        <v>98</v>
      </c>
      <c r="E15" s="48">
        <v>1094</v>
      </c>
      <c r="F15" s="48">
        <v>1294</v>
      </c>
      <c r="G15" s="48">
        <v>1693</v>
      </c>
      <c r="H15" s="48">
        <v>1335</v>
      </c>
      <c r="I15" s="48">
        <v>1708</v>
      </c>
      <c r="J15" s="48">
        <v>1782</v>
      </c>
      <c r="K15" s="48">
        <v>1746</v>
      </c>
      <c r="L15" s="48">
        <v>1633</v>
      </c>
      <c r="M15" s="48">
        <v>1638</v>
      </c>
      <c r="N15" s="48">
        <v>1412</v>
      </c>
    </row>
    <row r="16" spans="2:14" ht="15" customHeight="1" x14ac:dyDescent="0.15">
      <c r="B16" s="67"/>
      <c r="C16" s="275" t="s">
        <v>100</v>
      </c>
      <c r="D16" s="277"/>
      <c r="E16" s="64">
        <v>10561</v>
      </c>
      <c r="F16" s="64">
        <v>10432</v>
      </c>
      <c r="G16" s="64">
        <v>9539</v>
      </c>
      <c r="H16" s="64">
        <v>9779</v>
      </c>
      <c r="I16" s="64">
        <v>8699</v>
      </c>
      <c r="J16" s="64">
        <v>8941</v>
      </c>
      <c r="K16" s="64">
        <v>8003</v>
      </c>
      <c r="L16" s="64">
        <v>8071</v>
      </c>
      <c r="M16" s="64">
        <v>8504</v>
      </c>
      <c r="N16" s="64">
        <v>7571</v>
      </c>
    </row>
    <row r="17" spans="2:14" ht="15" customHeight="1" x14ac:dyDescent="0.15">
      <c r="B17" s="67"/>
      <c r="C17" s="65"/>
      <c r="D17" s="87" t="s">
        <v>96</v>
      </c>
      <c r="E17" s="48">
        <v>1065</v>
      </c>
      <c r="F17" s="48">
        <v>1114</v>
      </c>
      <c r="G17" s="48">
        <v>915</v>
      </c>
      <c r="H17" s="48">
        <v>997</v>
      </c>
      <c r="I17" s="48">
        <v>854</v>
      </c>
      <c r="J17" s="48">
        <v>842</v>
      </c>
      <c r="K17" s="48">
        <v>744</v>
      </c>
      <c r="L17" s="48">
        <v>793</v>
      </c>
      <c r="M17" s="48">
        <v>738</v>
      </c>
      <c r="N17" s="48">
        <v>612</v>
      </c>
    </row>
    <row r="18" spans="2:14" ht="15" customHeight="1" x14ac:dyDescent="0.15">
      <c r="B18" s="67"/>
      <c r="C18" s="65"/>
      <c r="D18" s="87" t="s">
        <v>97</v>
      </c>
      <c r="E18" s="48">
        <v>4478</v>
      </c>
      <c r="F18" s="48">
        <v>4244</v>
      </c>
      <c r="G18" s="48">
        <v>4011</v>
      </c>
      <c r="H18" s="48">
        <v>4001</v>
      </c>
      <c r="I18" s="48">
        <v>3582</v>
      </c>
      <c r="J18" s="48">
        <v>3391</v>
      </c>
      <c r="K18" s="48">
        <v>3082</v>
      </c>
      <c r="L18" s="48">
        <v>3164</v>
      </c>
      <c r="M18" s="48">
        <v>3014</v>
      </c>
      <c r="N18" s="48">
        <v>2832</v>
      </c>
    </row>
    <row r="19" spans="2:14" ht="15" customHeight="1" x14ac:dyDescent="0.15">
      <c r="B19" s="67"/>
      <c r="C19" s="65"/>
      <c r="D19" s="87" t="s">
        <v>98</v>
      </c>
      <c r="E19" s="48">
        <v>723</v>
      </c>
      <c r="F19" s="48">
        <v>876</v>
      </c>
      <c r="G19" s="48">
        <v>729</v>
      </c>
      <c r="H19" s="48">
        <v>767</v>
      </c>
      <c r="I19" s="48">
        <v>835</v>
      </c>
      <c r="J19" s="48">
        <v>903</v>
      </c>
      <c r="K19" s="48">
        <v>955</v>
      </c>
      <c r="L19" s="48">
        <v>772</v>
      </c>
      <c r="M19" s="48">
        <v>964</v>
      </c>
      <c r="N19" s="48">
        <v>936</v>
      </c>
    </row>
    <row r="20" spans="2:14" ht="15" customHeight="1" x14ac:dyDescent="0.15">
      <c r="B20" s="67"/>
      <c r="C20" s="275" t="s">
        <v>101</v>
      </c>
      <c r="D20" s="277"/>
      <c r="E20" s="64">
        <v>12822</v>
      </c>
      <c r="F20" s="64">
        <v>12919</v>
      </c>
      <c r="G20" s="64">
        <v>12067</v>
      </c>
      <c r="H20" s="64">
        <v>11392</v>
      </c>
      <c r="I20" s="64">
        <v>11617</v>
      </c>
      <c r="J20" s="64">
        <v>10934</v>
      </c>
      <c r="K20" s="64">
        <v>9806</v>
      </c>
      <c r="L20" s="64">
        <v>9836</v>
      </c>
      <c r="M20" s="64">
        <v>10507</v>
      </c>
      <c r="N20" s="64">
        <v>8846</v>
      </c>
    </row>
    <row r="21" spans="2:14" ht="15" customHeight="1" x14ac:dyDescent="0.15">
      <c r="B21" s="67"/>
      <c r="C21" s="65"/>
      <c r="D21" s="87" t="s">
        <v>96</v>
      </c>
      <c r="E21" s="80">
        <v>1114</v>
      </c>
      <c r="F21" s="80">
        <v>1126</v>
      </c>
      <c r="G21" s="80">
        <v>1025</v>
      </c>
      <c r="H21" s="80">
        <v>1055</v>
      </c>
      <c r="I21" s="80">
        <v>1055</v>
      </c>
      <c r="J21" s="80">
        <v>1083</v>
      </c>
      <c r="K21" s="80">
        <v>899</v>
      </c>
      <c r="L21" s="80">
        <v>817</v>
      </c>
      <c r="M21" s="80">
        <v>857</v>
      </c>
      <c r="N21" s="80">
        <v>760</v>
      </c>
    </row>
    <row r="22" spans="2:14" ht="15" customHeight="1" x14ac:dyDescent="0.15">
      <c r="B22" s="67"/>
      <c r="C22" s="65"/>
      <c r="D22" s="87" t="s">
        <v>97</v>
      </c>
      <c r="E22" s="80">
        <v>5928</v>
      </c>
      <c r="F22" s="80">
        <v>5818</v>
      </c>
      <c r="G22" s="80">
        <v>5692</v>
      </c>
      <c r="H22" s="80">
        <v>5559</v>
      </c>
      <c r="I22" s="80">
        <v>5528</v>
      </c>
      <c r="J22" s="80">
        <v>5057</v>
      </c>
      <c r="K22" s="80">
        <v>4672</v>
      </c>
      <c r="L22" s="80">
        <v>4479</v>
      </c>
      <c r="M22" s="80">
        <v>4608</v>
      </c>
      <c r="N22" s="80">
        <v>3889</v>
      </c>
    </row>
    <row r="23" spans="2:14" ht="15" customHeight="1" x14ac:dyDescent="0.15">
      <c r="B23" s="67"/>
      <c r="C23" s="65"/>
      <c r="D23" s="87" t="s">
        <v>98</v>
      </c>
      <c r="E23" s="80">
        <v>1218</v>
      </c>
      <c r="F23" s="80">
        <v>1285</v>
      </c>
      <c r="G23" s="80">
        <v>773</v>
      </c>
      <c r="H23" s="80">
        <v>717</v>
      </c>
      <c r="I23" s="80">
        <v>785</v>
      </c>
      <c r="J23" s="80">
        <v>773</v>
      </c>
      <c r="K23" s="80">
        <v>674</v>
      </c>
      <c r="L23" s="80">
        <v>667</v>
      </c>
      <c r="M23" s="80">
        <v>900</v>
      </c>
      <c r="N23" s="80">
        <v>672</v>
      </c>
    </row>
    <row r="24" spans="2:14" ht="15" customHeight="1" x14ac:dyDescent="0.15">
      <c r="B24" s="67"/>
      <c r="C24" s="275" t="s">
        <v>102</v>
      </c>
      <c r="D24" s="277"/>
      <c r="E24" s="64">
        <v>11571</v>
      </c>
      <c r="F24" s="64">
        <v>11511</v>
      </c>
      <c r="G24" s="64">
        <v>11022</v>
      </c>
      <c r="H24" s="64">
        <v>10702</v>
      </c>
      <c r="I24" s="64">
        <v>10379</v>
      </c>
      <c r="J24" s="64">
        <v>9849</v>
      </c>
      <c r="K24" s="64">
        <v>9740</v>
      </c>
      <c r="L24" s="64">
        <v>9640</v>
      </c>
      <c r="M24" s="64">
        <v>10028</v>
      </c>
      <c r="N24" s="64">
        <v>9525</v>
      </c>
    </row>
    <row r="25" spans="2:14" ht="15" customHeight="1" x14ac:dyDescent="0.15">
      <c r="B25" s="67"/>
      <c r="C25" s="65"/>
      <c r="D25" s="87" t="s">
        <v>96</v>
      </c>
      <c r="E25" s="48">
        <v>900</v>
      </c>
      <c r="F25" s="48">
        <v>1268</v>
      </c>
      <c r="G25" s="48">
        <v>941</v>
      </c>
      <c r="H25" s="48">
        <v>888</v>
      </c>
      <c r="I25" s="48">
        <v>829</v>
      </c>
      <c r="J25" s="48">
        <v>811</v>
      </c>
      <c r="K25" s="48">
        <v>775</v>
      </c>
      <c r="L25" s="48">
        <v>737</v>
      </c>
      <c r="M25" s="48">
        <v>812</v>
      </c>
      <c r="N25" s="48">
        <v>744</v>
      </c>
    </row>
    <row r="26" spans="2:14" ht="15" customHeight="1" x14ac:dyDescent="0.15">
      <c r="B26" s="67"/>
      <c r="C26" s="65"/>
      <c r="D26" s="87" t="s">
        <v>97</v>
      </c>
      <c r="E26" s="80">
        <v>6717</v>
      </c>
      <c r="F26" s="80">
        <v>6236</v>
      </c>
      <c r="G26" s="80">
        <v>6221</v>
      </c>
      <c r="H26" s="80">
        <v>5908</v>
      </c>
      <c r="I26" s="80">
        <v>5780</v>
      </c>
      <c r="J26" s="80">
        <v>5473</v>
      </c>
      <c r="K26" s="80">
        <v>5502</v>
      </c>
      <c r="L26" s="80">
        <v>5239</v>
      </c>
      <c r="M26" s="80">
        <v>5302</v>
      </c>
      <c r="N26" s="80">
        <v>4761</v>
      </c>
    </row>
    <row r="27" spans="2:14" ht="15" customHeight="1" x14ac:dyDescent="0.15">
      <c r="B27" s="67"/>
      <c r="C27" s="74"/>
      <c r="D27" s="87" t="s">
        <v>98</v>
      </c>
      <c r="E27" s="49">
        <v>556</v>
      </c>
      <c r="F27" s="49">
        <v>562</v>
      </c>
      <c r="G27" s="49">
        <v>510</v>
      </c>
      <c r="H27" s="49">
        <v>499</v>
      </c>
      <c r="I27" s="49">
        <v>480</v>
      </c>
      <c r="J27" s="49">
        <v>535</v>
      </c>
      <c r="K27" s="49">
        <v>497</v>
      </c>
      <c r="L27" s="49">
        <v>503</v>
      </c>
      <c r="M27" s="49">
        <v>491</v>
      </c>
      <c r="N27" s="49">
        <v>506</v>
      </c>
    </row>
    <row r="28" spans="2:14" ht="15" customHeight="1" x14ac:dyDescent="0.15">
      <c r="B28" s="67"/>
      <c r="C28" s="275" t="s">
        <v>103</v>
      </c>
      <c r="D28" s="277"/>
      <c r="E28" s="64">
        <v>16026</v>
      </c>
      <c r="F28" s="64">
        <v>15004</v>
      </c>
      <c r="G28" s="64">
        <v>14337</v>
      </c>
      <c r="H28" s="64">
        <v>13630</v>
      </c>
      <c r="I28" s="64">
        <v>12979</v>
      </c>
      <c r="J28" s="64">
        <v>11248</v>
      </c>
      <c r="K28" s="64">
        <v>10135</v>
      </c>
      <c r="L28" s="64">
        <v>9368</v>
      </c>
      <c r="M28" s="64">
        <v>9235</v>
      </c>
      <c r="N28" s="64">
        <v>8200</v>
      </c>
    </row>
    <row r="29" spans="2:14" ht="15" customHeight="1" x14ac:dyDescent="0.15">
      <c r="B29" s="67"/>
      <c r="C29" s="65"/>
      <c r="D29" s="87" t="s">
        <v>96</v>
      </c>
      <c r="E29" s="48">
        <v>1013</v>
      </c>
      <c r="F29" s="48">
        <v>954</v>
      </c>
      <c r="G29" s="48">
        <v>1005</v>
      </c>
      <c r="H29" s="48">
        <v>872</v>
      </c>
      <c r="I29" s="48">
        <v>878</v>
      </c>
      <c r="J29" s="48">
        <v>774</v>
      </c>
      <c r="K29" s="48">
        <v>709</v>
      </c>
      <c r="L29" s="48">
        <v>685</v>
      </c>
      <c r="M29" s="48">
        <v>707</v>
      </c>
      <c r="N29" s="48">
        <v>534</v>
      </c>
    </row>
    <row r="30" spans="2:14" ht="15" customHeight="1" x14ac:dyDescent="0.15">
      <c r="B30" s="67"/>
      <c r="C30" s="65"/>
      <c r="D30" s="87" t="s">
        <v>97</v>
      </c>
      <c r="E30" s="80">
        <v>10110</v>
      </c>
      <c r="F30" s="80">
        <v>9711</v>
      </c>
      <c r="G30" s="80">
        <v>9186</v>
      </c>
      <c r="H30" s="80">
        <v>8705</v>
      </c>
      <c r="I30" s="80">
        <v>8266</v>
      </c>
      <c r="J30" s="80">
        <v>7206</v>
      </c>
      <c r="K30" s="80">
        <v>6374</v>
      </c>
      <c r="L30" s="80">
        <v>5713</v>
      </c>
      <c r="M30" s="80">
        <v>5654</v>
      </c>
      <c r="N30" s="80">
        <v>4971</v>
      </c>
    </row>
    <row r="31" spans="2:14" ht="15" customHeight="1" x14ac:dyDescent="0.15">
      <c r="B31" s="67"/>
      <c r="C31" s="74"/>
      <c r="D31" s="87" t="s">
        <v>98</v>
      </c>
      <c r="E31" s="49">
        <v>725</v>
      </c>
      <c r="F31" s="49">
        <v>597</v>
      </c>
      <c r="G31" s="49">
        <v>566</v>
      </c>
      <c r="H31" s="49">
        <v>543</v>
      </c>
      <c r="I31" s="49">
        <v>516</v>
      </c>
      <c r="J31" s="49">
        <v>407</v>
      </c>
      <c r="K31" s="49">
        <v>374</v>
      </c>
      <c r="L31" s="49">
        <v>362</v>
      </c>
      <c r="M31" s="49">
        <v>370</v>
      </c>
      <c r="N31" s="49">
        <v>282</v>
      </c>
    </row>
    <row r="32" spans="2:14" ht="15" customHeight="1" x14ac:dyDescent="0.15">
      <c r="B32" s="67"/>
      <c r="C32" s="275" t="s">
        <v>104</v>
      </c>
      <c r="D32" s="277"/>
      <c r="E32" s="64">
        <v>16245</v>
      </c>
      <c r="F32" s="64">
        <v>15889</v>
      </c>
      <c r="G32" s="64">
        <v>15467</v>
      </c>
      <c r="H32" s="64">
        <v>14486</v>
      </c>
      <c r="I32" s="64">
        <v>14102</v>
      </c>
      <c r="J32" s="64">
        <v>13372</v>
      </c>
      <c r="K32" s="64">
        <v>12755</v>
      </c>
      <c r="L32" s="64">
        <v>12574</v>
      </c>
      <c r="M32" s="64">
        <v>12638</v>
      </c>
      <c r="N32" s="64">
        <v>11583</v>
      </c>
    </row>
    <row r="33" spans="2:14" ht="15" customHeight="1" x14ac:dyDescent="0.15">
      <c r="B33" s="67"/>
      <c r="C33" s="65"/>
      <c r="D33" s="87" t="s">
        <v>96</v>
      </c>
      <c r="E33" s="48">
        <v>792</v>
      </c>
      <c r="F33" s="48">
        <v>764</v>
      </c>
      <c r="G33" s="48">
        <v>796</v>
      </c>
      <c r="H33" s="48">
        <v>669</v>
      </c>
      <c r="I33" s="48">
        <v>646</v>
      </c>
      <c r="J33" s="48">
        <v>657</v>
      </c>
      <c r="K33" s="48">
        <v>687</v>
      </c>
      <c r="L33" s="48">
        <v>656</v>
      </c>
      <c r="M33" s="48">
        <v>648</v>
      </c>
      <c r="N33" s="48">
        <v>616</v>
      </c>
    </row>
    <row r="34" spans="2:14" ht="15" customHeight="1" x14ac:dyDescent="0.15">
      <c r="B34" s="67"/>
      <c r="C34" s="65"/>
      <c r="D34" s="87" t="s">
        <v>97</v>
      </c>
      <c r="E34" s="80">
        <v>10962</v>
      </c>
      <c r="F34" s="80">
        <v>10912</v>
      </c>
      <c r="G34" s="80">
        <v>10630</v>
      </c>
      <c r="H34" s="80">
        <v>10077</v>
      </c>
      <c r="I34" s="80">
        <v>9839</v>
      </c>
      <c r="J34" s="80">
        <v>9323</v>
      </c>
      <c r="K34" s="80">
        <v>8904</v>
      </c>
      <c r="L34" s="80">
        <v>8512</v>
      </c>
      <c r="M34" s="80">
        <v>8401</v>
      </c>
      <c r="N34" s="80">
        <v>7816</v>
      </c>
    </row>
    <row r="35" spans="2:14" ht="15" customHeight="1" x14ac:dyDescent="0.15">
      <c r="B35" s="67"/>
      <c r="C35" s="74"/>
      <c r="D35" s="87" t="s">
        <v>98</v>
      </c>
      <c r="E35" s="49">
        <v>713</v>
      </c>
      <c r="F35" s="49">
        <v>643</v>
      </c>
      <c r="G35" s="49">
        <v>588</v>
      </c>
      <c r="H35" s="49">
        <v>531</v>
      </c>
      <c r="I35" s="49">
        <v>545</v>
      </c>
      <c r="J35" s="49">
        <v>481</v>
      </c>
      <c r="K35" s="49">
        <v>462</v>
      </c>
      <c r="L35" s="49">
        <v>417</v>
      </c>
      <c r="M35" s="49">
        <v>421</v>
      </c>
      <c r="N35" s="49">
        <v>383</v>
      </c>
    </row>
    <row r="36" spans="2:14" ht="15" customHeight="1" x14ac:dyDescent="0.15">
      <c r="B36" s="67"/>
      <c r="C36" s="275" t="s">
        <v>105</v>
      </c>
      <c r="D36" s="277"/>
      <c r="E36" s="64">
        <v>7075</v>
      </c>
      <c r="F36" s="64">
        <v>7598</v>
      </c>
      <c r="G36" s="64">
        <v>7649</v>
      </c>
      <c r="H36" s="64">
        <v>8182</v>
      </c>
      <c r="I36" s="64">
        <v>8108</v>
      </c>
      <c r="J36" s="64">
        <v>7976</v>
      </c>
      <c r="K36" s="64">
        <v>7502</v>
      </c>
      <c r="L36" s="64">
        <v>7521</v>
      </c>
      <c r="M36" s="64">
        <v>7539</v>
      </c>
      <c r="N36" s="64">
        <v>7360</v>
      </c>
    </row>
    <row r="37" spans="2:14" ht="15" customHeight="1" x14ac:dyDescent="0.15">
      <c r="B37" s="67"/>
      <c r="C37" s="65"/>
      <c r="D37" s="87" t="s">
        <v>96</v>
      </c>
      <c r="E37" s="48">
        <v>288</v>
      </c>
      <c r="F37" s="48">
        <v>307</v>
      </c>
      <c r="G37" s="48">
        <v>304</v>
      </c>
      <c r="H37" s="48">
        <v>320</v>
      </c>
      <c r="I37" s="48">
        <v>311</v>
      </c>
      <c r="J37" s="48">
        <v>330</v>
      </c>
      <c r="K37" s="48">
        <v>299</v>
      </c>
      <c r="L37" s="48">
        <v>303</v>
      </c>
      <c r="M37" s="48">
        <v>300</v>
      </c>
      <c r="N37" s="48">
        <v>279</v>
      </c>
    </row>
    <row r="38" spans="2:14" ht="15" customHeight="1" x14ac:dyDescent="0.15">
      <c r="B38" s="67"/>
      <c r="C38" s="65"/>
      <c r="D38" s="89" t="s">
        <v>97</v>
      </c>
      <c r="E38" s="80">
        <v>5008</v>
      </c>
      <c r="F38" s="80">
        <v>5501</v>
      </c>
      <c r="G38" s="80">
        <v>5611</v>
      </c>
      <c r="H38" s="80">
        <v>5907</v>
      </c>
      <c r="I38" s="80">
        <v>5921</v>
      </c>
      <c r="J38" s="80">
        <v>5914</v>
      </c>
      <c r="K38" s="80">
        <v>5545</v>
      </c>
      <c r="L38" s="80">
        <v>5365</v>
      </c>
      <c r="M38" s="80">
        <v>5363</v>
      </c>
      <c r="N38" s="80">
        <v>5305</v>
      </c>
    </row>
    <row r="39" spans="2:14" ht="15" customHeight="1" x14ac:dyDescent="0.15">
      <c r="B39" s="71"/>
      <c r="C39" s="74"/>
      <c r="D39" s="88" t="s">
        <v>98</v>
      </c>
      <c r="E39" s="49">
        <v>296</v>
      </c>
      <c r="F39" s="49">
        <v>242</v>
      </c>
      <c r="G39" s="49">
        <v>240</v>
      </c>
      <c r="H39" s="49">
        <v>281</v>
      </c>
      <c r="I39" s="49">
        <v>273</v>
      </c>
      <c r="J39" s="49">
        <v>236</v>
      </c>
      <c r="K39" s="49">
        <v>229</v>
      </c>
      <c r="L39" s="49">
        <v>218</v>
      </c>
      <c r="M39" s="49">
        <v>240</v>
      </c>
      <c r="N39" s="49">
        <v>214</v>
      </c>
    </row>
    <row r="40" spans="2:14" x14ac:dyDescent="0.15">
      <c r="B40" s="18"/>
      <c r="C40" s="18"/>
      <c r="D40" s="90"/>
      <c r="E40" s="18"/>
      <c r="F40" s="91"/>
      <c r="H40" s="91"/>
      <c r="I40" s="91"/>
      <c r="J40" s="91"/>
      <c r="K40" t="s">
        <v>37</v>
      </c>
      <c r="L40" s="92"/>
      <c r="N40" s="54"/>
    </row>
    <row r="41" spans="2:14" x14ac:dyDescent="0.15">
      <c r="D41" s="90"/>
    </row>
    <row r="145" spans="2:2" x14ac:dyDescent="0.15">
      <c r="B145" s="76"/>
    </row>
    <row r="146" spans="2:2" x14ac:dyDescent="0.15">
      <c r="B146" s="76"/>
    </row>
    <row r="147" spans="2:2" x14ac:dyDescent="0.15">
      <c r="B147" s="76"/>
    </row>
  </sheetData>
  <mergeCells count="19">
    <mergeCell ref="C8:D8"/>
    <mergeCell ref="E2:E3"/>
    <mergeCell ref="F2:F3"/>
    <mergeCell ref="G2:G3"/>
    <mergeCell ref="H2:H3"/>
    <mergeCell ref="K2:K3"/>
    <mergeCell ref="L2:L3"/>
    <mergeCell ref="M2:M3"/>
    <mergeCell ref="N2:N3"/>
    <mergeCell ref="B4:D4"/>
    <mergeCell ref="I2:I3"/>
    <mergeCell ref="J2:J3"/>
    <mergeCell ref="C36:D36"/>
    <mergeCell ref="C12:D12"/>
    <mergeCell ref="C16:D16"/>
    <mergeCell ref="C20:D20"/>
    <mergeCell ref="C24:D24"/>
    <mergeCell ref="C28:D28"/>
    <mergeCell ref="C32:D32"/>
  </mergeCells>
  <phoneticPr fontId="1"/>
  <pageMargins left="0.7" right="0.7" top="0.75" bottom="0.75" header="0.3" footer="0.3"/>
  <pageSetup paperSize="9" scale="85"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248A2-D017-4053-BD55-EE7D83C9002D}">
  <sheetPr>
    <pageSetUpPr fitToPage="1"/>
  </sheetPr>
  <dimension ref="B1:P21"/>
  <sheetViews>
    <sheetView showGridLines="0" tabSelected="1" view="pageBreakPreview" zoomScaleNormal="110" zoomScaleSheetLayoutView="100" workbookViewId="0">
      <pane xSplit="4" ySplit="3" topLeftCell="E4" activePane="bottomRight" state="frozen"/>
      <selection activeCell="N32" sqref="N32"/>
      <selection pane="topRight" activeCell="N32" sqref="N32"/>
      <selection pane="bottomLeft" activeCell="N32" sqref="N32"/>
      <selection pane="bottomRight" activeCell="N32" sqref="N32"/>
    </sheetView>
  </sheetViews>
  <sheetFormatPr defaultRowHeight="13.5" x14ac:dyDescent="0.15"/>
  <cols>
    <col min="1" max="1" width="1.125" customWidth="1"/>
    <col min="2" max="2" width="2.125" customWidth="1"/>
    <col min="3" max="3" width="2" customWidth="1"/>
    <col min="4" max="4" width="17" customWidth="1"/>
    <col min="5" max="6" width="8.5" customWidth="1"/>
    <col min="7" max="14" width="8" customWidth="1"/>
    <col min="15" max="15" width="7.125" customWidth="1"/>
  </cols>
  <sheetData>
    <row r="1" spans="2:16" ht="15" customHeight="1" x14ac:dyDescent="0.15">
      <c r="B1" t="s">
        <v>106</v>
      </c>
      <c r="E1" s="93"/>
      <c r="F1" s="93"/>
      <c r="G1" s="93"/>
      <c r="H1" s="93"/>
      <c r="I1" s="93"/>
      <c r="J1" s="93"/>
      <c r="K1" s="93"/>
      <c r="L1" s="93"/>
      <c r="M1" s="93"/>
      <c r="N1" s="93"/>
    </row>
    <row r="2" spans="2:16" ht="15" customHeight="1" x14ac:dyDescent="0.15">
      <c r="B2" s="25"/>
      <c r="C2" s="28"/>
      <c r="D2" s="26" t="s">
        <v>24</v>
      </c>
      <c r="E2" s="283" t="s">
        <v>29</v>
      </c>
      <c r="F2" s="283" t="s">
        <v>30</v>
      </c>
      <c r="G2" s="283" t="s">
        <v>31</v>
      </c>
      <c r="H2" s="283" t="s">
        <v>32</v>
      </c>
      <c r="I2" s="283" t="s">
        <v>33</v>
      </c>
      <c r="J2" s="283" t="s">
        <v>34</v>
      </c>
      <c r="K2" s="283" t="s">
        <v>35</v>
      </c>
      <c r="L2" s="283" t="s">
        <v>36</v>
      </c>
      <c r="M2" s="283" t="s">
        <v>41</v>
      </c>
      <c r="N2" s="283" t="s">
        <v>43</v>
      </c>
    </row>
    <row r="3" spans="2:16" ht="15" customHeight="1" x14ac:dyDescent="0.15">
      <c r="B3" s="20" t="s">
        <v>25</v>
      </c>
      <c r="C3" s="29"/>
      <c r="D3" s="30"/>
      <c r="E3" s="284"/>
      <c r="F3" s="284"/>
      <c r="G3" s="284"/>
      <c r="H3" s="284"/>
      <c r="I3" s="284"/>
      <c r="J3" s="284"/>
      <c r="K3" s="284"/>
      <c r="L3" s="284"/>
      <c r="M3" s="284"/>
      <c r="N3" s="284"/>
    </row>
    <row r="4" spans="2:16" ht="15" customHeight="1" x14ac:dyDescent="0.15">
      <c r="B4" s="285" t="s">
        <v>0</v>
      </c>
      <c r="C4" s="286"/>
      <c r="D4" s="287"/>
      <c r="E4" s="94">
        <v>85464</v>
      </c>
      <c r="F4" s="94">
        <v>80096</v>
      </c>
      <c r="G4" s="94">
        <v>75114</v>
      </c>
      <c r="H4" s="94">
        <v>69879</v>
      </c>
      <c r="I4" s="94">
        <v>66154</v>
      </c>
      <c r="J4" s="94">
        <v>61061</v>
      </c>
      <c r="K4" s="94">
        <v>55337</v>
      </c>
      <c r="L4" s="94">
        <v>51622</v>
      </c>
      <c r="M4" s="94">
        <v>50369</v>
      </c>
      <c r="N4" s="94">
        <v>45826</v>
      </c>
    </row>
    <row r="5" spans="2:16" ht="15" customHeight="1" x14ac:dyDescent="0.15">
      <c r="B5" s="95"/>
      <c r="C5" s="280" t="s">
        <v>8</v>
      </c>
      <c r="D5" s="280"/>
      <c r="E5" s="96">
        <v>16760</v>
      </c>
      <c r="F5" s="96">
        <v>13763</v>
      </c>
      <c r="G5" s="96">
        <v>11179</v>
      </c>
      <c r="H5" s="96">
        <v>8549</v>
      </c>
      <c r="I5" s="96">
        <v>7552</v>
      </c>
      <c r="J5" s="96">
        <v>6449</v>
      </c>
      <c r="K5" s="96">
        <v>5148</v>
      </c>
      <c r="L5" s="96">
        <v>4164</v>
      </c>
      <c r="M5" s="96">
        <v>3479</v>
      </c>
      <c r="N5" s="96">
        <v>3399</v>
      </c>
    </row>
    <row r="6" spans="2:16" ht="15" customHeight="1" x14ac:dyDescent="0.15">
      <c r="B6" s="95"/>
      <c r="C6" s="97"/>
      <c r="D6" s="98" t="s">
        <v>3</v>
      </c>
      <c r="E6" s="99">
        <v>231.94021588707449</v>
      </c>
      <c r="F6" s="99">
        <v>191.60517889461229</v>
      </c>
      <c r="G6" s="99">
        <v>154.66242390702823</v>
      </c>
      <c r="H6" s="99">
        <v>118.9343350027824</v>
      </c>
      <c r="I6" s="99">
        <v>106.23153748769165</v>
      </c>
      <c r="J6" s="99">
        <v>91.931575196008552</v>
      </c>
      <c r="K6" s="99">
        <v>74.500723589001453</v>
      </c>
      <c r="L6" s="99">
        <v>61.406872142751808</v>
      </c>
      <c r="M6" s="99">
        <v>52.221555088561985</v>
      </c>
      <c r="N6" s="99">
        <v>51.492198151795186</v>
      </c>
    </row>
    <row r="7" spans="2:16" ht="15" customHeight="1" x14ac:dyDescent="0.15">
      <c r="B7" s="95"/>
      <c r="C7" s="281" t="s">
        <v>9</v>
      </c>
      <c r="D7" s="282"/>
      <c r="E7" s="96">
        <v>7399</v>
      </c>
      <c r="F7" s="96">
        <v>7259</v>
      </c>
      <c r="G7" s="96">
        <v>7044</v>
      </c>
      <c r="H7" s="96">
        <v>6410</v>
      </c>
      <c r="I7" s="96">
        <v>6157</v>
      </c>
      <c r="J7" s="96">
        <v>5827</v>
      </c>
      <c r="K7" s="96">
        <v>5162</v>
      </c>
      <c r="L7" s="96">
        <v>4723</v>
      </c>
      <c r="M7" s="96">
        <v>4704</v>
      </c>
      <c r="N7" s="96">
        <v>4197</v>
      </c>
      <c r="P7" s="100"/>
    </row>
    <row r="8" spans="2:16" ht="15" customHeight="1" x14ac:dyDescent="0.15">
      <c r="B8" s="95"/>
      <c r="C8" s="97"/>
      <c r="D8" s="98" t="s">
        <v>3</v>
      </c>
      <c r="E8" s="99">
        <v>56.588910133843214</v>
      </c>
      <c r="F8" s="99">
        <v>56.358695652173921</v>
      </c>
      <c r="G8" s="99">
        <v>55.798479087452471</v>
      </c>
      <c r="H8" s="99">
        <v>50.921512551636482</v>
      </c>
      <c r="I8" s="99">
        <v>48.888359536287119</v>
      </c>
      <c r="J8" s="99">
        <v>46.099683544303801</v>
      </c>
      <c r="K8" s="99">
        <v>40.623278507909028</v>
      </c>
      <c r="L8" s="99">
        <v>37.180193655042117</v>
      </c>
      <c r="M8" s="99">
        <v>37.206359250177961</v>
      </c>
      <c r="N8" s="99">
        <v>33.107202019405221</v>
      </c>
    </row>
    <row r="9" spans="2:16" ht="15" customHeight="1" x14ac:dyDescent="0.15">
      <c r="B9" s="95"/>
      <c r="C9" s="280" t="s">
        <v>10</v>
      </c>
      <c r="D9" s="280"/>
      <c r="E9" s="96">
        <v>7744</v>
      </c>
      <c r="F9" s="96">
        <v>7245</v>
      </c>
      <c r="G9" s="96">
        <v>6768</v>
      </c>
      <c r="H9" s="96">
        <v>6581</v>
      </c>
      <c r="I9" s="96">
        <v>5995</v>
      </c>
      <c r="J9" s="96">
        <v>5674</v>
      </c>
      <c r="K9" s="96">
        <v>5022</v>
      </c>
      <c r="L9" s="96">
        <v>4764</v>
      </c>
      <c r="M9" s="96">
        <v>4431</v>
      </c>
      <c r="N9" s="96">
        <v>3983</v>
      </c>
    </row>
    <row r="10" spans="2:16" ht="15" customHeight="1" x14ac:dyDescent="0.15">
      <c r="B10" s="95"/>
      <c r="C10" s="97"/>
      <c r="D10" s="98" t="s">
        <v>3</v>
      </c>
      <c r="E10" s="99">
        <v>46.418509860336869</v>
      </c>
      <c r="F10" s="99">
        <v>44.899603371343574</v>
      </c>
      <c r="G10" s="99">
        <v>42.800227660785431</v>
      </c>
      <c r="H10" s="99">
        <v>42.700493122242413</v>
      </c>
      <c r="I10" s="99">
        <v>39.759915108104522</v>
      </c>
      <c r="J10" s="99">
        <v>38.44694403035642</v>
      </c>
      <c r="K10" s="99">
        <v>34.675136366774836</v>
      </c>
      <c r="L10" s="99">
        <v>33.518609723492574</v>
      </c>
      <c r="M10" s="99">
        <v>31.857070961248112</v>
      </c>
      <c r="N10" s="99">
        <v>29.166666666666668</v>
      </c>
    </row>
    <row r="11" spans="2:16" ht="15" customHeight="1" x14ac:dyDescent="0.15">
      <c r="B11" s="95"/>
      <c r="C11" s="280" t="s">
        <v>11</v>
      </c>
      <c r="D11" s="280"/>
      <c r="E11" s="96">
        <v>9302</v>
      </c>
      <c r="F11" s="96">
        <v>9054</v>
      </c>
      <c r="G11" s="96">
        <v>8749</v>
      </c>
      <c r="H11" s="96">
        <v>8390</v>
      </c>
      <c r="I11" s="96">
        <v>8031</v>
      </c>
      <c r="J11" s="96">
        <v>7533</v>
      </c>
      <c r="K11" s="96">
        <v>6826</v>
      </c>
      <c r="L11" s="96">
        <v>6465</v>
      </c>
      <c r="M11" s="96">
        <v>6410</v>
      </c>
      <c r="N11" s="96">
        <v>5387</v>
      </c>
    </row>
    <row r="12" spans="2:16" ht="15" customHeight="1" x14ac:dyDescent="0.15">
      <c r="B12" s="95"/>
      <c r="C12" s="97"/>
      <c r="D12" s="98" t="s">
        <v>3</v>
      </c>
      <c r="E12" s="99">
        <v>51.466194533584151</v>
      </c>
      <c r="F12" s="99">
        <v>49.201173785458103</v>
      </c>
      <c r="G12" s="99">
        <v>47.004781604255093</v>
      </c>
      <c r="H12" s="99">
        <v>44.10914252668104</v>
      </c>
      <c r="I12" s="99">
        <v>42.373239065055664</v>
      </c>
      <c r="J12" s="99">
        <v>39.975589046911487</v>
      </c>
      <c r="K12" s="99">
        <v>36.628031766473491</v>
      </c>
      <c r="L12" s="99">
        <v>35.241210139002455</v>
      </c>
      <c r="M12" s="99">
        <v>35.80405518628163</v>
      </c>
      <c r="N12" s="99">
        <v>30.943764719398015</v>
      </c>
    </row>
    <row r="13" spans="2:16" ht="15" customHeight="1" x14ac:dyDescent="0.15">
      <c r="B13" s="95"/>
      <c r="C13" s="280" t="s">
        <v>12</v>
      </c>
      <c r="D13" s="280"/>
      <c r="E13" s="96">
        <v>9444</v>
      </c>
      <c r="F13" s="96">
        <v>8811</v>
      </c>
      <c r="G13" s="96">
        <v>8632</v>
      </c>
      <c r="H13" s="96">
        <v>8182</v>
      </c>
      <c r="I13" s="96">
        <v>7883</v>
      </c>
      <c r="J13" s="96">
        <v>7344</v>
      </c>
      <c r="K13" s="96">
        <v>7343</v>
      </c>
      <c r="L13" s="96">
        <v>6912</v>
      </c>
      <c r="M13" s="96">
        <v>6972</v>
      </c>
      <c r="N13" s="96">
        <v>6460</v>
      </c>
      <c r="P13" s="100"/>
    </row>
    <row r="14" spans="2:16" ht="15" customHeight="1" x14ac:dyDescent="0.15">
      <c r="B14" s="95"/>
      <c r="C14" s="97"/>
      <c r="D14" s="98" t="s">
        <v>3</v>
      </c>
      <c r="E14" s="99">
        <v>61.066925315227941</v>
      </c>
      <c r="F14" s="99">
        <v>57.054976364695975</v>
      </c>
      <c r="G14" s="99">
        <v>55.244800000000005</v>
      </c>
      <c r="H14" s="99">
        <v>52.90998448008277</v>
      </c>
      <c r="I14" s="99">
        <v>49.971473851030112</v>
      </c>
      <c r="J14" s="99">
        <v>45.739910313901348</v>
      </c>
      <c r="K14" s="99">
        <v>44.919557105279253</v>
      </c>
      <c r="L14" s="99">
        <v>41.446303291958984</v>
      </c>
      <c r="M14" s="99">
        <v>40.826843122328278</v>
      </c>
      <c r="N14" s="99">
        <v>36.893203883495147</v>
      </c>
    </row>
    <row r="15" spans="2:16" ht="15" customHeight="1" x14ac:dyDescent="0.15">
      <c r="B15" s="95"/>
      <c r="C15" s="280" t="s">
        <v>13</v>
      </c>
      <c r="D15" s="280"/>
      <c r="E15" s="96">
        <v>13828</v>
      </c>
      <c r="F15" s="96">
        <v>12886</v>
      </c>
      <c r="G15" s="96">
        <v>12032</v>
      </c>
      <c r="H15" s="96">
        <v>11548</v>
      </c>
      <c r="I15" s="96">
        <v>10736</v>
      </c>
      <c r="J15" s="96">
        <v>9373</v>
      </c>
      <c r="K15" s="96">
        <v>8135</v>
      </c>
      <c r="L15" s="96">
        <v>7310</v>
      </c>
      <c r="M15" s="96">
        <v>7127</v>
      </c>
      <c r="N15" s="96">
        <v>6335</v>
      </c>
    </row>
    <row r="16" spans="2:16" ht="15" customHeight="1" x14ac:dyDescent="0.15">
      <c r="B16" s="95"/>
      <c r="C16" s="97"/>
      <c r="D16" s="98" t="s">
        <v>3</v>
      </c>
      <c r="E16" s="99">
        <v>75.291299139714681</v>
      </c>
      <c r="F16" s="99">
        <v>71.059887504135872</v>
      </c>
      <c r="G16" s="99">
        <v>65.70913658456665</v>
      </c>
      <c r="H16" s="99">
        <v>62.665509008031265</v>
      </c>
      <c r="I16" s="99">
        <v>60.597166563187898</v>
      </c>
      <c r="J16" s="99">
        <v>55.288149590043055</v>
      </c>
      <c r="K16" s="99">
        <v>50.123228589032657</v>
      </c>
      <c r="L16" s="99">
        <v>46.62584513330782</v>
      </c>
      <c r="M16" s="99">
        <v>46.703800786369591</v>
      </c>
      <c r="N16" s="99">
        <v>42.289719626168228</v>
      </c>
    </row>
    <row r="17" spans="2:14" ht="15" customHeight="1" x14ac:dyDescent="0.15">
      <c r="B17" s="95"/>
      <c r="C17" s="280" t="s">
        <v>107</v>
      </c>
      <c r="D17" s="280"/>
      <c r="E17" s="96">
        <v>14593</v>
      </c>
      <c r="F17" s="96">
        <v>14225</v>
      </c>
      <c r="G17" s="96">
        <v>13757</v>
      </c>
      <c r="H17" s="96">
        <v>12848</v>
      </c>
      <c r="I17" s="96">
        <v>12474</v>
      </c>
      <c r="J17" s="96">
        <v>11711</v>
      </c>
      <c r="K17" s="96">
        <v>11010</v>
      </c>
      <c r="L17" s="96">
        <v>10723</v>
      </c>
      <c r="M17" s="96">
        <v>10664</v>
      </c>
      <c r="N17" s="96">
        <v>9640</v>
      </c>
    </row>
    <row r="18" spans="2:14" ht="15" customHeight="1" x14ac:dyDescent="0.15">
      <c r="B18" s="95"/>
      <c r="C18" s="97"/>
      <c r="D18" s="98" t="s">
        <v>3</v>
      </c>
      <c r="E18" s="99">
        <v>104.98561151079137</v>
      </c>
      <c r="F18" s="99">
        <v>100.1972247657956</v>
      </c>
      <c r="G18" s="99">
        <v>97.291371994342285</v>
      </c>
      <c r="H18" s="99">
        <v>92.312113809455383</v>
      </c>
      <c r="I18" s="99">
        <v>86.259594772145775</v>
      </c>
      <c r="J18" s="99">
        <v>77.438338953911256</v>
      </c>
      <c r="K18" s="99">
        <v>69.376181474480148</v>
      </c>
      <c r="L18" s="99">
        <v>65.971453180755503</v>
      </c>
      <c r="M18" s="99">
        <v>65.083918217882214</v>
      </c>
      <c r="N18" s="99">
        <v>58.899004093602983</v>
      </c>
    </row>
    <row r="19" spans="2:14" ht="15" customHeight="1" x14ac:dyDescent="0.15">
      <c r="B19" s="95"/>
      <c r="C19" s="280" t="s">
        <v>108</v>
      </c>
      <c r="D19" s="280"/>
      <c r="E19" s="96">
        <v>6394</v>
      </c>
      <c r="F19" s="96">
        <v>6853</v>
      </c>
      <c r="G19" s="96">
        <v>6953</v>
      </c>
      <c r="H19" s="96">
        <v>7371</v>
      </c>
      <c r="I19" s="96">
        <v>7326</v>
      </c>
      <c r="J19" s="96">
        <v>7150</v>
      </c>
      <c r="K19" s="96">
        <v>6691</v>
      </c>
      <c r="L19" s="96">
        <v>6561</v>
      </c>
      <c r="M19" s="96">
        <v>6582</v>
      </c>
      <c r="N19" s="96">
        <v>6425</v>
      </c>
    </row>
    <row r="20" spans="2:14" ht="15" customHeight="1" x14ac:dyDescent="0.15">
      <c r="B20" s="101"/>
      <c r="C20" s="97"/>
      <c r="D20" s="98" t="s">
        <v>3</v>
      </c>
      <c r="E20" s="99">
        <v>68.760081729218186</v>
      </c>
      <c r="F20" s="99">
        <v>71.037628278221206</v>
      </c>
      <c r="G20" s="99">
        <v>69.76020868867262</v>
      </c>
      <c r="H20" s="99">
        <v>71.066332433474741</v>
      </c>
      <c r="I20" s="99">
        <v>68.365061590145586</v>
      </c>
      <c r="J20" s="99">
        <v>64.988183966551532</v>
      </c>
      <c r="K20" s="99">
        <v>59.789116254132793</v>
      </c>
      <c r="L20" s="99">
        <v>56.86920343243478</v>
      </c>
      <c r="M20" s="99">
        <v>55.038046659419685</v>
      </c>
      <c r="N20" s="99">
        <v>52.091778822766329</v>
      </c>
    </row>
    <row r="21" spans="2:14" x14ac:dyDescent="0.15">
      <c r="C21" s="44"/>
      <c r="D21" s="45"/>
      <c r="E21" s="46"/>
      <c r="F21" s="46"/>
      <c r="H21" s="46"/>
      <c r="I21" s="46"/>
      <c r="J21" s="46"/>
      <c r="K21" s="46"/>
      <c r="L21" s="46"/>
      <c r="M21" s="46"/>
      <c r="N21" s="46"/>
    </row>
  </sheetData>
  <mergeCells count="19">
    <mergeCell ref="C5:D5"/>
    <mergeCell ref="E2:E3"/>
    <mergeCell ref="F2:F3"/>
    <mergeCell ref="G2:G3"/>
    <mergeCell ref="H2:H3"/>
    <mergeCell ref="K2:K3"/>
    <mergeCell ref="L2:L3"/>
    <mergeCell ref="M2:M3"/>
    <mergeCell ref="N2:N3"/>
    <mergeCell ref="B4:D4"/>
    <mergeCell ref="I2:I3"/>
    <mergeCell ref="J2:J3"/>
    <mergeCell ref="C19:D19"/>
    <mergeCell ref="C7:D7"/>
    <mergeCell ref="C9:D9"/>
    <mergeCell ref="C11:D11"/>
    <mergeCell ref="C13:D13"/>
    <mergeCell ref="C15:D15"/>
    <mergeCell ref="C17:D17"/>
  </mergeCells>
  <phoneticPr fontId="1"/>
  <pageMargins left="0.7" right="0.7" top="0.75" bottom="0.75" header="0.3" footer="0.3"/>
  <pageSetup paperSize="9" scale="80"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49CAD-988A-40BB-BD23-2FDED98268BE}">
  <sheetPr>
    <pageSetUpPr fitToPage="1"/>
  </sheetPr>
  <dimension ref="B1:P15"/>
  <sheetViews>
    <sheetView showGridLines="0" tabSelected="1" topLeftCell="B1" zoomScaleNormal="100" zoomScaleSheetLayoutView="120" workbookViewId="0">
      <pane xSplit="4" ySplit="3" topLeftCell="F4" activePane="bottomRight" state="frozen"/>
      <selection activeCell="N32" sqref="N32"/>
      <selection pane="topRight" activeCell="N32" sqref="N32"/>
      <selection pane="bottomLeft" activeCell="N32" sqref="N32"/>
      <selection pane="bottomRight" activeCell="N32" sqref="N32"/>
    </sheetView>
  </sheetViews>
  <sheetFormatPr defaultRowHeight="13.5" x14ac:dyDescent="0.15"/>
  <cols>
    <col min="1" max="1" width="2" customWidth="1"/>
    <col min="2" max="4" width="1.75" customWidth="1"/>
    <col min="5" max="5" width="16.875" customWidth="1"/>
    <col min="6" max="15" width="8" customWidth="1"/>
    <col min="16" max="16" width="7.625" customWidth="1"/>
  </cols>
  <sheetData>
    <row r="1" spans="2:16" ht="15" customHeight="1" x14ac:dyDescent="0.15">
      <c r="B1" t="s">
        <v>109</v>
      </c>
    </row>
    <row r="2" spans="2:16" ht="15" customHeight="1" x14ac:dyDescent="0.15">
      <c r="B2" s="25"/>
      <c r="C2" s="28"/>
      <c r="D2" s="28"/>
      <c r="E2" s="26" t="s">
        <v>24</v>
      </c>
      <c r="F2" s="251" t="s">
        <v>29</v>
      </c>
      <c r="G2" s="251" t="s">
        <v>30</v>
      </c>
      <c r="H2" s="251" t="s">
        <v>31</v>
      </c>
      <c r="I2" s="251" t="s">
        <v>32</v>
      </c>
      <c r="J2" s="251" t="s">
        <v>33</v>
      </c>
      <c r="K2" s="251" t="s">
        <v>34</v>
      </c>
      <c r="L2" s="251" t="s">
        <v>35</v>
      </c>
      <c r="M2" s="251" t="s">
        <v>36</v>
      </c>
      <c r="N2" s="251" t="s">
        <v>41</v>
      </c>
      <c r="O2" s="251" t="s">
        <v>43</v>
      </c>
      <c r="P2" s="82"/>
    </row>
    <row r="3" spans="2:16" ht="15" customHeight="1" x14ac:dyDescent="0.15">
      <c r="B3" s="20" t="s">
        <v>25</v>
      </c>
      <c r="C3" s="29"/>
      <c r="D3" s="29"/>
      <c r="E3" s="30"/>
      <c r="F3" s="252"/>
      <c r="G3" s="252"/>
      <c r="H3" s="252"/>
      <c r="I3" s="252"/>
      <c r="J3" s="252"/>
      <c r="K3" s="252"/>
      <c r="L3" s="252"/>
      <c r="M3" s="252"/>
      <c r="N3" s="252"/>
      <c r="O3" s="252"/>
      <c r="P3" s="82"/>
    </row>
    <row r="4" spans="2:16" ht="15" customHeight="1" x14ac:dyDescent="0.15">
      <c r="B4" s="231" t="s">
        <v>110</v>
      </c>
      <c r="C4" s="232"/>
      <c r="D4" s="232"/>
      <c r="E4" s="232"/>
      <c r="F4" s="102">
        <v>68723</v>
      </c>
      <c r="G4" s="102">
        <v>66361</v>
      </c>
      <c r="H4" s="102">
        <v>63972</v>
      </c>
      <c r="I4" s="102">
        <v>61358</v>
      </c>
      <c r="J4" s="102">
        <v>58634</v>
      </c>
      <c r="K4" s="102">
        <v>54643</v>
      </c>
      <c r="L4" s="102">
        <v>50230</v>
      </c>
      <c r="M4" s="102">
        <v>47491</v>
      </c>
      <c r="N4" s="102">
        <v>46927</v>
      </c>
      <c r="O4" s="102">
        <v>42472</v>
      </c>
      <c r="P4" s="103"/>
    </row>
    <row r="5" spans="2:16" ht="15" customHeight="1" x14ac:dyDescent="0.15">
      <c r="B5" s="104"/>
      <c r="C5" s="231" t="s">
        <v>111</v>
      </c>
      <c r="D5" s="232"/>
      <c r="E5" s="232"/>
      <c r="F5" s="102">
        <v>38439</v>
      </c>
      <c r="G5" s="102">
        <v>37193</v>
      </c>
      <c r="H5" s="102">
        <v>35615</v>
      </c>
      <c r="I5" s="102">
        <v>34680</v>
      </c>
      <c r="J5" s="102">
        <v>33408</v>
      </c>
      <c r="K5" s="102">
        <v>31199</v>
      </c>
      <c r="L5" s="102">
        <v>29078</v>
      </c>
      <c r="M5" s="102">
        <v>27569</v>
      </c>
      <c r="N5" s="102">
        <v>26895</v>
      </c>
      <c r="O5" s="102">
        <v>24337</v>
      </c>
      <c r="P5" s="103"/>
    </row>
    <row r="6" spans="2:16" ht="15" customHeight="1" x14ac:dyDescent="0.15">
      <c r="B6" s="104"/>
      <c r="C6" s="104"/>
      <c r="D6" s="232" t="s">
        <v>112</v>
      </c>
      <c r="E6" s="232"/>
      <c r="F6" s="102">
        <v>15381</v>
      </c>
      <c r="G6" s="102">
        <v>14969</v>
      </c>
      <c r="H6" s="102">
        <v>14007</v>
      </c>
      <c r="I6" s="102">
        <v>13502</v>
      </c>
      <c r="J6" s="102">
        <v>12803</v>
      </c>
      <c r="K6" s="102">
        <v>11681</v>
      </c>
      <c r="L6" s="102">
        <v>10735</v>
      </c>
      <c r="M6" s="102">
        <v>10166</v>
      </c>
      <c r="N6" s="102">
        <v>9833</v>
      </c>
      <c r="O6" s="102">
        <v>8920</v>
      </c>
      <c r="P6" s="103"/>
    </row>
    <row r="7" spans="2:16" ht="15" customHeight="1" x14ac:dyDescent="0.15">
      <c r="B7" s="104"/>
      <c r="C7" s="104"/>
      <c r="D7" s="231" t="s">
        <v>113</v>
      </c>
      <c r="E7" s="231"/>
      <c r="F7" s="105">
        <v>23058</v>
      </c>
      <c r="G7" s="105">
        <v>22224</v>
      </c>
      <c r="H7" s="105">
        <v>21608</v>
      </c>
      <c r="I7" s="105">
        <v>21178</v>
      </c>
      <c r="J7" s="105">
        <v>20605</v>
      </c>
      <c r="K7" s="105">
        <v>19518</v>
      </c>
      <c r="L7" s="105">
        <v>18343</v>
      </c>
      <c r="M7" s="105">
        <v>17403</v>
      </c>
      <c r="N7" s="105">
        <v>17062</v>
      </c>
      <c r="O7" s="105">
        <v>15417</v>
      </c>
      <c r="P7" s="103"/>
    </row>
    <row r="8" spans="2:16" ht="15" customHeight="1" x14ac:dyDescent="0.15">
      <c r="B8" s="104"/>
      <c r="C8" s="104"/>
      <c r="D8" s="106"/>
      <c r="E8" s="107" t="s">
        <v>114</v>
      </c>
      <c r="F8" s="108">
        <v>18822</v>
      </c>
      <c r="G8" s="108">
        <v>18204</v>
      </c>
      <c r="H8" s="108">
        <v>17880</v>
      </c>
      <c r="I8" s="108">
        <v>17588</v>
      </c>
      <c r="J8" s="108">
        <v>17025</v>
      </c>
      <c r="K8" s="108">
        <v>16298</v>
      </c>
      <c r="L8" s="108">
        <v>15361</v>
      </c>
      <c r="M8" s="108">
        <v>14646</v>
      </c>
      <c r="N8" s="108">
        <v>14409</v>
      </c>
      <c r="O8" s="108">
        <v>12970</v>
      </c>
      <c r="P8" s="103"/>
    </row>
    <row r="9" spans="2:16" ht="15" customHeight="1" x14ac:dyDescent="0.15">
      <c r="B9" s="104"/>
      <c r="C9" s="109"/>
      <c r="D9" s="55"/>
      <c r="E9" s="110" t="s">
        <v>115</v>
      </c>
      <c r="F9" s="111">
        <v>4236</v>
      </c>
      <c r="G9" s="111">
        <v>4020</v>
      </c>
      <c r="H9" s="111">
        <v>3728</v>
      </c>
      <c r="I9" s="111">
        <v>3590</v>
      </c>
      <c r="J9" s="111">
        <v>3580</v>
      </c>
      <c r="K9" s="111">
        <v>3220</v>
      </c>
      <c r="L9" s="111">
        <v>2982</v>
      </c>
      <c r="M9" s="111">
        <v>2757</v>
      </c>
      <c r="N9" s="111">
        <v>2653</v>
      </c>
      <c r="O9" s="111">
        <v>2447</v>
      </c>
      <c r="P9" s="103"/>
    </row>
    <row r="10" spans="2:16" ht="15" customHeight="1" x14ac:dyDescent="0.15">
      <c r="B10" s="104"/>
      <c r="C10" s="231" t="s">
        <v>116</v>
      </c>
      <c r="D10" s="232"/>
      <c r="E10" s="232"/>
      <c r="F10" s="102">
        <v>30284</v>
      </c>
      <c r="G10" s="102">
        <v>29168</v>
      </c>
      <c r="H10" s="102">
        <v>28357</v>
      </c>
      <c r="I10" s="102">
        <v>26678</v>
      </c>
      <c r="J10" s="102">
        <v>25226</v>
      </c>
      <c r="K10" s="102">
        <v>23444</v>
      </c>
      <c r="L10" s="102">
        <v>21152</v>
      </c>
      <c r="M10" s="102">
        <v>19922</v>
      </c>
      <c r="N10" s="102">
        <v>20032</v>
      </c>
      <c r="O10" s="102">
        <v>18135</v>
      </c>
      <c r="P10" s="103"/>
    </row>
    <row r="11" spans="2:16" ht="15" customHeight="1" x14ac:dyDescent="0.15">
      <c r="B11" s="104"/>
      <c r="C11" s="104"/>
      <c r="D11" s="232" t="s">
        <v>112</v>
      </c>
      <c r="E11" s="232"/>
      <c r="F11" s="102">
        <v>16029</v>
      </c>
      <c r="G11" s="102">
        <v>15255</v>
      </c>
      <c r="H11" s="102">
        <v>14664</v>
      </c>
      <c r="I11" s="102">
        <v>13627</v>
      </c>
      <c r="J11" s="102">
        <v>12634</v>
      </c>
      <c r="K11" s="102">
        <v>11444</v>
      </c>
      <c r="L11" s="102">
        <v>10209</v>
      </c>
      <c r="M11" s="102">
        <v>9529</v>
      </c>
      <c r="N11" s="102">
        <v>9441</v>
      </c>
      <c r="O11" s="102">
        <v>8743</v>
      </c>
      <c r="P11" s="103"/>
    </row>
    <row r="12" spans="2:16" ht="15" customHeight="1" x14ac:dyDescent="0.15">
      <c r="B12" s="104"/>
      <c r="C12" s="104"/>
      <c r="D12" s="231" t="s">
        <v>113</v>
      </c>
      <c r="E12" s="231"/>
      <c r="F12" s="105">
        <v>14255</v>
      </c>
      <c r="G12" s="105">
        <v>13913</v>
      </c>
      <c r="H12" s="105">
        <v>13693</v>
      </c>
      <c r="I12" s="105">
        <v>13051</v>
      </c>
      <c r="J12" s="105">
        <v>12592</v>
      </c>
      <c r="K12" s="105">
        <v>12000</v>
      </c>
      <c r="L12" s="105">
        <v>10943</v>
      </c>
      <c r="M12" s="105">
        <v>10393</v>
      </c>
      <c r="N12" s="105">
        <v>10591</v>
      </c>
      <c r="O12" s="105">
        <v>9392</v>
      </c>
      <c r="P12" s="103"/>
    </row>
    <row r="13" spans="2:16" ht="15" customHeight="1" x14ac:dyDescent="0.15">
      <c r="B13" s="104"/>
      <c r="C13" s="104"/>
      <c r="D13" s="106"/>
      <c r="E13" s="107" t="s">
        <v>114</v>
      </c>
      <c r="F13" s="108">
        <v>13414</v>
      </c>
      <c r="G13" s="108">
        <v>13072</v>
      </c>
      <c r="H13" s="108">
        <v>12937</v>
      </c>
      <c r="I13" s="108">
        <v>12343</v>
      </c>
      <c r="J13" s="108">
        <v>11896</v>
      </c>
      <c r="K13" s="108">
        <v>11384</v>
      </c>
      <c r="L13" s="108">
        <v>10344</v>
      </c>
      <c r="M13" s="108">
        <v>9843</v>
      </c>
      <c r="N13" s="108">
        <v>10023</v>
      </c>
      <c r="O13" s="108">
        <v>8882</v>
      </c>
      <c r="P13" s="103"/>
    </row>
    <row r="14" spans="2:16" ht="15" customHeight="1" x14ac:dyDescent="0.15">
      <c r="B14" s="109"/>
      <c r="C14" s="109"/>
      <c r="D14" s="55"/>
      <c r="E14" s="110" t="s">
        <v>115</v>
      </c>
      <c r="F14" s="111">
        <v>841</v>
      </c>
      <c r="G14" s="111">
        <v>841</v>
      </c>
      <c r="H14" s="111">
        <v>756</v>
      </c>
      <c r="I14" s="111">
        <v>708</v>
      </c>
      <c r="J14" s="111">
        <v>696</v>
      </c>
      <c r="K14" s="111">
        <v>616</v>
      </c>
      <c r="L14" s="111">
        <v>599</v>
      </c>
      <c r="M14" s="111">
        <v>550</v>
      </c>
      <c r="N14" s="111">
        <v>568</v>
      </c>
      <c r="O14" s="111">
        <v>510</v>
      </c>
      <c r="P14" s="103"/>
    </row>
    <row r="15" spans="2:16" ht="15" customHeight="1" x14ac:dyDescent="0.15">
      <c r="B15" s="18"/>
      <c r="C15" s="18"/>
      <c r="D15" s="18"/>
      <c r="E15" s="18"/>
      <c r="I15" t="s">
        <v>117</v>
      </c>
      <c r="J15" s="28"/>
      <c r="K15" s="28"/>
      <c r="L15" s="28"/>
      <c r="M15" s="28"/>
      <c r="N15" s="112"/>
      <c r="P15" s="112"/>
    </row>
  </sheetData>
  <mergeCells count="17">
    <mergeCell ref="C5:E5"/>
    <mergeCell ref="F2:F3"/>
    <mergeCell ref="G2:G3"/>
    <mergeCell ref="H2:H3"/>
    <mergeCell ref="I2:I3"/>
    <mergeCell ref="L2:L3"/>
    <mergeCell ref="M2:M3"/>
    <mergeCell ref="N2:N3"/>
    <mergeCell ref="O2:O3"/>
    <mergeCell ref="B4:E4"/>
    <mergeCell ref="J2:J3"/>
    <mergeCell ref="K2:K3"/>
    <mergeCell ref="D6:E6"/>
    <mergeCell ref="D7:E7"/>
    <mergeCell ref="C10:E10"/>
    <mergeCell ref="D11:E11"/>
    <mergeCell ref="D12:E12"/>
  </mergeCells>
  <phoneticPr fontId="1"/>
  <pageMargins left="0.7" right="0.7" top="0.75" bottom="0.75" header="0.3" footer="0.3"/>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06D9B-C1BC-449C-942F-FC28C5B46B44}">
  <sheetPr>
    <pageSetUpPr fitToPage="1"/>
  </sheetPr>
  <dimension ref="B1:P16"/>
  <sheetViews>
    <sheetView showGridLines="0" tabSelected="1" view="pageBreakPreview" zoomScale="120" zoomScaleNormal="100" zoomScaleSheetLayoutView="120" workbookViewId="0">
      <pane xSplit="5" ySplit="3" topLeftCell="F4" activePane="bottomRight" state="frozen"/>
      <selection activeCell="N32" sqref="N32"/>
      <selection pane="topRight" activeCell="N32" sqref="N32"/>
      <selection pane="bottomLeft" activeCell="N32" sqref="N32"/>
      <selection pane="bottomRight" activeCell="N32" sqref="N32"/>
    </sheetView>
  </sheetViews>
  <sheetFormatPr defaultColWidth="9" defaultRowHeight="13.5" x14ac:dyDescent="0.15"/>
  <cols>
    <col min="1" max="1" width="2.875" style="18" customWidth="1"/>
    <col min="2" max="2" width="2.125" style="18" customWidth="1"/>
    <col min="3" max="4" width="1.75" style="18" customWidth="1"/>
    <col min="5" max="5" width="12.125" style="18" customWidth="1"/>
    <col min="6" max="15" width="8" style="18" customWidth="1"/>
    <col min="16" max="16384" width="9" style="18"/>
  </cols>
  <sheetData>
    <row r="1" spans="2:16" x14ac:dyDescent="0.15">
      <c r="B1" t="s">
        <v>40</v>
      </c>
    </row>
    <row r="2" spans="2:16" ht="13.5" customHeight="1" x14ac:dyDescent="0.15">
      <c r="B2" s="25"/>
      <c r="C2" s="28"/>
      <c r="D2" s="28"/>
      <c r="E2" s="26" t="s">
        <v>24</v>
      </c>
      <c r="F2" s="227" t="s">
        <v>29</v>
      </c>
      <c r="G2" s="227" t="s">
        <v>30</v>
      </c>
      <c r="H2" s="227" t="s">
        <v>31</v>
      </c>
      <c r="I2" s="227" t="s">
        <v>32</v>
      </c>
      <c r="J2" s="227" t="s">
        <v>33</v>
      </c>
      <c r="K2" s="227" t="s">
        <v>34</v>
      </c>
      <c r="L2" s="227" t="s">
        <v>35</v>
      </c>
      <c r="M2" s="227" t="s">
        <v>36</v>
      </c>
      <c r="N2" s="227" t="s">
        <v>41</v>
      </c>
      <c r="O2" s="227" t="s">
        <v>43</v>
      </c>
    </row>
    <row r="3" spans="2:16" x14ac:dyDescent="0.15">
      <c r="B3" s="20" t="s">
        <v>25</v>
      </c>
      <c r="C3" s="29"/>
      <c r="D3" s="29"/>
      <c r="E3" s="30"/>
      <c r="F3" s="228"/>
      <c r="G3" s="228"/>
      <c r="H3" s="228"/>
      <c r="I3" s="228"/>
      <c r="J3" s="228"/>
      <c r="K3" s="228"/>
      <c r="L3" s="228"/>
      <c r="M3" s="228"/>
      <c r="N3" s="228"/>
      <c r="O3" s="228"/>
    </row>
    <row r="4" spans="2:16" x14ac:dyDescent="0.15">
      <c r="B4" s="233" t="s">
        <v>15</v>
      </c>
      <c r="C4" s="234"/>
      <c r="D4" s="234"/>
      <c r="E4" s="235"/>
      <c r="F4" s="16">
        <v>22717</v>
      </c>
      <c r="G4" s="16">
        <v>24297</v>
      </c>
      <c r="H4" s="16">
        <v>25101</v>
      </c>
      <c r="I4" s="16">
        <v>25319</v>
      </c>
      <c r="J4" s="16">
        <v>25273</v>
      </c>
      <c r="K4" s="16">
        <v>26137</v>
      </c>
      <c r="L4" s="16">
        <v>25491</v>
      </c>
      <c r="M4" s="16">
        <v>24243</v>
      </c>
      <c r="N4" s="16">
        <v>23200</v>
      </c>
      <c r="O4" s="16">
        <v>23237</v>
      </c>
    </row>
    <row r="5" spans="2:16" x14ac:dyDescent="0.15">
      <c r="B5" s="11"/>
      <c r="C5" s="232" t="s">
        <v>16</v>
      </c>
      <c r="D5" s="232"/>
      <c r="E5" s="232"/>
      <c r="F5" s="5">
        <v>12745</v>
      </c>
      <c r="G5" s="5">
        <v>12866</v>
      </c>
      <c r="H5" s="5">
        <v>12660</v>
      </c>
      <c r="I5" s="5">
        <v>12408</v>
      </c>
      <c r="J5" s="5">
        <v>11973</v>
      </c>
      <c r="K5" s="5">
        <v>11573</v>
      </c>
      <c r="L5" s="5">
        <v>10755</v>
      </c>
      <c r="M5" s="5">
        <v>9727</v>
      </c>
      <c r="N5" s="5">
        <v>8675</v>
      </c>
      <c r="O5" s="5">
        <v>9116</v>
      </c>
    </row>
    <row r="6" spans="2:16" x14ac:dyDescent="0.15">
      <c r="B6" s="11"/>
      <c r="C6" s="229" t="s">
        <v>17</v>
      </c>
      <c r="D6" s="230"/>
      <c r="E6" s="230"/>
      <c r="F6" s="5">
        <v>9972</v>
      </c>
      <c r="G6" s="5">
        <v>11431</v>
      </c>
      <c r="H6" s="5">
        <v>12441</v>
      </c>
      <c r="I6" s="5">
        <v>12911</v>
      </c>
      <c r="J6" s="5">
        <v>13300</v>
      </c>
      <c r="K6" s="5">
        <v>14564</v>
      </c>
      <c r="L6" s="5">
        <v>14736</v>
      </c>
      <c r="M6" s="5">
        <v>14516</v>
      </c>
      <c r="N6" s="5">
        <v>14525</v>
      </c>
      <c r="O6" s="5">
        <v>14121</v>
      </c>
      <c r="P6" s="19"/>
    </row>
    <row r="7" spans="2:16" x14ac:dyDescent="0.15">
      <c r="B7" s="11"/>
      <c r="C7" s="6"/>
      <c r="D7" s="231" t="s">
        <v>18</v>
      </c>
      <c r="E7" s="231"/>
      <c r="F7" s="7">
        <v>3485</v>
      </c>
      <c r="G7" s="7">
        <v>4498</v>
      </c>
      <c r="H7" s="7">
        <v>5621</v>
      </c>
      <c r="I7" s="7">
        <v>6147</v>
      </c>
      <c r="J7" s="7">
        <v>6441</v>
      </c>
      <c r="K7" s="7">
        <v>7410</v>
      </c>
      <c r="L7" s="7">
        <v>7829</v>
      </c>
      <c r="M7" s="7">
        <v>6849</v>
      </c>
      <c r="N7" s="7">
        <v>7097</v>
      </c>
      <c r="O7" s="7">
        <v>6914</v>
      </c>
    </row>
    <row r="8" spans="2:16" x14ac:dyDescent="0.15">
      <c r="B8" s="11"/>
      <c r="C8" s="8"/>
      <c r="D8" s="9"/>
      <c r="E8" s="15" t="s">
        <v>19</v>
      </c>
      <c r="F8" s="10">
        <v>2135</v>
      </c>
      <c r="G8" s="10">
        <v>2953</v>
      </c>
      <c r="H8" s="10">
        <v>3743</v>
      </c>
      <c r="I8" s="10">
        <v>4032</v>
      </c>
      <c r="J8" s="10">
        <v>4225</v>
      </c>
      <c r="K8" s="10">
        <v>4830</v>
      </c>
      <c r="L8" s="10">
        <v>4987</v>
      </c>
      <c r="M8" s="10">
        <v>3865</v>
      </c>
      <c r="N8" s="10">
        <v>3997</v>
      </c>
      <c r="O8" s="10">
        <v>3811</v>
      </c>
    </row>
    <row r="9" spans="2:16" x14ac:dyDescent="0.15">
      <c r="B9" s="11"/>
      <c r="C9" s="8"/>
      <c r="D9" s="9"/>
      <c r="E9" s="17" t="s">
        <v>22</v>
      </c>
      <c r="F9" s="13">
        <v>511</v>
      </c>
      <c r="G9" s="13">
        <v>570</v>
      </c>
      <c r="H9" s="13">
        <v>700</v>
      </c>
      <c r="I9" s="13">
        <v>747</v>
      </c>
      <c r="J9" s="13">
        <v>792</v>
      </c>
      <c r="K9" s="13">
        <v>851</v>
      </c>
      <c r="L9" s="13">
        <v>901</v>
      </c>
      <c r="M9" s="13">
        <v>931</v>
      </c>
      <c r="N9" s="13">
        <v>965</v>
      </c>
      <c r="O9" s="13">
        <v>995</v>
      </c>
    </row>
    <row r="10" spans="2:16" x14ac:dyDescent="0.15">
      <c r="B10" s="11"/>
      <c r="C10" s="6"/>
      <c r="D10" s="11"/>
      <c r="E10" s="12" t="s">
        <v>23</v>
      </c>
      <c r="F10" s="13">
        <v>319</v>
      </c>
      <c r="G10" s="13">
        <v>394</v>
      </c>
      <c r="H10" s="13">
        <v>511</v>
      </c>
      <c r="I10" s="13">
        <v>666</v>
      </c>
      <c r="J10" s="13">
        <v>668</v>
      </c>
      <c r="K10" s="13">
        <v>941</v>
      </c>
      <c r="L10" s="13">
        <v>1175</v>
      </c>
      <c r="M10" s="13">
        <v>1258</v>
      </c>
      <c r="N10" s="13">
        <v>1367</v>
      </c>
      <c r="O10" s="13">
        <v>1339</v>
      </c>
    </row>
    <row r="11" spans="2:16" x14ac:dyDescent="0.15">
      <c r="B11" s="11"/>
      <c r="C11" s="6"/>
      <c r="D11" s="232" t="s">
        <v>27</v>
      </c>
      <c r="E11" s="232"/>
      <c r="F11" s="36" t="s">
        <v>42</v>
      </c>
      <c r="G11" s="36" t="s">
        <v>42</v>
      </c>
      <c r="H11" s="36" t="s">
        <v>42</v>
      </c>
      <c r="I11" s="36" t="s">
        <v>42</v>
      </c>
      <c r="J11" s="36" t="s">
        <v>42</v>
      </c>
      <c r="K11" s="36" t="s">
        <v>42</v>
      </c>
      <c r="L11" s="36" t="s">
        <v>42</v>
      </c>
      <c r="M11" s="36">
        <v>224</v>
      </c>
      <c r="N11" s="36">
        <v>240</v>
      </c>
      <c r="O11" s="5">
        <v>237</v>
      </c>
    </row>
    <row r="12" spans="2:16" x14ac:dyDescent="0.15">
      <c r="B12" s="11"/>
      <c r="C12" s="6"/>
      <c r="D12" s="232" t="s">
        <v>28</v>
      </c>
      <c r="E12" s="232"/>
      <c r="F12" s="36" t="s">
        <v>42</v>
      </c>
      <c r="G12" s="36" t="s">
        <v>42</v>
      </c>
      <c r="H12" s="36" t="s">
        <v>42</v>
      </c>
      <c r="I12" s="36" t="s">
        <v>42</v>
      </c>
      <c r="J12" s="36" t="s">
        <v>42</v>
      </c>
      <c r="K12" s="36" t="s">
        <v>42</v>
      </c>
      <c r="L12" s="36" t="s">
        <v>42</v>
      </c>
      <c r="M12" s="36">
        <v>2547</v>
      </c>
      <c r="N12" s="36">
        <v>2510</v>
      </c>
      <c r="O12" s="5">
        <v>2386</v>
      </c>
    </row>
    <row r="13" spans="2:16" x14ac:dyDescent="0.15">
      <c r="B13" s="11"/>
      <c r="C13" s="6"/>
      <c r="D13" s="232" t="s">
        <v>20</v>
      </c>
      <c r="E13" s="232"/>
      <c r="F13" s="5">
        <v>3504</v>
      </c>
      <c r="G13" s="5">
        <v>3812</v>
      </c>
      <c r="H13" s="5">
        <v>3753</v>
      </c>
      <c r="I13" s="5">
        <v>3761</v>
      </c>
      <c r="J13" s="5">
        <v>3821</v>
      </c>
      <c r="K13" s="5">
        <v>3933</v>
      </c>
      <c r="L13" s="5">
        <v>3824</v>
      </c>
      <c r="M13" s="5">
        <v>1977</v>
      </c>
      <c r="N13" s="5">
        <v>1812</v>
      </c>
      <c r="O13" s="5">
        <v>1804</v>
      </c>
    </row>
    <row r="14" spans="2:16" x14ac:dyDescent="0.15">
      <c r="B14" s="11"/>
      <c r="C14" s="6"/>
      <c r="D14" s="232" t="s">
        <v>21</v>
      </c>
      <c r="E14" s="232"/>
      <c r="F14" s="5">
        <v>1054</v>
      </c>
      <c r="G14" s="5">
        <v>1124</v>
      </c>
      <c r="H14" s="5">
        <v>1241</v>
      </c>
      <c r="I14" s="5">
        <v>1215</v>
      </c>
      <c r="J14" s="5">
        <v>1250</v>
      </c>
      <c r="K14" s="5">
        <v>1392</v>
      </c>
      <c r="L14" s="5">
        <v>1355</v>
      </c>
      <c r="M14" s="5">
        <v>1295</v>
      </c>
      <c r="N14" s="5">
        <v>1280</v>
      </c>
      <c r="O14" s="5">
        <v>1282</v>
      </c>
    </row>
    <row r="15" spans="2:16" x14ac:dyDescent="0.15">
      <c r="B15" s="20"/>
      <c r="C15" s="14"/>
      <c r="D15" s="232" t="s">
        <v>1</v>
      </c>
      <c r="E15" s="232"/>
      <c r="F15" s="5">
        <v>1929</v>
      </c>
      <c r="G15" s="5">
        <v>1997</v>
      </c>
      <c r="H15" s="5">
        <v>1826</v>
      </c>
      <c r="I15" s="5">
        <v>1788</v>
      </c>
      <c r="J15" s="5">
        <v>1788</v>
      </c>
      <c r="K15" s="5">
        <v>1829</v>
      </c>
      <c r="L15" s="5">
        <v>1728</v>
      </c>
      <c r="M15" s="5">
        <v>1624</v>
      </c>
      <c r="N15" s="5">
        <v>1586</v>
      </c>
      <c r="O15" s="5">
        <f>O6-O7-O13-O14-O11-O12</f>
        <v>1498</v>
      </c>
    </row>
    <row r="16" spans="2:16" x14ac:dyDescent="0.15">
      <c r="L16" s="18" t="s">
        <v>37</v>
      </c>
    </row>
  </sheetData>
  <mergeCells count="19">
    <mergeCell ref="C5:E5"/>
    <mergeCell ref="F2:F3"/>
    <mergeCell ref="G2:G3"/>
    <mergeCell ref="H2:H3"/>
    <mergeCell ref="I2:I3"/>
    <mergeCell ref="M2:M3"/>
    <mergeCell ref="N2:N3"/>
    <mergeCell ref="O2:O3"/>
    <mergeCell ref="B4:E4"/>
    <mergeCell ref="J2:J3"/>
    <mergeCell ref="K2:K3"/>
    <mergeCell ref="L2:L3"/>
    <mergeCell ref="C6:E6"/>
    <mergeCell ref="D7:E7"/>
    <mergeCell ref="D13:E13"/>
    <mergeCell ref="D14:E14"/>
    <mergeCell ref="D15:E15"/>
    <mergeCell ref="D11:E11"/>
    <mergeCell ref="D12:E12"/>
  </mergeCells>
  <phoneticPr fontId="1"/>
  <pageMargins left="0.7" right="0.7" top="0.75" bottom="0.75" header="0.3" footer="0.3"/>
  <pageSetup paperSize="9" scale="81"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9D442-C42B-49D3-A8BE-4A8555CFEDDF}">
  <sheetPr>
    <pageSetUpPr fitToPage="1"/>
  </sheetPr>
  <dimension ref="B1:M16"/>
  <sheetViews>
    <sheetView showGridLines="0" tabSelected="1" view="pageBreakPreview" zoomScale="120" zoomScaleNormal="120" zoomScaleSheetLayoutView="120" workbookViewId="0">
      <selection activeCell="N32" sqref="N32"/>
    </sheetView>
  </sheetViews>
  <sheetFormatPr defaultRowHeight="13.5" x14ac:dyDescent="0.15"/>
  <cols>
    <col min="1" max="1" width="2.25" customWidth="1"/>
    <col min="2" max="2" width="1.75" customWidth="1"/>
    <col min="3" max="3" width="10.875" customWidth="1"/>
    <col min="4" max="5" width="7.625" customWidth="1"/>
    <col min="6" max="11" width="6.875" customWidth="1"/>
    <col min="12" max="13" width="7.625" customWidth="1"/>
  </cols>
  <sheetData>
    <row r="1" spans="2:13" ht="15" customHeight="1" x14ac:dyDescent="0.15">
      <c r="B1" t="s">
        <v>118</v>
      </c>
    </row>
    <row r="2" spans="2:13" ht="15" customHeight="1" x14ac:dyDescent="0.15">
      <c r="B2" s="25"/>
      <c r="C2" s="26" t="s">
        <v>24</v>
      </c>
      <c r="D2" s="251" t="s">
        <v>29</v>
      </c>
      <c r="E2" s="251" t="s">
        <v>30</v>
      </c>
      <c r="F2" s="251" t="s">
        <v>31</v>
      </c>
      <c r="G2" s="251" t="s">
        <v>32</v>
      </c>
      <c r="H2" s="251" t="s">
        <v>33</v>
      </c>
      <c r="I2" s="251" t="s">
        <v>34</v>
      </c>
      <c r="J2" s="251" t="s">
        <v>35</v>
      </c>
      <c r="K2" s="251" t="s">
        <v>36</v>
      </c>
      <c r="L2" s="251" t="s">
        <v>41</v>
      </c>
      <c r="M2" s="251" t="s">
        <v>43</v>
      </c>
    </row>
    <row r="3" spans="2:13" ht="15" customHeight="1" x14ac:dyDescent="0.15">
      <c r="B3" s="20" t="s">
        <v>25</v>
      </c>
      <c r="C3" s="27"/>
      <c r="D3" s="252"/>
      <c r="E3" s="252"/>
      <c r="F3" s="252"/>
      <c r="G3" s="252"/>
      <c r="H3" s="252"/>
      <c r="I3" s="252"/>
      <c r="J3" s="252"/>
      <c r="K3" s="252"/>
      <c r="L3" s="252"/>
      <c r="M3" s="252"/>
    </row>
    <row r="4" spans="2:13" ht="15" customHeight="1" x14ac:dyDescent="0.15">
      <c r="B4" s="225" t="s">
        <v>5</v>
      </c>
      <c r="C4" s="225"/>
      <c r="D4" s="3">
        <v>51442</v>
      </c>
      <c r="E4" s="3">
        <v>43720</v>
      </c>
      <c r="F4" s="3">
        <v>35486</v>
      </c>
      <c r="G4" s="3">
        <v>24304</v>
      </c>
      <c r="H4" s="3">
        <v>20184</v>
      </c>
      <c r="I4" s="3">
        <v>15292</v>
      </c>
      <c r="J4" s="3">
        <v>11255</v>
      </c>
      <c r="K4" s="3">
        <v>9018</v>
      </c>
      <c r="L4" s="3">
        <v>7569</v>
      </c>
      <c r="M4" s="3">
        <v>7913</v>
      </c>
    </row>
    <row r="5" spans="2:13" ht="15" customHeight="1" x14ac:dyDescent="0.15">
      <c r="B5" s="11"/>
      <c r="C5" s="113" t="s">
        <v>119</v>
      </c>
      <c r="D5" s="48">
        <v>13234</v>
      </c>
      <c r="E5" s="48">
        <v>11613</v>
      </c>
      <c r="F5" s="48">
        <v>9418</v>
      </c>
      <c r="G5" s="48">
        <v>6737</v>
      </c>
      <c r="H5" s="48">
        <v>5604</v>
      </c>
      <c r="I5" s="48">
        <v>4175</v>
      </c>
      <c r="J5" s="48">
        <v>3261</v>
      </c>
      <c r="K5" s="48">
        <v>2455</v>
      </c>
      <c r="L5" s="48">
        <v>2085</v>
      </c>
      <c r="M5" s="48">
        <v>2635</v>
      </c>
    </row>
    <row r="6" spans="2:13" ht="15" customHeight="1" x14ac:dyDescent="0.15">
      <c r="B6" s="20"/>
      <c r="C6" s="75" t="s">
        <v>120</v>
      </c>
      <c r="D6" s="49">
        <v>38208</v>
      </c>
      <c r="E6" s="49">
        <v>32107</v>
      </c>
      <c r="F6" s="49">
        <v>26068</v>
      </c>
      <c r="G6" s="49">
        <v>17567</v>
      </c>
      <c r="H6" s="49">
        <v>14580</v>
      </c>
      <c r="I6" s="49">
        <v>11117</v>
      </c>
      <c r="J6" s="49">
        <v>7994</v>
      </c>
      <c r="K6" s="49">
        <v>6563</v>
      </c>
      <c r="L6" s="49">
        <v>5484</v>
      </c>
      <c r="M6" s="49">
        <v>5278</v>
      </c>
    </row>
    <row r="7" spans="2:13" ht="15" customHeight="1" x14ac:dyDescent="0.15">
      <c r="B7" s="225" t="s">
        <v>6</v>
      </c>
      <c r="C7" s="225"/>
      <c r="D7" s="3">
        <v>5618</v>
      </c>
      <c r="E7" s="3">
        <v>5152</v>
      </c>
      <c r="F7" s="3">
        <v>3994</v>
      </c>
      <c r="G7" s="3">
        <v>3690</v>
      </c>
      <c r="H7" s="3">
        <v>3017</v>
      </c>
      <c r="I7" s="3">
        <v>2652</v>
      </c>
      <c r="J7" s="3">
        <v>2422</v>
      </c>
      <c r="K7" s="3">
        <v>1489</v>
      </c>
      <c r="L7" s="3">
        <v>1289</v>
      </c>
      <c r="M7" s="3">
        <v>1458</v>
      </c>
    </row>
    <row r="8" spans="2:13" ht="15" customHeight="1" x14ac:dyDescent="0.15">
      <c r="B8" s="11"/>
      <c r="C8" s="113" t="s">
        <v>119</v>
      </c>
      <c r="D8" s="114">
        <v>2327</v>
      </c>
      <c r="E8" s="114">
        <v>2049</v>
      </c>
      <c r="F8" s="114">
        <v>1665</v>
      </c>
      <c r="G8" s="114">
        <v>1507</v>
      </c>
      <c r="H8" s="114">
        <v>1143</v>
      </c>
      <c r="I8" s="114">
        <v>1003</v>
      </c>
      <c r="J8" s="114">
        <v>733</v>
      </c>
      <c r="K8" s="114">
        <v>750</v>
      </c>
      <c r="L8" s="114">
        <v>579</v>
      </c>
      <c r="M8" s="114">
        <v>641</v>
      </c>
    </row>
    <row r="9" spans="2:13" ht="15" customHeight="1" x14ac:dyDescent="0.15">
      <c r="B9" s="20"/>
      <c r="C9" s="75" t="s">
        <v>120</v>
      </c>
      <c r="D9" s="115">
        <v>3291</v>
      </c>
      <c r="E9" s="115">
        <v>3103</v>
      </c>
      <c r="F9" s="115">
        <v>2329</v>
      </c>
      <c r="G9" s="115">
        <v>2183</v>
      </c>
      <c r="H9" s="115">
        <v>1874</v>
      </c>
      <c r="I9" s="115">
        <v>1649</v>
      </c>
      <c r="J9" s="115">
        <v>1689</v>
      </c>
      <c r="K9" s="115">
        <v>739</v>
      </c>
      <c r="L9" s="115">
        <v>710</v>
      </c>
      <c r="M9" s="115">
        <v>817</v>
      </c>
    </row>
    <row r="10" spans="2:13" ht="15" customHeight="1" x14ac:dyDescent="0.15">
      <c r="B10" s="225" t="s">
        <v>7</v>
      </c>
      <c r="C10" s="225"/>
      <c r="D10" s="3">
        <v>4057</v>
      </c>
      <c r="E10" s="3">
        <v>3463</v>
      </c>
      <c r="F10" s="3">
        <v>2743</v>
      </c>
      <c r="G10" s="3">
        <v>2246</v>
      </c>
      <c r="H10" s="3">
        <v>1531</v>
      </c>
      <c r="I10" s="3">
        <v>1203</v>
      </c>
      <c r="J10" s="3">
        <v>841</v>
      </c>
      <c r="K10" s="3">
        <v>888</v>
      </c>
      <c r="L10" s="3">
        <v>727</v>
      </c>
      <c r="M10" s="3">
        <v>720</v>
      </c>
    </row>
    <row r="11" spans="2:13" ht="15" customHeight="1" x14ac:dyDescent="0.15">
      <c r="B11" s="11"/>
      <c r="C11" s="113" t="s">
        <v>119</v>
      </c>
      <c r="D11" s="114">
        <v>2000</v>
      </c>
      <c r="E11" s="114">
        <v>1853</v>
      </c>
      <c r="F11" s="114">
        <v>1452</v>
      </c>
      <c r="G11" s="114">
        <v>1221</v>
      </c>
      <c r="H11" s="114">
        <v>885</v>
      </c>
      <c r="I11" s="114">
        <v>709</v>
      </c>
      <c r="J11" s="114">
        <v>486</v>
      </c>
      <c r="K11" s="114">
        <v>594</v>
      </c>
      <c r="L11" s="114">
        <v>441</v>
      </c>
      <c r="M11" s="114">
        <v>448</v>
      </c>
    </row>
    <row r="12" spans="2:13" ht="15" customHeight="1" x14ac:dyDescent="0.15">
      <c r="B12" s="20"/>
      <c r="C12" s="75" t="s">
        <v>120</v>
      </c>
      <c r="D12" s="115">
        <v>2057</v>
      </c>
      <c r="E12" s="115">
        <v>1610</v>
      </c>
      <c r="F12" s="115">
        <v>1291</v>
      </c>
      <c r="G12" s="115">
        <v>1025</v>
      </c>
      <c r="H12" s="115">
        <v>646</v>
      </c>
      <c r="I12" s="115">
        <v>494</v>
      </c>
      <c r="J12" s="115">
        <v>355</v>
      </c>
      <c r="K12" s="115">
        <v>294</v>
      </c>
      <c r="L12" s="115">
        <v>286</v>
      </c>
      <c r="M12" s="115">
        <v>272</v>
      </c>
    </row>
    <row r="13" spans="2:13" ht="15" customHeight="1" x14ac:dyDescent="0.15">
      <c r="B13" s="225" t="s">
        <v>2</v>
      </c>
      <c r="C13" s="225"/>
      <c r="D13" s="116">
        <v>10.921037284708992</v>
      </c>
      <c r="E13" s="116">
        <v>11.784080512351327</v>
      </c>
      <c r="F13" s="116">
        <v>11.255142873245786</v>
      </c>
      <c r="G13" s="116">
        <v>15.182685977616853</v>
      </c>
      <c r="H13" s="116">
        <v>14.947483154974236</v>
      </c>
      <c r="I13" s="116">
        <v>17.342401255558464</v>
      </c>
      <c r="J13" s="116">
        <v>21.519324744557974</v>
      </c>
      <c r="K13" s="116">
        <v>16.51142160124196</v>
      </c>
      <c r="L13" s="116">
        <v>17.029990751750564</v>
      </c>
      <c r="M13" s="116">
        <f t="shared" ref="M13:M15" si="0">M7/M4*100</f>
        <v>18.425375963604196</v>
      </c>
    </row>
    <row r="14" spans="2:13" ht="15" customHeight="1" x14ac:dyDescent="0.15">
      <c r="B14" s="11"/>
      <c r="C14" s="113" t="s">
        <v>119</v>
      </c>
      <c r="D14" s="52">
        <v>17.583497053045186</v>
      </c>
      <c r="E14" s="52">
        <v>17.644019633169723</v>
      </c>
      <c r="F14" s="52">
        <v>17.678912720322788</v>
      </c>
      <c r="G14" s="52">
        <v>22.369006976398992</v>
      </c>
      <c r="H14" s="52">
        <v>20.396145610278374</v>
      </c>
      <c r="I14" s="52">
        <v>24.023952095808383</v>
      </c>
      <c r="J14" s="52">
        <v>22.47776755596443</v>
      </c>
      <c r="K14" s="52">
        <v>30.549898167006113</v>
      </c>
      <c r="L14" s="52">
        <v>27.769784172661872</v>
      </c>
      <c r="M14" s="52">
        <f t="shared" si="0"/>
        <v>24.326375711574951</v>
      </c>
    </row>
    <row r="15" spans="2:13" ht="15" customHeight="1" x14ac:dyDescent="0.15">
      <c r="B15" s="20"/>
      <c r="C15" s="75" t="s">
        <v>120</v>
      </c>
      <c r="D15" s="117">
        <v>8.6133793969849251</v>
      </c>
      <c r="E15" s="117">
        <v>9.6645591304076994</v>
      </c>
      <c r="F15" s="117">
        <v>8.9343256099432242</v>
      </c>
      <c r="G15" s="117">
        <v>12.426709170603974</v>
      </c>
      <c r="H15" s="117">
        <v>12.853223593964335</v>
      </c>
      <c r="I15" s="117">
        <v>14.833138436628587</v>
      </c>
      <c r="J15" s="117">
        <v>21.128346259694773</v>
      </c>
      <c r="K15" s="117">
        <v>11.260094468992838</v>
      </c>
      <c r="L15" s="117">
        <v>12.946754194018965</v>
      </c>
      <c r="M15" s="117">
        <f t="shared" si="0"/>
        <v>15.47934823796893</v>
      </c>
    </row>
    <row r="16" spans="2:13" x14ac:dyDescent="0.15">
      <c r="D16" s="118"/>
      <c r="E16" s="118"/>
      <c r="F16" s="118"/>
      <c r="G16" s="118"/>
      <c r="H16" s="118"/>
      <c r="I16" s="118"/>
      <c r="J16" s="118"/>
      <c r="K16" s="118"/>
      <c r="L16" s="118"/>
      <c r="M16" s="118"/>
    </row>
  </sheetData>
  <mergeCells count="14">
    <mergeCell ref="M2:M3"/>
    <mergeCell ref="B4:C4"/>
    <mergeCell ref="B7:C7"/>
    <mergeCell ref="D2:D3"/>
    <mergeCell ref="E2:E3"/>
    <mergeCell ref="F2:F3"/>
    <mergeCell ref="G2:G3"/>
    <mergeCell ref="H2:H3"/>
    <mergeCell ref="I2:I3"/>
    <mergeCell ref="B10:C10"/>
    <mergeCell ref="B13:C13"/>
    <mergeCell ref="J2:J3"/>
    <mergeCell ref="K2:K3"/>
    <mergeCell ref="L2:L3"/>
  </mergeCells>
  <phoneticPr fontId="1"/>
  <pageMargins left="0.7" right="0.7" top="0.75" bottom="0.75" header="0.3" footer="0.3"/>
  <pageSetup paperSize="9" scale="93"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02F71-063F-4642-994F-7C6FB11E068B}">
  <sheetPr>
    <pageSetUpPr fitToPage="1"/>
  </sheetPr>
  <dimension ref="B1:G19"/>
  <sheetViews>
    <sheetView showGridLines="0" tabSelected="1" view="pageBreakPreview" zoomScaleNormal="120" zoomScaleSheetLayoutView="100" workbookViewId="0">
      <selection activeCell="N32" sqref="N32"/>
    </sheetView>
  </sheetViews>
  <sheetFormatPr defaultRowHeight="13.5" x14ac:dyDescent="0.15"/>
  <cols>
    <col min="1" max="1" width="2.125" customWidth="1"/>
    <col min="2" max="3" width="1.5" customWidth="1"/>
    <col min="4" max="4" width="20.5" customWidth="1"/>
    <col min="5" max="5" width="8.25" customWidth="1"/>
    <col min="6" max="7" width="8.375" customWidth="1"/>
  </cols>
  <sheetData>
    <row r="1" spans="2:7" x14ac:dyDescent="0.15">
      <c r="B1" t="s">
        <v>121</v>
      </c>
    </row>
    <row r="2" spans="2:7" ht="13.5" customHeight="1" x14ac:dyDescent="0.15">
      <c r="B2" s="25"/>
      <c r="C2" s="28"/>
      <c r="D2" s="26" t="s">
        <v>24</v>
      </c>
      <c r="E2" s="251" t="s">
        <v>36</v>
      </c>
      <c r="F2" s="251" t="s">
        <v>53</v>
      </c>
      <c r="G2" s="251" t="s">
        <v>54</v>
      </c>
    </row>
    <row r="3" spans="2:7" x14ac:dyDescent="0.15">
      <c r="B3" s="20" t="s">
        <v>25</v>
      </c>
      <c r="C3" s="29"/>
      <c r="D3" s="27"/>
      <c r="E3" s="252"/>
      <c r="F3" s="252"/>
      <c r="G3" s="252"/>
    </row>
    <row r="4" spans="2:7" ht="28.5" customHeight="1" x14ac:dyDescent="0.15">
      <c r="B4" s="288" t="s">
        <v>122</v>
      </c>
      <c r="C4" s="288"/>
      <c r="D4" s="289"/>
      <c r="E4" s="56">
        <v>2455</v>
      </c>
      <c r="F4" s="56">
        <v>2085</v>
      </c>
      <c r="G4" s="56">
        <v>2635</v>
      </c>
    </row>
    <row r="5" spans="2:7" x14ac:dyDescent="0.15">
      <c r="B5" s="290"/>
      <c r="C5" s="255" t="s">
        <v>56</v>
      </c>
      <c r="D5" s="256"/>
      <c r="E5" s="57">
        <v>438</v>
      </c>
      <c r="F5" s="57">
        <v>349</v>
      </c>
      <c r="G5" s="57">
        <v>378</v>
      </c>
    </row>
    <row r="6" spans="2:7" x14ac:dyDescent="0.15">
      <c r="B6" s="291"/>
      <c r="C6" s="255" t="s">
        <v>57</v>
      </c>
      <c r="D6" s="256"/>
      <c r="E6" s="57">
        <v>294</v>
      </c>
      <c r="F6" s="57">
        <v>259</v>
      </c>
      <c r="G6" s="57">
        <v>382</v>
      </c>
    </row>
    <row r="7" spans="2:7" x14ac:dyDescent="0.15">
      <c r="B7" s="291"/>
      <c r="C7" s="257" t="s">
        <v>58</v>
      </c>
      <c r="D7" s="256"/>
      <c r="E7" s="57">
        <v>1024</v>
      </c>
      <c r="F7" s="57">
        <v>870</v>
      </c>
      <c r="G7" s="57">
        <v>998</v>
      </c>
    </row>
    <row r="8" spans="2:7" x14ac:dyDescent="0.15">
      <c r="B8" s="291"/>
      <c r="C8" s="58"/>
      <c r="D8" s="59" t="s">
        <v>59</v>
      </c>
      <c r="E8" s="60">
        <v>412</v>
      </c>
      <c r="F8" s="60">
        <v>318</v>
      </c>
      <c r="G8" s="60">
        <v>386</v>
      </c>
    </row>
    <row r="9" spans="2:7" x14ac:dyDescent="0.15">
      <c r="B9" s="291"/>
      <c r="C9" s="58"/>
      <c r="D9" s="59" t="s">
        <v>60</v>
      </c>
      <c r="E9" s="60">
        <v>307</v>
      </c>
      <c r="F9" s="60">
        <v>258</v>
      </c>
      <c r="G9" s="60">
        <v>332</v>
      </c>
    </row>
    <row r="10" spans="2:7" x14ac:dyDescent="0.15">
      <c r="B10" s="291"/>
      <c r="C10" s="61"/>
      <c r="D10" s="12" t="s">
        <v>61</v>
      </c>
      <c r="E10" s="60">
        <v>305</v>
      </c>
      <c r="F10" s="60">
        <v>294</v>
      </c>
      <c r="G10" s="60">
        <v>280</v>
      </c>
    </row>
    <row r="11" spans="2:7" x14ac:dyDescent="0.15">
      <c r="B11" s="291"/>
      <c r="C11" s="258" t="s">
        <v>62</v>
      </c>
      <c r="D11" s="259"/>
      <c r="E11" s="62">
        <v>699</v>
      </c>
      <c r="F11" s="62">
        <v>607</v>
      </c>
      <c r="G11" s="62">
        <v>877</v>
      </c>
    </row>
    <row r="12" spans="2:7" ht="30.75" customHeight="1" x14ac:dyDescent="0.15">
      <c r="B12" s="288" t="s">
        <v>123</v>
      </c>
      <c r="C12" s="288"/>
      <c r="D12" s="289"/>
      <c r="E12" s="56">
        <v>6563</v>
      </c>
      <c r="F12" s="56">
        <v>5484</v>
      </c>
      <c r="G12" s="56">
        <v>5278</v>
      </c>
    </row>
    <row r="13" spans="2:7" x14ac:dyDescent="0.15">
      <c r="B13" s="290"/>
      <c r="C13" s="255" t="s">
        <v>56</v>
      </c>
      <c r="D13" s="256"/>
      <c r="E13" s="57">
        <v>1136</v>
      </c>
      <c r="F13" s="57">
        <v>757</v>
      </c>
      <c r="G13" s="57">
        <v>621</v>
      </c>
    </row>
    <row r="14" spans="2:7" x14ac:dyDescent="0.15">
      <c r="B14" s="291"/>
      <c r="C14" s="255" t="s">
        <v>57</v>
      </c>
      <c r="D14" s="256"/>
      <c r="E14" s="57">
        <v>505</v>
      </c>
      <c r="F14" s="57">
        <v>418</v>
      </c>
      <c r="G14" s="57">
        <v>409</v>
      </c>
    </row>
    <row r="15" spans="2:7" x14ac:dyDescent="0.15">
      <c r="B15" s="291"/>
      <c r="C15" s="257" t="s">
        <v>58</v>
      </c>
      <c r="D15" s="256"/>
      <c r="E15" s="57">
        <v>4277</v>
      </c>
      <c r="F15" s="57">
        <v>3748</v>
      </c>
      <c r="G15" s="57">
        <v>3628</v>
      </c>
    </row>
    <row r="16" spans="2:7" x14ac:dyDescent="0.15">
      <c r="B16" s="291"/>
      <c r="C16" s="58"/>
      <c r="D16" s="59" t="s">
        <v>59</v>
      </c>
      <c r="E16" s="60">
        <v>959</v>
      </c>
      <c r="F16" s="60">
        <v>829</v>
      </c>
      <c r="G16" s="60">
        <v>852</v>
      </c>
    </row>
    <row r="17" spans="2:7" x14ac:dyDescent="0.15">
      <c r="B17" s="291"/>
      <c r="C17" s="58"/>
      <c r="D17" s="59" t="s">
        <v>60</v>
      </c>
      <c r="E17" s="60">
        <v>1784</v>
      </c>
      <c r="F17" s="60">
        <v>1602</v>
      </c>
      <c r="G17" s="60">
        <v>1495</v>
      </c>
    </row>
    <row r="18" spans="2:7" x14ac:dyDescent="0.15">
      <c r="B18" s="291"/>
      <c r="C18" s="61"/>
      <c r="D18" s="12" t="s">
        <v>61</v>
      </c>
      <c r="E18" s="60">
        <v>1534</v>
      </c>
      <c r="F18" s="60">
        <v>1317</v>
      </c>
      <c r="G18" s="60">
        <v>1281</v>
      </c>
    </row>
    <row r="19" spans="2:7" x14ac:dyDescent="0.15">
      <c r="B19" s="291"/>
      <c r="C19" s="258" t="s">
        <v>62</v>
      </c>
      <c r="D19" s="259"/>
      <c r="E19" s="62">
        <v>645</v>
      </c>
      <c r="F19" s="62">
        <v>561</v>
      </c>
      <c r="G19" s="62">
        <v>620</v>
      </c>
    </row>
  </sheetData>
  <mergeCells count="15">
    <mergeCell ref="E2:E3"/>
    <mergeCell ref="F2:F3"/>
    <mergeCell ref="G2:G3"/>
    <mergeCell ref="B4:D4"/>
    <mergeCell ref="B5:B11"/>
    <mergeCell ref="C5:D5"/>
    <mergeCell ref="C6:D6"/>
    <mergeCell ref="C7:D7"/>
    <mergeCell ref="C11:D11"/>
    <mergeCell ref="B12:D12"/>
    <mergeCell ref="B13:B19"/>
    <mergeCell ref="C13:D13"/>
    <mergeCell ref="C14:D14"/>
    <mergeCell ref="C15:D15"/>
    <mergeCell ref="C19:D19"/>
  </mergeCells>
  <phoneticPr fontId="1"/>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B1C09-C81A-4CF9-B5D5-A8A2E611C49F}">
  <sheetPr>
    <pageSetUpPr fitToPage="1"/>
  </sheetPr>
  <dimension ref="B1:N11"/>
  <sheetViews>
    <sheetView showGridLines="0" tabSelected="1" view="pageBreakPreview" zoomScale="115" zoomScaleNormal="100" zoomScaleSheetLayoutView="115" workbookViewId="0">
      <pane xSplit="3" ySplit="3" topLeftCell="D4" activePane="bottomRight" state="frozen"/>
      <selection activeCell="N32" sqref="N32"/>
      <selection pane="topRight" activeCell="N32" sqref="N32"/>
      <selection pane="bottomLeft" activeCell="N32" sqref="N32"/>
      <selection pane="bottomRight" activeCell="N32" sqref="N32"/>
    </sheetView>
  </sheetViews>
  <sheetFormatPr defaultRowHeight="13.5" x14ac:dyDescent="0.15"/>
  <cols>
    <col min="1" max="1" width="1.875" customWidth="1"/>
    <col min="2" max="2" width="1.625" customWidth="1"/>
    <col min="3" max="3" width="15.25" customWidth="1"/>
    <col min="4" max="13" width="8.375" customWidth="1"/>
    <col min="14" max="14" width="7" customWidth="1"/>
  </cols>
  <sheetData>
    <row r="1" spans="2:14" ht="15" customHeight="1" x14ac:dyDescent="0.15">
      <c r="B1" t="s">
        <v>124</v>
      </c>
    </row>
    <row r="2" spans="2:14" ht="15" customHeight="1" x14ac:dyDescent="0.15">
      <c r="B2" s="25"/>
      <c r="C2" s="26" t="s">
        <v>24</v>
      </c>
      <c r="D2" s="251" t="s">
        <v>29</v>
      </c>
      <c r="E2" s="251" t="s">
        <v>30</v>
      </c>
      <c r="F2" s="251" t="s">
        <v>31</v>
      </c>
      <c r="G2" s="251" t="s">
        <v>32</v>
      </c>
      <c r="H2" s="251" t="s">
        <v>33</v>
      </c>
      <c r="I2" s="251" t="s">
        <v>34</v>
      </c>
      <c r="J2" s="251" t="s">
        <v>35</v>
      </c>
      <c r="K2" s="251" t="s">
        <v>36</v>
      </c>
      <c r="L2" s="251" t="s">
        <v>41</v>
      </c>
      <c r="M2" s="251" t="s">
        <v>43</v>
      </c>
    </row>
    <row r="3" spans="2:14" ht="15" customHeight="1" x14ac:dyDescent="0.15">
      <c r="B3" s="20" t="s">
        <v>25</v>
      </c>
      <c r="C3" s="27"/>
      <c r="D3" s="252"/>
      <c r="E3" s="252"/>
      <c r="F3" s="252"/>
      <c r="G3" s="252"/>
      <c r="H3" s="252"/>
      <c r="I3" s="252"/>
      <c r="J3" s="252"/>
      <c r="K3" s="252"/>
      <c r="L3" s="252"/>
      <c r="M3" s="252"/>
    </row>
    <row r="4" spans="2:14" ht="15" customHeight="1" x14ac:dyDescent="0.15">
      <c r="B4" s="294" t="s">
        <v>125</v>
      </c>
      <c r="C4" s="295"/>
      <c r="D4" s="119">
        <v>12170</v>
      </c>
      <c r="E4" s="119">
        <v>11341</v>
      </c>
      <c r="F4" s="119">
        <v>10662</v>
      </c>
      <c r="G4" s="119">
        <v>7542</v>
      </c>
      <c r="H4" s="119">
        <v>7169</v>
      </c>
      <c r="I4" s="120">
        <v>6000</v>
      </c>
      <c r="J4" s="120">
        <v>4206</v>
      </c>
      <c r="K4" s="120">
        <v>3708</v>
      </c>
      <c r="L4" s="121">
        <v>3290</v>
      </c>
      <c r="M4" s="120">
        <v>3297</v>
      </c>
      <c r="N4" s="93"/>
    </row>
    <row r="5" spans="2:14" ht="15" customHeight="1" x14ac:dyDescent="0.15">
      <c r="B5" s="122"/>
      <c r="C5" s="123" t="s">
        <v>126</v>
      </c>
      <c r="D5" s="124">
        <v>2.3577859827782817</v>
      </c>
      <c r="E5" s="124">
        <v>2.1599312844363436</v>
      </c>
      <c r="F5" s="124">
        <v>2.0141173341413481</v>
      </c>
      <c r="G5" s="124">
        <v>1.4187294865485933</v>
      </c>
      <c r="H5" s="124">
        <v>1.3423585364940269</v>
      </c>
      <c r="I5" s="124">
        <v>1.1158920887714474</v>
      </c>
      <c r="J5" s="124">
        <v>0.77366606983154829</v>
      </c>
      <c r="K5" s="124">
        <v>0.67476260475835015</v>
      </c>
      <c r="L5" s="124">
        <v>0.583874970540047</v>
      </c>
      <c r="M5" s="124">
        <v>0.56634362577414898</v>
      </c>
    </row>
    <row r="6" spans="2:14" ht="15" customHeight="1" x14ac:dyDescent="0.15">
      <c r="B6" s="294" t="s">
        <v>127</v>
      </c>
      <c r="C6" s="295"/>
      <c r="D6" s="119">
        <v>38486</v>
      </c>
      <c r="E6" s="119">
        <v>31511</v>
      </c>
      <c r="F6" s="119">
        <v>24217</v>
      </c>
      <c r="G6" s="119">
        <v>16461</v>
      </c>
      <c r="H6" s="119">
        <v>12740</v>
      </c>
      <c r="I6" s="120">
        <v>9129</v>
      </c>
      <c r="J6" s="120">
        <v>6933</v>
      </c>
      <c r="K6" s="120">
        <v>5207</v>
      </c>
      <c r="L6" s="125">
        <v>4210</v>
      </c>
      <c r="M6" s="120">
        <v>4518</v>
      </c>
    </row>
    <row r="7" spans="2:14" ht="15" customHeight="1" x14ac:dyDescent="0.15">
      <c r="B7" s="122"/>
      <c r="C7" s="123" t="s">
        <v>126</v>
      </c>
      <c r="D7" s="124">
        <v>5.77711122522763</v>
      </c>
      <c r="E7" s="124">
        <v>4.8945309429851056</v>
      </c>
      <c r="F7" s="124">
        <v>3.9130933587128816</v>
      </c>
      <c r="G7" s="124">
        <v>2.7903424081192338</v>
      </c>
      <c r="H7" s="124">
        <v>2.2687770686118078</v>
      </c>
      <c r="I7" s="124">
        <v>1.7052481632017196</v>
      </c>
      <c r="J7" s="124">
        <v>1.3585074249592672</v>
      </c>
      <c r="K7" s="124">
        <v>1.0729156085009861</v>
      </c>
      <c r="L7" s="124">
        <v>0.90485366947178469</v>
      </c>
      <c r="M7" s="124">
        <v>1.0063703376018316</v>
      </c>
    </row>
    <row r="8" spans="2:14" ht="15" customHeight="1" x14ac:dyDescent="0.15">
      <c r="B8" s="292" t="s">
        <v>128</v>
      </c>
      <c r="C8" s="292"/>
      <c r="D8" s="292"/>
      <c r="E8" s="292"/>
      <c r="F8" s="292"/>
      <c r="G8" s="292"/>
      <c r="H8" s="292"/>
      <c r="I8" s="292"/>
      <c r="J8" s="292"/>
      <c r="K8" s="292"/>
      <c r="L8" s="292"/>
      <c r="M8" s="292"/>
    </row>
    <row r="9" spans="2:14" ht="15" customHeight="1" x14ac:dyDescent="0.15">
      <c r="B9" s="293"/>
      <c r="C9" s="293"/>
      <c r="D9" s="293"/>
      <c r="E9" s="293"/>
      <c r="F9" s="293"/>
      <c r="G9" s="293"/>
      <c r="H9" s="293"/>
      <c r="I9" s="293"/>
      <c r="J9" s="293"/>
      <c r="K9" s="293"/>
      <c r="L9" s="293"/>
      <c r="M9" s="293"/>
    </row>
    <row r="10" spans="2:14" ht="15" customHeight="1" x14ac:dyDescent="0.15">
      <c r="B10" s="293"/>
      <c r="C10" s="293"/>
      <c r="D10" s="293"/>
      <c r="E10" s="293"/>
      <c r="F10" s="293"/>
      <c r="G10" s="293"/>
      <c r="H10" s="293"/>
      <c r="I10" s="293"/>
      <c r="J10" s="293"/>
      <c r="K10" s="293"/>
      <c r="L10" s="293"/>
      <c r="M10" s="293"/>
    </row>
    <row r="11" spans="2:14" x14ac:dyDescent="0.15">
      <c r="C11" s="126"/>
    </row>
  </sheetData>
  <mergeCells count="13">
    <mergeCell ref="B8:M10"/>
    <mergeCell ref="J2:J3"/>
    <mergeCell ref="K2:K3"/>
    <mergeCell ref="L2:L3"/>
    <mergeCell ref="M2:M3"/>
    <mergeCell ref="B4:C4"/>
    <mergeCell ref="B6:C6"/>
    <mergeCell ref="D2:D3"/>
    <mergeCell ref="E2:E3"/>
    <mergeCell ref="F2:F3"/>
    <mergeCell ref="G2:G3"/>
    <mergeCell ref="H2:H3"/>
    <mergeCell ref="I2:I3"/>
  </mergeCells>
  <phoneticPr fontId="1"/>
  <pageMargins left="0.7" right="0.7" top="0.75" bottom="0.75" header="0.3" footer="0.3"/>
  <pageSetup paperSize="9" scale="81"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7562F-082C-4E2D-A6ED-6EC940FB71B9}">
  <sheetPr>
    <pageSetUpPr fitToPage="1"/>
  </sheetPr>
  <dimension ref="B1:M10"/>
  <sheetViews>
    <sheetView showGridLines="0" tabSelected="1" view="pageBreakPreview" zoomScaleNormal="130" zoomScaleSheetLayoutView="100" workbookViewId="0">
      <pane xSplit="3" ySplit="3" topLeftCell="D4" activePane="bottomRight" state="frozen"/>
      <selection activeCell="N32" sqref="N32"/>
      <selection pane="topRight" activeCell="N32" sqref="N32"/>
      <selection pane="bottomLeft" activeCell="N32" sqref="N32"/>
      <selection pane="bottomRight" activeCell="N32" sqref="N32"/>
    </sheetView>
  </sheetViews>
  <sheetFormatPr defaultRowHeight="13.5" x14ac:dyDescent="0.15"/>
  <cols>
    <col min="1" max="1" width="1.875" customWidth="1"/>
    <col min="3" max="3" width="13.375" customWidth="1"/>
    <col min="4" max="13" width="7.75" customWidth="1"/>
  </cols>
  <sheetData>
    <row r="1" spans="2:13" ht="16.5" customHeight="1" x14ac:dyDescent="0.15">
      <c r="B1" t="s">
        <v>129</v>
      </c>
    </row>
    <row r="2" spans="2:13" ht="16.5" customHeight="1" x14ac:dyDescent="0.15">
      <c r="B2" s="25"/>
      <c r="C2" s="26" t="s">
        <v>24</v>
      </c>
      <c r="D2" s="251" t="s">
        <v>29</v>
      </c>
      <c r="E2" s="251" t="s">
        <v>30</v>
      </c>
      <c r="F2" s="251" t="s">
        <v>31</v>
      </c>
      <c r="G2" s="251" t="s">
        <v>32</v>
      </c>
      <c r="H2" s="251" t="s">
        <v>33</v>
      </c>
      <c r="I2" s="251" t="s">
        <v>34</v>
      </c>
      <c r="J2" s="251" t="s">
        <v>35</v>
      </c>
      <c r="K2" s="251" t="s">
        <v>36</v>
      </c>
      <c r="L2" s="251" t="s">
        <v>41</v>
      </c>
      <c r="M2" s="251" t="s">
        <v>43</v>
      </c>
    </row>
    <row r="3" spans="2:13" ht="16.5" customHeight="1" x14ac:dyDescent="0.15">
      <c r="B3" s="20" t="s">
        <v>25</v>
      </c>
      <c r="C3" s="27"/>
      <c r="D3" s="252"/>
      <c r="E3" s="252"/>
      <c r="F3" s="252"/>
      <c r="G3" s="252"/>
      <c r="H3" s="252"/>
      <c r="I3" s="252"/>
      <c r="J3" s="252"/>
      <c r="K3" s="252"/>
      <c r="L3" s="252"/>
      <c r="M3" s="252"/>
    </row>
    <row r="4" spans="2:13" ht="16.5" customHeight="1" x14ac:dyDescent="0.15">
      <c r="B4" s="296" t="s">
        <v>130</v>
      </c>
      <c r="C4" s="127" t="s">
        <v>131</v>
      </c>
      <c r="D4" s="78">
        <v>13234</v>
      </c>
      <c r="E4" s="78">
        <v>11613</v>
      </c>
      <c r="F4" s="78">
        <v>9418</v>
      </c>
      <c r="G4" s="78">
        <v>6737</v>
      </c>
      <c r="H4" s="78">
        <v>5604</v>
      </c>
      <c r="I4" s="78">
        <v>4175</v>
      </c>
      <c r="J4" s="78">
        <v>3261</v>
      </c>
      <c r="K4" s="78">
        <v>2455</v>
      </c>
      <c r="L4" s="78">
        <v>2085</v>
      </c>
      <c r="M4" s="78">
        <v>2635</v>
      </c>
    </row>
    <row r="5" spans="2:13" ht="16.5" customHeight="1" x14ac:dyDescent="0.15">
      <c r="B5" s="296"/>
      <c r="C5" s="127" t="s">
        <v>132</v>
      </c>
      <c r="D5" s="78">
        <v>7508</v>
      </c>
      <c r="E5" s="78">
        <v>6782</v>
      </c>
      <c r="F5" s="78">
        <v>5403</v>
      </c>
      <c r="G5" s="78">
        <v>4144</v>
      </c>
      <c r="H5" s="78">
        <v>3180</v>
      </c>
      <c r="I5" s="78">
        <v>2478</v>
      </c>
      <c r="J5" s="78">
        <v>1882</v>
      </c>
      <c r="K5" s="78">
        <v>1649</v>
      </c>
      <c r="L5" s="78">
        <v>1241</v>
      </c>
      <c r="M5" s="78">
        <v>1341</v>
      </c>
    </row>
    <row r="6" spans="2:13" ht="16.5" customHeight="1" x14ac:dyDescent="0.15">
      <c r="B6" s="296"/>
      <c r="C6" s="127" t="s">
        <v>133</v>
      </c>
      <c r="D6" s="128">
        <v>56.7</v>
      </c>
      <c r="E6" s="128">
        <v>58.4</v>
      </c>
      <c r="F6" s="128">
        <v>57.4</v>
      </c>
      <c r="G6" s="128">
        <v>61.5</v>
      </c>
      <c r="H6" s="128">
        <v>56.7</v>
      </c>
      <c r="I6" s="128">
        <v>59.4</v>
      </c>
      <c r="J6" s="128">
        <v>57.7</v>
      </c>
      <c r="K6" s="128">
        <v>67.2</v>
      </c>
      <c r="L6" s="128">
        <v>59.5</v>
      </c>
      <c r="M6" s="128">
        <f>ROUND((M5/M4*100),1)</f>
        <v>50.9</v>
      </c>
    </row>
    <row r="7" spans="2:13" ht="16.5" customHeight="1" x14ac:dyDescent="0.15">
      <c r="B7" s="296" t="s">
        <v>134</v>
      </c>
      <c r="C7" s="127" t="s">
        <v>135</v>
      </c>
      <c r="D7" s="78">
        <v>38208</v>
      </c>
      <c r="E7" s="78">
        <v>32107</v>
      </c>
      <c r="F7" s="78">
        <v>26068</v>
      </c>
      <c r="G7" s="78">
        <v>17567</v>
      </c>
      <c r="H7" s="78">
        <v>14580</v>
      </c>
      <c r="I7" s="78">
        <v>11117</v>
      </c>
      <c r="J7" s="78">
        <v>7994</v>
      </c>
      <c r="K7" s="78">
        <v>6563</v>
      </c>
      <c r="L7" s="78">
        <v>5484</v>
      </c>
      <c r="M7" s="78">
        <v>5278</v>
      </c>
    </row>
    <row r="8" spans="2:13" ht="16.5" customHeight="1" x14ac:dyDescent="0.15">
      <c r="B8" s="296"/>
      <c r="C8" s="127" t="s">
        <v>136</v>
      </c>
      <c r="D8" s="78">
        <v>15731</v>
      </c>
      <c r="E8" s="78">
        <v>12934</v>
      </c>
      <c r="F8" s="78">
        <v>9642</v>
      </c>
      <c r="G8" s="78">
        <v>7120</v>
      </c>
      <c r="H8" s="78">
        <v>5314</v>
      </c>
      <c r="I8" s="78">
        <v>3695</v>
      </c>
      <c r="J8" s="78">
        <v>3198</v>
      </c>
      <c r="K8" s="78">
        <v>2209</v>
      </c>
      <c r="L8" s="78">
        <v>1713</v>
      </c>
      <c r="M8" s="78">
        <v>1687</v>
      </c>
    </row>
    <row r="9" spans="2:13" ht="16.5" customHeight="1" x14ac:dyDescent="0.15">
      <c r="B9" s="296"/>
      <c r="C9" s="127" t="s">
        <v>137</v>
      </c>
      <c r="D9" s="128">
        <v>41.2</v>
      </c>
      <c r="E9" s="128">
        <v>40.299999999999997</v>
      </c>
      <c r="F9" s="128">
        <v>37</v>
      </c>
      <c r="G9" s="128">
        <v>40.5</v>
      </c>
      <c r="H9" s="128">
        <v>36.4</v>
      </c>
      <c r="I9" s="128">
        <v>33.200000000000003</v>
      </c>
      <c r="J9" s="128">
        <v>40</v>
      </c>
      <c r="K9" s="128">
        <v>33.700000000000003</v>
      </c>
      <c r="L9" s="128">
        <v>31.2</v>
      </c>
      <c r="M9" s="128">
        <f>ROUND((M8/M7*100),1)</f>
        <v>32</v>
      </c>
    </row>
    <row r="10" spans="2:13" ht="15.95" customHeight="1" x14ac:dyDescent="0.15">
      <c r="B10" s="18"/>
      <c r="C10" s="18"/>
      <c r="F10" s="18"/>
      <c r="G10" s="18"/>
      <c r="H10" s="18"/>
      <c r="I10" s="18"/>
      <c r="M10" s="18"/>
    </row>
  </sheetData>
  <mergeCells count="12">
    <mergeCell ref="B7:B9"/>
    <mergeCell ref="D2:D3"/>
    <mergeCell ref="E2:E3"/>
    <mergeCell ref="F2:F3"/>
    <mergeCell ref="G2:G3"/>
    <mergeCell ref="J2:J3"/>
    <mergeCell ref="K2:K3"/>
    <mergeCell ref="L2:L3"/>
    <mergeCell ref="M2:M3"/>
    <mergeCell ref="B4:B6"/>
    <mergeCell ref="H2:H3"/>
    <mergeCell ref="I2:I3"/>
  </mergeCells>
  <phoneticPr fontId="1"/>
  <pageMargins left="0.7" right="0.7" top="0.75" bottom="0.75" header="0.3" footer="0.3"/>
  <pageSetup paperSize="9" scale="80"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EBF7F-AF53-4619-8DFC-213933A77680}">
  <sheetPr>
    <pageSetUpPr fitToPage="1"/>
  </sheetPr>
  <dimension ref="B1:P42"/>
  <sheetViews>
    <sheetView showGridLines="0" tabSelected="1" view="pageBreakPreview" zoomScaleNormal="100" zoomScaleSheetLayoutView="100" workbookViewId="0">
      <pane xSplit="6" ySplit="3" topLeftCell="G25" activePane="bottomRight" state="frozen"/>
      <selection activeCell="N32" sqref="N32"/>
      <selection pane="topRight" activeCell="N32" sqref="N32"/>
      <selection pane="bottomLeft" activeCell="N32" sqref="N32"/>
      <selection pane="bottomRight" activeCell="N32" sqref="N32"/>
    </sheetView>
  </sheetViews>
  <sheetFormatPr defaultRowHeight="13.5" x14ac:dyDescent="0.15"/>
  <cols>
    <col min="1" max="1" width="2.625" customWidth="1"/>
    <col min="2" max="5" width="1.875" customWidth="1"/>
    <col min="6" max="6" width="17" customWidth="1"/>
    <col min="7" max="16" width="7" customWidth="1"/>
  </cols>
  <sheetData>
    <row r="1" spans="2:16" ht="14.25" customHeight="1" x14ac:dyDescent="0.15">
      <c r="B1" t="s">
        <v>138</v>
      </c>
    </row>
    <row r="2" spans="2:16" ht="14.25" customHeight="1" x14ac:dyDescent="0.15">
      <c r="B2" s="25"/>
      <c r="C2" s="28"/>
      <c r="D2" s="28"/>
      <c r="E2" s="28"/>
      <c r="F2" s="26" t="s">
        <v>24</v>
      </c>
      <c r="G2" s="251" t="s">
        <v>29</v>
      </c>
      <c r="H2" s="251" t="s">
        <v>30</v>
      </c>
      <c r="I2" s="251" t="s">
        <v>31</v>
      </c>
      <c r="J2" s="251" t="s">
        <v>32</v>
      </c>
      <c r="K2" s="251" t="s">
        <v>33</v>
      </c>
      <c r="L2" s="251" t="s">
        <v>34</v>
      </c>
      <c r="M2" s="251" t="s">
        <v>35</v>
      </c>
      <c r="N2" s="251" t="s">
        <v>36</v>
      </c>
      <c r="O2" s="251" t="s">
        <v>41</v>
      </c>
      <c r="P2" s="251" t="s">
        <v>43</v>
      </c>
    </row>
    <row r="3" spans="2:16" ht="14.25" customHeight="1" x14ac:dyDescent="0.15">
      <c r="B3" s="20" t="s">
        <v>25</v>
      </c>
      <c r="C3" s="29"/>
      <c r="D3" s="29"/>
      <c r="E3" s="29"/>
      <c r="F3" s="30"/>
      <c r="G3" s="252"/>
      <c r="H3" s="252"/>
      <c r="I3" s="252"/>
      <c r="J3" s="252"/>
      <c r="K3" s="252"/>
      <c r="L3" s="252"/>
      <c r="M3" s="252"/>
      <c r="N3" s="252"/>
      <c r="O3" s="252"/>
      <c r="P3" s="252"/>
    </row>
    <row r="4" spans="2:16" ht="14.25" customHeight="1" x14ac:dyDescent="0.15">
      <c r="B4" s="25" t="s">
        <v>110</v>
      </c>
      <c r="C4" s="28"/>
      <c r="D4" s="28"/>
      <c r="E4" s="28"/>
      <c r="F4" s="28"/>
      <c r="G4" s="78">
        <v>4057</v>
      </c>
      <c r="H4" s="78">
        <v>3463</v>
      </c>
      <c r="I4" s="78">
        <v>2743</v>
      </c>
      <c r="J4" s="78">
        <v>2246</v>
      </c>
      <c r="K4" s="78">
        <v>1531</v>
      </c>
      <c r="L4" s="78">
        <v>1203</v>
      </c>
      <c r="M4" s="78">
        <v>841</v>
      </c>
      <c r="N4" s="78">
        <v>888</v>
      </c>
      <c r="O4" s="78">
        <v>727</v>
      </c>
      <c r="P4" s="78">
        <v>720</v>
      </c>
    </row>
    <row r="5" spans="2:16" ht="14.25" customHeight="1" x14ac:dyDescent="0.15">
      <c r="B5" s="11"/>
      <c r="C5" s="25" t="s">
        <v>130</v>
      </c>
      <c r="D5" s="28"/>
      <c r="E5" s="28"/>
      <c r="F5" s="28"/>
      <c r="G5" s="78">
        <v>2000</v>
      </c>
      <c r="H5" s="78">
        <v>1853</v>
      </c>
      <c r="I5" s="78">
        <v>1452</v>
      </c>
      <c r="J5" s="78">
        <v>1221</v>
      </c>
      <c r="K5" s="78">
        <v>885</v>
      </c>
      <c r="L5" s="78">
        <v>709</v>
      </c>
      <c r="M5" s="78">
        <v>486</v>
      </c>
      <c r="N5" s="78">
        <v>594</v>
      </c>
      <c r="O5" s="78">
        <v>441</v>
      </c>
      <c r="P5" s="78">
        <v>448</v>
      </c>
    </row>
    <row r="6" spans="2:16" ht="14.25" customHeight="1" x14ac:dyDescent="0.15">
      <c r="B6" s="11"/>
      <c r="C6" s="11"/>
      <c r="D6" s="25" t="s">
        <v>95</v>
      </c>
      <c r="E6" s="28"/>
      <c r="F6" s="28"/>
      <c r="G6" s="56">
        <v>1899</v>
      </c>
      <c r="H6" s="56">
        <v>1766</v>
      </c>
      <c r="I6" s="56">
        <v>1373</v>
      </c>
      <c r="J6" s="56">
        <v>1144</v>
      </c>
      <c r="K6" s="56">
        <v>812</v>
      </c>
      <c r="L6" s="56">
        <v>648</v>
      </c>
      <c r="M6" s="56">
        <v>445</v>
      </c>
      <c r="N6" s="56">
        <v>540</v>
      </c>
      <c r="O6" s="56">
        <v>397</v>
      </c>
      <c r="P6" s="56">
        <v>408</v>
      </c>
    </row>
    <row r="7" spans="2:16" ht="14.25" customHeight="1" x14ac:dyDescent="0.15">
      <c r="B7" s="11"/>
      <c r="C7" s="11"/>
      <c r="D7" s="11"/>
      <c r="E7" s="18"/>
      <c r="F7" s="129" t="s">
        <v>139</v>
      </c>
      <c r="G7" s="130">
        <v>26.280099640188208</v>
      </c>
      <c r="H7" s="130">
        <v>24.585827648614785</v>
      </c>
      <c r="I7" s="130">
        <v>18.995572772551188</v>
      </c>
      <c r="J7" s="130">
        <v>15.915414579855314</v>
      </c>
      <c r="K7" s="130">
        <v>11.422140948093967</v>
      </c>
      <c r="L7" s="130">
        <v>9.2373485388453318</v>
      </c>
      <c r="M7" s="130">
        <v>6.4399421128798844</v>
      </c>
      <c r="N7" s="130">
        <v>7.9634272231234329</v>
      </c>
      <c r="O7" s="130">
        <v>5.9591714199939956</v>
      </c>
      <c r="P7" s="130">
        <v>6.1808816845932437</v>
      </c>
    </row>
    <row r="8" spans="2:16" ht="14.25" customHeight="1" x14ac:dyDescent="0.15">
      <c r="B8" s="11"/>
      <c r="C8" s="11"/>
      <c r="D8" s="11"/>
      <c r="E8" s="25" t="s">
        <v>140</v>
      </c>
      <c r="F8" s="28"/>
      <c r="G8" s="56">
        <v>458</v>
      </c>
      <c r="H8" s="56">
        <v>463</v>
      </c>
      <c r="I8" s="56">
        <v>302</v>
      </c>
      <c r="J8" s="56">
        <v>257</v>
      </c>
      <c r="K8" s="56">
        <v>157</v>
      </c>
      <c r="L8" s="56">
        <v>97</v>
      </c>
      <c r="M8" s="56">
        <v>56</v>
      </c>
      <c r="N8" s="56">
        <v>83</v>
      </c>
      <c r="O8" s="56">
        <v>76</v>
      </c>
      <c r="P8" s="56">
        <v>79</v>
      </c>
    </row>
    <row r="9" spans="2:16" ht="14.25" customHeight="1" x14ac:dyDescent="0.15">
      <c r="B9" s="11"/>
      <c r="C9" s="11"/>
      <c r="D9" s="11"/>
      <c r="E9" s="20"/>
      <c r="F9" s="129" t="s">
        <v>139</v>
      </c>
      <c r="G9" s="130">
        <v>38.84648006785411</v>
      </c>
      <c r="H9" s="130">
        <v>39.303904923599319</v>
      </c>
      <c r="I9" s="130">
        <v>25.745950554134701</v>
      </c>
      <c r="J9" s="130">
        <v>22.174288179465059</v>
      </c>
      <c r="K9" s="130">
        <v>13.943161634103019</v>
      </c>
      <c r="L9" s="130">
        <v>8.7151841868823006</v>
      </c>
      <c r="M9" s="130">
        <v>5.2141527001862196</v>
      </c>
      <c r="N9" s="130">
        <v>7.7281191806331471</v>
      </c>
      <c r="O9" s="130">
        <v>7.0175438596491224</v>
      </c>
      <c r="P9" s="130">
        <v>7.2543617998163459</v>
      </c>
    </row>
    <row r="10" spans="2:16" ht="14.25" customHeight="1" x14ac:dyDescent="0.15">
      <c r="B10" s="11"/>
      <c r="C10" s="11"/>
      <c r="D10" s="11"/>
      <c r="E10" s="25" t="s">
        <v>141</v>
      </c>
      <c r="F10" s="28"/>
      <c r="G10" s="56">
        <v>569</v>
      </c>
      <c r="H10" s="56">
        <v>586</v>
      </c>
      <c r="I10" s="56">
        <v>402</v>
      </c>
      <c r="J10" s="56">
        <v>354</v>
      </c>
      <c r="K10" s="56">
        <v>268</v>
      </c>
      <c r="L10" s="56">
        <v>233</v>
      </c>
      <c r="M10" s="56">
        <v>120</v>
      </c>
      <c r="N10" s="56">
        <v>175</v>
      </c>
      <c r="O10" s="56">
        <v>106</v>
      </c>
      <c r="P10" s="56">
        <v>118</v>
      </c>
    </row>
    <row r="11" spans="2:16" ht="14.25" customHeight="1" x14ac:dyDescent="0.15">
      <c r="B11" s="11"/>
      <c r="C11" s="11"/>
      <c r="D11" s="11"/>
      <c r="E11" s="20"/>
      <c r="F11" s="129" t="s">
        <v>139</v>
      </c>
      <c r="G11" s="130">
        <v>47.495826377295494</v>
      </c>
      <c r="H11" s="130">
        <v>49.66101694915254</v>
      </c>
      <c r="I11" s="130">
        <v>33.47210657785179</v>
      </c>
      <c r="J11" s="130">
        <v>30.102040816326532</v>
      </c>
      <c r="K11" s="130">
        <v>23.06368330464716</v>
      </c>
      <c r="L11" s="130">
        <v>20.674356699201422</v>
      </c>
      <c r="M11" s="130">
        <v>10.75268817204301</v>
      </c>
      <c r="N11" s="130">
        <v>16.248839368616526</v>
      </c>
      <c r="O11" s="130">
        <v>9.8604651162790695</v>
      </c>
      <c r="P11" s="130">
        <v>10.885608856088561</v>
      </c>
    </row>
    <row r="12" spans="2:16" ht="14.25" customHeight="1" x14ac:dyDescent="0.15">
      <c r="B12" s="11"/>
      <c r="C12" s="11"/>
      <c r="D12" s="11"/>
      <c r="E12" s="25" t="s">
        <v>142</v>
      </c>
      <c r="F12" s="28"/>
      <c r="G12" s="56">
        <v>517</v>
      </c>
      <c r="H12" s="56">
        <v>436</v>
      </c>
      <c r="I12" s="56">
        <v>399</v>
      </c>
      <c r="J12" s="56">
        <v>315</v>
      </c>
      <c r="K12" s="56">
        <v>209</v>
      </c>
      <c r="L12" s="56">
        <v>195</v>
      </c>
      <c r="M12" s="56">
        <v>155</v>
      </c>
      <c r="N12" s="56">
        <v>155</v>
      </c>
      <c r="O12" s="56">
        <v>108</v>
      </c>
      <c r="P12" s="56">
        <v>104</v>
      </c>
    </row>
    <row r="13" spans="2:16" ht="14.25" customHeight="1" x14ac:dyDescent="0.15">
      <c r="B13" s="11"/>
      <c r="C13" s="11"/>
      <c r="D13" s="11"/>
      <c r="E13" s="20"/>
      <c r="F13" s="129" t="s">
        <v>139</v>
      </c>
      <c r="G13" s="130">
        <v>43.336127409891027</v>
      </c>
      <c r="H13" s="130">
        <v>36.393989983305509</v>
      </c>
      <c r="I13" s="130">
        <v>33.194675540765388</v>
      </c>
      <c r="J13" s="130">
        <v>26.293823038397328</v>
      </c>
      <c r="K13" s="130">
        <v>17.741935483870968</v>
      </c>
      <c r="L13" s="130">
        <v>16.738197424892704</v>
      </c>
      <c r="M13" s="130">
        <v>13.741134751773048</v>
      </c>
      <c r="N13" s="130">
        <v>13.839285714285715</v>
      </c>
      <c r="O13" s="130">
        <v>10.037174721189592</v>
      </c>
      <c r="P13" s="130">
        <v>9.6744186046511622</v>
      </c>
    </row>
    <row r="14" spans="2:16" ht="14.25" customHeight="1" x14ac:dyDescent="0.15">
      <c r="B14" s="11"/>
      <c r="C14" s="11"/>
      <c r="D14" s="11"/>
      <c r="E14" s="25" t="s">
        <v>143</v>
      </c>
      <c r="F14" s="28"/>
      <c r="G14" s="56">
        <v>246</v>
      </c>
      <c r="H14" s="56">
        <v>193</v>
      </c>
      <c r="I14" s="56">
        <v>182</v>
      </c>
      <c r="J14" s="56">
        <v>130</v>
      </c>
      <c r="K14" s="56">
        <v>130</v>
      </c>
      <c r="L14" s="56">
        <v>77</v>
      </c>
      <c r="M14" s="56">
        <v>68</v>
      </c>
      <c r="N14" s="56">
        <v>83</v>
      </c>
      <c r="O14" s="56">
        <v>71</v>
      </c>
      <c r="P14" s="56">
        <v>77</v>
      </c>
    </row>
    <row r="15" spans="2:16" ht="14.25" customHeight="1" x14ac:dyDescent="0.15">
      <c r="B15" s="11"/>
      <c r="C15" s="11"/>
      <c r="D15" s="11"/>
      <c r="E15" s="20"/>
      <c r="F15" s="129" t="s">
        <v>139</v>
      </c>
      <c r="G15" s="130">
        <v>20.741989881956155</v>
      </c>
      <c r="H15" s="130">
        <v>16.177703269069575</v>
      </c>
      <c r="I15" s="130">
        <v>14.918032786885247</v>
      </c>
      <c r="J15" s="130">
        <v>10.842368640533778</v>
      </c>
      <c r="K15" s="130">
        <v>10.869565217391305</v>
      </c>
      <c r="L15" s="130">
        <v>6.5254237288135588</v>
      </c>
      <c r="M15" s="130">
        <v>5.8269065981148245</v>
      </c>
      <c r="N15" s="130">
        <v>7.3451327433628322</v>
      </c>
      <c r="O15" s="130">
        <v>6.3449508489722977</v>
      </c>
      <c r="P15" s="130">
        <v>7.1494893221912719</v>
      </c>
    </row>
    <row r="16" spans="2:16" ht="14.25" customHeight="1" x14ac:dyDescent="0.15">
      <c r="B16" s="11"/>
      <c r="C16" s="11"/>
      <c r="D16" s="11"/>
      <c r="E16" s="25" t="s">
        <v>144</v>
      </c>
      <c r="F16" s="28"/>
      <c r="G16" s="56">
        <v>76</v>
      </c>
      <c r="H16" s="56">
        <v>69</v>
      </c>
      <c r="I16" s="56">
        <v>59</v>
      </c>
      <c r="J16" s="56">
        <v>65</v>
      </c>
      <c r="K16" s="56">
        <v>31</v>
      </c>
      <c r="L16" s="56">
        <v>35</v>
      </c>
      <c r="M16" s="56">
        <v>36</v>
      </c>
      <c r="N16" s="56">
        <v>30</v>
      </c>
      <c r="O16" s="56">
        <v>24</v>
      </c>
      <c r="P16" s="56">
        <v>22</v>
      </c>
    </row>
    <row r="17" spans="2:16" ht="14.25" customHeight="1" x14ac:dyDescent="0.15">
      <c r="B17" s="11"/>
      <c r="C17" s="11"/>
      <c r="D17" s="11"/>
      <c r="E17" s="20"/>
      <c r="F17" s="129" t="s">
        <v>139</v>
      </c>
      <c r="G17" s="130">
        <v>6.1838893409275837</v>
      </c>
      <c r="H17" s="130">
        <v>5.7692307692307692</v>
      </c>
      <c r="I17" s="130">
        <v>4.8440065681444997</v>
      </c>
      <c r="J17" s="130">
        <v>5.3061224489795915</v>
      </c>
      <c r="K17" s="130">
        <v>2.570480928689884</v>
      </c>
      <c r="L17" s="130">
        <v>2.904564315352697</v>
      </c>
      <c r="M17" s="130">
        <v>3.01255230125523</v>
      </c>
      <c r="N17" s="130">
        <v>2.5597269624573378</v>
      </c>
      <c r="O17" s="130">
        <v>2.1220159151193632</v>
      </c>
      <c r="P17" s="130">
        <v>1.9503546099290781</v>
      </c>
    </row>
    <row r="18" spans="2:16" ht="14.25" customHeight="1" x14ac:dyDescent="0.15">
      <c r="B18" s="11"/>
      <c r="C18" s="11"/>
      <c r="D18" s="11"/>
      <c r="E18" s="25" t="s">
        <v>145</v>
      </c>
      <c r="F18" s="28"/>
      <c r="G18" s="56">
        <v>33</v>
      </c>
      <c r="H18" s="56">
        <v>19</v>
      </c>
      <c r="I18" s="56">
        <v>29</v>
      </c>
      <c r="J18" s="56">
        <v>23</v>
      </c>
      <c r="K18" s="56">
        <v>17</v>
      </c>
      <c r="L18" s="56">
        <v>11</v>
      </c>
      <c r="M18" s="56">
        <v>10</v>
      </c>
      <c r="N18" s="56">
        <v>14</v>
      </c>
      <c r="O18" s="56">
        <v>12</v>
      </c>
      <c r="P18" s="56">
        <v>8</v>
      </c>
    </row>
    <row r="19" spans="2:16" ht="14.25" customHeight="1" x14ac:dyDescent="0.15">
      <c r="B19" s="11"/>
      <c r="C19" s="11"/>
      <c r="D19" s="20"/>
      <c r="E19" s="20"/>
      <c r="F19" s="129" t="s">
        <v>139</v>
      </c>
      <c r="G19" s="130">
        <v>2.6591458501208702</v>
      </c>
      <c r="H19" s="130">
        <v>1.5347334410339257</v>
      </c>
      <c r="I19" s="130">
        <v>2.3887973640856672</v>
      </c>
      <c r="J19" s="130">
        <v>1.868399675060926</v>
      </c>
      <c r="K19" s="130">
        <v>1.3698630136986301</v>
      </c>
      <c r="L19" s="130">
        <v>0.89795918367346939</v>
      </c>
      <c r="M19" s="130">
        <v>0.81300813008130091</v>
      </c>
      <c r="N19" s="130">
        <v>1.1589403973509933</v>
      </c>
      <c r="O19" s="130">
        <v>1.0186757215619695</v>
      </c>
      <c r="P19" s="130">
        <v>0.69686411149825789</v>
      </c>
    </row>
    <row r="20" spans="2:16" ht="14.25" customHeight="1" x14ac:dyDescent="0.15">
      <c r="B20" s="11"/>
      <c r="C20" s="11"/>
      <c r="D20" s="25" t="s">
        <v>99</v>
      </c>
      <c r="E20" s="28"/>
      <c r="F20" s="28"/>
      <c r="G20" s="56">
        <v>67</v>
      </c>
      <c r="H20" s="56">
        <v>50</v>
      </c>
      <c r="I20" s="56">
        <v>47</v>
      </c>
      <c r="J20" s="56">
        <v>53</v>
      </c>
      <c r="K20" s="56">
        <v>37</v>
      </c>
      <c r="L20" s="56">
        <v>36</v>
      </c>
      <c r="M20" s="56">
        <v>21</v>
      </c>
      <c r="N20" s="56">
        <v>23</v>
      </c>
      <c r="O20" s="56">
        <v>21</v>
      </c>
      <c r="P20" s="56">
        <v>17</v>
      </c>
    </row>
    <row r="21" spans="2:16" ht="14.25" customHeight="1" x14ac:dyDescent="0.15">
      <c r="B21" s="11"/>
      <c r="C21" s="11"/>
      <c r="D21" s="20"/>
      <c r="E21" s="29"/>
      <c r="F21" s="129" t="s">
        <v>139</v>
      </c>
      <c r="G21" s="130">
        <v>0.5124282982791587</v>
      </c>
      <c r="H21" s="130">
        <v>0.38819875776397517</v>
      </c>
      <c r="I21" s="130">
        <v>0.37230671736375159</v>
      </c>
      <c r="J21" s="130">
        <v>0.42103590721321893</v>
      </c>
      <c r="K21" s="130">
        <v>0.29379069398126095</v>
      </c>
      <c r="L21" s="130">
        <v>0.2848101265822785</v>
      </c>
      <c r="M21" s="130">
        <v>0.165263240733454</v>
      </c>
      <c r="N21" s="130">
        <v>0.18105959222230969</v>
      </c>
      <c r="O21" s="130">
        <v>0.16609981808115162</v>
      </c>
      <c r="P21" s="130">
        <v>0.13410112802713575</v>
      </c>
    </row>
    <row r="22" spans="2:16" ht="14.25" customHeight="1" x14ac:dyDescent="0.15">
      <c r="B22" s="11"/>
      <c r="C22" s="11"/>
      <c r="D22" s="25" t="s">
        <v>146</v>
      </c>
      <c r="E22" s="28"/>
      <c r="F22" s="28"/>
      <c r="G22" s="56">
        <v>34</v>
      </c>
      <c r="H22" s="56">
        <v>37</v>
      </c>
      <c r="I22" s="56">
        <v>32</v>
      </c>
      <c r="J22" s="56">
        <v>24</v>
      </c>
      <c r="K22" s="56">
        <v>36</v>
      </c>
      <c r="L22" s="56">
        <v>25</v>
      </c>
      <c r="M22" s="56">
        <v>20</v>
      </c>
      <c r="N22" s="56">
        <v>31</v>
      </c>
      <c r="O22" s="56">
        <v>23</v>
      </c>
      <c r="P22" s="56">
        <v>23</v>
      </c>
    </row>
    <row r="23" spans="2:16" ht="14.25" customHeight="1" x14ac:dyDescent="0.15">
      <c r="B23" s="11"/>
      <c r="C23" s="20"/>
      <c r="D23" s="20"/>
      <c r="E23" s="29"/>
      <c r="F23" s="129" t="s">
        <v>139</v>
      </c>
      <c r="G23" s="130">
        <v>3.7042282676195977E-2</v>
      </c>
      <c r="H23" s="130">
        <v>4.0235322263182507E-2</v>
      </c>
      <c r="I23" s="130">
        <v>3.4606192345542831E-2</v>
      </c>
      <c r="J23" s="130">
        <v>2.5913728877611619E-2</v>
      </c>
      <c r="K23" s="130">
        <v>3.8834951456310683E-2</v>
      </c>
      <c r="L23" s="130">
        <v>2.695824706694272E-2</v>
      </c>
      <c r="M23" s="130">
        <v>2.1561715018812596E-2</v>
      </c>
      <c r="N23" s="130">
        <v>3.3439765274421815E-2</v>
      </c>
      <c r="O23" s="130">
        <v>2.4866746672721179E-2</v>
      </c>
      <c r="P23" s="130">
        <v>2.4930627818244885E-2</v>
      </c>
    </row>
    <row r="24" spans="2:16" ht="14.25" customHeight="1" x14ac:dyDescent="0.15">
      <c r="B24" s="11"/>
      <c r="C24" s="25" t="s">
        <v>134</v>
      </c>
      <c r="D24" s="28"/>
      <c r="E24" s="28"/>
      <c r="F24" s="28"/>
      <c r="G24" s="78">
        <v>2057</v>
      </c>
      <c r="H24" s="78">
        <v>1610</v>
      </c>
      <c r="I24" s="78">
        <v>1291</v>
      </c>
      <c r="J24" s="78">
        <v>1025</v>
      </c>
      <c r="K24" s="78">
        <v>646</v>
      </c>
      <c r="L24" s="78">
        <v>494</v>
      </c>
      <c r="M24" s="78">
        <v>355</v>
      </c>
      <c r="N24" s="78">
        <v>294</v>
      </c>
      <c r="O24" s="78">
        <v>286</v>
      </c>
      <c r="P24" s="78">
        <v>272</v>
      </c>
    </row>
    <row r="25" spans="2:16" ht="14.25" customHeight="1" x14ac:dyDescent="0.15">
      <c r="B25" s="11"/>
      <c r="C25" s="11"/>
      <c r="D25" s="25" t="s">
        <v>95</v>
      </c>
      <c r="E25" s="28"/>
      <c r="F25" s="28"/>
      <c r="G25" s="56">
        <v>1933</v>
      </c>
      <c r="H25" s="56">
        <v>1493</v>
      </c>
      <c r="I25" s="56">
        <v>1203</v>
      </c>
      <c r="J25" s="56">
        <v>916</v>
      </c>
      <c r="K25" s="56">
        <v>573</v>
      </c>
      <c r="L25" s="56">
        <v>420</v>
      </c>
      <c r="M25" s="56">
        <v>287</v>
      </c>
      <c r="N25" s="56">
        <v>242</v>
      </c>
      <c r="O25" s="56">
        <v>234</v>
      </c>
      <c r="P25" s="56">
        <v>220</v>
      </c>
    </row>
    <row r="26" spans="2:16" ht="14.25" customHeight="1" x14ac:dyDescent="0.15">
      <c r="B26" s="11"/>
      <c r="C26" s="11"/>
      <c r="D26" s="11"/>
      <c r="E26" s="18"/>
      <c r="F26" s="129" t="s">
        <v>139</v>
      </c>
      <c r="G26" s="130">
        <v>26.750622751176305</v>
      </c>
      <c r="H26" s="130">
        <v>20.785187247668105</v>
      </c>
      <c r="I26" s="130">
        <v>16.643608190370781</v>
      </c>
      <c r="J26" s="130">
        <v>12.743461324429607</v>
      </c>
      <c r="K26" s="130">
        <v>8.0602053734702483</v>
      </c>
      <c r="L26" s="130">
        <v>5.9871703492516044</v>
      </c>
      <c r="M26" s="130">
        <v>4.153400868306802</v>
      </c>
      <c r="N26" s="130">
        <v>3.5687951629553161</v>
      </c>
      <c r="O26" s="130">
        <v>3.5124587211047733</v>
      </c>
      <c r="P26" s="130">
        <v>3.3328283593394938</v>
      </c>
    </row>
    <row r="27" spans="2:16" ht="14.25" customHeight="1" x14ac:dyDescent="0.15">
      <c r="B27" s="11"/>
      <c r="C27" s="11"/>
      <c r="D27" s="11"/>
      <c r="E27" s="25" t="s">
        <v>140</v>
      </c>
      <c r="F27" s="28"/>
      <c r="G27" s="56">
        <v>520</v>
      </c>
      <c r="H27" s="56">
        <v>335</v>
      </c>
      <c r="I27" s="56">
        <v>287</v>
      </c>
      <c r="J27" s="56">
        <v>204</v>
      </c>
      <c r="K27" s="56">
        <v>102</v>
      </c>
      <c r="L27" s="56">
        <v>67</v>
      </c>
      <c r="M27" s="56">
        <v>41</v>
      </c>
      <c r="N27" s="56">
        <v>33</v>
      </c>
      <c r="O27" s="56">
        <v>30</v>
      </c>
      <c r="P27" s="56">
        <v>43</v>
      </c>
    </row>
    <row r="28" spans="2:16" ht="14.25" customHeight="1" x14ac:dyDescent="0.15">
      <c r="B28" s="11"/>
      <c r="C28" s="11"/>
      <c r="D28" s="11"/>
      <c r="E28" s="20"/>
      <c r="F28" s="129" t="s">
        <v>139</v>
      </c>
      <c r="G28" s="130">
        <v>44.105173876166241</v>
      </c>
      <c r="H28" s="130">
        <v>28.438030560271649</v>
      </c>
      <c r="I28" s="130">
        <v>24.467178175618074</v>
      </c>
      <c r="J28" s="130">
        <v>17.601380500431407</v>
      </c>
      <c r="K28" s="130">
        <v>9.0586145648312613</v>
      </c>
      <c r="L28" s="130">
        <v>6.0197663971248883</v>
      </c>
      <c r="M28" s="130">
        <v>3.8175046554934826</v>
      </c>
      <c r="N28" s="130">
        <v>3.0726256983240221</v>
      </c>
      <c r="O28" s="130">
        <v>2.7700831024930745</v>
      </c>
      <c r="P28" s="130">
        <v>3.9485766758494032</v>
      </c>
    </row>
    <row r="29" spans="2:16" ht="14.25" customHeight="1" x14ac:dyDescent="0.15">
      <c r="B29" s="11"/>
      <c r="C29" s="11"/>
      <c r="D29" s="11"/>
      <c r="E29" s="25" t="s">
        <v>141</v>
      </c>
      <c r="F29" s="28"/>
      <c r="G29" s="56">
        <v>633</v>
      </c>
      <c r="H29" s="56">
        <v>521</v>
      </c>
      <c r="I29" s="56">
        <v>381</v>
      </c>
      <c r="J29" s="56">
        <v>284</v>
      </c>
      <c r="K29" s="56">
        <v>157</v>
      </c>
      <c r="L29" s="56">
        <v>132</v>
      </c>
      <c r="M29" s="56">
        <v>63</v>
      </c>
      <c r="N29" s="56">
        <v>61</v>
      </c>
      <c r="O29" s="56">
        <v>73</v>
      </c>
      <c r="P29" s="56">
        <v>66</v>
      </c>
    </row>
    <row r="30" spans="2:16" ht="14.25" customHeight="1" x14ac:dyDescent="0.15">
      <c r="B30" s="11"/>
      <c r="C30" s="11"/>
      <c r="D30" s="11"/>
      <c r="E30" s="20"/>
      <c r="F30" s="129" t="s">
        <v>139</v>
      </c>
      <c r="G30" s="130">
        <v>52.83806343906511</v>
      </c>
      <c r="H30" s="130">
        <v>44.152542372881356</v>
      </c>
      <c r="I30" s="130">
        <v>31.723563696919232</v>
      </c>
      <c r="J30" s="130">
        <v>24.149659863945576</v>
      </c>
      <c r="K30" s="130">
        <v>13.511187607573149</v>
      </c>
      <c r="L30" s="130">
        <v>11.712511091393079</v>
      </c>
      <c r="M30" s="130">
        <v>5.6451612903225801</v>
      </c>
      <c r="N30" s="130">
        <v>5.6638811513463327</v>
      </c>
      <c r="O30" s="130">
        <v>6.7906976744186043</v>
      </c>
      <c r="P30" s="130">
        <v>6.0885608856088558</v>
      </c>
    </row>
    <row r="31" spans="2:16" ht="14.25" customHeight="1" x14ac:dyDescent="0.15">
      <c r="B31" s="11"/>
      <c r="C31" s="11"/>
      <c r="D31" s="11"/>
      <c r="E31" s="25" t="s">
        <v>142</v>
      </c>
      <c r="F31" s="28"/>
      <c r="G31" s="56">
        <v>481</v>
      </c>
      <c r="H31" s="56">
        <v>386</v>
      </c>
      <c r="I31" s="56">
        <v>302</v>
      </c>
      <c r="J31" s="56">
        <v>229</v>
      </c>
      <c r="K31" s="56">
        <v>177</v>
      </c>
      <c r="L31" s="56">
        <v>118</v>
      </c>
      <c r="M31" s="56">
        <v>102</v>
      </c>
      <c r="N31" s="56">
        <v>65</v>
      </c>
      <c r="O31" s="56">
        <v>72</v>
      </c>
      <c r="P31" s="56">
        <v>51</v>
      </c>
    </row>
    <row r="32" spans="2:16" ht="14.25" customHeight="1" x14ac:dyDescent="0.15">
      <c r="B32" s="11"/>
      <c r="C32" s="11"/>
      <c r="D32" s="11"/>
      <c r="E32" s="20"/>
      <c r="F32" s="129" t="s">
        <v>139</v>
      </c>
      <c r="G32" s="130">
        <v>40.31852472757754</v>
      </c>
      <c r="H32" s="130">
        <v>32.220367278797994</v>
      </c>
      <c r="I32" s="130">
        <v>25.124792013311147</v>
      </c>
      <c r="J32" s="130">
        <v>19.115191986644408</v>
      </c>
      <c r="K32" s="130">
        <v>15.025466893039049</v>
      </c>
      <c r="L32" s="130">
        <v>10.128755364806867</v>
      </c>
      <c r="M32" s="130">
        <v>9.0425531914893629</v>
      </c>
      <c r="N32" s="130">
        <v>5.8035714285714288</v>
      </c>
      <c r="O32" s="130">
        <v>6.6914498141263934</v>
      </c>
      <c r="P32" s="130">
        <v>4.7441860465116283</v>
      </c>
    </row>
    <row r="33" spans="2:16" ht="14.25" customHeight="1" x14ac:dyDescent="0.15">
      <c r="B33" s="11"/>
      <c r="C33" s="11"/>
      <c r="D33" s="11"/>
      <c r="E33" s="25" t="s">
        <v>143</v>
      </c>
      <c r="F33" s="28"/>
      <c r="G33" s="56">
        <v>204</v>
      </c>
      <c r="H33" s="56">
        <v>154</v>
      </c>
      <c r="I33" s="56">
        <v>141</v>
      </c>
      <c r="J33" s="56">
        <v>124</v>
      </c>
      <c r="K33" s="56">
        <v>82</v>
      </c>
      <c r="L33" s="56">
        <v>57</v>
      </c>
      <c r="M33" s="56">
        <v>55</v>
      </c>
      <c r="N33" s="56">
        <v>47</v>
      </c>
      <c r="O33" s="56">
        <v>37</v>
      </c>
      <c r="P33" s="56">
        <v>27</v>
      </c>
    </row>
    <row r="34" spans="2:16" ht="14.25" customHeight="1" x14ac:dyDescent="0.15">
      <c r="B34" s="11"/>
      <c r="C34" s="11"/>
      <c r="D34" s="11"/>
      <c r="E34" s="20"/>
      <c r="F34" s="129" t="s">
        <v>139</v>
      </c>
      <c r="G34" s="130">
        <v>17.200674536256326</v>
      </c>
      <c r="H34" s="130">
        <v>12.908633696563285</v>
      </c>
      <c r="I34" s="130">
        <v>11.557377049180328</v>
      </c>
      <c r="J34" s="130">
        <v>10.341951626355296</v>
      </c>
      <c r="K34" s="130">
        <v>6.8561872909698991</v>
      </c>
      <c r="L34" s="130">
        <v>4.8305084745762716</v>
      </c>
      <c r="M34" s="130">
        <v>4.712939160239932</v>
      </c>
      <c r="N34" s="130">
        <v>4.1592920353982299</v>
      </c>
      <c r="O34" s="130">
        <v>3.3065236818588022</v>
      </c>
      <c r="P34" s="130">
        <v>2.5069637883008355</v>
      </c>
    </row>
    <row r="35" spans="2:16" ht="14.25" customHeight="1" x14ac:dyDescent="0.15">
      <c r="B35" s="11"/>
      <c r="C35" s="11"/>
      <c r="D35" s="11"/>
      <c r="E35" s="25" t="s">
        <v>144</v>
      </c>
      <c r="F35" s="28"/>
      <c r="G35" s="56">
        <v>70</v>
      </c>
      <c r="H35" s="56">
        <v>59</v>
      </c>
      <c r="I35" s="56">
        <v>60</v>
      </c>
      <c r="J35" s="56">
        <v>50</v>
      </c>
      <c r="K35" s="56">
        <v>37</v>
      </c>
      <c r="L35" s="56">
        <v>31</v>
      </c>
      <c r="M35" s="56">
        <v>23</v>
      </c>
      <c r="N35" s="56">
        <v>21</v>
      </c>
      <c r="O35" s="56">
        <v>13</v>
      </c>
      <c r="P35" s="56">
        <v>20</v>
      </c>
    </row>
    <row r="36" spans="2:16" ht="14.25" customHeight="1" x14ac:dyDescent="0.15">
      <c r="B36" s="11"/>
      <c r="C36" s="11"/>
      <c r="D36" s="11"/>
      <c r="E36" s="20"/>
      <c r="F36" s="129" t="s">
        <v>139</v>
      </c>
      <c r="G36" s="130">
        <v>5.6956875508543527</v>
      </c>
      <c r="H36" s="130">
        <v>4.9331103678929766</v>
      </c>
      <c r="I36" s="130">
        <v>4.9261083743842367</v>
      </c>
      <c r="J36" s="130">
        <v>4.0816326530612246</v>
      </c>
      <c r="K36" s="130">
        <v>3.0679933665008292</v>
      </c>
      <c r="L36" s="130">
        <v>2.5726141078838172</v>
      </c>
      <c r="M36" s="130">
        <v>1.9246861924686192</v>
      </c>
      <c r="N36" s="130">
        <v>1.7918088737201365</v>
      </c>
      <c r="O36" s="130">
        <v>1.1494252873563218</v>
      </c>
      <c r="P36" s="130">
        <v>1.773049645390071</v>
      </c>
    </row>
    <row r="37" spans="2:16" ht="14.25" customHeight="1" x14ac:dyDescent="0.15">
      <c r="B37" s="11"/>
      <c r="C37" s="11"/>
      <c r="D37" s="11"/>
      <c r="E37" s="25" t="s">
        <v>145</v>
      </c>
      <c r="F37" s="28"/>
      <c r="G37" s="56">
        <v>25</v>
      </c>
      <c r="H37" s="56">
        <v>38</v>
      </c>
      <c r="I37" s="56">
        <v>32</v>
      </c>
      <c r="J37" s="56">
        <v>25</v>
      </c>
      <c r="K37" s="56">
        <v>18</v>
      </c>
      <c r="L37" s="56">
        <v>15</v>
      </c>
      <c r="M37" s="56">
        <v>3</v>
      </c>
      <c r="N37" s="56">
        <v>15</v>
      </c>
      <c r="O37" s="56">
        <v>9</v>
      </c>
      <c r="P37" s="56">
        <v>13</v>
      </c>
    </row>
    <row r="38" spans="2:16" ht="14.25" customHeight="1" x14ac:dyDescent="0.15">
      <c r="B38" s="11"/>
      <c r="C38" s="11"/>
      <c r="D38" s="20"/>
      <c r="E38" s="20"/>
      <c r="F38" s="129" t="s">
        <v>139</v>
      </c>
      <c r="G38" s="130">
        <v>2.0145044319097503</v>
      </c>
      <c r="H38" s="130">
        <v>3.0694668820678515</v>
      </c>
      <c r="I38" s="130">
        <v>2.6359143327841847</v>
      </c>
      <c r="J38" s="130">
        <v>2.0308692120227456</v>
      </c>
      <c r="K38" s="130">
        <v>1.4504431909750202</v>
      </c>
      <c r="L38" s="130">
        <v>1.2244897959183674</v>
      </c>
      <c r="M38" s="130">
        <v>0.24390243902439024</v>
      </c>
      <c r="N38" s="130">
        <v>1.2417218543046358</v>
      </c>
      <c r="O38" s="130">
        <v>0.76400679117147707</v>
      </c>
      <c r="P38" s="130">
        <v>1.132404181184669</v>
      </c>
    </row>
    <row r="39" spans="2:16" ht="14.25" customHeight="1" x14ac:dyDescent="0.15">
      <c r="B39" s="11"/>
      <c r="C39" s="11"/>
      <c r="D39" s="25" t="s">
        <v>99</v>
      </c>
      <c r="E39" s="28"/>
      <c r="F39" s="28"/>
      <c r="G39" s="56">
        <v>73</v>
      </c>
      <c r="H39" s="56">
        <v>81</v>
      </c>
      <c r="I39" s="56">
        <v>49</v>
      </c>
      <c r="J39" s="56">
        <v>63</v>
      </c>
      <c r="K39" s="56">
        <v>47</v>
      </c>
      <c r="L39" s="56">
        <v>44</v>
      </c>
      <c r="M39" s="56">
        <v>37</v>
      </c>
      <c r="N39" s="56">
        <v>16</v>
      </c>
      <c r="O39" s="56">
        <v>20</v>
      </c>
      <c r="P39" s="56">
        <v>28</v>
      </c>
    </row>
    <row r="40" spans="2:16" ht="14.25" customHeight="1" x14ac:dyDescent="0.15">
      <c r="B40" s="11"/>
      <c r="C40" s="11"/>
      <c r="D40" s="20"/>
      <c r="E40" s="29"/>
      <c r="F40" s="129" t="s">
        <v>139</v>
      </c>
      <c r="G40" s="130">
        <v>0.55831739961759086</v>
      </c>
      <c r="H40" s="130">
        <v>0.6288819875776398</v>
      </c>
      <c r="I40" s="130">
        <v>0.38814955640050697</v>
      </c>
      <c r="J40" s="130">
        <v>0.50047664442326023</v>
      </c>
      <c r="K40" s="130">
        <v>0.37319358424646659</v>
      </c>
      <c r="L40" s="130">
        <v>0.34810126582278478</v>
      </c>
      <c r="M40" s="130">
        <v>0.29117809081608559</v>
      </c>
      <c r="N40" s="130">
        <v>0.12595449893725891</v>
      </c>
      <c r="O40" s="130">
        <v>0.15819030293443012</v>
      </c>
      <c r="P40" s="130">
        <v>0.22087244616234128</v>
      </c>
    </row>
    <row r="41" spans="2:16" ht="14.25" customHeight="1" x14ac:dyDescent="0.15">
      <c r="B41" s="11"/>
      <c r="C41" s="11"/>
      <c r="D41" s="25" t="s">
        <v>146</v>
      </c>
      <c r="E41" s="28"/>
      <c r="F41" s="28"/>
      <c r="G41" s="56">
        <v>51</v>
      </c>
      <c r="H41" s="56">
        <v>36</v>
      </c>
      <c r="I41" s="56">
        <v>39</v>
      </c>
      <c r="J41" s="56">
        <v>46</v>
      </c>
      <c r="K41" s="56">
        <v>26</v>
      </c>
      <c r="L41" s="56">
        <v>30</v>
      </c>
      <c r="M41" s="56">
        <v>31</v>
      </c>
      <c r="N41" s="56">
        <v>36</v>
      </c>
      <c r="O41" s="56">
        <v>32</v>
      </c>
      <c r="P41" s="56">
        <v>24</v>
      </c>
    </row>
    <row r="42" spans="2:16" ht="14.25" customHeight="1" x14ac:dyDescent="0.15">
      <c r="B42" s="20"/>
      <c r="C42" s="20"/>
      <c r="D42" s="20"/>
      <c r="E42" s="29"/>
      <c r="F42" s="129" t="s">
        <v>139</v>
      </c>
      <c r="G42" s="130">
        <v>5.5563424014293969E-2</v>
      </c>
      <c r="H42" s="130">
        <v>3.9147881120934327E-2</v>
      </c>
      <c r="I42" s="130">
        <v>4.2176296921130327E-2</v>
      </c>
      <c r="J42" s="130">
        <v>4.9667980348755601E-2</v>
      </c>
      <c r="K42" s="130">
        <v>2.8047464940668825E-2</v>
      </c>
      <c r="L42" s="130">
        <v>3.2349896480331264E-2</v>
      </c>
      <c r="M42" s="130">
        <v>3.3420658279159521E-2</v>
      </c>
      <c r="N42" s="130">
        <v>3.8833275802554364E-2</v>
      </c>
      <c r="O42" s="130">
        <v>3.4597212762046858E-2</v>
      </c>
      <c r="P42" s="130">
        <v>2.6014568158168577E-2</v>
      </c>
    </row>
  </sheetData>
  <mergeCells count="10">
    <mergeCell ref="M2:M3"/>
    <mergeCell ref="N2:N3"/>
    <mergeCell ref="O2:O3"/>
    <mergeCell ref="P2:P3"/>
    <mergeCell ref="G2:G3"/>
    <mergeCell ref="H2:H3"/>
    <mergeCell ref="I2:I3"/>
    <mergeCell ref="J2:J3"/>
    <mergeCell ref="K2:K3"/>
    <mergeCell ref="L2:L3"/>
  </mergeCells>
  <phoneticPr fontId="1"/>
  <pageMargins left="0.7" right="0.7" top="0.75" bottom="0.75" header="0.3" footer="0.3"/>
  <pageSetup paperSize="9" scale="84"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FDB4C-9D59-459F-A7E1-4B08C3772884}">
  <sheetPr>
    <pageSetUpPr fitToPage="1"/>
  </sheetPr>
  <dimension ref="B1:P12"/>
  <sheetViews>
    <sheetView showGridLines="0" tabSelected="1" topLeftCell="B1" zoomScale="115" zoomScaleNormal="115" zoomScaleSheetLayoutView="120" workbookViewId="0">
      <pane xSplit="3" ySplit="3" topLeftCell="E4" activePane="bottomRight" state="frozen"/>
      <selection activeCell="N32" sqref="N32"/>
      <selection pane="topRight" activeCell="N32" sqref="N32"/>
      <selection pane="bottomLeft" activeCell="N32" sqref="N32"/>
      <selection pane="bottomRight" activeCell="N32" sqref="N32"/>
    </sheetView>
  </sheetViews>
  <sheetFormatPr defaultRowHeight="13.5" x14ac:dyDescent="0.15"/>
  <cols>
    <col min="1" max="1" width="2" customWidth="1"/>
    <col min="2" max="3" width="2.125" customWidth="1"/>
    <col min="4" max="4" width="16.75" customWidth="1"/>
    <col min="5" max="14" width="7.375" customWidth="1"/>
  </cols>
  <sheetData>
    <row r="1" spans="2:16" ht="15" customHeight="1" x14ac:dyDescent="0.15">
      <c r="B1" t="s">
        <v>147</v>
      </c>
    </row>
    <row r="2" spans="2:16" ht="15" customHeight="1" x14ac:dyDescent="0.15">
      <c r="B2" s="25"/>
      <c r="C2" s="28"/>
      <c r="D2" s="26" t="s">
        <v>24</v>
      </c>
      <c r="E2" s="251" t="s">
        <v>29</v>
      </c>
      <c r="F2" s="251" t="s">
        <v>30</v>
      </c>
      <c r="G2" s="251" t="s">
        <v>31</v>
      </c>
      <c r="H2" s="251" t="s">
        <v>32</v>
      </c>
      <c r="I2" s="251" t="s">
        <v>33</v>
      </c>
      <c r="J2" s="251" t="s">
        <v>34</v>
      </c>
      <c r="K2" s="251" t="s">
        <v>35</v>
      </c>
      <c r="L2" s="251" t="s">
        <v>36</v>
      </c>
      <c r="M2" s="251" t="s">
        <v>41</v>
      </c>
      <c r="N2" s="251" t="s">
        <v>43</v>
      </c>
    </row>
    <row r="3" spans="2:16" ht="15" customHeight="1" x14ac:dyDescent="0.15">
      <c r="B3" s="20" t="s">
        <v>25</v>
      </c>
      <c r="C3" s="29"/>
      <c r="D3" s="30"/>
      <c r="E3" s="252"/>
      <c r="F3" s="252"/>
      <c r="G3" s="252"/>
      <c r="H3" s="252"/>
      <c r="I3" s="252"/>
      <c r="J3" s="252"/>
      <c r="K3" s="252"/>
      <c r="L3" s="252"/>
      <c r="M3" s="252"/>
      <c r="N3" s="252"/>
    </row>
    <row r="4" spans="2:16" ht="15" customHeight="1" x14ac:dyDescent="0.15">
      <c r="B4" s="38" t="s">
        <v>148</v>
      </c>
      <c r="C4" s="28"/>
      <c r="D4" s="131"/>
      <c r="E4" s="78">
        <v>3832</v>
      </c>
      <c r="F4" s="78">
        <v>3259</v>
      </c>
      <c r="G4" s="78">
        <v>2576</v>
      </c>
      <c r="H4" s="78">
        <v>2060</v>
      </c>
      <c r="I4" s="78">
        <v>1385</v>
      </c>
      <c r="J4" s="78">
        <v>1068</v>
      </c>
      <c r="K4" s="78">
        <v>732</v>
      </c>
      <c r="L4" s="78">
        <v>782</v>
      </c>
      <c r="M4" s="78">
        <v>631</v>
      </c>
      <c r="N4" s="78">
        <v>628</v>
      </c>
      <c r="O4" s="93"/>
      <c r="P4" s="93"/>
    </row>
    <row r="5" spans="2:16" ht="15" customHeight="1" x14ac:dyDescent="0.15">
      <c r="B5" s="11"/>
      <c r="C5" s="38" t="s">
        <v>130</v>
      </c>
      <c r="D5" s="132"/>
      <c r="E5" s="78">
        <v>1899</v>
      </c>
      <c r="F5" s="78">
        <v>1766</v>
      </c>
      <c r="G5" s="78">
        <v>1373</v>
      </c>
      <c r="H5" s="78">
        <v>1144</v>
      </c>
      <c r="I5" s="78">
        <v>812</v>
      </c>
      <c r="J5" s="78">
        <v>648</v>
      </c>
      <c r="K5" s="78">
        <v>445</v>
      </c>
      <c r="L5" s="78">
        <v>540</v>
      </c>
      <c r="M5" s="78">
        <v>397</v>
      </c>
      <c r="N5" s="78">
        <v>408</v>
      </c>
    </row>
    <row r="6" spans="2:16" ht="15" customHeight="1" x14ac:dyDescent="0.15">
      <c r="B6" s="11"/>
      <c r="C6" s="11"/>
      <c r="D6" s="37" t="s">
        <v>149</v>
      </c>
      <c r="E6" s="78">
        <v>692</v>
      </c>
      <c r="F6" s="78">
        <v>728</v>
      </c>
      <c r="G6" s="78">
        <v>474</v>
      </c>
      <c r="H6" s="78">
        <v>403</v>
      </c>
      <c r="I6" s="78">
        <v>267</v>
      </c>
      <c r="J6" s="78">
        <v>210</v>
      </c>
      <c r="K6" s="78">
        <v>102</v>
      </c>
      <c r="L6" s="78">
        <v>153</v>
      </c>
      <c r="M6" s="78">
        <v>117</v>
      </c>
      <c r="N6" s="78">
        <v>111</v>
      </c>
    </row>
    <row r="7" spans="2:16" ht="15" customHeight="1" x14ac:dyDescent="0.15">
      <c r="B7" s="11"/>
      <c r="C7" s="11"/>
      <c r="D7" s="37" t="s">
        <v>150</v>
      </c>
      <c r="E7" s="78">
        <v>754</v>
      </c>
      <c r="F7" s="78">
        <v>682</v>
      </c>
      <c r="G7" s="78">
        <v>553</v>
      </c>
      <c r="H7" s="78">
        <v>457</v>
      </c>
      <c r="I7" s="78">
        <v>327</v>
      </c>
      <c r="J7" s="78">
        <v>287</v>
      </c>
      <c r="K7" s="78">
        <v>219</v>
      </c>
      <c r="L7" s="78">
        <v>240</v>
      </c>
      <c r="M7" s="78">
        <v>174</v>
      </c>
      <c r="N7" s="78">
        <v>213</v>
      </c>
    </row>
    <row r="8" spans="2:16" ht="15" customHeight="1" x14ac:dyDescent="0.15">
      <c r="B8" s="11"/>
      <c r="C8" s="20"/>
      <c r="D8" s="37" t="s">
        <v>62</v>
      </c>
      <c r="E8" s="78">
        <v>453</v>
      </c>
      <c r="F8" s="78">
        <v>356</v>
      </c>
      <c r="G8" s="78">
        <v>346</v>
      </c>
      <c r="H8" s="78">
        <v>284</v>
      </c>
      <c r="I8" s="78">
        <v>218</v>
      </c>
      <c r="J8" s="78">
        <v>151</v>
      </c>
      <c r="K8" s="78">
        <v>124</v>
      </c>
      <c r="L8" s="78">
        <v>147</v>
      </c>
      <c r="M8" s="78">
        <v>106</v>
      </c>
      <c r="N8" s="78">
        <v>84</v>
      </c>
    </row>
    <row r="9" spans="2:16" ht="15" customHeight="1" x14ac:dyDescent="0.15">
      <c r="B9" s="11"/>
      <c r="C9" s="38" t="s">
        <v>134</v>
      </c>
      <c r="D9" s="39"/>
      <c r="E9" s="78">
        <v>1933</v>
      </c>
      <c r="F9" s="78">
        <v>1493</v>
      </c>
      <c r="G9" s="78">
        <v>1203</v>
      </c>
      <c r="H9" s="78">
        <v>916</v>
      </c>
      <c r="I9" s="78">
        <v>573</v>
      </c>
      <c r="J9" s="78">
        <v>420</v>
      </c>
      <c r="K9" s="78">
        <v>287</v>
      </c>
      <c r="L9" s="78">
        <v>242</v>
      </c>
      <c r="M9" s="78">
        <v>234</v>
      </c>
      <c r="N9" s="78">
        <v>220</v>
      </c>
    </row>
    <row r="10" spans="2:16" ht="15" customHeight="1" x14ac:dyDescent="0.15">
      <c r="B10" s="11"/>
      <c r="C10" s="11"/>
      <c r="D10" s="37" t="s">
        <v>149</v>
      </c>
      <c r="E10" s="78">
        <v>814</v>
      </c>
      <c r="F10" s="78">
        <v>574</v>
      </c>
      <c r="G10" s="78">
        <v>468</v>
      </c>
      <c r="H10" s="78">
        <v>343</v>
      </c>
      <c r="I10" s="78">
        <v>172</v>
      </c>
      <c r="J10" s="78">
        <v>106</v>
      </c>
      <c r="K10" s="78">
        <v>67</v>
      </c>
      <c r="L10" s="78">
        <v>51</v>
      </c>
      <c r="M10" s="78">
        <v>54</v>
      </c>
      <c r="N10" s="78">
        <v>76</v>
      </c>
    </row>
    <row r="11" spans="2:16" ht="15" customHeight="1" x14ac:dyDescent="0.15">
      <c r="B11" s="11"/>
      <c r="C11" s="11"/>
      <c r="D11" s="37" t="s">
        <v>150</v>
      </c>
      <c r="E11" s="78">
        <v>663</v>
      </c>
      <c r="F11" s="78">
        <v>516</v>
      </c>
      <c r="G11" s="78">
        <v>389</v>
      </c>
      <c r="H11" s="78">
        <v>312</v>
      </c>
      <c r="I11" s="78">
        <v>222</v>
      </c>
      <c r="J11" s="78">
        <v>165</v>
      </c>
      <c r="K11" s="78">
        <v>110</v>
      </c>
      <c r="L11" s="78">
        <v>106</v>
      </c>
      <c r="M11" s="78">
        <v>103</v>
      </c>
      <c r="N11" s="78">
        <v>85</v>
      </c>
    </row>
    <row r="12" spans="2:16" ht="15" customHeight="1" x14ac:dyDescent="0.15">
      <c r="B12" s="20"/>
      <c r="C12" s="20"/>
      <c r="D12" s="37" t="s">
        <v>62</v>
      </c>
      <c r="E12" s="78">
        <v>456</v>
      </c>
      <c r="F12" s="78">
        <v>403</v>
      </c>
      <c r="G12" s="78">
        <v>346</v>
      </c>
      <c r="H12" s="78">
        <v>261</v>
      </c>
      <c r="I12" s="78">
        <v>179</v>
      </c>
      <c r="J12" s="78">
        <v>149</v>
      </c>
      <c r="K12" s="78">
        <v>110</v>
      </c>
      <c r="L12" s="78">
        <v>85</v>
      </c>
      <c r="M12" s="78">
        <v>77</v>
      </c>
      <c r="N12" s="78">
        <v>59</v>
      </c>
    </row>
  </sheetData>
  <mergeCells count="10">
    <mergeCell ref="K2:K3"/>
    <mergeCell ref="L2:L3"/>
    <mergeCell ref="M2:M3"/>
    <mergeCell ref="N2:N3"/>
    <mergeCell ref="E2:E3"/>
    <mergeCell ref="F2:F3"/>
    <mergeCell ref="G2:G3"/>
    <mergeCell ref="H2:H3"/>
    <mergeCell ref="I2:I3"/>
    <mergeCell ref="J2:J3"/>
  </mergeCells>
  <phoneticPr fontId="1"/>
  <pageMargins left="0.7" right="0.7" top="0.75" bottom="0.75" header="0.3" footer="0.3"/>
  <pageSetup paperSize="9" scale="85"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1333E-0CD2-459E-B594-A50E77BA6040}">
  <sheetPr>
    <pageSetUpPr fitToPage="1"/>
  </sheetPr>
  <dimension ref="B1:M16"/>
  <sheetViews>
    <sheetView showGridLines="0" tabSelected="1" view="pageBreakPreview" zoomScale="120" zoomScaleNormal="130" zoomScaleSheetLayoutView="120" workbookViewId="0">
      <selection activeCell="N32" sqref="N32"/>
    </sheetView>
  </sheetViews>
  <sheetFormatPr defaultColWidth="9" defaultRowHeight="13.5" x14ac:dyDescent="0.15"/>
  <cols>
    <col min="1" max="2" width="1.875" customWidth="1"/>
    <col min="3" max="3" width="11" customWidth="1"/>
    <col min="4" max="13" width="7.875" customWidth="1"/>
  </cols>
  <sheetData>
    <row r="1" spans="2:13" x14ac:dyDescent="0.15">
      <c r="B1" t="s">
        <v>183</v>
      </c>
    </row>
    <row r="2" spans="2:13" ht="13.5" customHeight="1" x14ac:dyDescent="0.15">
      <c r="B2" s="25"/>
      <c r="C2" s="26" t="s">
        <v>24</v>
      </c>
      <c r="D2" s="251" t="s">
        <v>29</v>
      </c>
      <c r="E2" s="251" t="s">
        <v>30</v>
      </c>
      <c r="F2" s="251" t="s">
        <v>31</v>
      </c>
      <c r="G2" s="251" t="s">
        <v>32</v>
      </c>
      <c r="H2" s="251" t="s">
        <v>33</v>
      </c>
      <c r="I2" s="251" t="s">
        <v>34</v>
      </c>
      <c r="J2" s="251" t="s">
        <v>35</v>
      </c>
      <c r="K2" s="251" t="s">
        <v>36</v>
      </c>
      <c r="L2" s="251" t="s">
        <v>41</v>
      </c>
      <c r="M2" s="251" t="s">
        <v>43</v>
      </c>
    </row>
    <row r="3" spans="2:13" x14ac:dyDescent="0.15">
      <c r="B3" s="20" t="s">
        <v>25</v>
      </c>
      <c r="C3" s="27"/>
      <c r="D3" s="252"/>
      <c r="E3" s="252"/>
      <c r="F3" s="252"/>
      <c r="G3" s="252"/>
      <c r="H3" s="252"/>
      <c r="I3" s="252"/>
      <c r="J3" s="252"/>
      <c r="K3" s="252"/>
      <c r="L3" s="252"/>
      <c r="M3" s="252"/>
    </row>
    <row r="4" spans="2:13" x14ac:dyDescent="0.15">
      <c r="B4" s="225" t="s">
        <v>5</v>
      </c>
      <c r="C4" s="225"/>
      <c r="D4" s="3">
        <v>303273</v>
      </c>
      <c r="E4" s="3">
        <v>292221</v>
      </c>
      <c r="F4" s="3">
        <v>260530</v>
      </c>
      <c r="G4" s="3">
        <v>236215</v>
      </c>
      <c r="H4" s="3">
        <v>205381</v>
      </c>
      <c r="I4" s="3">
        <v>183879</v>
      </c>
      <c r="J4" s="3">
        <v>168703</v>
      </c>
      <c r="K4" s="3">
        <v>120797</v>
      </c>
      <c r="L4" s="3">
        <v>106585</v>
      </c>
      <c r="M4" s="3">
        <v>128883</v>
      </c>
    </row>
    <row r="5" spans="2:13" x14ac:dyDescent="0.15">
      <c r="B5" s="11"/>
      <c r="C5" s="113" t="s">
        <v>50</v>
      </c>
      <c r="D5" s="48">
        <v>122764</v>
      </c>
      <c r="E5" s="48">
        <v>121884</v>
      </c>
      <c r="F5" s="48">
        <v>111198</v>
      </c>
      <c r="G5" s="48">
        <v>103423</v>
      </c>
      <c r="H5" s="48">
        <v>85259</v>
      </c>
      <c r="I5" s="48">
        <v>72763</v>
      </c>
      <c r="J5" s="48">
        <v>65609</v>
      </c>
      <c r="K5" s="48">
        <v>46971</v>
      </c>
      <c r="L5" s="48">
        <v>40857</v>
      </c>
      <c r="M5" s="48">
        <v>46770</v>
      </c>
    </row>
    <row r="6" spans="2:13" x14ac:dyDescent="0.15">
      <c r="B6" s="20"/>
      <c r="C6" s="75" t="s">
        <v>51</v>
      </c>
      <c r="D6" s="49">
        <v>180509</v>
      </c>
      <c r="E6" s="49">
        <v>170337</v>
      </c>
      <c r="F6" s="49">
        <v>149332</v>
      </c>
      <c r="G6" s="49">
        <v>132792</v>
      </c>
      <c r="H6" s="49">
        <v>120122</v>
      </c>
      <c r="I6" s="49">
        <v>111116</v>
      </c>
      <c r="J6" s="49">
        <v>103094</v>
      </c>
      <c r="K6" s="49">
        <v>73826</v>
      </c>
      <c r="L6" s="49">
        <v>65728</v>
      </c>
      <c r="M6" s="49">
        <v>82113</v>
      </c>
    </row>
    <row r="7" spans="2:13" x14ac:dyDescent="0.15">
      <c r="B7" s="225" t="s">
        <v>6</v>
      </c>
      <c r="C7" s="225"/>
      <c r="D7" s="3">
        <v>16560</v>
      </c>
      <c r="E7" s="3">
        <v>15320</v>
      </c>
      <c r="F7" s="3">
        <v>14103</v>
      </c>
      <c r="G7" s="3">
        <v>13587</v>
      </c>
      <c r="H7" s="3">
        <v>13191</v>
      </c>
      <c r="I7" s="3">
        <v>11677</v>
      </c>
      <c r="J7" s="3">
        <v>11004</v>
      </c>
      <c r="K7" s="3">
        <v>9559</v>
      </c>
      <c r="L7" s="3">
        <v>8508</v>
      </c>
      <c r="M7" s="3">
        <v>8936</v>
      </c>
    </row>
    <row r="8" spans="2:13" x14ac:dyDescent="0.15">
      <c r="B8" s="11"/>
      <c r="C8" s="113" t="s">
        <v>50</v>
      </c>
      <c r="D8" s="114">
        <v>5180</v>
      </c>
      <c r="E8" s="114">
        <v>4964</v>
      </c>
      <c r="F8" s="114">
        <v>4745</v>
      </c>
      <c r="G8" s="114">
        <v>4784</v>
      </c>
      <c r="H8" s="114">
        <v>4998</v>
      </c>
      <c r="I8" s="114">
        <v>3981</v>
      </c>
      <c r="J8" s="114">
        <v>3856</v>
      </c>
      <c r="K8" s="114">
        <v>3249</v>
      </c>
      <c r="L8" s="114">
        <v>3208</v>
      </c>
      <c r="M8" s="114">
        <v>3269</v>
      </c>
    </row>
    <row r="9" spans="2:13" x14ac:dyDescent="0.15">
      <c r="B9" s="20"/>
      <c r="C9" s="75" t="s">
        <v>51</v>
      </c>
      <c r="D9" s="115">
        <v>11380</v>
      </c>
      <c r="E9" s="115">
        <v>10356</v>
      </c>
      <c r="F9" s="115">
        <v>9358</v>
      </c>
      <c r="G9" s="115">
        <v>8803</v>
      </c>
      <c r="H9" s="115">
        <v>8193</v>
      </c>
      <c r="I9" s="115">
        <v>7696</v>
      </c>
      <c r="J9" s="115">
        <v>7148</v>
      </c>
      <c r="K9" s="115">
        <v>6310</v>
      </c>
      <c r="L9" s="115">
        <v>5300</v>
      </c>
      <c r="M9" s="115">
        <v>5667</v>
      </c>
    </row>
    <row r="10" spans="2:13" x14ac:dyDescent="0.15">
      <c r="B10" s="225" t="s">
        <v>7</v>
      </c>
      <c r="C10" s="225"/>
      <c r="D10" s="3">
        <v>12311</v>
      </c>
      <c r="E10" s="3">
        <v>11073</v>
      </c>
      <c r="F10" s="3">
        <v>9553</v>
      </c>
      <c r="G10" s="3">
        <v>8602</v>
      </c>
      <c r="H10" s="3">
        <v>7831</v>
      </c>
      <c r="I10" s="3">
        <v>7214</v>
      </c>
      <c r="J10" s="3">
        <v>6407</v>
      </c>
      <c r="K10" s="3">
        <v>5428</v>
      </c>
      <c r="L10" s="3">
        <v>4243</v>
      </c>
      <c r="M10" s="3">
        <v>4515</v>
      </c>
    </row>
    <row r="11" spans="2:13" x14ac:dyDescent="0.15">
      <c r="B11" s="11"/>
      <c r="C11" s="113" t="s">
        <v>50</v>
      </c>
      <c r="D11" s="114">
        <v>2471</v>
      </c>
      <c r="E11" s="114">
        <v>2186</v>
      </c>
      <c r="F11" s="114">
        <v>1805</v>
      </c>
      <c r="G11" s="114">
        <v>1584</v>
      </c>
      <c r="H11" s="114">
        <v>1483</v>
      </c>
      <c r="I11" s="114">
        <v>1154</v>
      </c>
      <c r="J11" s="114">
        <v>1002</v>
      </c>
      <c r="K11" s="114">
        <v>867</v>
      </c>
      <c r="L11" s="114">
        <v>662</v>
      </c>
      <c r="M11" s="114">
        <v>662</v>
      </c>
    </row>
    <row r="12" spans="2:13" x14ac:dyDescent="0.15">
      <c r="B12" s="20"/>
      <c r="C12" s="75" t="s">
        <v>51</v>
      </c>
      <c r="D12" s="115">
        <v>9840</v>
      </c>
      <c r="E12" s="115">
        <v>8887</v>
      </c>
      <c r="F12" s="115">
        <v>7748</v>
      </c>
      <c r="G12" s="115">
        <v>7018</v>
      </c>
      <c r="H12" s="115">
        <v>6348</v>
      </c>
      <c r="I12" s="115">
        <v>6060</v>
      </c>
      <c r="J12" s="115">
        <v>5405</v>
      </c>
      <c r="K12" s="115">
        <v>4561</v>
      </c>
      <c r="L12" s="115">
        <v>3581</v>
      </c>
      <c r="M12" s="115">
        <v>3853</v>
      </c>
    </row>
    <row r="13" spans="2:13" x14ac:dyDescent="0.15">
      <c r="B13" s="225" t="s">
        <v>2</v>
      </c>
      <c r="C13" s="225"/>
      <c r="D13" s="116">
        <v>5.4604267442205545</v>
      </c>
      <c r="E13" s="116">
        <v>5.2426074785864127</v>
      </c>
      <c r="F13" s="116">
        <v>5.4131961770237593</v>
      </c>
      <c r="G13" s="116">
        <v>5.7519632538153802</v>
      </c>
      <c r="H13" s="116">
        <v>6.4226973283799378</v>
      </c>
      <c r="I13" s="116">
        <v>6.3503717118322385</v>
      </c>
      <c r="J13" s="116">
        <v>6.5227055831846501</v>
      </c>
      <c r="K13" s="116">
        <v>7.9132759919534434</v>
      </c>
      <c r="L13" s="116">
        <v>7.9823614955200073</v>
      </c>
      <c r="M13" s="116">
        <f>M7/M4*100</f>
        <v>6.9334202338555126</v>
      </c>
    </row>
    <row r="14" spans="2:13" x14ac:dyDescent="0.15">
      <c r="B14" s="11"/>
      <c r="C14" s="113" t="s">
        <v>50</v>
      </c>
      <c r="D14" s="52">
        <v>4.2194780228731545</v>
      </c>
      <c r="E14" s="52">
        <v>4.0727248859571397</v>
      </c>
      <c r="F14" s="52">
        <v>4.2671630784726338</v>
      </c>
      <c r="G14" s="52">
        <v>4.6256635371242378</v>
      </c>
      <c r="H14" s="52">
        <v>5.862137721530865</v>
      </c>
      <c r="I14" s="52">
        <v>5.4711872792490688</v>
      </c>
      <c r="J14" s="52">
        <v>5.8772424514929353</v>
      </c>
      <c r="K14" s="52">
        <v>6.9170339145430164</v>
      </c>
      <c r="L14" s="52">
        <v>7.8517757055094606</v>
      </c>
      <c r="M14" s="52">
        <f>M8/M5*100</f>
        <v>6.989523198631602</v>
      </c>
    </row>
    <row r="15" spans="2:13" x14ac:dyDescent="0.15">
      <c r="B15" s="20"/>
      <c r="C15" s="75" t="s">
        <v>51</v>
      </c>
      <c r="D15" s="117">
        <v>6.3043947947193768</v>
      </c>
      <c r="E15" s="117">
        <v>6.0797125697881258</v>
      </c>
      <c r="F15" s="117">
        <v>6.2665738086947194</v>
      </c>
      <c r="G15" s="117">
        <v>6.6291644074944269</v>
      </c>
      <c r="H15" s="117">
        <v>6.8205657581458858</v>
      </c>
      <c r="I15" s="117">
        <v>6.9260952518089196</v>
      </c>
      <c r="J15" s="117">
        <v>6.9334781849574174</v>
      </c>
      <c r="K15" s="117">
        <v>8.5471243193454871</v>
      </c>
      <c r="L15" s="117">
        <v>8.0635345666991238</v>
      </c>
      <c r="M15" s="117">
        <f>M9/M6*100</f>
        <v>6.9014650542545031</v>
      </c>
    </row>
    <row r="16" spans="2:13" x14ac:dyDescent="0.15">
      <c r="D16" s="118"/>
      <c r="E16" s="118"/>
      <c r="F16" s="118"/>
      <c r="G16" s="118"/>
      <c r="H16" s="118"/>
      <c r="I16" s="118"/>
      <c r="J16" s="118"/>
      <c r="K16" s="118"/>
      <c r="L16" s="118"/>
      <c r="M16" s="118"/>
    </row>
  </sheetData>
  <mergeCells count="14">
    <mergeCell ref="M2:M3"/>
    <mergeCell ref="B4:C4"/>
    <mergeCell ref="B7:C7"/>
    <mergeCell ref="D2:D3"/>
    <mergeCell ref="E2:E3"/>
    <mergeCell ref="F2:F3"/>
    <mergeCell ref="G2:G3"/>
    <mergeCell ref="H2:H3"/>
    <mergeCell ref="I2:I3"/>
    <mergeCell ref="B10:C10"/>
    <mergeCell ref="B13:C13"/>
    <mergeCell ref="J2:J3"/>
    <mergeCell ref="K2:K3"/>
    <mergeCell ref="L2:L3"/>
  </mergeCells>
  <phoneticPr fontId="1"/>
  <pageMargins left="0.7" right="0.7" top="0.75" bottom="0.75" header="0.3" footer="0.3"/>
  <pageSetup paperSize="9" scale="87"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A8544-7B55-48C7-BD8A-097F65320953}">
  <sheetPr>
    <pageSetUpPr fitToPage="1"/>
  </sheetPr>
  <dimension ref="B1:G25"/>
  <sheetViews>
    <sheetView showGridLines="0" tabSelected="1" view="pageBreakPreview" zoomScaleNormal="130" zoomScaleSheetLayoutView="100" workbookViewId="0">
      <pane xSplit="4" ySplit="3" topLeftCell="E4" activePane="bottomRight" state="frozen"/>
      <selection activeCell="N32" sqref="N32"/>
      <selection pane="topRight" activeCell="N32" sqref="N32"/>
      <selection pane="bottomLeft" activeCell="N32" sqref="N32"/>
      <selection pane="bottomRight" activeCell="N32" sqref="N32"/>
    </sheetView>
  </sheetViews>
  <sheetFormatPr defaultRowHeight="13.5" x14ac:dyDescent="0.15"/>
  <cols>
    <col min="1" max="1" width="2.625" customWidth="1"/>
    <col min="2" max="3" width="1.875" customWidth="1"/>
    <col min="4" max="4" width="20.375" customWidth="1"/>
    <col min="5" max="6" width="9.5" bestFit="1" customWidth="1"/>
    <col min="7" max="7" width="9.5" customWidth="1"/>
  </cols>
  <sheetData>
    <row r="1" spans="2:7" ht="15" customHeight="1" x14ac:dyDescent="0.15">
      <c r="B1" t="s">
        <v>184</v>
      </c>
    </row>
    <row r="2" spans="2:7" ht="15" customHeight="1" x14ac:dyDescent="0.15">
      <c r="B2" s="25"/>
      <c r="C2" s="28"/>
      <c r="D2" s="26" t="s">
        <v>24</v>
      </c>
      <c r="E2" s="251" t="s">
        <v>36</v>
      </c>
      <c r="F2" s="251" t="s">
        <v>53</v>
      </c>
      <c r="G2" s="251" t="s">
        <v>54</v>
      </c>
    </row>
    <row r="3" spans="2:7" ht="15" customHeight="1" x14ac:dyDescent="0.15">
      <c r="B3" s="20" t="s">
        <v>25</v>
      </c>
      <c r="C3" s="29"/>
      <c r="D3" s="30"/>
      <c r="E3" s="252"/>
      <c r="F3" s="252"/>
      <c r="G3" s="252"/>
    </row>
    <row r="4" spans="2:7" ht="15" customHeight="1" x14ac:dyDescent="0.15">
      <c r="B4" s="231" t="s">
        <v>185</v>
      </c>
      <c r="C4" s="231"/>
      <c r="D4" s="231"/>
      <c r="E4" s="56">
        <v>46971</v>
      </c>
      <c r="F4" s="56">
        <v>40857</v>
      </c>
      <c r="G4" s="56">
        <v>46770</v>
      </c>
    </row>
    <row r="5" spans="2:7" ht="15" customHeight="1" x14ac:dyDescent="0.15">
      <c r="B5" s="264"/>
      <c r="C5" s="300" t="s">
        <v>56</v>
      </c>
      <c r="D5" s="301"/>
      <c r="E5" s="168">
        <v>10086</v>
      </c>
      <c r="F5" s="168">
        <v>7720</v>
      </c>
      <c r="G5" s="168">
        <v>8614</v>
      </c>
    </row>
    <row r="6" spans="2:7" ht="15" customHeight="1" x14ac:dyDescent="0.15">
      <c r="B6" s="299"/>
      <c r="C6" s="297" t="s">
        <v>57</v>
      </c>
      <c r="D6" s="256"/>
      <c r="E6" s="57">
        <v>7541</v>
      </c>
      <c r="F6" s="57">
        <v>6013</v>
      </c>
      <c r="G6" s="57">
        <v>6601</v>
      </c>
    </row>
    <row r="7" spans="2:7" ht="15" customHeight="1" x14ac:dyDescent="0.15">
      <c r="B7" s="299"/>
      <c r="C7" s="302" t="s">
        <v>186</v>
      </c>
      <c r="D7" s="256"/>
      <c r="E7" s="57">
        <v>19467</v>
      </c>
      <c r="F7" s="57">
        <v>17658</v>
      </c>
      <c r="G7" s="57">
        <v>19412</v>
      </c>
    </row>
    <row r="8" spans="2:7" ht="15" customHeight="1" x14ac:dyDescent="0.15">
      <c r="B8" s="299"/>
      <c r="C8" s="303"/>
      <c r="D8" s="59" t="s">
        <v>59</v>
      </c>
      <c r="E8" s="60">
        <v>2366</v>
      </c>
      <c r="F8" s="60">
        <v>1924</v>
      </c>
      <c r="G8" s="60">
        <v>2258</v>
      </c>
    </row>
    <row r="9" spans="2:7" ht="15" customHeight="1" x14ac:dyDescent="0.15">
      <c r="B9" s="299"/>
      <c r="C9" s="303"/>
      <c r="D9" s="59" t="s">
        <v>60</v>
      </c>
      <c r="E9" s="60">
        <v>10411</v>
      </c>
      <c r="F9" s="60">
        <v>9734</v>
      </c>
      <c r="G9" s="60">
        <v>10565</v>
      </c>
    </row>
    <row r="10" spans="2:7" ht="15" customHeight="1" x14ac:dyDescent="0.15">
      <c r="B10" s="299"/>
      <c r="C10" s="304"/>
      <c r="D10" s="59" t="s">
        <v>61</v>
      </c>
      <c r="E10" s="60">
        <v>6690</v>
      </c>
      <c r="F10" s="60">
        <v>6000</v>
      </c>
      <c r="G10" s="60">
        <v>6589</v>
      </c>
    </row>
    <row r="11" spans="2:7" ht="15" customHeight="1" x14ac:dyDescent="0.15">
      <c r="B11" s="299"/>
      <c r="C11" s="297" t="s">
        <v>187</v>
      </c>
      <c r="D11" s="256"/>
      <c r="E11" s="60">
        <v>2672</v>
      </c>
      <c r="F11" s="60">
        <v>2529</v>
      </c>
      <c r="G11" s="60">
        <v>3187</v>
      </c>
    </row>
    <row r="12" spans="2:7" ht="15" customHeight="1" x14ac:dyDescent="0.15">
      <c r="B12" s="299"/>
      <c r="C12" s="297" t="s">
        <v>188</v>
      </c>
      <c r="D12" s="256"/>
      <c r="E12" s="60">
        <v>517</v>
      </c>
      <c r="F12" s="60">
        <v>413</v>
      </c>
      <c r="G12" s="60">
        <v>598</v>
      </c>
    </row>
    <row r="13" spans="2:7" ht="15" customHeight="1" x14ac:dyDescent="0.15">
      <c r="B13" s="299"/>
      <c r="C13" s="297" t="s">
        <v>189</v>
      </c>
      <c r="D13" s="256"/>
      <c r="E13" s="60">
        <v>2393</v>
      </c>
      <c r="F13" s="60">
        <v>2585</v>
      </c>
      <c r="G13" s="60">
        <v>3769</v>
      </c>
    </row>
    <row r="14" spans="2:7" ht="15" customHeight="1" x14ac:dyDescent="0.15">
      <c r="B14" s="299"/>
      <c r="C14" s="298" t="s">
        <v>62</v>
      </c>
      <c r="D14" s="259"/>
      <c r="E14" s="62">
        <v>4295</v>
      </c>
      <c r="F14" s="62">
        <v>3939</v>
      </c>
      <c r="G14" s="62">
        <v>4589</v>
      </c>
    </row>
    <row r="15" spans="2:7" ht="15" customHeight="1" x14ac:dyDescent="0.15">
      <c r="B15" s="231" t="s">
        <v>190</v>
      </c>
      <c r="C15" s="231"/>
      <c r="D15" s="231"/>
      <c r="E15" s="56">
        <v>73826</v>
      </c>
      <c r="F15" s="56">
        <v>65728</v>
      </c>
      <c r="G15" s="56">
        <v>82113</v>
      </c>
    </row>
    <row r="16" spans="2:7" ht="15" customHeight="1" x14ac:dyDescent="0.15">
      <c r="B16" s="264"/>
      <c r="C16" s="300" t="s">
        <v>56</v>
      </c>
      <c r="D16" s="301"/>
      <c r="E16" s="168">
        <v>13309</v>
      </c>
      <c r="F16" s="168">
        <v>10820</v>
      </c>
      <c r="G16" s="168">
        <v>13202</v>
      </c>
    </row>
    <row r="17" spans="2:7" ht="15" customHeight="1" x14ac:dyDescent="0.15">
      <c r="B17" s="299"/>
      <c r="C17" s="297" t="s">
        <v>57</v>
      </c>
      <c r="D17" s="256"/>
      <c r="E17" s="57">
        <v>9195</v>
      </c>
      <c r="F17" s="57">
        <v>7389</v>
      </c>
      <c r="G17" s="57">
        <v>9188</v>
      </c>
    </row>
    <row r="18" spans="2:7" ht="15" customHeight="1" x14ac:dyDescent="0.15">
      <c r="B18" s="299"/>
      <c r="C18" s="302" t="s">
        <v>186</v>
      </c>
      <c r="D18" s="256"/>
      <c r="E18" s="57">
        <v>29606</v>
      </c>
      <c r="F18" s="57">
        <v>26647</v>
      </c>
      <c r="G18" s="57">
        <v>31329</v>
      </c>
    </row>
    <row r="19" spans="2:7" ht="15" customHeight="1" x14ac:dyDescent="0.15">
      <c r="B19" s="299"/>
      <c r="C19" s="303"/>
      <c r="D19" s="59" t="s">
        <v>59</v>
      </c>
      <c r="E19" s="60">
        <v>8749</v>
      </c>
      <c r="F19" s="60">
        <v>7107</v>
      </c>
      <c r="G19" s="60">
        <v>7842</v>
      </c>
    </row>
    <row r="20" spans="2:7" ht="15" customHeight="1" x14ac:dyDescent="0.15">
      <c r="B20" s="299"/>
      <c r="C20" s="303"/>
      <c r="D20" s="59" t="s">
        <v>60</v>
      </c>
      <c r="E20" s="60">
        <v>11084</v>
      </c>
      <c r="F20" s="60">
        <v>10544</v>
      </c>
      <c r="G20" s="60">
        <v>12922</v>
      </c>
    </row>
    <row r="21" spans="2:7" ht="15" customHeight="1" x14ac:dyDescent="0.15">
      <c r="B21" s="299"/>
      <c r="C21" s="304"/>
      <c r="D21" s="59" t="s">
        <v>61</v>
      </c>
      <c r="E21" s="60">
        <v>9773</v>
      </c>
      <c r="F21" s="60">
        <v>8996</v>
      </c>
      <c r="G21" s="60">
        <v>10565</v>
      </c>
    </row>
    <row r="22" spans="2:7" ht="15" customHeight="1" x14ac:dyDescent="0.15">
      <c r="B22" s="299"/>
      <c r="C22" s="297" t="s">
        <v>187</v>
      </c>
      <c r="D22" s="256"/>
      <c r="E22" s="60">
        <v>6099</v>
      </c>
      <c r="F22" s="60">
        <v>5630</v>
      </c>
      <c r="G22" s="60">
        <v>7770</v>
      </c>
    </row>
    <row r="23" spans="2:7" ht="15" customHeight="1" x14ac:dyDescent="0.15">
      <c r="B23" s="299"/>
      <c r="C23" s="297" t="s">
        <v>188</v>
      </c>
      <c r="D23" s="256"/>
      <c r="E23" s="60">
        <v>1383</v>
      </c>
      <c r="F23" s="60">
        <v>1374</v>
      </c>
      <c r="G23" s="60">
        <v>1936</v>
      </c>
    </row>
    <row r="24" spans="2:7" ht="15" customHeight="1" x14ac:dyDescent="0.15">
      <c r="B24" s="299"/>
      <c r="C24" s="297" t="s">
        <v>189</v>
      </c>
      <c r="D24" s="256"/>
      <c r="E24" s="60">
        <v>5298</v>
      </c>
      <c r="F24" s="60">
        <v>5908</v>
      </c>
      <c r="G24" s="60">
        <v>8337</v>
      </c>
    </row>
    <row r="25" spans="2:7" ht="15" customHeight="1" x14ac:dyDescent="0.15">
      <c r="B25" s="299"/>
      <c r="C25" s="298" t="s">
        <v>62</v>
      </c>
      <c r="D25" s="259"/>
      <c r="E25" s="62">
        <v>8936</v>
      </c>
      <c r="F25" s="62">
        <v>7960</v>
      </c>
      <c r="G25" s="62">
        <v>10351</v>
      </c>
    </row>
  </sheetData>
  <mergeCells count="23">
    <mergeCell ref="E2:E3"/>
    <mergeCell ref="F2:F3"/>
    <mergeCell ref="G2:G3"/>
    <mergeCell ref="B4:D4"/>
    <mergeCell ref="B5:B14"/>
    <mergeCell ref="C5:D5"/>
    <mergeCell ref="C6:D6"/>
    <mergeCell ref="C7:D7"/>
    <mergeCell ref="C8:C10"/>
    <mergeCell ref="C11:D11"/>
    <mergeCell ref="C23:D23"/>
    <mergeCell ref="C24:D24"/>
    <mergeCell ref="C25:D25"/>
    <mergeCell ref="C12:D12"/>
    <mergeCell ref="C13:D13"/>
    <mergeCell ref="C14:D14"/>
    <mergeCell ref="B15:D15"/>
    <mergeCell ref="B16:B25"/>
    <mergeCell ref="C16:D16"/>
    <mergeCell ref="C17:D17"/>
    <mergeCell ref="C18:D18"/>
    <mergeCell ref="C19:C21"/>
    <mergeCell ref="C22:D22"/>
  </mergeCells>
  <phoneticPr fontId="1"/>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8DFD6-BEE2-49F3-82CD-A5726F069222}">
  <sheetPr>
    <pageSetUpPr fitToPage="1"/>
  </sheetPr>
  <dimension ref="B1:M10"/>
  <sheetViews>
    <sheetView showGridLines="0" tabSelected="1" view="pageBreakPreview" zoomScale="120" zoomScaleNormal="145" zoomScaleSheetLayoutView="120" workbookViewId="0">
      <pane xSplit="3" ySplit="3" topLeftCell="D4" activePane="bottomRight" state="frozen"/>
      <selection activeCell="N32" sqref="N32"/>
      <selection pane="topRight" activeCell="N32" sqref="N32"/>
      <selection pane="bottomLeft" activeCell="N32" sqref="N32"/>
      <selection pane="bottomRight" activeCell="N32" sqref="N32"/>
    </sheetView>
  </sheetViews>
  <sheetFormatPr defaultColWidth="9" defaultRowHeight="13.5" x14ac:dyDescent="0.15"/>
  <cols>
    <col min="1" max="1" width="1.5" style="18" customWidth="1"/>
    <col min="2" max="2" width="7.625" style="18" customWidth="1"/>
    <col min="3" max="3" width="14.125" style="18" customWidth="1"/>
    <col min="4" max="13" width="9.625" style="18" customWidth="1"/>
    <col min="14" max="16384" width="9" style="18"/>
  </cols>
  <sheetData>
    <row r="1" spans="2:13" x14ac:dyDescent="0.15">
      <c r="B1" s="18" t="s">
        <v>191</v>
      </c>
    </row>
    <row r="2" spans="2:13" ht="17.25" customHeight="1" x14ac:dyDescent="0.15">
      <c r="B2" s="25"/>
      <c r="C2" s="26" t="s">
        <v>24</v>
      </c>
      <c r="D2" s="251" t="s">
        <v>29</v>
      </c>
      <c r="E2" s="251" t="s">
        <v>30</v>
      </c>
      <c r="F2" s="251" t="s">
        <v>31</v>
      </c>
      <c r="G2" s="251" t="s">
        <v>32</v>
      </c>
      <c r="H2" s="251" t="s">
        <v>33</v>
      </c>
      <c r="I2" s="251" t="s">
        <v>34</v>
      </c>
      <c r="J2" s="251" t="s">
        <v>35</v>
      </c>
      <c r="K2" s="251" t="s">
        <v>36</v>
      </c>
      <c r="L2" s="251" t="s">
        <v>41</v>
      </c>
      <c r="M2" s="251" t="s">
        <v>43</v>
      </c>
    </row>
    <row r="3" spans="2:13" ht="17.25" customHeight="1" x14ac:dyDescent="0.15">
      <c r="B3" s="20" t="s">
        <v>25</v>
      </c>
      <c r="C3" s="27"/>
      <c r="D3" s="252"/>
      <c r="E3" s="252"/>
      <c r="F3" s="252"/>
      <c r="G3" s="252"/>
      <c r="H3" s="252"/>
      <c r="I3" s="252"/>
      <c r="J3" s="252"/>
      <c r="K3" s="252"/>
      <c r="L3" s="252"/>
      <c r="M3" s="252"/>
    </row>
    <row r="4" spans="2:13" ht="17.25" customHeight="1" x14ac:dyDescent="0.15">
      <c r="B4" s="296" t="s">
        <v>192</v>
      </c>
      <c r="C4" s="127" t="s">
        <v>131</v>
      </c>
      <c r="D4" s="78">
        <v>122764</v>
      </c>
      <c r="E4" s="78">
        <v>121884</v>
      </c>
      <c r="F4" s="78">
        <v>111198</v>
      </c>
      <c r="G4" s="78">
        <v>103423</v>
      </c>
      <c r="H4" s="78">
        <v>85259</v>
      </c>
      <c r="I4" s="78">
        <v>72763</v>
      </c>
      <c r="J4" s="78">
        <v>65609</v>
      </c>
      <c r="K4" s="78">
        <v>46971</v>
      </c>
      <c r="L4" s="78">
        <v>40857</v>
      </c>
      <c r="M4" s="78">
        <v>46770</v>
      </c>
    </row>
    <row r="5" spans="2:13" ht="17.25" customHeight="1" x14ac:dyDescent="0.15">
      <c r="B5" s="296"/>
      <c r="C5" s="127" t="s">
        <v>132</v>
      </c>
      <c r="D5" s="78">
        <v>49578</v>
      </c>
      <c r="E5" s="78">
        <v>52268</v>
      </c>
      <c r="F5" s="78">
        <v>47043</v>
      </c>
      <c r="G5" s="78">
        <v>44540</v>
      </c>
      <c r="H5" s="78">
        <v>41285</v>
      </c>
      <c r="I5" s="78">
        <v>34339</v>
      </c>
      <c r="J5" s="78">
        <v>31280</v>
      </c>
      <c r="K5" s="78">
        <v>25011</v>
      </c>
      <c r="L5" s="78">
        <v>20855</v>
      </c>
      <c r="M5" s="78">
        <v>21254</v>
      </c>
    </row>
    <row r="6" spans="2:13" ht="17.25" customHeight="1" x14ac:dyDescent="0.15">
      <c r="B6" s="296"/>
      <c r="C6" s="127" t="s">
        <v>133</v>
      </c>
      <c r="D6" s="128">
        <v>40.4</v>
      </c>
      <c r="E6" s="128">
        <v>42.9</v>
      </c>
      <c r="F6" s="128">
        <v>42.3</v>
      </c>
      <c r="G6" s="128">
        <v>43.1</v>
      </c>
      <c r="H6" s="128">
        <v>48.4</v>
      </c>
      <c r="I6" s="128">
        <v>47.2</v>
      </c>
      <c r="J6" s="128">
        <v>47.7</v>
      </c>
      <c r="K6" s="128">
        <v>53.2</v>
      </c>
      <c r="L6" s="128">
        <v>51</v>
      </c>
      <c r="M6" s="128">
        <f>ROUND((M5/M4*100),1)</f>
        <v>45.4</v>
      </c>
    </row>
    <row r="7" spans="2:13" ht="17.25" customHeight="1" x14ac:dyDescent="0.15">
      <c r="B7" s="296" t="s">
        <v>193</v>
      </c>
      <c r="C7" s="127" t="s">
        <v>135</v>
      </c>
      <c r="D7" s="78">
        <v>180509</v>
      </c>
      <c r="E7" s="78">
        <v>170337</v>
      </c>
      <c r="F7" s="78">
        <v>149332</v>
      </c>
      <c r="G7" s="78">
        <v>132792</v>
      </c>
      <c r="H7" s="78">
        <v>120122</v>
      </c>
      <c r="I7" s="78">
        <v>111116</v>
      </c>
      <c r="J7" s="78">
        <v>103094</v>
      </c>
      <c r="K7" s="78">
        <v>73826</v>
      </c>
      <c r="L7" s="78">
        <v>65728</v>
      </c>
      <c r="M7" s="78">
        <v>82113</v>
      </c>
    </row>
    <row r="8" spans="2:13" ht="17.25" customHeight="1" x14ac:dyDescent="0.15">
      <c r="B8" s="296"/>
      <c r="C8" s="127" t="s">
        <v>136</v>
      </c>
      <c r="D8" s="78">
        <v>84218</v>
      </c>
      <c r="E8" s="78">
        <v>87842</v>
      </c>
      <c r="F8" s="78">
        <v>78972</v>
      </c>
      <c r="G8" s="78">
        <v>72754</v>
      </c>
      <c r="H8" s="78">
        <v>67283</v>
      </c>
      <c r="I8" s="78">
        <v>61241</v>
      </c>
      <c r="J8" s="78">
        <v>56998</v>
      </c>
      <c r="K8" s="78">
        <v>45834</v>
      </c>
      <c r="L8" s="78">
        <v>38711</v>
      </c>
      <c r="M8" s="78">
        <v>43027</v>
      </c>
    </row>
    <row r="9" spans="2:13" ht="17.25" customHeight="1" x14ac:dyDescent="0.15">
      <c r="B9" s="296"/>
      <c r="C9" s="127" t="s">
        <v>137</v>
      </c>
      <c r="D9" s="128">
        <v>46.7</v>
      </c>
      <c r="E9" s="128">
        <v>51.6</v>
      </c>
      <c r="F9" s="128">
        <v>52.9</v>
      </c>
      <c r="G9" s="128">
        <v>54.8</v>
      </c>
      <c r="H9" s="128">
        <v>56</v>
      </c>
      <c r="I9" s="128">
        <v>55.1</v>
      </c>
      <c r="J9" s="128">
        <v>55.3</v>
      </c>
      <c r="K9" s="128">
        <v>62.1</v>
      </c>
      <c r="L9" s="128">
        <v>58.9</v>
      </c>
      <c r="M9" s="128">
        <f>ROUND((M8/M7*100),1)</f>
        <v>52.4</v>
      </c>
    </row>
    <row r="10" spans="2:13" ht="17.25" customHeight="1" x14ac:dyDescent="0.15">
      <c r="F10" s="28"/>
      <c r="G10" s="28"/>
      <c r="H10" s="28"/>
      <c r="I10" s="28"/>
    </row>
  </sheetData>
  <mergeCells count="12">
    <mergeCell ref="B7:B9"/>
    <mergeCell ref="D2:D3"/>
    <mergeCell ref="E2:E3"/>
    <mergeCell ref="F2:F3"/>
    <mergeCell ref="G2:G3"/>
    <mergeCell ref="J2:J3"/>
    <mergeCell ref="K2:K3"/>
    <mergeCell ref="L2:L3"/>
    <mergeCell ref="M2:M3"/>
    <mergeCell ref="B4:B6"/>
    <mergeCell ref="H2:H3"/>
    <mergeCell ref="I2:I3"/>
  </mergeCells>
  <phoneticPr fontId="1"/>
  <pageMargins left="0.7" right="0.7" top="0.75" bottom="0.75" header="0.3" footer="0.3"/>
  <pageSetup paperSize="9" scale="6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EB303-B8D9-4950-BB3B-04A846FAB626}">
  <sheetPr>
    <pageSetUpPr fitToPage="1"/>
  </sheetPr>
  <dimension ref="B1:O39"/>
  <sheetViews>
    <sheetView showGridLines="0" tabSelected="1" view="pageBreakPreview" zoomScale="90" zoomScaleNormal="100" zoomScaleSheetLayoutView="90" workbookViewId="0">
      <pane xSplit="5" ySplit="3" topLeftCell="F4" activePane="bottomRight" state="frozen"/>
      <selection activeCell="N32" sqref="N32"/>
      <selection pane="topRight" activeCell="N32" sqref="N32"/>
      <selection pane="bottomLeft" activeCell="N32" sqref="N32"/>
      <selection pane="bottomRight" activeCell="N32" sqref="N32"/>
    </sheetView>
  </sheetViews>
  <sheetFormatPr defaultColWidth="9" defaultRowHeight="13.5" x14ac:dyDescent="0.15"/>
  <cols>
    <col min="1" max="1" width="2" customWidth="1"/>
    <col min="2" max="3" width="2.375" customWidth="1"/>
    <col min="4" max="4" width="2.125" customWidth="1"/>
    <col min="5" max="5" width="16.875" customWidth="1"/>
    <col min="6" max="15" width="6.875" customWidth="1"/>
  </cols>
  <sheetData>
    <row r="1" spans="2:15" ht="15" customHeight="1" x14ac:dyDescent="0.15">
      <c r="B1" t="s">
        <v>194</v>
      </c>
    </row>
    <row r="2" spans="2:15" ht="15" customHeight="1" x14ac:dyDescent="0.15">
      <c r="B2" s="25"/>
      <c r="C2" s="28"/>
      <c r="D2" s="28"/>
      <c r="E2" s="26" t="s">
        <v>24</v>
      </c>
      <c r="F2" s="251" t="s">
        <v>29</v>
      </c>
      <c r="G2" s="251" t="s">
        <v>30</v>
      </c>
      <c r="H2" s="251" t="s">
        <v>31</v>
      </c>
      <c r="I2" s="251" t="s">
        <v>32</v>
      </c>
      <c r="J2" s="251" t="s">
        <v>33</v>
      </c>
      <c r="K2" s="251" t="s">
        <v>34</v>
      </c>
      <c r="L2" s="251" t="s">
        <v>35</v>
      </c>
      <c r="M2" s="251" t="s">
        <v>36</v>
      </c>
      <c r="N2" s="251" t="s">
        <v>41</v>
      </c>
      <c r="O2" s="251" t="s">
        <v>43</v>
      </c>
    </row>
    <row r="3" spans="2:15" ht="15" customHeight="1" x14ac:dyDescent="0.15">
      <c r="B3" s="20" t="s">
        <v>25</v>
      </c>
      <c r="C3" s="29"/>
      <c r="D3" s="29"/>
      <c r="E3" s="30"/>
      <c r="F3" s="252"/>
      <c r="G3" s="252"/>
      <c r="H3" s="252"/>
      <c r="I3" s="252"/>
      <c r="J3" s="252"/>
      <c r="K3" s="252"/>
      <c r="L3" s="252"/>
      <c r="M3" s="252"/>
      <c r="N3" s="252"/>
      <c r="O3" s="252"/>
    </row>
    <row r="4" spans="2:15" ht="15" customHeight="1" x14ac:dyDescent="0.15">
      <c r="B4" s="242" t="s">
        <v>0</v>
      </c>
      <c r="C4" s="243"/>
      <c r="D4" s="243"/>
      <c r="E4" s="243"/>
      <c r="F4" s="31">
        <v>12311</v>
      </c>
      <c r="G4" s="31">
        <v>11073</v>
      </c>
      <c r="H4" s="31">
        <v>9553</v>
      </c>
      <c r="I4" s="31">
        <v>8602</v>
      </c>
      <c r="J4" s="31">
        <v>7831</v>
      </c>
      <c r="K4" s="31">
        <v>7214</v>
      </c>
      <c r="L4" s="31">
        <v>6407</v>
      </c>
      <c r="M4" s="31">
        <v>5428</v>
      </c>
      <c r="N4" s="31">
        <v>4243</v>
      </c>
      <c r="O4" s="31">
        <v>4515</v>
      </c>
    </row>
    <row r="5" spans="2:15" ht="15" customHeight="1" x14ac:dyDescent="0.15">
      <c r="B5" s="40"/>
      <c r="C5" s="244" t="s">
        <v>66</v>
      </c>
      <c r="D5" s="245"/>
      <c r="E5" s="246"/>
      <c r="F5" s="169">
        <v>2471</v>
      </c>
      <c r="G5" s="169">
        <v>2186</v>
      </c>
      <c r="H5" s="169">
        <v>1805</v>
      </c>
      <c r="I5" s="169">
        <v>1584</v>
      </c>
      <c r="J5" s="169">
        <v>1483</v>
      </c>
      <c r="K5" s="169">
        <v>1154</v>
      </c>
      <c r="L5" s="169">
        <v>1002</v>
      </c>
      <c r="M5" s="169">
        <v>867</v>
      </c>
      <c r="N5" s="169">
        <v>662</v>
      </c>
      <c r="O5" s="169">
        <v>662</v>
      </c>
    </row>
    <row r="6" spans="2:15" ht="15" customHeight="1" x14ac:dyDescent="0.15">
      <c r="B6" s="40"/>
      <c r="C6" s="40"/>
      <c r="D6" s="236" t="s">
        <v>8</v>
      </c>
      <c r="E6" s="236"/>
      <c r="F6" s="32">
        <v>1430</v>
      </c>
      <c r="G6" s="32">
        <v>1184</v>
      </c>
      <c r="H6" s="32">
        <v>895</v>
      </c>
      <c r="I6" s="32">
        <v>673</v>
      </c>
      <c r="J6" s="32">
        <v>689</v>
      </c>
      <c r="K6" s="32">
        <v>484</v>
      </c>
      <c r="L6" s="32">
        <v>402</v>
      </c>
      <c r="M6" s="32">
        <v>361</v>
      </c>
      <c r="N6" s="32">
        <v>272</v>
      </c>
      <c r="O6" s="32">
        <v>258</v>
      </c>
    </row>
    <row r="7" spans="2:15" ht="15" customHeight="1" x14ac:dyDescent="0.15">
      <c r="B7" s="40"/>
      <c r="C7" s="40"/>
      <c r="D7" s="33"/>
      <c r="E7" s="34" t="s">
        <v>3</v>
      </c>
      <c r="F7" s="35">
        <v>19.78964849155826</v>
      </c>
      <c r="G7" s="35">
        <v>16.483363497146041</v>
      </c>
      <c r="H7" s="35">
        <v>12.382401770890979</v>
      </c>
      <c r="I7" s="35">
        <v>9.3628269337785195</v>
      </c>
      <c r="J7" s="35">
        <v>9.6919397946265295</v>
      </c>
      <c r="K7" s="35">
        <v>6.8995010691375622</v>
      </c>
      <c r="L7" s="35">
        <v>5.8176555716353118</v>
      </c>
      <c r="M7" s="35">
        <v>5.3236985695325174</v>
      </c>
      <c r="N7" s="35">
        <v>4.08285800060042</v>
      </c>
      <c r="O7" s="35">
        <v>3.9084987123163155</v>
      </c>
    </row>
    <row r="8" spans="2:15" ht="15" customHeight="1" x14ac:dyDescent="0.15">
      <c r="B8" s="40"/>
      <c r="C8" s="40"/>
      <c r="D8" s="236" t="s">
        <v>195</v>
      </c>
      <c r="E8" s="236"/>
      <c r="F8" s="32">
        <v>265</v>
      </c>
      <c r="G8" s="32">
        <v>261</v>
      </c>
      <c r="H8" s="32">
        <v>228</v>
      </c>
      <c r="I8" s="32">
        <v>218</v>
      </c>
      <c r="J8" s="32">
        <v>214</v>
      </c>
      <c r="K8" s="32">
        <v>127</v>
      </c>
      <c r="L8" s="32">
        <v>163</v>
      </c>
      <c r="M8" s="32">
        <v>135</v>
      </c>
      <c r="N8" s="32">
        <v>95</v>
      </c>
      <c r="O8" s="32">
        <v>81</v>
      </c>
    </row>
    <row r="9" spans="2:15" ht="15" customHeight="1" x14ac:dyDescent="0.15">
      <c r="B9" s="40"/>
      <c r="C9" s="40"/>
      <c r="D9" s="33"/>
      <c r="E9" s="34" t="s">
        <v>4</v>
      </c>
      <c r="F9" s="35">
        <v>4.2707493956486697</v>
      </c>
      <c r="G9" s="35">
        <v>4.2076414638078345</v>
      </c>
      <c r="H9" s="35">
        <v>3.7432277130192086</v>
      </c>
      <c r="I9" s="35">
        <v>3.5355173532273758</v>
      </c>
      <c r="J9" s="35">
        <v>3.4267413931144914</v>
      </c>
      <c r="K9" s="35">
        <v>2.0056854074542012</v>
      </c>
      <c r="L9" s="35">
        <v>2.5624901745008648</v>
      </c>
      <c r="M9" s="35">
        <v>2.1360759493670884</v>
      </c>
      <c r="N9" s="35">
        <v>1.516602809706258</v>
      </c>
      <c r="O9" s="35">
        <v>1.2931034482758621</v>
      </c>
    </row>
    <row r="10" spans="2:15" ht="15" customHeight="1" x14ac:dyDescent="0.15">
      <c r="B10" s="40"/>
      <c r="C10" s="40"/>
      <c r="D10" s="236" t="s">
        <v>196</v>
      </c>
      <c r="E10" s="236"/>
      <c r="F10" s="32">
        <v>116</v>
      </c>
      <c r="G10" s="32">
        <v>133</v>
      </c>
      <c r="H10" s="32">
        <v>90</v>
      </c>
      <c r="I10" s="32">
        <v>135</v>
      </c>
      <c r="J10" s="32">
        <v>101</v>
      </c>
      <c r="K10" s="32">
        <v>79</v>
      </c>
      <c r="L10" s="32">
        <v>67</v>
      </c>
      <c r="M10" s="32">
        <v>57</v>
      </c>
      <c r="N10" s="32">
        <v>44</v>
      </c>
      <c r="O10" s="32">
        <v>61</v>
      </c>
    </row>
    <row r="11" spans="2:15" ht="15" customHeight="1" x14ac:dyDescent="0.15">
      <c r="B11" s="40"/>
      <c r="C11" s="40"/>
      <c r="D11" s="33"/>
      <c r="E11" s="34" t="s">
        <v>4</v>
      </c>
      <c r="F11" s="35">
        <v>1.6885007278020379</v>
      </c>
      <c r="G11" s="35">
        <v>1.9919125355698668</v>
      </c>
      <c r="H11" s="35">
        <v>1.3776213072095513</v>
      </c>
      <c r="I11" s="35">
        <v>2.1021488632824665</v>
      </c>
      <c r="J11" s="35">
        <v>1.5908017010552844</v>
      </c>
      <c r="K11" s="35">
        <v>1.2523779327837667</v>
      </c>
      <c r="L11" s="35">
        <v>1.0557831705011032</v>
      </c>
      <c r="M11" s="35">
        <v>0.89299702334325548</v>
      </c>
      <c r="N11" s="35">
        <v>0.6897632857814705</v>
      </c>
      <c r="O11" s="35">
        <v>0.95119288944331837</v>
      </c>
    </row>
    <row r="12" spans="2:15" ht="15" customHeight="1" x14ac:dyDescent="0.15">
      <c r="B12" s="40"/>
      <c r="C12" s="40"/>
      <c r="D12" s="236" t="s">
        <v>10</v>
      </c>
      <c r="E12" s="236"/>
      <c r="F12" s="32">
        <v>171</v>
      </c>
      <c r="G12" s="32">
        <v>149</v>
      </c>
      <c r="H12" s="32">
        <v>139</v>
      </c>
      <c r="I12" s="32">
        <v>145</v>
      </c>
      <c r="J12" s="32">
        <v>125</v>
      </c>
      <c r="K12" s="32">
        <v>99</v>
      </c>
      <c r="L12" s="32">
        <v>86</v>
      </c>
      <c r="M12" s="32">
        <v>59</v>
      </c>
      <c r="N12" s="32">
        <v>60</v>
      </c>
      <c r="O12" s="32">
        <v>48</v>
      </c>
    </row>
    <row r="13" spans="2:15" ht="15" customHeight="1" x14ac:dyDescent="0.15">
      <c r="B13" s="40"/>
      <c r="C13" s="40"/>
      <c r="D13" s="33"/>
      <c r="E13" s="34" t="s">
        <v>4</v>
      </c>
      <c r="F13" s="35">
        <v>1.0249955044056824</v>
      </c>
      <c r="G13" s="35">
        <v>0.92340109072880505</v>
      </c>
      <c r="H13" s="35">
        <v>0.87902358818693482</v>
      </c>
      <c r="I13" s="35">
        <v>0.94082533091097842</v>
      </c>
      <c r="J13" s="35">
        <v>0.82902241676614929</v>
      </c>
      <c r="K13" s="35">
        <v>0.67082260468898225</v>
      </c>
      <c r="L13" s="35">
        <v>0.59379962714907142</v>
      </c>
      <c r="M13" s="35">
        <v>0.41511292478716666</v>
      </c>
      <c r="N13" s="35">
        <v>0.43137536846646052</v>
      </c>
      <c r="O13" s="35">
        <v>0.35149384885764495</v>
      </c>
    </row>
    <row r="14" spans="2:15" ht="15" customHeight="1" x14ac:dyDescent="0.15">
      <c r="B14" s="40"/>
      <c r="C14" s="40"/>
      <c r="D14" s="236" t="s">
        <v>11</v>
      </c>
      <c r="E14" s="236"/>
      <c r="F14" s="32">
        <v>111</v>
      </c>
      <c r="G14" s="32">
        <v>123</v>
      </c>
      <c r="H14" s="32">
        <v>117</v>
      </c>
      <c r="I14" s="32">
        <v>112</v>
      </c>
      <c r="J14" s="32">
        <v>110</v>
      </c>
      <c r="K14" s="32">
        <v>101</v>
      </c>
      <c r="L14" s="32">
        <v>75</v>
      </c>
      <c r="M14" s="32">
        <v>68</v>
      </c>
      <c r="N14" s="32">
        <v>43</v>
      </c>
      <c r="O14" s="32">
        <v>38</v>
      </c>
    </row>
    <row r="15" spans="2:15" ht="15" customHeight="1" x14ac:dyDescent="0.15">
      <c r="B15" s="40"/>
      <c r="C15" s="40"/>
      <c r="D15" s="33"/>
      <c r="E15" s="34" t="s">
        <v>4</v>
      </c>
      <c r="F15" s="35">
        <v>0.61414186123713621</v>
      </c>
      <c r="G15" s="35">
        <v>0.66840560808607763</v>
      </c>
      <c r="H15" s="35">
        <v>0.62859291892763125</v>
      </c>
      <c r="I15" s="35">
        <v>0.58882287997476468</v>
      </c>
      <c r="J15" s="35">
        <v>0.5803830528148578</v>
      </c>
      <c r="K15" s="35">
        <v>0.5359796221609</v>
      </c>
      <c r="L15" s="35">
        <v>0.40244687701223442</v>
      </c>
      <c r="M15" s="35">
        <v>0.37067320795857184</v>
      </c>
      <c r="N15" s="35">
        <v>0.24018320951795785</v>
      </c>
      <c r="O15" s="35">
        <v>0.21827790223447641</v>
      </c>
    </row>
    <row r="16" spans="2:15" ht="15" customHeight="1" x14ac:dyDescent="0.15">
      <c r="B16" s="40"/>
      <c r="C16" s="40"/>
      <c r="D16" s="236" t="s">
        <v>12</v>
      </c>
      <c r="E16" s="236"/>
      <c r="F16" s="32">
        <v>97</v>
      </c>
      <c r="G16" s="32">
        <v>109</v>
      </c>
      <c r="H16" s="32">
        <v>97</v>
      </c>
      <c r="I16" s="32">
        <v>92</v>
      </c>
      <c r="J16" s="32">
        <v>76</v>
      </c>
      <c r="K16" s="32">
        <v>85</v>
      </c>
      <c r="L16" s="32">
        <v>56</v>
      </c>
      <c r="M16" s="32">
        <v>54</v>
      </c>
      <c r="N16" s="32">
        <v>42</v>
      </c>
      <c r="O16" s="32">
        <v>59</v>
      </c>
    </row>
    <row r="17" spans="2:15" ht="15" customHeight="1" x14ac:dyDescent="0.15">
      <c r="B17" s="40"/>
      <c r="C17" s="40"/>
      <c r="D17" s="33"/>
      <c r="E17" s="34" t="s">
        <v>4</v>
      </c>
      <c r="F17" s="35">
        <v>0.62722276107339159</v>
      </c>
      <c r="G17" s="35">
        <v>0.70582140775756008</v>
      </c>
      <c r="H17" s="35">
        <v>0.62080000000000002</v>
      </c>
      <c r="I17" s="35">
        <v>0.59493016037247803</v>
      </c>
      <c r="J17" s="35">
        <v>0.48177496038034867</v>
      </c>
      <c r="K17" s="35">
        <v>0.52939711011459889</v>
      </c>
      <c r="L17" s="35">
        <v>0.34257050223282559</v>
      </c>
      <c r="M17" s="35">
        <v>0.32379924446842956</v>
      </c>
      <c r="N17" s="35">
        <v>0.2459448380863149</v>
      </c>
      <c r="O17" s="35">
        <v>0.336950314106225</v>
      </c>
    </row>
    <row r="18" spans="2:15" ht="15" customHeight="1" x14ac:dyDescent="0.15">
      <c r="B18" s="40"/>
      <c r="C18" s="40"/>
      <c r="D18" s="236" t="s">
        <v>13</v>
      </c>
      <c r="E18" s="236"/>
      <c r="F18" s="32">
        <v>165</v>
      </c>
      <c r="G18" s="32">
        <v>122</v>
      </c>
      <c r="H18" s="32">
        <v>126</v>
      </c>
      <c r="I18" s="32">
        <v>98</v>
      </c>
      <c r="J18" s="32">
        <v>93</v>
      </c>
      <c r="K18" s="32">
        <v>90</v>
      </c>
      <c r="L18" s="32">
        <v>66</v>
      </c>
      <c r="M18" s="32">
        <v>62</v>
      </c>
      <c r="N18" s="32">
        <v>41</v>
      </c>
      <c r="O18" s="32">
        <v>43</v>
      </c>
    </row>
    <row r="19" spans="2:15" ht="15" customHeight="1" x14ac:dyDescent="0.15">
      <c r="B19" s="40"/>
      <c r="C19" s="40"/>
      <c r="D19" s="33"/>
      <c r="E19" s="34" t="s">
        <v>4</v>
      </c>
      <c r="F19" s="35">
        <v>0.89839921594250249</v>
      </c>
      <c r="G19" s="35">
        <v>0.67276938347854853</v>
      </c>
      <c r="H19" s="35">
        <v>0.68811097154715739</v>
      </c>
      <c r="I19" s="35">
        <v>0.53179943564141519</v>
      </c>
      <c r="J19" s="35">
        <v>0.52491956877575208</v>
      </c>
      <c r="K19" s="35">
        <v>0.53087949035568927</v>
      </c>
      <c r="L19" s="35">
        <v>0.40665434380776339</v>
      </c>
      <c r="M19" s="35">
        <v>0.3954586044138283</v>
      </c>
      <c r="N19" s="35">
        <v>0.26867627785058978</v>
      </c>
      <c r="O19" s="35">
        <v>0.28704939919893191</v>
      </c>
    </row>
    <row r="20" spans="2:15" ht="15" customHeight="1" x14ac:dyDescent="0.15">
      <c r="B20" s="40"/>
      <c r="C20" s="40"/>
      <c r="D20" s="236" t="s">
        <v>14</v>
      </c>
      <c r="E20" s="236"/>
      <c r="F20" s="32">
        <v>116</v>
      </c>
      <c r="G20" s="32">
        <v>105</v>
      </c>
      <c r="H20" s="32">
        <v>113</v>
      </c>
      <c r="I20" s="32">
        <v>111</v>
      </c>
      <c r="J20" s="32">
        <v>75</v>
      </c>
      <c r="K20" s="32">
        <v>89</v>
      </c>
      <c r="L20" s="32">
        <v>87</v>
      </c>
      <c r="M20" s="32">
        <v>71</v>
      </c>
      <c r="N20" s="32">
        <v>65</v>
      </c>
      <c r="O20" s="32">
        <v>74</v>
      </c>
    </row>
    <row r="21" spans="2:15" ht="15" customHeight="1" x14ac:dyDescent="0.15">
      <c r="B21" s="40"/>
      <c r="C21" s="40"/>
      <c r="D21" s="170"/>
      <c r="E21" s="171" t="s">
        <v>4</v>
      </c>
      <c r="F21" s="35">
        <v>0.50002155265313153</v>
      </c>
      <c r="G21" s="35">
        <v>0.44036235530951179</v>
      </c>
      <c r="H21" s="35">
        <v>0.46874351848010948</v>
      </c>
      <c r="I21" s="35">
        <v>0.45697818032111981</v>
      </c>
      <c r="J21" s="35">
        <v>0.29789093220002383</v>
      </c>
      <c r="K21" s="35">
        <v>0.34066985645933012</v>
      </c>
      <c r="L21" s="35">
        <v>0.3214958796792432</v>
      </c>
      <c r="M21" s="35">
        <v>0.25547839228527219</v>
      </c>
      <c r="N21" s="35">
        <v>0.22932543042619249</v>
      </c>
      <c r="O21" s="35">
        <v>0.2578307376049615</v>
      </c>
    </row>
    <row r="22" spans="2:15" ht="15" customHeight="1" x14ac:dyDescent="0.15">
      <c r="B22" s="40"/>
      <c r="C22" s="244" t="s">
        <v>76</v>
      </c>
      <c r="D22" s="245"/>
      <c r="E22" s="246"/>
      <c r="F22" s="169">
        <v>9840</v>
      </c>
      <c r="G22" s="169">
        <v>8887</v>
      </c>
      <c r="H22" s="169">
        <v>7748</v>
      </c>
      <c r="I22" s="169">
        <v>7018</v>
      </c>
      <c r="J22" s="169">
        <v>6348</v>
      </c>
      <c r="K22" s="169">
        <v>6060</v>
      </c>
      <c r="L22" s="169">
        <v>5405</v>
      </c>
      <c r="M22" s="169">
        <v>4561</v>
      </c>
      <c r="N22" s="169">
        <v>3581</v>
      </c>
      <c r="O22" s="169">
        <v>3853</v>
      </c>
    </row>
    <row r="23" spans="2:15" ht="15" customHeight="1" x14ac:dyDescent="0.15">
      <c r="B23" s="40"/>
      <c r="C23" s="40"/>
      <c r="D23" s="236" t="s">
        <v>8</v>
      </c>
      <c r="E23" s="236"/>
      <c r="F23" s="32">
        <v>4917</v>
      </c>
      <c r="G23" s="32">
        <v>4288</v>
      </c>
      <c r="H23" s="32">
        <v>3306</v>
      </c>
      <c r="I23" s="32">
        <v>2689</v>
      </c>
      <c r="J23" s="32">
        <v>2377</v>
      </c>
      <c r="K23" s="32">
        <v>2139</v>
      </c>
      <c r="L23" s="32">
        <v>1872</v>
      </c>
      <c r="M23" s="32">
        <v>1569</v>
      </c>
      <c r="N23" s="32">
        <v>1276</v>
      </c>
      <c r="O23" s="32">
        <v>1435</v>
      </c>
    </row>
    <row r="24" spans="2:15" ht="15" customHeight="1" x14ac:dyDescent="0.15">
      <c r="B24" s="40"/>
      <c r="C24" s="40"/>
      <c r="D24" s="33"/>
      <c r="E24" s="34" t="s">
        <v>3</v>
      </c>
      <c r="F24" s="35">
        <v>68.045945197896486</v>
      </c>
      <c r="G24" s="35">
        <v>59.696505638312679</v>
      </c>
      <c r="H24" s="35">
        <v>45.738793580520195</v>
      </c>
      <c r="I24" s="35">
        <v>37.409571508069007</v>
      </c>
      <c r="J24" s="35">
        <v>33.436488957659307</v>
      </c>
      <c r="K24" s="35">
        <v>30.491803278688522</v>
      </c>
      <c r="L24" s="35">
        <v>27.091172214182347</v>
      </c>
      <c r="M24" s="35">
        <v>23.138180209408642</v>
      </c>
      <c r="N24" s="35">
        <v>19.153407385169618</v>
      </c>
      <c r="O24" s="35">
        <v>21.739130434782609</v>
      </c>
    </row>
    <row r="25" spans="2:15" ht="15" customHeight="1" x14ac:dyDescent="0.15">
      <c r="B25" s="40"/>
      <c r="C25" s="40"/>
      <c r="D25" s="236" t="s">
        <v>195</v>
      </c>
      <c r="E25" s="236"/>
      <c r="F25" s="32">
        <v>1659</v>
      </c>
      <c r="G25" s="32">
        <v>1506</v>
      </c>
      <c r="H25" s="32">
        <v>1489</v>
      </c>
      <c r="I25" s="32">
        <v>1505</v>
      </c>
      <c r="J25" s="32">
        <v>1271</v>
      </c>
      <c r="K25" s="32">
        <v>1277</v>
      </c>
      <c r="L25" s="32">
        <v>1121</v>
      </c>
      <c r="M25" s="32">
        <v>875</v>
      </c>
      <c r="N25" s="32">
        <v>641</v>
      </c>
      <c r="O25" s="32">
        <v>671</v>
      </c>
    </row>
    <row r="26" spans="2:15" ht="15" customHeight="1" x14ac:dyDescent="0.15">
      <c r="B26" s="40"/>
      <c r="C26" s="40"/>
      <c r="D26" s="33"/>
      <c r="E26" s="34" t="s">
        <v>4</v>
      </c>
      <c r="F26" s="35">
        <v>26.736502820306207</v>
      </c>
      <c r="G26" s="35">
        <v>24.27857488312107</v>
      </c>
      <c r="H26" s="35">
        <v>24.44590379248071</v>
      </c>
      <c r="I26" s="35">
        <v>24.408044112877068</v>
      </c>
      <c r="J26" s="35">
        <v>20.35228182546037</v>
      </c>
      <c r="K26" s="35">
        <v>20.16740366392925</v>
      </c>
      <c r="L26" s="35">
        <v>17.62301524917466</v>
      </c>
      <c r="M26" s="35">
        <v>13.844936708860759</v>
      </c>
      <c r="N26" s="35">
        <v>10.233077905491699</v>
      </c>
      <c r="O26" s="35">
        <v>10.712005108556832</v>
      </c>
    </row>
    <row r="27" spans="2:15" ht="15" customHeight="1" x14ac:dyDescent="0.15">
      <c r="B27" s="40"/>
      <c r="C27" s="40"/>
      <c r="D27" s="236" t="s">
        <v>196</v>
      </c>
      <c r="E27" s="236"/>
      <c r="F27" s="32">
        <v>705</v>
      </c>
      <c r="G27" s="32">
        <v>667</v>
      </c>
      <c r="H27" s="32">
        <v>634</v>
      </c>
      <c r="I27" s="32">
        <v>606</v>
      </c>
      <c r="J27" s="32">
        <v>567</v>
      </c>
      <c r="K27" s="32">
        <v>533</v>
      </c>
      <c r="L27" s="32">
        <v>476</v>
      </c>
      <c r="M27" s="32">
        <v>433</v>
      </c>
      <c r="N27" s="32">
        <v>280</v>
      </c>
      <c r="O27" s="32">
        <v>310</v>
      </c>
    </row>
    <row r="28" spans="2:15" ht="15" customHeight="1" x14ac:dyDescent="0.15">
      <c r="B28" s="40"/>
      <c r="C28" s="40"/>
      <c r="D28" s="33"/>
      <c r="E28" s="34" t="s">
        <v>4</v>
      </c>
      <c r="F28" s="35">
        <v>10.262008733624455</v>
      </c>
      <c r="G28" s="35">
        <v>9.9895162498127892</v>
      </c>
      <c r="H28" s="35">
        <v>9.7045767641206186</v>
      </c>
      <c r="I28" s="35">
        <v>9.4363126751790727</v>
      </c>
      <c r="J28" s="35">
        <v>8.9305402425578819</v>
      </c>
      <c r="K28" s="35">
        <v>8.4495878249841478</v>
      </c>
      <c r="L28" s="35">
        <v>7.5007878978884337</v>
      </c>
      <c r="M28" s="35">
        <v>6.7836440545198178</v>
      </c>
      <c r="N28" s="35">
        <v>4.3894027277002667</v>
      </c>
      <c r="O28" s="35">
        <v>4.8339310774988302</v>
      </c>
    </row>
    <row r="29" spans="2:15" ht="15" customHeight="1" x14ac:dyDescent="0.15">
      <c r="B29" s="40"/>
      <c r="C29" s="40"/>
      <c r="D29" s="236" t="s">
        <v>10</v>
      </c>
      <c r="E29" s="236"/>
      <c r="F29" s="32">
        <v>828</v>
      </c>
      <c r="G29" s="32">
        <v>762</v>
      </c>
      <c r="H29" s="32">
        <v>724</v>
      </c>
      <c r="I29" s="32">
        <v>719</v>
      </c>
      <c r="J29" s="32">
        <v>667</v>
      </c>
      <c r="K29" s="32">
        <v>637</v>
      </c>
      <c r="L29" s="32">
        <v>535</v>
      </c>
      <c r="M29" s="32">
        <v>436</v>
      </c>
      <c r="N29" s="32">
        <v>355</v>
      </c>
      <c r="O29" s="32">
        <v>382</v>
      </c>
    </row>
    <row r="30" spans="2:15" ht="15" customHeight="1" x14ac:dyDescent="0.15">
      <c r="B30" s="40"/>
      <c r="C30" s="40"/>
      <c r="D30" s="33"/>
      <c r="E30" s="34" t="s">
        <v>4</v>
      </c>
      <c r="F30" s="35">
        <v>4.9631361265959359</v>
      </c>
      <c r="G30" s="35">
        <v>4.7223599405057017</v>
      </c>
      <c r="H30" s="35">
        <v>4.578511351419718</v>
      </c>
      <c r="I30" s="35">
        <v>4.6651959512068517</v>
      </c>
      <c r="J30" s="35">
        <v>4.4236636158641724</v>
      </c>
      <c r="K30" s="35">
        <v>4.3163030220897136</v>
      </c>
      <c r="L30" s="35">
        <v>3.6939860526134085</v>
      </c>
      <c r="M30" s="35">
        <v>3.0676141560543164</v>
      </c>
      <c r="N30" s="35">
        <v>2.5523042634265583</v>
      </c>
      <c r="O30" s="35">
        <v>2.7973052138254246</v>
      </c>
    </row>
    <row r="31" spans="2:15" ht="15" customHeight="1" x14ac:dyDescent="0.15">
      <c r="B31" s="40"/>
      <c r="C31" s="40"/>
      <c r="D31" s="236" t="s">
        <v>11</v>
      </c>
      <c r="E31" s="236"/>
      <c r="F31" s="32">
        <v>541</v>
      </c>
      <c r="G31" s="32">
        <v>532</v>
      </c>
      <c r="H31" s="32">
        <v>519</v>
      </c>
      <c r="I31" s="32">
        <v>460</v>
      </c>
      <c r="J31" s="32">
        <v>486</v>
      </c>
      <c r="K31" s="32">
        <v>429</v>
      </c>
      <c r="L31" s="32">
        <v>438</v>
      </c>
      <c r="M31" s="32">
        <v>361</v>
      </c>
      <c r="N31" s="32">
        <v>286</v>
      </c>
      <c r="O31" s="32">
        <v>275</v>
      </c>
    </row>
    <row r="32" spans="2:15" ht="15" customHeight="1" x14ac:dyDescent="0.15">
      <c r="B32" s="40"/>
      <c r="C32" s="40"/>
      <c r="D32" s="33"/>
      <c r="E32" s="34" t="s">
        <v>4</v>
      </c>
      <c r="F32" s="35">
        <v>2.9932499723359522</v>
      </c>
      <c r="G32" s="35">
        <v>2.8909901097706769</v>
      </c>
      <c r="H32" s="35">
        <v>2.7883737172943639</v>
      </c>
      <c r="I32" s="35">
        <v>2.418379685610641</v>
      </c>
      <c r="J32" s="35">
        <v>2.5642378515274626</v>
      </c>
      <c r="K32" s="35">
        <v>2.2765867119507535</v>
      </c>
      <c r="L32" s="35">
        <v>2.3502897617514491</v>
      </c>
      <c r="M32" s="35">
        <v>1.9678386481330061</v>
      </c>
      <c r="N32" s="35">
        <v>1.5974976260961851</v>
      </c>
      <c r="O32" s="35">
        <v>1.5796427135389739</v>
      </c>
    </row>
    <row r="33" spans="2:15" ht="15" customHeight="1" x14ac:dyDescent="0.15">
      <c r="B33" s="40"/>
      <c r="C33" s="40"/>
      <c r="D33" s="236" t="s">
        <v>12</v>
      </c>
      <c r="E33" s="236"/>
      <c r="F33" s="32">
        <v>427</v>
      </c>
      <c r="G33" s="32">
        <v>384</v>
      </c>
      <c r="H33" s="32">
        <v>332</v>
      </c>
      <c r="I33" s="32">
        <v>327</v>
      </c>
      <c r="J33" s="32">
        <v>320</v>
      </c>
      <c r="K33" s="32">
        <v>303</v>
      </c>
      <c r="L33" s="32">
        <v>301</v>
      </c>
      <c r="M33" s="32">
        <v>308</v>
      </c>
      <c r="N33" s="32">
        <v>232</v>
      </c>
      <c r="O33" s="32">
        <v>235</v>
      </c>
    </row>
    <row r="34" spans="2:15" ht="15" customHeight="1" x14ac:dyDescent="0.15">
      <c r="B34" s="40"/>
      <c r="C34" s="40"/>
      <c r="D34" s="33"/>
      <c r="E34" s="34" t="s">
        <v>4</v>
      </c>
      <c r="F34" s="35">
        <v>2.7610733915292598</v>
      </c>
      <c r="G34" s="35">
        <v>2.4865634915495693</v>
      </c>
      <c r="H34" s="35">
        <v>2.1248</v>
      </c>
      <c r="I34" s="35">
        <v>2.1145887221934818</v>
      </c>
      <c r="J34" s="35">
        <v>2.0285261489698891</v>
      </c>
      <c r="K34" s="35">
        <v>1.8871449925261585</v>
      </c>
      <c r="L34" s="35">
        <v>1.8413164495014376</v>
      </c>
      <c r="M34" s="35">
        <v>1.8468549499310427</v>
      </c>
      <c r="N34" s="35">
        <v>1.3585524389529777</v>
      </c>
      <c r="O34" s="35">
        <v>1.3420902341519132</v>
      </c>
    </row>
    <row r="35" spans="2:15" ht="15" customHeight="1" x14ac:dyDescent="0.15">
      <c r="B35" s="40"/>
      <c r="C35" s="40"/>
      <c r="D35" s="236" t="s">
        <v>13</v>
      </c>
      <c r="E35" s="236"/>
      <c r="F35" s="32">
        <v>418</v>
      </c>
      <c r="G35" s="32">
        <v>429</v>
      </c>
      <c r="H35" s="32">
        <v>380</v>
      </c>
      <c r="I35" s="32">
        <v>375</v>
      </c>
      <c r="J35" s="32">
        <v>346</v>
      </c>
      <c r="K35" s="32">
        <v>371</v>
      </c>
      <c r="L35" s="32">
        <v>281</v>
      </c>
      <c r="M35" s="32">
        <v>267</v>
      </c>
      <c r="N35" s="32">
        <v>211</v>
      </c>
      <c r="O35" s="32">
        <v>224</v>
      </c>
    </row>
    <row r="36" spans="2:15" ht="15" customHeight="1" x14ac:dyDescent="0.15">
      <c r="B36" s="40"/>
      <c r="C36" s="40"/>
      <c r="D36" s="33"/>
      <c r="E36" s="34" t="s">
        <v>4</v>
      </c>
      <c r="F36" s="35">
        <v>2.2759446803876728</v>
      </c>
      <c r="G36" s="35">
        <v>2.3657218484614537</v>
      </c>
      <c r="H36" s="35">
        <v>2.0752553110152365</v>
      </c>
      <c r="I36" s="35">
        <v>2.0349468200564358</v>
      </c>
      <c r="J36" s="35">
        <v>1.9529265677033356</v>
      </c>
      <c r="K36" s="35">
        <v>2.1884032324662304</v>
      </c>
      <c r="L36" s="35">
        <v>1.7313616759088108</v>
      </c>
      <c r="M36" s="35">
        <v>1.7030233448143897</v>
      </c>
      <c r="N36" s="35">
        <v>1.3826998689384009</v>
      </c>
      <c r="O36" s="35">
        <v>1.4953271028037385</v>
      </c>
    </row>
    <row r="37" spans="2:15" ht="15" customHeight="1" x14ac:dyDescent="0.15">
      <c r="B37" s="40"/>
      <c r="C37" s="40"/>
      <c r="D37" s="236" t="s">
        <v>14</v>
      </c>
      <c r="E37" s="236"/>
      <c r="F37" s="32">
        <v>345</v>
      </c>
      <c r="G37" s="32">
        <v>319</v>
      </c>
      <c r="H37" s="32">
        <v>364</v>
      </c>
      <c r="I37" s="32">
        <v>337</v>
      </c>
      <c r="J37" s="32">
        <v>314</v>
      </c>
      <c r="K37" s="32">
        <v>371</v>
      </c>
      <c r="L37" s="32">
        <v>381</v>
      </c>
      <c r="M37" s="32">
        <v>312</v>
      </c>
      <c r="N37" s="32">
        <v>300</v>
      </c>
      <c r="O37" s="32">
        <v>321</v>
      </c>
    </row>
    <row r="38" spans="2:15" ht="15" customHeight="1" x14ac:dyDescent="0.15">
      <c r="B38" s="43"/>
      <c r="C38" s="43"/>
      <c r="D38" s="33"/>
      <c r="E38" s="34" t="s">
        <v>4</v>
      </c>
      <c r="F38" s="35">
        <v>1.4871330660804345</v>
      </c>
      <c r="G38" s="35">
        <v>1.3378627747022311</v>
      </c>
      <c r="H38" s="35">
        <v>1.5099348736881404</v>
      </c>
      <c r="I38" s="35">
        <v>1.3874022231370935</v>
      </c>
      <c r="J38" s="35">
        <v>1.2471700361440998</v>
      </c>
      <c r="K38" s="35">
        <v>1.4200956937799043</v>
      </c>
      <c r="L38" s="35">
        <v>1.4079302316987548</v>
      </c>
      <c r="M38" s="35">
        <v>1.1226656111690836</v>
      </c>
      <c r="N38" s="35">
        <v>1.0584250635055037</v>
      </c>
      <c r="O38" s="35">
        <v>1.1184279293404411</v>
      </c>
    </row>
    <row r="39" spans="2:15" x14ac:dyDescent="0.15">
      <c r="D39" s="172"/>
      <c r="E39" s="173"/>
      <c r="F39" s="174"/>
      <c r="G39" s="174"/>
      <c r="H39" s="174"/>
      <c r="I39" s="174"/>
      <c r="J39" s="174"/>
      <c r="K39" s="174"/>
      <c r="L39" s="174"/>
      <c r="M39" s="174"/>
      <c r="N39" s="174"/>
      <c r="O39" s="174"/>
    </row>
  </sheetData>
  <mergeCells count="29">
    <mergeCell ref="C5:E5"/>
    <mergeCell ref="F2:F3"/>
    <mergeCell ref="G2:G3"/>
    <mergeCell ref="H2:H3"/>
    <mergeCell ref="I2:I3"/>
    <mergeCell ref="L2:L3"/>
    <mergeCell ref="M2:M3"/>
    <mergeCell ref="N2:N3"/>
    <mergeCell ref="O2:O3"/>
    <mergeCell ref="B4:E4"/>
    <mergeCell ref="J2:J3"/>
    <mergeCell ref="K2:K3"/>
    <mergeCell ref="D27:E27"/>
    <mergeCell ref="D6:E6"/>
    <mergeCell ref="D8:E8"/>
    <mergeCell ref="D10:E10"/>
    <mergeCell ref="D12:E12"/>
    <mergeCell ref="D14:E14"/>
    <mergeCell ref="D16:E16"/>
    <mergeCell ref="D18:E18"/>
    <mergeCell ref="D20:E20"/>
    <mergeCell ref="C22:E22"/>
    <mergeCell ref="D23:E23"/>
    <mergeCell ref="D25:E25"/>
    <mergeCell ref="D29:E29"/>
    <mergeCell ref="D31:E31"/>
    <mergeCell ref="D33:E33"/>
    <mergeCell ref="D35:E35"/>
    <mergeCell ref="D37:E37"/>
  </mergeCells>
  <phoneticPr fontId="1"/>
  <pageMargins left="0.7" right="0.7" top="0.75" bottom="0.75" header="0.3" footer="0.3"/>
  <pageSetup paperSize="9" scale="8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O19"/>
  <sheetViews>
    <sheetView showGridLines="0" tabSelected="1" view="pageBreakPreview" zoomScale="110" zoomScaleNormal="100" zoomScaleSheetLayoutView="110" workbookViewId="0">
      <pane xSplit="4" ySplit="3" topLeftCell="E4" activePane="bottomRight" state="frozen"/>
      <selection activeCell="N32" sqref="N32"/>
      <selection pane="topRight" activeCell="N32" sqref="N32"/>
      <selection pane="bottomLeft" activeCell="N32" sqref="N32"/>
      <selection pane="bottomRight" activeCell="N32" sqref="N32"/>
    </sheetView>
  </sheetViews>
  <sheetFormatPr defaultColWidth="9" defaultRowHeight="13.5" x14ac:dyDescent="0.15"/>
  <cols>
    <col min="1" max="1" width="1.375" style="18" customWidth="1"/>
    <col min="2" max="2" width="2.25" style="18" customWidth="1"/>
    <col min="3" max="3" width="1.75" style="18" customWidth="1"/>
    <col min="4" max="4" width="16.625" style="18" customWidth="1"/>
    <col min="5" max="14" width="7.125" style="18" customWidth="1"/>
    <col min="15" max="16384" width="9" style="18"/>
  </cols>
  <sheetData>
    <row r="1" spans="2:15" ht="15" customHeight="1" x14ac:dyDescent="0.15">
      <c r="B1" t="s">
        <v>39</v>
      </c>
    </row>
    <row r="2" spans="2:15" ht="15" customHeight="1" x14ac:dyDescent="0.15">
      <c r="B2" s="25"/>
      <c r="C2" s="28"/>
      <c r="D2" s="26" t="s">
        <v>26</v>
      </c>
      <c r="E2" s="227" t="s">
        <v>29</v>
      </c>
      <c r="F2" s="227" t="s">
        <v>30</v>
      </c>
      <c r="G2" s="227" t="s">
        <v>31</v>
      </c>
      <c r="H2" s="227" t="s">
        <v>32</v>
      </c>
      <c r="I2" s="227" t="s">
        <v>33</v>
      </c>
      <c r="J2" s="227" t="s">
        <v>34</v>
      </c>
      <c r="K2" s="227" t="s">
        <v>35</v>
      </c>
      <c r="L2" s="227" t="s">
        <v>36</v>
      </c>
      <c r="M2" s="227" t="s">
        <v>41</v>
      </c>
      <c r="N2" s="227" t="s">
        <v>43</v>
      </c>
    </row>
    <row r="3" spans="2:15" ht="15" customHeight="1" x14ac:dyDescent="0.15">
      <c r="B3" s="20" t="s">
        <v>25</v>
      </c>
      <c r="C3" s="29"/>
      <c r="D3" s="30"/>
      <c r="E3" s="228"/>
      <c r="F3" s="228"/>
      <c r="G3" s="228"/>
      <c r="H3" s="228"/>
      <c r="I3" s="228"/>
      <c r="J3" s="228"/>
      <c r="K3" s="228"/>
      <c r="L3" s="228"/>
      <c r="M3" s="228"/>
      <c r="N3" s="228"/>
    </row>
    <row r="4" spans="2:15" ht="15" customHeight="1" x14ac:dyDescent="0.15">
      <c r="B4" s="237" t="s">
        <v>0</v>
      </c>
      <c r="C4" s="238"/>
      <c r="D4" s="239"/>
      <c r="E4" s="31">
        <v>22744</v>
      </c>
      <c r="F4" s="31">
        <v>24419</v>
      </c>
      <c r="G4" s="31">
        <v>25485</v>
      </c>
      <c r="H4" s="31">
        <v>25736</v>
      </c>
      <c r="I4" s="31">
        <v>25696</v>
      </c>
      <c r="J4" s="31">
        <v>26622</v>
      </c>
      <c r="K4" s="31">
        <v>26377</v>
      </c>
      <c r="L4" s="31">
        <v>24883</v>
      </c>
      <c r="M4" s="31">
        <v>23993</v>
      </c>
      <c r="N4" s="31">
        <v>23964</v>
      </c>
    </row>
    <row r="5" spans="2:15" ht="15" customHeight="1" x14ac:dyDescent="0.15">
      <c r="B5" s="11"/>
      <c r="C5" s="236" t="s">
        <v>8</v>
      </c>
      <c r="D5" s="236"/>
      <c r="E5" s="32">
        <v>1492</v>
      </c>
      <c r="F5" s="32">
        <v>1367</v>
      </c>
      <c r="G5" s="32">
        <v>1247</v>
      </c>
      <c r="H5" s="32">
        <v>1113</v>
      </c>
      <c r="I5" s="32">
        <v>986</v>
      </c>
      <c r="J5" s="32">
        <v>1011</v>
      </c>
      <c r="K5" s="32">
        <v>909</v>
      </c>
      <c r="L5" s="32">
        <v>765</v>
      </c>
      <c r="M5" s="32">
        <v>749</v>
      </c>
      <c r="N5" s="32">
        <v>802</v>
      </c>
    </row>
    <row r="6" spans="2:15" ht="15" customHeight="1" x14ac:dyDescent="0.15">
      <c r="B6" s="11"/>
      <c r="C6" s="33"/>
      <c r="D6" s="34" t="s">
        <v>3</v>
      </c>
      <c r="E6" s="35">
        <v>20.647661223360089</v>
      </c>
      <c r="F6" s="35">
        <v>19.031045524154251</v>
      </c>
      <c r="G6" s="35">
        <v>17.252351964582179</v>
      </c>
      <c r="H6" s="35">
        <v>15.48414023372287</v>
      </c>
      <c r="I6" s="35">
        <v>13.869742579828387</v>
      </c>
      <c r="J6" s="35">
        <v>14.411974340698503</v>
      </c>
      <c r="K6" s="35">
        <v>13.154848046309697</v>
      </c>
      <c r="L6" s="35">
        <v>11.281521899424863</v>
      </c>
      <c r="M6" s="35">
        <v>11.242870009006305</v>
      </c>
      <c r="N6" s="35">
        <v>12.149674291773973</v>
      </c>
    </row>
    <row r="7" spans="2:15" ht="15" customHeight="1" x14ac:dyDescent="0.15">
      <c r="B7" s="11"/>
      <c r="C7" s="236" t="s">
        <v>9</v>
      </c>
      <c r="D7" s="236"/>
      <c r="E7" s="32">
        <v>3494</v>
      </c>
      <c r="F7" s="32">
        <v>3748</v>
      </c>
      <c r="G7" s="32">
        <v>3961</v>
      </c>
      <c r="H7" s="32">
        <v>4027</v>
      </c>
      <c r="I7" s="32">
        <v>4354</v>
      </c>
      <c r="J7" s="32">
        <v>4535</v>
      </c>
      <c r="K7" s="32">
        <v>4657</v>
      </c>
      <c r="L7" s="32">
        <v>4391</v>
      </c>
      <c r="M7" s="32">
        <v>4286</v>
      </c>
      <c r="N7" s="32">
        <v>4117</v>
      </c>
      <c r="O7" s="2"/>
    </row>
    <row r="8" spans="2:15" ht="15" customHeight="1" x14ac:dyDescent="0.15">
      <c r="B8" s="11"/>
      <c r="C8" s="33"/>
      <c r="D8" s="34" t="s">
        <v>4</v>
      </c>
      <c r="E8" s="35">
        <v>26.722753346080307</v>
      </c>
      <c r="F8" s="35">
        <v>29.099378881987576</v>
      </c>
      <c r="G8" s="35">
        <v>31.376742712294043</v>
      </c>
      <c r="H8" s="35">
        <v>31.990784874483637</v>
      </c>
      <c r="I8" s="35">
        <v>34.572018421470538</v>
      </c>
      <c r="J8" s="35">
        <v>35.878164556962027</v>
      </c>
      <c r="K8" s="35">
        <v>36.649091052175962</v>
      </c>
      <c r="L8" s="35">
        <v>34.566637802093993</v>
      </c>
      <c r="M8" s="35">
        <v>33.900181918848375</v>
      </c>
      <c r="N8" s="35">
        <v>32.47613788751282</v>
      </c>
    </row>
    <row r="9" spans="2:15" ht="15" customHeight="1" x14ac:dyDescent="0.15">
      <c r="B9" s="11"/>
      <c r="C9" s="236" t="s">
        <v>10</v>
      </c>
      <c r="D9" s="236"/>
      <c r="E9" s="32">
        <v>4637</v>
      </c>
      <c r="F9" s="32">
        <v>4988</v>
      </c>
      <c r="G9" s="32">
        <v>5061</v>
      </c>
      <c r="H9" s="32">
        <v>5241</v>
      </c>
      <c r="I9" s="32">
        <v>4987</v>
      </c>
      <c r="J9" s="32">
        <v>5210</v>
      </c>
      <c r="K9" s="32">
        <v>5146</v>
      </c>
      <c r="L9" s="32">
        <v>4725</v>
      </c>
      <c r="M9" s="32">
        <v>4389</v>
      </c>
      <c r="N9" s="32">
        <v>4400</v>
      </c>
    </row>
    <row r="10" spans="2:15" ht="15" customHeight="1" x14ac:dyDescent="0.15">
      <c r="B10" s="11"/>
      <c r="C10" s="33"/>
      <c r="D10" s="34" t="s">
        <v>4</v>
      </c>
      <c r="E10" s="35">
        <v>27.794761134088592</v>
      </c>
      <c r="F10" s="35">
        <v>30.912245909766984</v>
      </c>
      <c r="G10" s="35">
        <v>32.005312084993356</v>
      </c>
      <c r="H10" s="35">
        <v>34.00596937451337</v>
      </c>
      <c r="I10" s="35">
        <v>33.074678339302295</v>
      </c>
      <c r="J10" s="35">
        <v>35.302886569995934</v>
      </c>
      <c r="K10" s="35">
        <v>35.531312573361873</v>
      </c>
      <c r="L10" s="35">
        <v>33.244213044395977</v>
      </c>
      <c r="M10" s="35">
        <v>31.555108203321591</v>
      </c>
      <c r="N10" s="35">
        <v>32.22026947861746</v>
      </c>
    </row>
    <row r="11" spans="2:15" ht="15" customHeight="1" x14ac:dyDescent="0.15">
      <c r="B11" s="11"/>
      <c r="C11" s="236" t="s">
        <v>11</v>
      </c>
      <c r="D11" s="236"/>
      <c r="E11" s="32">
        <v>5057</v>
      </c>
      <c r="F11" s="32">
        <v>5625</v>
      </c>
      <c r="G11" s="32">
        <v>6014</v>
      </c>
      <c r="H11" s="32">
        <v>6029</v>
      </c>
      <c r="I11" s="32">
        <v>5967</v>
      </c>
      <c r="J11" s="32">
        <v>6191</v>
      </c>
      <c r="K11" s="32">
        <v>5953</v>
      </c>
      <c r="L11" s="32">
        <v>5493</v>
      </c>
      <c r="M11" s="32">
        <v>5191</v>
      </c>
      <c r="N11" s="32">
        <v>5166</v>
      </c>
    </row>
    <row r="12" spans="2:15" ht="15" customHeight="1" x14ac:dyDescent="0.15">
      <c r="B12" s="11"/>
      <c r="C12" s="33"/>
      <c r="D12" s="34" t="s">
        <v>4</v>
      </c>
      <c r="E12" s="35">
        <v>27.979417948434214</v>
      </c>
      <c r="F12" s="35">
        <v>30.567329638082818</v>
      </c>
      <c r="G12" s="35">
        <v>32.310750550690379</v>
      </c>
      <c r="H12" s="35">
        <v>31.696545922927289</v>
      </c>
      <c r="I12" s="35">
        <v>31.483142510420514</v>
      </c>
      <c r="J12" s="35">
        <v>32.853958819783486</v>
      </c>
      <c r="K12" s="35">
        <v>31.943550118051085</v>
      </c>
      <c r="L12" s="35">
        <v>29.942763695829928</v>
      </c>
      <c r="M12" s="35">
        <v>28.995140479249287</v>
      </c>
      <c r="N12" s="35">
        <v>29.674306393244876</v>
      </c>
    </row>
    <row r="13" spans="2:15" ht="15" customHeight="1" x14ac:dyDescent="0.15">
      <c r="B13" s="11"/>
      <c r="C13" s="236" t="s">
        <v>12</v>
      </c>
      <c r="D13" s="236"/>
      <c r="E13" s="32">
        <v>3243</v>
      </c>
      <c r="F13" s="32">
        <v>3460</v>
      </c>
      <c r="G13" s="32">
        <v>3727</v>
      </c>
      <c r="H13" s="32">
        <v>3730</v>
      </c>
      <c r="I13" s="32">
        <v>3850</v>
      </c>
      <c r="J13" s="32">
        <v>3941</v>
      </c>
      <c r="K13" s="32">
        <v>4052</v>
      </c>
      <c r="L13" s="32">
        <v>3911</v>
      </c>
      <c r="M13" s="32">
        <v>3940</v>
      </c>
      <c r="N13" s="32">
        <v>4052</v>
      </c>
      <c r="O13" s="2"/>
    </row>
    <row r="14" spans="2:15" ht="15" customHeight="1" x14ac:dyDescent="0.15">
      <c r="B14" s="11"/>
      <c r="C14" s="33"/>
      <c r="D14" s="34" t="s">
        <v>4</v>
      </c>
      <c r="E14" s="35">
        <v>20.969932104752669</v>
      </c>
      <c r="F14" s="35">
        <v>22.404973126983098</v>
      </c>
      <c r="G14" s="35">
        <v>23.852799999999998</v>
      </c>
      <c r="H14" s="35">
        <v>24.120538023797206</v>
      </c>
      <c r="I14" s="35">
        <v>24.405705229793977</v>
      </c>
      <c r="J14" s="35">
        <v>24.545341305430991</v>
      </c>
      <c r="K14" s="35">
        <v>24.787422768703738</v>
      </c>
      <c r="L14" s="35">
        <v>23.451460094741261</v>
      </c>
      <c r="M14" s="35">
        <v>23.071968144287638</v>
      </c>
      <c r="N14" s="35">
        <v>23.141062250142774</v>
      </c>
    </row>
    <row r="15" spans="2:15" ht="15" customHeight="1" x14ac:dyDescent="0.15">
      <c r="B15" s="11"/>
      <c r="C15" s="236" t="s">
        <v>13</v>
      </c>
      <c r="D15" s="236"/>
      <c r="E15" s="32">
        <v>3107</v>
      </c>
      <c r="F15" s="32">
        <v>3285</v>
      </c>
      <c r="G15" s="32">
        <v>3416</v>
      </c>
      <c r="H15" s="32">
        <v>3429</v>
      </c>
      <c r="I15" s="32">
        <v>3214</v>
      </c>
      <c r="J15" s="32">
        <v>3173</v>
      </c>
      <c r="K15" s="32">
        <v>2963</v>
      </c>
      <c r="L15" s="32">
        <v>2720</v>
      </c>
      <c r="M15" s="32">
        <v>2495</v>
      </c>
      <c r="N15" s="32">
        <v>2507</v>
      </c>
    </row>
    <row r="16" spans="2:15" ht="15" customHeight="1" x14ac:dyDescent="0.15">
      <c r="B16" s="11"/>
      <c r="C16" s="33"/>
      <c r="D16" s="34" t="s">
        <v>4</v>
      </c>
      <c r="E16" s="35">
        <v>16.91712947838397</v>
      </c>
      <c r="F16" s="35">
        <v>18.115142825631413</v>
      </c>
      <c r="G16" s="35">
        <v>18.655453006389603</v>
      </c>
      <c r="H16" s="35">
        <v>18.607553722596048</v>
      </c>
      <c r="I16" s="35">
        <v>18.140768753174914</v>
      </c>
      <c r="J16" s="35">
        <v>18.716451365540021</v>
      </c>
      <c r="K16" s="35">
        <v>18.256315465187921</v>
      </c>
      <c r="L16" s="35">
        <v>17.349151677509887</v>
      </c>
      <c r="M16" s="35">
        <v>16.349934469200527</v>
      </c>
      <c r="N16" s="35">
        <v>16.735647530040055</v>
      </c>
    </row>
    <row r="17" spans="2:14" ht="15" customHeight="1" x14ac:dyDescent="0.15">
      <c r="B17" s="11"/>
      <c r="C17" s="236" t="s">
        <v>14</v>
      </c>
      <c r="D17" s="236"/>
      <c r="E17" s="32">
        <v>1714</v>
      </c>
      <c r="F17" s="32">
        <v>1946</v>
      </c>
      <c r="G17" s="32">
        <v>2059</v>
      </c>
      <c r="H17" s="32">
        <v>2167</v>
      </c>
      <c r="I17" s="32">
        <v>2338</v>
      </c>
      <c r="J17" s="32">
        <v>2561</v>
      </c>
      <c r="K17" s="32">
        <v>2697</v>
      </c>
      <c r="L17" s="32">
        <v>2878</v>
      </c>
      <c r="M17" s="32">
        <v>2943</v>
      </c>
      <c r="N17" s="32">
        <v>2920</v>
      </c>
    </row>
    <row r="18" spans="2:14" ht="15" customHeight="1" x14ac:dyDescent="0.15">
      <c r="B18" s="20"/>
      <c r="C18" s="33"/>
      <c r="D18" s="34" t="s">
        <v>4</v>
      </c>
      <c r="E18" s="35">
        <v>7.3882494935126513</v>
      </c>
      <c r="F18" s="35">
        <v>8.1613823184029535</v>
      </c>
      <c r="G18" s="35">
        <v>8.5410876508897839</v>
      </c>
      <c r="H18" s="35">
        <v>8.9213668176204202</v>
      </c>
      <c r="I18" s="35">
        <v>9.2862533264487421</v>
      </c>
      <c r="J18" s="35">
        <v>9.8028708133971296</v>
      </c>
      <c r="K18" s="35">
        <v>9.9663722700565387</v>
      </c>
      <c r="L18" s="35">
        <v>10.355870605591738</v>
      </c>
      <c r="M18" s="35">
        <v>10.383149872988993</v>
      </c>
      <c r="N18" s="35">
        <v>10.173861537925507</v>
      </c>
    </row>
    <row r="19" spans="2:14" x14ac:dyDescent="0.15">
      <c r="C19" s="21"/>
      <c r="D19" s="22"/>
      <c r="E19" s="23"/>
      <c r="G19" s="23"/>
      <c r="H19" s="23"/>
      <c r="I19" s="23"/>
      <c r="J19" s="23"/>
      <c r="N19" s="24"/>
    </row>
  </sheetData>
  <mergeCells count="18">
    <mergeCell ref="H2:H3"/>
    <mergeCell ref="I2:I3"/>
    <mergeCell ref="J2:J3"/>
    <mergeCell ref="L2:L3"/>
    <mergeCell ref="N2:N3"/>
    <mergeCell ref="M2:M3"/>
    <mergeCell ref="K2:K3"/>
    <mergeCell ref="F2:F3"/>
    <mergeCell ref="G2:G3"/>
    <mergeCell ref="E2:E3"/>
    <mergeCell ref="C17:D17"/>
    <mergeCell ref="C9:D9"/>
    <mergeCell ref="C11:D11"/>
    <mergeCell ref="C13:D13"/>
    <mergeCell ref="C7:D7"/>
    <mergeCell ref="B4:D4"/>
    <mergeCell ref="C15:D15"/>
    <mergeCell ref="C5:D5"/>
  </mergeCells>
  <phoneticPr fontId="1"/>
  <pageMargins left="0.7" right="0.7" top="0.75" bottom="0.75" header="0.3" footer="0.3"/>
  <pageSetup paperSize="9" scale="87"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5FD15-16AE-47B8-B374-855CC88122C6}">
  <sheetPr>
    <pageSetUpPr fitToPage="1"/>
  </sheetPr>
  <dimension ref="B1:O32"/>
  <sheetViews>
    <sheetView showGridLines="0" tabSelected="1" view="pageBreakPreview" zoomScaleNormal="100" zoomScaleSheetLayoutView="100" workbookViewId="0">
      <pane xSplit="5" ySplit="3" topLeftCell="F10" activePane="bottomRight" state="frozen"/>
      <selection activeCell="N32" sqref="N32"/>
      <selection pane="topRight" activeCell="N32" sqref="N32"/>
      <selection pane="bottomLeft" activeCell="N32" sqref="N32"/>
      <selection pane="bottomRight" activeCell="N32" sqref="N32"/>
    </sheetView>
  </sheetViews>
  <sheetFormatPr defaultRowHeight="13.5" x14ac:dyDescent="0.15"/>
  <cols>
    <col min="1" max="1" width="1.625" customWidth="1"/>
    <col min="2" max="4" width="1.875" customWidth="1"/>
    <col min="5" max="5" width="17" customWidth="1"/>
    <col min="6" max="6" width="7.875" customWidth="1"/>
    <col min="7" max="15" width="7" customWidth="1"/>
  </cols>
  <sheetData>
    <row r="1" spans="2:15" ht="15" customHeight="1" x14ac:dyDescent="0.15">
      <c r="B1" t="s">
        <v>197</v>
      </c>
    </row>
    <row r="2" spans="2:15" ht="15" customHeight="1" x14ac:dyDescent="0.15">
      <c r="B2" s="25"/>
      <c r="C2" s="28"/>
      <c r="D2" s="28"/>
      <c r="E2" s="26" t="s">
        <v>24</v>
      </c>
      <c r="F2" s="251" t="s">
        <v>29</v>
      </c>
      <c r="G2" s="251" t="s">
        <v>30</v>
      </c>
      <c r="H2" s="251" t="s">
        <v>31</v>
      </c>
      <c r="I2" s="251" t="s">
        <v>32</v>
      </c>
      <c r="J2" s="251" t="s">
        <v>33</v>
      </c>
      <c r="K2" s="251" t="s">
        <v>34</v>
      </c>
      <c r="L2" s="251" t="s">
        <v>35</v>
      </c>
      <c r="M2" s="251" t="s">
        <v>36</v>
      </c>
      <c r="N2" s="251" t="s">
        <v>41</v>
      </c>
      <c r="O2" s="251" t="s">
        <v>43</v>
      </c>
    </row>
    <row r="3" spans="2:15" ht="15" customHeight="1" x14ac:dyDescent="0.15">
      <c r="B3" s="20" t="s">
        <v>25</v>
      </c>
      <c r="C3" s="29"/>
      <c r="D3" s="29"/>
      <c r="E3" s="30"/>
      <c r="F3" s="252"/>
      <c r="G3" s="252"/>
      <c r="H3" s="252"/>
      <c r="I3" s="252"/>
      <c r="J3" s="252"/>
      <c r="K3" s="252"/>
      <c r="L3" s="252"/>
      <c r="M3" s="252"/>
      <c r="N3" s="252"/>
      <c r="O3" s="252"/>
    </row>
    <row r="4" spans="2:15" ht="15" customHeight="1" x14ac:dyDescent="0.15">
      <c r="B4" s="25" t="s">
        <v>198</v>
      </c>
      <c r="C4" s="28"/>
      <c r="D4" s="28"/>
      <c r="E4" s="28"/>
      <c r="F4" s="78">
        <v>6347</v>
      </c>
      <c r="G4" s="78">
        <v>5472</v>
      </c>
      <c r="H4" s="78">
        <v>4201</v>
      </c>
      <c r="I4" s="78">
        <v>3362</v>
      </c>
      <c r="J4" s="78">
        <v>3066</v>
      </c>
      <c r="K4" s="78">
        <v>2623</v>
      </c>
      <c r="L4" s="78">
        <v>2274</v>
      </c>
      <c r="M4" s="78">
        <v>1930</v>
      </c>
      <c r="N4" s="78">
        <v>1548</v>
      </c>
      <c r="O4" s="78">
        <v>1693</v>
      </c>
    </row>
    <row r="5" spans="2:15" ht="15" customHeight="1" x14ac:dyDescent="0.15">
      <c r="B5" s="11"/>
      <c r="C5" s="25" t="s">
        <v>66</v>
      </c>
      <c r="D5" s="28"/>
      <c r="E5" s="28"/>
      <c r="F5" s="56">
        <v>1430</v>
      </c>
      <c r="G5" s="56">
        <v>1184</v>
      </c>
      <c r="H5" s="56">
        <v>895</v>
      </c>
      <c r="I5" s="56">
        <v>673</v>
      </c>
      <c r="J5" s="56">
        <v>689</v>
      </c>
      <c r="K5" s="56">
        <v>484</v>
      </c>
      <c r="L5" s="56">
        <v>402</v>
      </c>
      <c r="M5" s="56">
        <v>361</v>
      </c>
      <c r="N5" s="56">
        <v>272</v>
      </c>
      <c r="O5" s="56">
        <v>258</v>
      </c>
    </row>
    <row r="6" spans="2:15" ht="15" customHeight="1" x14ac:dyDescent="0.15">
      <c r="B6" s="11"/>
      <c r="C6" s="11"/>
      <c r="D6" s="18"/>
      <c r="E6" s="129" t="s">
        <v>139</v>
      </c>
      <c r="F6" s="130">
        <v>19.78964849155826</v>
      </c>
      <c r="G6" s="130">
        <v>16.483363497146041</v>
      </c>
      <c r="H6" s="130">
        <v>12.382401770890979</v>
      </c>
      <c r="I6" s="130">
        <v>9.3628269337785195</v>
      </c>
      <c r="J6" s="130">
        <v>9.6919397946265295</v>
      </c>
      <c r="K6" s="130">
        <v>6.8995010691375622</v>
      </c>
      <c r="L6" s="130">
        <v>5.8176555716353118</v>
      </c>
      <c r="M6" s="130">
        <v>5.3236985695325174</v>
      </c>
      <c r="N6" s="130">
        <v>4.08285800060042</v>
      </c>
      <c r="O6" s="130">
        <v>3.9084987123163155</v>
      </c>
    </row>
    <row r="7" spans="2:15" ht="15" customHeight="1" x14ac:dyDescent="0.15">
      <c r="B7" s="11"/>
      <c r="C7" s="11"/>
      <c r="D7" s="25" t="s">
        <v>140</v>
      </c>
      <c r="E7" s="28"/>
      <c r="F7" s="56">
        <v>426</v>
      </c>
      <c r="G7" s="56">
        <v>328</v>
      </c>
      <c r="H7" s="56">
        <v>192</v>
      </c>
      <c r="I7" s="56">
        <v>132</v>
      </c>
      <c r="J7" s="56">
        <v>144</v>
      </c>
      <c r="K7" s="56">
        <v>62</v>
      </c>
      <c r="L7" s="56">
        <v>58</v>
      </c>
      <c r="M7" s="56">
        <v>45</v>
      </c>
      <c r="N7" s="56">
        <v>35</v>
      </c>
      <c r="O7" s="56">
        <v>36</v>
      </c>
    </row>
    <row r="8" spans="2:15" ht="15" customHeight="1" x14ac:dyDescent="0.15">
      <c r="B8" s="11"/>
      <c r="C8" s="11"/>
      <c r="D8" s="20"/>
      <c r="E8" s="129" t="s">
        <v>139</v>
      </c>
      <c r="F8" s="130">
        <v>36.132315521628499</v>
      </c>
      <c r="G8" s="130">
        <v>27.843803056027166</v>
      </c>
      <c r="H8" s="130">
        <v>16.368286445012789</v>
      </c>
      <c r="I8" s="130">
        <v>11.389128559102675</v>
      </c>
      <c r="J8" s="130">
        <v>12.788632326820604</v>
      </c>
      <c r="K8" s="130">
        <v>5.5705300988319859</v>
      </c>
      <c r="L8" s="130">
        <v>5.4003724394785841</v>
      </c>
      <c r="M8" s="130">
        <v>4.1899441340782122</v>
      </c>
      <c r="N8" s="130">
        <v>3.2317636195752537</v>
      </c>
      <c r="O8" s="130">
        <v>3.3057851239669422</v>
      </c>
    </row>
    <row r="9" spans="2:15" ht="15" customHeight="1" x14ac:dyDescent="0.15">
      <c r="B9" s="11"/>
      <c r="C9" s="11"/>
      <c r="D9" s="25" t="s">
        <v>141</v>
      </c>
      <c r="E9" s="28"/>
      <c r="F9" s="56">
        <v>364</v>
      </c>
      <c r="G9" s="56">
        <v>268</v>
      </c>
      <c r="H9" s="56">
        <v>230</v>
      </c>
      <c r="I9" s="56">
        <v>175</v>
      </c>
      <c r="J9" s="56">
        <v>157</v>
      </c>
      <c r="K9" s="56">
        <v>87</v>
      </c>
      <c r="L9" s="56">
        <v>90</v>
      </c>
      <c r="M9" s="56">
        <v>71</v>
      </c>
      <c r="N9" s="56">
        <v>45</v>
      </c>
      <c r="O9" s="56">
        <v>51</v>
      </c>
    </row>
    <row r="10" spans="2:15" ht="15" customHeight="1" x14ac:dyDescent="0.15">
      <c r="B10" s="11"/>
      <c r="C10" s="11"/>
      <c r="D10" s="20"/>
      <c r="E10" s="129" t="s">
        <v>139</v>
      </c>
      <c r="F10" s="130">
        <v>30.383973288814691</v>
      </c>
      <c r="G10" s="130">
        <v>22.711864406779661</v>
      </c>
      <c r="H10" s="130">
        <v>19.150707743547045</v>
      </c>
      <c r="I10" s="130">
        <v>14.880952380952381</v>
      </c>
      <c r="J10" s="130">
        <v>13.511187607573149</v>
      </c>
      <c r="K10" s="130">
        <v>7.7196095829636198</v>
      </c>
      <c r="L10" s="130">
        <v>8.064516129032258</v>
      </c>
      <c r="M10" s="130">
        <v>6.592386258124419</v>
      </c>
      <c r="N10" s="130">
        <v>4.1860465116279073</v>
      </c>
      <c r="O10" s="130">
        <v>4.7047970479704802</v>
      </c>
    </row>
    <row r="11" spans="2:15" ht="15" customHeight="1" x14ac:dyDescent="0.15">
      <c r="B11" s="11"/>
      <c r="C11" s="11"/>
      <c r="D11" s="25" t="s">
        <v>142</v>
      </c>
      <c r="E11" s="28"/>
      <c r="F11" s="56">
        <v>263</v>
      </c>
      <c r="G11" s="56">
        <v>279</v>
      </c>
      <c r="H11" s="56">
        <v>193</v>
      </c>
      <c r="I11" s="56">
        <v>150</v>
      </c>
      <c r="J11" s="56">
        <v>158</v>
      </c>
      <c r="K11" s="56">
        <v>129</v>
      </c>
      <c r="L11" s="56">
        <v>86</v>
      </c>
      <c r="M11" s="56">
        <v>97</v>
      </c>
      <c r="N11" s="56">
        <v>77</v>
      </c>
      <c r="O11" s="56">
        <v>69</v>
      </c>
    </row>
    <row r="12" spans="2:15" ht="15" customHeight="1" x14ac:dyDescent="0.15">
      <c r="B12" s="11"/>
      <c r="C12" s="11"/>
      <c r="D12" s="20"/>
      <c r="E12" s="129" t="s">
        <v>139</v>
      </c>
      <c r="F12" s="130">
        <v>22.045264040234702</v>
      </c>
      <c r="G12" s="130">
        <v>23.28881469115192</v>
      </c>
      <c r="H12" s="130">
        <v>16.056572379367719</v>
      </c>
      <c r="I12" s="130">
        <v>12.520868113522537</v>
      </c>
      <c r="J12" s="130">
        <v>13.412563667232597</v>
      </c>
      <c r="K12" s="130">
        <v>11.072961373390559</v>
      </c>
      <c r="L12" s="130">
        <v>7.624113475177305</v>
      </c>
      <c r="M12" s="130">
        <v>8.6607142857142847</v>
      </c>
      <c r="N12" s="130">
        <v>7.1561338289962819</v>
      </c>
      <c r="O12" s="130">
        <v>6.4186046511627906</v>
      </c>
    </row>
    <row r="13" spans="2:15" ht="15" customHeight="1" x14ac:dyDescent="0.15">
      <c r="B13" s="11"/>
      <c r="C13" s="11"/>
      <c r="D13" s="25" t="s">
        <v>143</v>
      </c>
      <c r="E13" s="28"/>
      <c r="F13" s="56">
        <v>179</v>
      </c>
      <c r="G13" s="56">
        <v>149</v>
      </c>
      <c r="H13" s="56">
        <v>137</v>
      </c>
      <c r="I13" s="56">
        <v>91</v>
      </c>
      <c r="J13" s="56">
        <v>109</v>
      </c>
      <c r="K13" s="56">
        <v>83</v>
      </c>
      <c r="L13" s="56">
        <v>64</v>
      </c>
      <c r="M13" s="56">
        <v>62</v>
      </c>
      <c r="N13" s="56">
        <v>48</v>
      </c>
      <c r="O13" s="56">
        <v>45</v>
      </c>
    </row>
    <row r="14" spans="2:15" ht="15" customHeight="1" x14ac:dyDescent="0.15">
      <c r="B14" s="11"/>
      <c r="C14" s="11"/>
      <c r="D14" s="20"/>
      <c r="E14" s="129" t="s">
        <v>139</v>
      </c>
      <c r="F14" s="130">
        <v>15.092748735244518</v>
      </c>
      <c r="G14" s="130">
        <v>12.489522212908634</v>
      </c>
      <c r="H14" s="130">
        <v>11.229508196721312</v>
      </c>
      <c r="I14" s="130">
        <v>7.5896580483736447</v>
      </c>
      <c r="J14" s="130">
        <v>9.1137123745819402</v>
      </c>
      <c r="K14" s="130">
        <v>7.0338983050847457</v>
      </c>
      <c r="L14" s="130">
        <v>5.4841473864610117</v>
      </c>
      <c r="M14" s="130">
        <v>5.4867256637168138</v>
      </c>
      <c r="N14" s="130">
        <v>4.2895442359249332</v>
      </c>
      <c r="O14" s="130">
        <v>4.1782729805013927</v>
      </c>
    </row>
    <row r="15" spans="2:15" ht="15" customHeight="1" x14ac:dyDescent="0.15">
      <c r="B15" s="11"/>
      <c r="C15" s="11"/>
      <c r="D15" s="25" t="s">
        <v>144</v>
      </c>
      <c r="E15" s="28"/>
      <c r="F15" s="56">
        <v>112</v>
      </c>
      <c r="G15" s="56">
        <v>82</v>
      </c>
      <c r="H15" s="56">
        <v>83</v>
      </c>
      <c r="I15" s="56">
        <v>66</v>
      </c>
      <c r="J15" s="56">
        <v>64</v>
      </c>
      <c r="K15" s="56">
        <v>62</v>
      </c>
      <c r="L15" s="56">
        <v>49</v>
      </c>
      <c r="M15" s="56">
        <v>42</v>
      </c>
      <c r="N15" s="56">
        <v>38</v>
      </c>
      <c r="O15" s="56">
        <v>34</v>
      </c>
    </row>
    <row r="16" spans="2:15" ht="15" customHeight="1" x14ac:dyDescent="0.15">
      <c r="B16" s="11"/>
      <c r="C16" s="11"/>
      <c r="D16" s="20"/>
      <c r="E16" s="129" t="s">
        <v>139</v>
      </c>
      <c r="F16" s="130">
        <v>9.1131000813669658</v>
      </c>
      <c r="G16" s="130">
        <v>6.8561872909698991</v>
      </c>
      <c r="H16" s="130">
        <v>6.8144499178981937</v>
      </c>
      <c r="I16" s="130">
        <v>5.3877551020408161</v>
      </c>
      <c r="J16" s="130">
        <v>5.3067993366500827</v>
      </c>
      <c r="K16" s="130">
        <v>5.1452282157676343</v>
      </c>
      <c r="L16" s="130">
        <v>4.1004184100418408</v>
      </c>
      <c r="M16" s="130">
        <v>3.5836177474402731</v>
      </c>
      <c r="N16" s="130">
        <v>3.3598585322723249</v>
      </c>
      <c r="O16" s="130">
        <v>3.0141843971631204</v>
      </c>
    </row>
    <row r="17" spans="2:15" ht="15" customHeight="1" x14ac:dyDescent="0.15">
      <c r="B17" s="11"/>
      <c r="C17" s="11"/>
      <c r="D17" s="25" t="s">
        <v>145</v>
      </c>
      <c r="E17" s="28"/>
      <c r="F17" s="56">
        <v>86</v>
      </c>
      <c r="G17" s="56">
        <v>78</v>
      </c>
      <c r="H17" s="56">
        <v>60</v>
      </c>
      <c r="I17" s="56">
        <v>59</v>
      </c>
      <c r="J17" s="56">
        <v>57</v>
      </c>
      <c r="K17" s="56">
        <v>61</v>
      </c>
      <c r="L17" s="56">
        <v>55</v>
      </c>
      <c r="M17" s="56">
        <v>44</v>
      </c>
      <c r="N17" s="56">
        <v>29</v>
      </c>
      <c r="O17" s="56">
        <v>23</v>
      </c>
    </row>
    <row r="18" spans="2:15" ht="15" customHeight="1" x14ac:dyDescent="0.15">
      <c r="B18" s="11"/>
      <c r="C18" s="20"/>
      <c r="D18" s="20"/>
      <c r="E18" s="129" t="s">
        <v>139</v>
      </c>
      <c r="F18" s="130">
        <v>6.9298952457695409</v>
      </c>
      <c r="G18" s="130">
        <v>6.30048465266559</v>
      </c>
      <c r="H18" s="130">
        <v>4.9423393739703458</v>
      </c>
      <c r="I18" s="130">
        <v>4.7928513403736801</v>
      </c>
      <c r="J18" s="130">
        <v>4.5930701047542311</v>
      </c>
      <c r="K18" s="130">
        <v>4.9795918367346941</v>
      </c>
      <c r="L18" s="130">
        <v>4.4715447154471546</v>
      </c>
      <c r="M18" s="130">
        <v>3.6423841059602649</v>
      </c>
      <c r="N18" s="130">
        <v>2.4617996604414261</v>
      </c>
      <c r="O18" s="130">
        <v>2.003484320557491</v>
      </c>
    </row>
    <row r="19" spans="2:15" ht="15" customHeight="1" x14ac:dyDescent="0.15">
      <c r="B19" s="11"/>
      <c r="C19" s="25" t="s">
        <v>76</v>
      </c>
      <c r="D19" s="28"/>
      <c r="E19" s="28"/>
      <c r="F19" s="56">
        <v>4917</v>
      </c>
      <c r="G19" s="56">
        <v>4288</v>
      </c>
      <c r="H19" s="56">
        <v>3306</v>
      </c>
      <c r="I19" s="56">
        <v>2689</v>
      </c>
      <c r="J19" s="56">
        <v>2377</v>
      </c>
      <c r="K19" s="56">
        <v>2139</v>
      </c>
      <c r="L19" s="56">
        <v>1872</v>
      </c>
      <c r="M19" s="56">
        <v>1569</v>
      </c>
      <c r="N19" s="56">
        <v>1276</v>
      </c>
      <c r="O19" s="56">
        <v>1435</v>
      </c>
    </row>
    <row r="20" spans="2:15" ht="15" customHeight="1" x14ac:dyDescent="0.15">
      <c r="B20" s="11"/>
      <c r="C20" s="11"/>
      <c r="D20" s="18"/>
      <c r="E20" s="129" t="s">
        <v>139</v>
      </c>
      <c r="F20" s="130">
        <v>68.045945197896486</v>
      </c>
      <c r="G20" s="130">
        <v>59.696505638312679</v>
      </c>
      <c r="H20" s="130">
        <v>45.738793580520195</v>
      </c>
      <c r="I20" s="130">
        <v>37.409571508069007</v>
      </c>
      <c r="J20" s="130">
        <v>33.436488957659307</v>
      </c>
      <c r="K20" s="130">
        <v>30.491803278688522</v>
      </c>
      <c r="L20" s="130">
        <v>27.091172214182347</v>
      </c>
      <c r="M20" s="130">
        <v>23.138180209408642</v>
      </c>
      <c r="N20" s="130">
        <v>19.153407385169618</v>
      </c>
      <c r="O20" s="130">
        <v>21.739130434782609</v>
      </c>
    </row>
    <row r="21" spans="2:15" ht="15" customHeight="1" x14ac:dyDescent="0.15">
      <c r="B21" s="11"/>
      <c r="C21" s="11"/>
      <c r="D21" s="25" t="s">
        <v>140</v>
      </c>
      <c r="E21" s="28"/>
      <c r="F21" s="56">
        <v>1062</v>
      </c>
      <c r="G21" s="56">
        <v>852</v>
      </c>
      <c r="H21" s="56">
        <v>605</v>
      </c>
      <c r="I21" s="56">
        <v>427</v>
      </c>
      <c r="J21" s="56">
        <v>351</v>
      </c>
      <c r="K21" s="56">
        <v>246</v>
      </c>
      <c r="L21" s="56">
        <v>192</v>
      </c>
      <c r="M21" s="56">
        <v>152</v>
      </c>
      <c r="N21" s="56">
        <v>170</v>
      </c>
      <c r="O21" s="56">
        <v>184</v>
      </c>
    </row>
    <row r="22" spans="2:15" ht="15" customHeight="1" x14ac:dyDescent="0.15">
      <c r="B22" s="11"/>
      <c r="C22" s="11"/>
      <c r="D22" s="20"/>
      <c r="E22" s="129" t="s">
        <v>139</v>
      </c>
      <c r="F22" s="130">
        <v>90.07633587786259</v>
      </c>
      <c r="G22" s="130">
        <v>72.32597623089984</v>
      </c>
      <c r="H22" s="130">
        <v>51.577152600170507</v>
      </c>
      <c r="I22" s="130">
        <v>36.84210526315789</v>
      </c>
      <c r="J22" s="130">
        <v>31.172291296625222</v>
      </c>
      <c r="K22" s="130">
        <v>22.102425876010781</v>
      </c>
      <c r="L22" s="130">
        <v>17.877094972067038</v>
      </c>
      <c r="M22" s="130">
        <v>14.152700186219738</v>
      </c>
      <c r="N22" s="130">
        <v>15.69713758079409</v>
      </c>
      <c r="O22" s="130">
        <v>16.896235078053259</v>
      </c>
    </row>
    <row r="23" spans="2:15" ht="15" customHeight="1" x14ac:dyDescent="0.15">
      <c r="B23" s="11"/>
      <c r="C23" s="11"/>
      <c r="D23" s="25" t="s">
        <v>141</v>
      </c>
      <c r="E23" s="28"/>
      <c r="F23" s="56">
        <v>1071</v>
      </c>
      <c r="G23" s="56">
        <v>952</v>
      </c>
      <c r="H23" s="56">
        <v>697</v>
      </c>
      <c r="I23" s="56">
        <v>500</v>
      </c>
      <c r="J23" s="56">
        <v>485</v>
      </c>
      <c r="K23" s="56">
        <v>407</v>
      </c>
      <c r="L23" s="56">
        <v>339</v>
      </c>
      <c r="M23" s="56">
        <v>269</v>
      </c>
      <c r="N23" s="56">
        <v>217</v>
      </c>
      <c r="O23" s="56">
        <v>315</v>
      </c>
    </row>
    <row r="24" spans="2:15" ht="15" customHeight="1" x14ac:dyDescent="0.15">
      <c r="B24" s="11"/>
      <c r="C24" s="11"/>
      <c r="D24" s="20"/>
      <c r="E24" s="129" t="s">
        <v>139</v>
      </c>
      <c r="F24" s="130">
        <v>89.39899833055091</v>
      </c>
      <c r="G24" s="130">
        <v>80.677966101694921</v>
      </c>
      <c r="H24" s="130">
        <v>58.034970857618653</v>
      </c>
      <c r="I24" s="130">
        <v>42.517006802721085</v>
      </c>
      <c r="J24" s="130">
        <v>41.738382099827881</v>
      </c>
      <c r="K24" s="130">
        <v>36.113575865128659</v>
      </c>
      <c r="L24" s="130">
        <v>30.376344086021508</v>
      </c>
      <c r="M24" s="130">
        <v>24.976787372330548</v>
      </c>
      <c r="N24" s="130">
        <v>20.186046511627907</v>
      </c>
      <c r="O24" s="130">
        <v>29.059040590405903</v>
      </c>
    </row>
    <row r="25" spans="2:15" ht="15" customHeight="1" x14ac:dyDescent="0.15">
      <c r="B25" s="11"/>
      <c r="C25" s="11"/>
      <c r="D25" s="25" t="s">
        <v>142</v>
      </c>
      <c r="E25" s="28"/>
      <c r="F25" s="56">
        <v>1027</v>
      </c>
      <c r="G25" s="56">
        <v>884</v>
      </c>
      <c r="H25" s="56">
        <v>703</v>
      </c>
      <c r="I25" s="56">
        <v>548</v>
      </c>
      <c r="J25" s="56">
        <v>486</v>
      </c>
      <c r="K25" s="56">
        <v>475</v>
      </c>
      <c r="L25" s="56">
        <v>452</v>
      </c>
      <c r="M25" s="56">
        <v>380</v>
      </c>
      <c r="N25" s="56">
        <v>314</v>
      </c>
      <c r="O25" s="56">
        <v>356</v>
      </c>
    </row>
    <row r="26" spans="2:15" ht="15" customHeight="1" x14ac:dyDescent="0.15">
      <c r="B26" s="11"/>
      <c r="C26" s="11"/>
      <c r="D26" s="20"/>
      <c r="E26" s="129" t="s">
        <v>139</v>
      </c>
      <c r="F26" s="130">
        <v>86.08549874266555</v>
      </c>
      <c r="G26" s="130">
        <v>73.789649415692821</v>
      </c>
      <c r="H26" s="130">
        <v>58.485856905158073</v>
      </c>
      <c r="I26" s="130">
        <v>45.742904841402336</v>
      </c>
      <c r="J26" s="130">
        <v>41.25636672325976</v>
      </c>
      <c r="K26" s="130">
        <v>40.772532188841204</v>
      </c>
      <c r="L26" s="130">
        <v>40.070921985815602</v>
      </c>
      <c r="M26" s="130">
        <v>33.928571428571431</v>
      </c>
      <c r="N26" s="130">
        <v>29.182156133828997</v>
      </c>
      <c r="O26" s="130">
        <v>33.116279069767444</v>
      </c>
    </row>
    <row r="27" spans="2:15" ht="15" customHeight="1" x14ac:dyDescent="0.15">
      <c r="B27" s="11"/>
      <c r="C27" s="11"/>
      <c r="D27" s="25" t="s">
        <v>143</v>
      </c>
      <c r="E27" s="28"/>
      <c r="F27" s="56">
        <v>711</v>
      </c>
      <c r="G27" s="56">
        <v>616</v>
      </c>
      <c r="H27" s="56">
        <v>453</v>
      </c>
      <c r="I27" s="56">
        <v>425</v>
      </c>
      <c r="J27" s="56">
        <v>384</v>
      </c>
      <c r="K27" s="56">
        <v>342</v>
      </c>
      <c r="L27" s="56">
        <v>350</v>
      </c>
      <c r="M27" s="56">
        <v>326</v>
      </c>
      <c r="N27" s="56">
        <v>270</v>
      </c>
      <c r="O27" s="56">
        <v>262</v>
      </c>
    </row>
    <row r="28" spans="2:15" ht="15" customHeight="1" x14ac:dyDescent="0.15">
      <c r="B28" s="11"/>
      <c r="C28" s="11"/>
      <c r="D28" s="20"/>
      <c r="E28" s="129" t="s">
        <v>139</v>
      </c>
      <c r="F28" s="130">
        <v>59.949409780775717</v>
      </c>
      <c r="G28" s="130">
        <v>51.634534786253141</v>
      </c>
      <c r="H28" s="130">
        <v>37.131147540983605</v>
      </c>
      <c r="I28" s="130">
        <v>35.446205170975816</v>
      </c>
      <c r="J28" s="130">
        <v>32.107023411371237</v>
      </c>
      <c r="K28" s="130">
        <v>28.983050847457626</v>
      </c>
      <c r="L28" s="130">
        <v>29.991431019708653</v>
      </c>
      <c r="M28" s="130">
        <v>28.849557522123892</v>
      </c>
      <c r="N28" s="130">
        <v>24.128686327077748</v>
      </c>
      <c r="O28" s="130">
        <v>24.326833797585888</v>
      </c>
    </row>
    <row r="29" spans="2:15" ht="15" customHeight="1" x14ac:dyDescent="0.15">
      <c r="B29" s="11"/>
      <c r="C29" s="11"/>
      <c r="D29" s="25" t="s">
        <v>144</v>
      </c>
      <c r="E29" s="28"/>
      <c r="F29" s="56">
        <v>535</v>
      </c>
      <c r="G29" s="56">
        <v>476</v>
      </c>
      <c r="H29" s="56">
        <v>409</v>
      </c>
      <c r="I29" s="56">
        <v>390</v>
      </c>
      <c r="J29" s="56">
        <v>349</v>
      </c>
      <c r="K29" s="56">
        <v>316</v>
      </c>
      <c r="L29" s="56">
        <v>251</v>
      </c>
      <c r="M29" s="56">
        <v>230</v>
      </c>
      <c r="N29" s="56">
        <v>148</v>
      </c>
      <c r="O29" s="56">
        <v>171</v>
      </c>
    </row>
    <row r="30" spans="2:15" ht="15" customHeight="1" x14ac:dyDescent="0.15">
      <c r="B30" s="11"/>
      <c r="C30" s="11"/>
      <c r="D30" s="20"/>
      <c r="E30" s="129" t="s">
        <v>139</v>
      </c>
      <c r="F30" s="130">
        <v>43.531326281529701</v>
      </c>
      <c r="G30" s="130">
        <v>39.799331103678931</v>
      </c>
      <c r="H30" s="130">
        <v>33.579638752052546</v>
      </c>
      <c r="I30" s="130">
        <v>31.836734693877549</v>
      </c>
      <c r="J30" s="130">
        <v>28.938640132669985</v>
      </c>
      <c r="K30" s="130">
        <v>26.224066390041497</v>
      </c>
      <c r="L30" s="130">
        <v>21.00418410041841</v>
      </c>
      <c r="M30" s="130">
        <v>19.624573378839592</v>
      </c>
      <c r="N30" s="130">
        <v>13.085764809902741</v>
      </c>
      <c r="O30" s="130">
        <v>15.159574468085108</v>
      </c>
    </row>
    <row r="31" spans="2:15" ht="15" customHeight="1" x14ac:dyDescent="0.15">
      <c r="B31" s="11"/>
      <c r="C31" s="11"/>
      <c r="D31" s="25" t="s">
        <v>145</v>
      </c>
      <c r="E31" s="28"/>
      <c r="F31" s="56">
        <v>511</v>
      </c>
      <c r="G31" s="56">
        <v>508</v>
      </c>
      <c r="H31" s="56">
        <v>439</v>
      </c>
      <c r="I31" s="56">
        <v>399</v>
      </c>
      <c r="J31" s="56">
        <v>322</v>
      </c>
      <c r="K31" s="56">
        <v>353</v>
      </c>
      <c r="L31" s="56">
        <v>288</v>
      </c>
      <c r="M31" s="56">
        <v>212</v>
      </c>
      <c r="N31" s="56">
        <v>157</v>
      </c>
      <c r="O31" s="56">
        <v>147</v>
      </c>
    </row>
    <row r="32" spans="2:15" ht="15" customHeight="1" x14ac:dyDescent="0.15">
      <c r="B32" s="20"/>
      <c r="C32" s="20"/>
      <c r="D32" s="20"/>
      <c r="E32" s="129" t="s">
        <v>139</v>
      </c>
      <c r="F32" s="130">
        <v>41.17647058823529</v>
      </c>
      <c r="G32" s="130">
        <v>41.033925686591274</v>
      </c>
      <c r="H32" s="130">
        <v>36.16144975288303</v>
      </c>
      <c r="I32" s="130">
        <v>32.412672623883019</v>
      </c>
      <c r="J32" s="130">
        <v>25.94681708299758</v>
      </c>
      <c r="K32" s="130">
        <v>28.816326530612248</v>
      </c>
      <c r="L32" s="130">
        <v>23.414634146341466</v>
      </c>
      <c r="M32" s="130">
        <v>17.549668874172188</v>
      </c>
      <c r="N32" s="130">
        <v>13.3276740237691</v>
      </c>
      <c r="O32" s="130">
        <v>12.804878048780488</v>
      </c>
    </row>
  </sheetData>
  <mergeCells count="10">
    <mergeCell ref="L2:L3"/>
    <mergeCell ref="M2:M3"/>
    <mergeCell ref="N2:N3"/>
    <mergeCell ref="O2:O3"/>
    <mergeCell ref="F2:F3"/>
    <mergeCell ref="G2:G3"/>
    <mergeCell ref="H2:H3"/>
    <mergeCell ref="I2:I3"/>
    <mergeCell ref="J2:J3"/>
    <mergeCell ref="K2:K3"/>
  </mergeCells>
  <phoneticPr fontId="1"/>
  <pageMargins left="0.7" right="0.7" top="0.75" bottom="0.75" header="0.3" footer="0.3"/>
  <pageSetup paperSize="9" scale="85"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10B65-86B1-4071-8A2A-139C7659B67A}">
  <sheetPr>
    <pageSetUpPr fitToPage="1"/>
  </sheetPr>
  <dimension ref="B1:P12"/>
  <sheetViews>
    <sheetView showGridLines="0" tabSelected="1" view="pageBreakPreview" zoomScale="120" zoomScaleNormal="100" zoomScaleSheetLayoutView="120" workbookViewId="0">
      <pane xSplit="4" ySplit="3" topLeftCell="E4" activePane="bottomRight" state="frozen"/>
      <selection activeCell="N32" sqref="N32"/>
      <selection pane="topRight" activeCell="N32" sqref="N32"/>
      <selection pane="bottomLeft" activeCell="N32" sqref="N32"/>
      <selection pane="bottomRight" activeCell="N32" sqref="N32"/>
    </sheetView>
  </sheetViews>
  <sheetFormatPr defaultRowHeight="13.5" x14ac:dyDescent="0.15"/>
  <cols>
    <col min="1" max="1" width="1.875" customWidth="1"/>
    <col min="2" max="3" width="2.125" customWidth="1"/>
    <col min="4" max="4" width="16.125" customWidth="1"/>
    <col min="5" max="14" width="7.875" customWidth="1"/>
  </cols>
  <sheetData>
    <row r="1" spans="2:16" ht="15" customHeight="1" x14ac:dyDescent="0.15">
      <c r="B1" t="s">
        <v>199</v>
      </c>
    </row>
    <row r="2" spans="2:16" ht="15" customHeight="1" x14ac:dyDescent="0.15">
      <c r="B2" s="25"/>
      <c r="C2" s="28"/>
      <c r="D2" s="26" t="s">
        <v>24</v>
      </c>
      <c r="E2" s="251" t="s">
        <v>29</v>
      </c>
      <c r="F2" s="251" t="s">
        <v>30</v>
      </c>
      <c r="G2" s="251" t="s">
        <v>31</v>
      </c>
      <c r="H2" s="251" t="s">
        <v>32</v>
      </c>
      <c r="I2" s="251" t="s">
        <v>33</v>
      </c>
      <c r="J2" s="251" t="s">
        <v>34</v>
      </c>
      <c r="K2" s="251" t="s">
        <v>35</v>
      </c>
      <c r="L2" s="251" t="s">
        <v>36</v>
      </c>
      <c r="M2" s="251" t="s">
        <v>41</v>
      </c>
      <c r="N2" s="251" t="s">
        <v>43</v>
      </c>
    </row>
    <row r="3" spans="2:16" ht="15" customHeight="1" x14ac:dyDescent="0.15">
      <c r="B3" s="20" t="s">
        <v>25</v>
      </c>
      <c r="C3" s="29"/>
      <c r="D3" s="30"/>
      <c r="E3" s="252"/>
      <c r="F3" s="252"/>
      <c r="G3" s="252"/>
      <c r="H3" s="252"/>
      <c r="I3" s="252"/>
      <c r="J3" s="252"/>
      <c r="K3" s="252"/>
      <c r="L3" s="252"/>
      <c r="M3" s="252"/>
      <c r="N3" s="252"/>
    </row>
    <row r="4" spans="2:16" ht="15" customHeight="1" x14ac:dyDescent="0.15">
      <c r="B4" s="38" t="s">
        <v>148</v>
      </c>
      <c r="C4" s="28"/>
      <c r="D4" s="131"/>
      <c r="E4" s="78">
        <v>6347</v>
      </c>
      <c r="F4" s="78">
        <v>5472</v>
      </c>
      <c r="G4" s="78">
        <v>4201</v>
      </c>
      <c r="H4" s="78">
        <v>3362</v>
      </c>
      <c r="I4" s="78">
        <v>3066</v>
      </c>
      <c r="J4" s="78">
        <v>2623</v>
      </c>
      <c r="K4" s="78">
        <v>2274</v>
      </c>
      <c r="L4" s="78">
        <v>1930</v>
      </c>
      <c r="M4" s="78">
        <v>1548</v>
      </c>
      <c r="N4" s="78">
        <v>1693</v>
      </c>
      <c r="O4" s="93"/>
      <c r="P4" s="93"/>
    </row>
    <row r="5" spans="2:16" ht="15" customHeight="1" x14ac:dyDescent="0.15">
      <c r="B5" s="11"/>
      <c r="C5" s="38" t="s">
        <v>66</v>
      </c>
      <c r="D5" s="132"/>
      <c r="E5" s="78">
        <v>1430</v>
      </c>
      <c r="F5" s="78">
        <v>1184</v>
      </c>
      <c r="G5" s="78">
        <v>895</v>
      </c>
      <c r="H5" s="78">
        <v>673</v>
      </c>
      <c r="I5" s="78">
        <v>689</v>
      </c>
      <c r="J5" s="78">
        <v>484</v>
      </c>
      <c r="K5" s="78">
        <v>402</v>
      </c>
      <c r="L5" s="78">
        <v>361</v>
      </c>
      <c r="M5" s="78">
        <v>272</v>
      </c>
      <c r="N5" s="78">
        <v>258</v>
      </c>
    </row>
    <row r="6" spans="2:16" ht="15" customHeight="1" x14ac:dyDescent="0.15">
      <c r="B6" s="11"/>
      <c r="C6" s="11"/>
      <c r="D6" s="37" t="s">
        <v>149</v>
      </c>
      <c r="E6" s="78">
        <v>579</v>
      </c>
      <c r="F6" s="78">
        <v>469</v>
      </c>
      <c r="G6" s="78">
        <v>293</v>
      </c>
      <c r="H6" s="78">
        <v>219</v>
      </c>
      <c r="I6" s="78">
        <v>210</v>
      </c>
      <c r="J6" s="78">
        <v>101</v>
      </c>
      <c r="K6" s="78">
        <v>90</v>
      </c>
      <c r="L6" s="78">
        <v>77</v>
      </c>
      <c r="M6" s="78">
        <v>52</v>
      </c>
      <c r="N6" s="78">
        <v>50</v>
      </c>
    </row>
    <row r="7" spans="2:16" ht="15" customHeight="1" x14ac:dyDescent="0.15">
      <c r="B7" s="11"/>
      <c r="C7" s="11"/>
      <c r="D7" s="37" t="s">
        <v>150</v>
      </c>
      <c r="E7" s="78">
        <v>541</v>
      </c>
      <c r="F7" s="78">
        <v>439</v>
      </c>
      <c r="G7" s="78">
        <v>382</v>
      </c>
      <c r="H7" s="78">
        <v>282</v>
      </c>
      <c r="I7" s="78">
        <v>290</v>
      </c>
      <c r="J7" s="78">
        <v>221</v>
      </c>
      <c r="K7" s="78">
        <v>193</v>
      </c>
      <c r="L7" s="78">
        <v>181</v>
      </c>
      <c r="M7" s="78">
        <v>147</v>
      </c>
      <c r="N7" s="78">
        <v>141</v>
      </c>
    </row>
    <row r="8" spans="2:16" ht="15" customHeight="1" x14ac:dyDescent="0.15">
      <c r="B8" s="11"/>
      <c r="C8" s="20"/>
      <c r="D8" s="37" t="s">
        <v>62</v>
      </c>
      <c r="E8" s="78">
        <v>310</v>
      </c>
      <c r="F8" s="78">
        <v>276</v>
      </c>
      <c r="G8" s="78">
        <v>220</v>
      </c>
      <c r="H8" s="78">
        <v>172</v>
      </c>
      <c r="I8" s="78">
        <v>189</v>
      </c>
      <c r="J8" s="78">
        <v>162</v>
      </c>
      <c r="K8" s="78">
        <v>119</v>
      </c>
      <c r="L8" s="78">
        <v>103</v>
      </c>
      <c r="M8" s="78">
        <v>73</v>
      </c>
      <c r="N8" s="78">
        <v>67</v>
      </c>
    </row>
    <row r="9" spans="2:16" ht="15" customHeight="1" x14ac:dyDescent="0.15">
      <c r="B9" s="11"/>
      <c r="C9" s="38" t="s">
        <v>76</v>
      </c>
      <c r="D9" s="39"/>
      <c r="E9" s="78">
        <v>4917</v>
      </c>
      <c r="F9" s="78">
        <v>4288</v>
      </c>
      <c r="G9" s="78">
        <v>3306</v>
      </c>
      <c r="H9" s="78">
        <v>2689</v>
      </c>
      <c r="I9" s="78">
        <v>2377</v>
      </c>
      <c r="J9" s="78">
        <v>2139</v>
      </c>
      <c r="K9" s="78">
        <v>1872</v>
      </c>
      <c r="L9" s="78">
        <v>1569</v>
      </c>
      <c r="M9" s="78">
        <v>1276</v>
      </c>
      <c r="N9" s="78">
        <v>1435</v>
      </c>
    </row>
    <row r="10" spans="2:16" ht="15" customHeight="1" x14ac:dyDescent="0.15">
      <c r="B10" s="11"/>
      <c r="C10" s="11"/>
      <c r="D10" s="37" t="s">
        <v>149</v>
      </c>
      <c r="E10" s="78">
        <v>1533</v>
      </c>
      <c r="F10" s="78">
        <v>1261</v>
      </c>
      <c r="G10" s="78">
        <v>905</v>
      </c>
      <c r="H10" s="78">
        <v>629</v>
      </c>
      <c r="I10" s="78">
        <v>524</v>
      </c>
      <c r="J10" s="78">
        <v>377</v>
      </c>
      <c r="K10" s="78">
        <v>293</v>
      </c>
      <c r="L10" s="78">
        <v>251</v>
      </c>
      <c r="M10" s="78">
        <v>247</v>
      </c>
      <c r="N10" s="78">
        <v>273</v>
      </c>
    </row>
    <row r="11" spans="2:16" ht="15" customHeight="1" x14ac:dyDescent="0.15">
      <c r="B11" s="11"/>
      <c r="C11" s="11"/>
      <c r="D11" s="37" t="s">
        <v>150</v>
      </c>
      <c r="E11" s="78">
        <v>2080</v>
      </c>
      <c r="F11" s="78">
        <v>1793</v>
      </c>
      <c r="G11" s="78">
        <v>1364</v>
      </c>
      <c r="H11" s="78">
        <v>1160</v>
      </c>
      <c r="I11" s="78">
        <v>1067</v>
      </c>
      <c r="J11" s="78">
        <v>996</v>
      </c>
      <c r="K11" s="78">
        <v>943</v>
      </c>
      <c r="L11" s="78">
        <v>806</v>
      </c>
      <c r="M11" s="78">
        <v>647</v>
      </c>
      <c r="N11" s="78">
        <v>775</v>
      </c>
    </row>
    <row r="12" spans="2:16" ht="15" customHeight="1" x14ac:dyDescent="0.15">
      <c r="B12" s="20"/>
      <c r="C12" s="20"/>
      <c r="D12" s="37" t="s">
        <v>62</v>
      </c>
      <c r="E12" s="78">
        <v>1304</v>
      </c>
      <c r="F12" s="78">
        <v>1234</v>
      </c>
      <c r="G12" s="78">
        <v>1037</v>
      </c>
      <c r="H12" s="78">
        <v>900</v>
      </c>
      <c r="I12" s="78">
        <v>786</v>
      </c>
      <c r="J12" s="78">
        <v>766</v>
      </c>
      <c r="K12" s="78">
        <v>636</v>
      </c>
      <c r="L12" s="78">
        <v>512</v>
      </c>
      <c r="M12" s="78">
        <v>382</v>
      </c>
      <c r="N12" s="78">
        <v>387</v>
      </c>
    </row>
  </sheetData>
  <mergeCells count="10">
    <mergeCell ref="K2:K3"/>
    <mergeCell ref="L2:L3"/>
    <mergeCell ref="M2:M3"/>
    <mergeCell ref="N2:N3"/>
    <mergeCell ref="E2:E3"/>
    <mergeCell ref="F2:F3"/>
    <mergeCell ref="G2:G3"/>
    <mergeCell ref="H2:H3"/>
    <mergeCell ref="I2:I3"/>
    <mergeCell ref="J2:J3"/>
  </mergeCells>
  <phoneticPr fontId="1"/>
  <pageMargins left="0.7" right="0.7" top="0.75" bottom="0.75" header="0.3" footer="0.3"/>
  <pageSetup paperSize="9" scale="81"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F2031-BC46-4D66-89B3-249AAF84E818}">
  <sheetPr>
    <pageSetUpPr fitToPage="1"/>
  </sheetPr>
  <dimension ref="B1:N16"/>
  <sheetViews>
    <sheetView showGridLines="0" tabSelected="1" view="pageBreakPreview" zoomScale="120" zoomScaleNormal="100" zoomScaleSheetLayoutView="120" workbookViewId="0">
      <selection activeCell="N32" sqref="N32"/>
    </sheetView>
  </sheetViews>
  <sheetFormatPr defaultColWidth="9" defaultRowHeight="13.5" x14ac:dyDescent="0.15"/>
  <cols>
    <col min="1" max="1" width="2.625" customWidth="1"/>
    <col min="2" max="2" width="2" customWidth="1"/>
    <col min="3" max="3" width="17.5" customWidth="1"/>
    <col min="4" max="14" width="6.875" customWidth="1"/>
  </cols>
  <sheetData>
    <row r="1" spans="2:14" ht="15" customHeight="1" x14ac:dyDescent="0.15">
      <c r="B1" t="s">
        <v>151</v>
      </c>
    </row>
    <row r="2" spans="2:14" ht="15" customHeight="1" x14ac:dyDescent="0.15">
      <c r="B2" s="25"/>
      <c r="C2" s="26" t="s">
        <v>24</v>
      </c>
      <c r="D2" s="305" t="s">
        <v>29</v>
      </c>
      <c r="E2" s="305" t="s">
        <v>30</v>
      </c>
      <c r="F2" s="305" t="s">
        <v>31</v>
      </c>
      <c r="G2" s="305" t="s">
        <v>32</v>
      </c>
      <c r="H2" s="305" t="s">
        <v>33</v>
      </c>
      <c r="I2" s="305" t="s">
        <v>34</v>
      </c>
      <c r="J2" s="305" t="s">
        <v>35</v>
      </c>
      <c r="K2" s="305" t="s">
        <v>36</v>
      </c>
      <c r="L2" s="305" t="s">
        <v>41</v>
      </c>
      <c r="M2" s="305" t="s">
        <v>43</v>
      </c>
      <c r="N2" s="133"/>
    </row>
    <row r="3" spans="2:14" ht="15" customHeight="1" x14ac:dyDescent="0.15">
      <c r="B3" s="20" t="s">
        <v>25</v>
      </c>
      <c r="C3" s="27"/>
      <c r="D3" s="306"/>
      <c r="E3" s="306"/>
      <c r="F3" s="306"/>
      <c r="G3" s="306"/>
      <c r="H3" s="306"/>
      <c r="I3" s="306"/>
      <c r="J3" s="306"/>
      <c r="K3" s="306"/>
      <c r="L3" s="306"/>
      <c r="M3" s="306"/>
      <c r="N3" s="133"/>
    </row>
    <row r="4" spans="2:14" ht="15" customHeight="1" x14ac:dyDescent="0.15">
      <c r="B4" s="225" t="s">
        <v>152</v>
      </c>
      <c r="C4" s="225"/>
      <c r="D4" s="134">
        <v>38302</v>
      </c>
      <c r="E4" s="134">
        <v>41523</v>
      </c>
      <c r="F4" s="134">
        <v>39432</v>
      </c>
      <c r="G4" s="134">
        <v>40990</v>
      </c>
      <c r="H4" s="134">
        <v>42571</v>
      </c>
      <c r="I4" s="134">
        <v>38513</v>
      </c>
      <c r="J4" s="134">
        <v>32207</v>
      </c>
      <c r="K4" s="134">
        <v>30468</v>
      </c>
      <c r="L4" s="134">
        <v>33353</v>
      </c>
      <c r="M4" s="134">
        <v>37928</v>
      </c>
      <c r="N4" s="135"/>
    </row>
    <row r="5" spans="2:14" ht="15" customHeight="1" x14ac:dyDescent="0.15">
      <c r="B5" s="136"/>
      <c r="C5" s="137" t="s">
        <v>153</v>
      </c>
      <c r="D5" s="138">
        <v>6711</v>
      </c>
      <c r="E5" s="138">
        <v>9612</v>
      </c>
      <c r="F5" s="138">
        <v>7841</v>
      </c>
      <c r="G5" s="138">
        <v>8625</v>
      </c>
      <c r="H5" s="138">
        <v>8494</v>
      </c>
      <c r="I5" s="138">
        <v>7537</v>
      </c>
      <c r="J5" s="138">
        <v>5730</v>
      </c>
      <c r="K5" s="138">
        <v>6090</v>
      </c>
      <c r="L5" s="138">
        <v>4356</v>
      </c>
      <c r="M5" s="138">
        <v>6310</v>
      </c>
      <c r="N5" s="135"/>
    </row>
    <row r="6" spans="2:14" ht="15" customHeight="1" x14ac:dyDescent="0.15">
      <c r="B6" s="136"/>
      <c r="C6" s="137" t="s">
        <v>154</v>
      </c>
      <c r="D6" s="138">
        <v>7117</v>
      </c>
      <c r="E6" s="138">
        <v>5904</v>
      </c>
      <c r="F6" s="138">
        <v>5461</v>
      </c>
      <c r="G6" s="138">
        <v>4824</v>
      </c>
      <c r="H6" s="138">
        <v>4275</v>
      </c>
      <c r="I6" s="138">
        <v>4302</v>
      </c>
      <c r="J6" s="138">
        <v>3923</v>
      </c>
      <c r="K6" s="138">
        <v>3452</v>
      </c>
      <c r="L6" s="138">
        <v>2751</v>
      </c>
      <c r="M6" s="138">
        <v>3165</v>
      </c>
      <c r="N6" s="135"/>
    </row>
    <row r="7" spans="2:14" ht="15" customHeight="1" x14ac:dyDescent="0.15">
      <c r="B7" s="225" t="s">
        <v>155</v>
      </c>
      <c r="C7" s="225"/>
      <c r="D7" s="134">
        <v>18534</v>
      </c>
      <c r="E7" s="134">
        <v>17165</v>
      </c>
      <c r="F7" s="134">
        <v>17613</v>
      </c>
      <c r="G7" s="134">
        <v>18582</v>
      </c>
      <c r="H7" s="134">
        <v>17410</v>
      </c>
      <c r="I7" s="134">
        <v>16486</v>
      </c>
      <c r="J7" s="134">
        <v>15902</v>
      </c>
      <c r="K7" s="134">
        <v>15270</v>
      </c>
      <c r="L7" s="134">
        <v>16527</v>
      </c>
      <c r="M7" s="134">
        <v>16084</v>
      </c>
      <c r="N7" s="135"/>
    </row>
    <row r="8" spans="2:14" ht="15" customHeight="1" x14ac:dyDescent="0.15">
      <c r="B8" s="136"/>
      <c r="C8" s="137" t="s">
        <v>153</v>
      </c>
      <c r="D8" s="138">
        <v>1223</v>
      </c>
      <c r="E8" s="138">
        <v>1705</v>
      </c>
      <c r="F8" s="138">
        <v>1603</v>
      </c>
      <c r="G8" s="138">
        <v>1216</v>
      </c>
      <c r="H8" s="138">
        <v>1207</v>
      </c>
      <c r="I8" s="138">
        <v>1101</v>
      </c>
      <c r="J8" s="138">
        <v>1070</v>
      </c>
      <c r="K8" s="138">
        <v>1146</v>
      </c>
      <c r="L8" s="138">
        <v>907</v>
      </c>
      <c r="M8" s="138">
        <v>936</v>
      </c>
      <c r="N8" s="135"/>
    </row>
    <row r="9" spans="2:14" ht="15" customHeight="1" x14ac:dyDescent="0.15">
      <c r="B9" s="136"/>
      <c r="C9" s="137" t="s">
        <v>154</v>
      </c>
      <c r="D9" s="138">
        <v>4285</v>
      </c>
      <c r="E9" s="138">
        <v>3500</v>
      </c>
      <c r="F9" s="138">
        <v>3245</v>
      </c>
      <c r="G9" s="138">
        <v>3074</v>
      </c>
      <c r="H9" s="138">
        <v>2626</v>
      </c>
      <c r="I9" s="138">
        <v>2670</v>
      </c>
      <c r="J9" s="138">
        <v>2528</v>
      </c>
      <c r="K9" s="138">
        <v>2352</v>
      </c>
      <c r="L9" s="138">
        <v>1870</v>
      </c>
      <c r="M9" s="138">
        <v>1937</v>
      </c>
      <c r="N9" s="135"/>
    </row>
    <row r="10" spans="2:14" ht="15" customHeight="1" x14ac:dyDescent="0.15">
      <c r="B10" s="225" t="s">
        <v>0</v>
      </c>
      <c r="C10" s="225"/>
      <c r="D10" s="134">
        <v>10827</v>
      </c>
      <c r="E10" s="134">
        <v>10489</v>
      </c>
      <c r="F10" s="134">
        <v>10502</v>
      </c>
      <c r="G10" s="134">
        <v>10360</v>
      </c>
      <c r="H10" s="134">
        <v>9928</v>
      </c>
      <c r="I10" s="134">
        <v>9959</v>
      </c>
      <c r="J10" s="134">
        <v>8843</v>
      </c>
      <c r="K10" s="134">
        <v>8326</v>
      </c>
      <c r="L10" s="134">
        <v>10400</v>
      </c>
      <c r="M10" s="134">
        <v>10507</v>
      </c>
      <c r="N10" s="135"/>
    </row>
    <row r="11" spans="2:14" ht="15" customHeight="1" x14ac:dyDescent="0.15">
      <c r="B11" s="136"/>
      <c r="C11" s="137" t="s">
        <v>153</v>
      </c>
      <c r="D11" s="138">
        <v>437</v>
      </c>
      <c r="E11" s="138">
        <v>518</v>
      </c>
      <c r="F11" s="138">
        <v>499</v>
      </c>
      <c r="G11" s="138">
        <v>405</v>
      </c>
      <c r="H11" s="138">
        <v>414</v>
      </c>
      <c r="I11" s="138">
        <v>383</v>
      </c>
      <c r="J11" s="138">
        <v>358</v>
      </c>
      <c r="K11" s="138">
        <v>430</v>
      </c>
      <c r="L11" s="138">
        <v>357</v>
      </c>
      <c r="M11" s="138">
        <v>398</v>
      </c>
      <c r="N11" s="135"/>
    </row>
    <row r="12" spans="2:14" ht="15" customHeight="1" x14ac:dyDescent="0.15">
      <c r="B12" s="136"/>
      <c r="C12" s="137" t="s">
        <v>154</v>
      </c>
      <c r="D12" s="138">
        <v>3470</v>
      </c>
      <c r="E12" s="138">
        <v>2863</v>
      </c>
      <c r="F12" s="138">
        <v>2718</v>
      </c>
      <c r="G12" s="138">
        <v>2518</v>
      </c>
      <c r="H12" s="138">
        <v>2220</v>
      </c>
      <c r="I12" s="138">
        <v>2190</v>
      </c>
      <c r="J12" s="138">
        <v>1988</v>
      </c>
      <c r="K12" s="138">
        <v>1832</v>
      </c>
      <c r="L12" s="138">
        <v>1552</v>
      </c>
      <c r="M12" s="138">
        <v>1541</v>
      </c>
      <c r="N12" s="135"/>
    </row>
    <row r="13" spans="2:14" ht="15" customHeight="1" x14ac:dyDescent="0.15">
      <c r="B13" s="225" t="s">
        <v>2</v>
      </c>
      <c r="C13" s="225"/>
      <c r="D13" s="139">
        <v>48.389118061720012</v>
      </c>
      <c r="E13" s="139">
        <v>41.338535269609615</v>
      </c>
      <c r="F13" s="139">
        <v>44.666768107121122</v>
      </c>
      <c r="G13" s="139">
        <v>45.333008050744084</v>
      </c>
      <c r="H13" s="139">
        <v>40.896384862934859</v>
      </c>
      <c r="I13" s="139">
        <v>42.806325136966741</v>
      </c>
      <c r="J13" s="139">
        <v>49.374359611264637</v>
      </c>
      <c r="K13" s="139">
        <v>50.118156754627805</v>
      </c>
      <c r="L13" s="139">
        <v>49.55176445896921</v>
      </c>
      <c r="M13" s="139">
        <f t="shared" ref="M13:M15" si="0">M7/M4*100</f>
        <v>42.406665260493561</v>
      </c>
      <c r="N13" s="140"/>
    </row>
    <row r="14" spans="2:14" ht="15" customHeight="1" x14ac:dyDescent="0.15">
      <c r="B14" s="136"/>
      <c r="C14" s="137" t="s">
        <v>153</v>
      </c>
      <c r="D14" s="141">
        <v>18.2238116525108</v>
      </c>
      <c r="E14" s="141">
        <v>17.738243861839369</v>
      </c>
      <c r="F14" s="141">
        <v>20.443820941206479</v>
      </c>
      <c r="G14" s="141">
        <v>14.098550724637683</v>
      </c>
      <c r="H14" s="141">
        <v>14.210030609842242</v>
      </c>
      <c r="I14" s="141">
        <v>14.607934191322808</v>
      </c>
      <c r="J14" s="141">
        <v>18.673647469458988</v>
      </c>
      <c r="K14" s="141">
        <v>18.817733990147783</v>
      </c>
      <c r="L14" s="141">
        <v>20.821854912764003</v>
      </c>
      <c r="M14" s="141">
        <f t="shared" si="0"/>
        <v>14.833597464342313</v>
      </c>
      <c r="N14" s="140"/>
    </row>
    <row r="15" spans="2:14" ht="15" customHeight="1" x14ac:dyDescent="0.15">
      <c r="B15" s="142"/>
      <c r="C15" s="123" t="s">
        <v>154</v>
      </c>
      <c r="D15" s="143">
        <v>60.207952789096531</v>
      </c>
      <c r="E15" s="143">
        <v>59.281842818428188</v>
      </c>
      <c r="F15" s="143">
        <v>59.42135140084234</v>
      </c>
      <c r="G15" s="143">
        <v>63.72305140961857</v>
      </c>
      <c r="H15" s="143">
        <v>61.42690058479532</v>
      </c>
      <c r="I15" s="143">
        <v>62.064156206415625</v>
      </c>
      <c r="J15" s="143">
        <v>64.440479225082854</v>
      </c>
      <c r="K15" s="143">
        <v>68.134414831981459</v>
      </c>
      <c r="L15" s="143">
        <v>67.975281715739726</v>
      </c>
      <c r="M15" s="143">
        <f t="shared" si="0"/>
        <v>61.20063191153239</v>
      </c>
      <c r="N15" s="140"/>
    </row>
    <row r="16" spans="2:14" x14ac:dyDescent="0.15">
      <c r="B16" s="18"/>
      <c r="C16" s="18"/>
      <c r="E16" s="18"/>
      <c r="F16" s="18"/>
      <c r="G16" s="18"/>
      <c r="H16" s="18"/>
      <c r="I16" s="18"/>
      <c r="J16" s="18"/>
      <c r="K16" s="18"/>
      <c r="L16" s="18"/>
      <c r="N16" s="18"/>
    </row>
  </sheetData>
  <mergeCells count="14">
    <mergeCell ref="M2:M3"/>
    <mergeCell ref="B4:C4"/>
    <mergeCell ref="B7:C7"/>
    <mergeCell ref="D2:D3"/>
    <mergeCell ref="E2:E3"/>
    <mergeCell ref="F2:F3"/>
    <mergeCell ref="G2:G3"/>
    <mergeCell ref="H2:H3"/>
    <mergeCell ref="I2:I3"/>
    <mergeCell ref="B10:C10"/>
    <mergeCell ref="B13:C13"/>
    <mergeCell ref="J2:J3"/>
    <mergeCell ref="K2:K3"/>
    <mergeCell ref="L2:L3"/>
  </mergeCells>
  <phoneticPr fontId="1"/>
  <pageMargins left="0.7" right="0.7" top="0.75" bottom="0.75" header="0.3" footer="0.3"/>
  <pageSetup paperSize="9" scale="91"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6B376-5189-453A-A0F1-C6364D1426E8}">
  <sheetPr>
    <pageSetUpPr fitToPage="1"/>
  </sheetPr>
  <dimension ref="B1:N20"/>
  <sheetViews>
    <sheetView showGridLines="0" tabSelected="1" view="pageBreakPreview" zoomScale="110" zoomScaleNormal="120" zoomScaleSheetLayoutView="110" workbookViewId="0">
      <selection activeCell="N32" sqref="N32"/>
    </sheetView>
  </sheetViews>
  <sheetFormatPr defaultRowHeight="13.5" x14ac:dyDescent="0.15"/>
  <cols>
    <col min="1" max="1" width="1.375" customWidth="1"/>
    <col min="2" max="2" width="2.125" customWidth="1"/>
    <col min="3" max="3" width="2" customWidth="1"/>
    <col min="4" max="4" width="15.625" customWidth="1"/>
    <col min="5" max="14" width="7.625" customWidth="1"/>
  </cols>
  <sheetData>
    <row r="1" spans="2:14" x14ac:dyDescent="0.15">
      <c r="B1" t="s">
        <v>156</v>
      </c>
    </row>
    <row r="2" spans="2:14" ht="15" customHeight="1" x14ac:dyDescent="0.15">
      <c r="B2" s="25"/>
      <c r="C2" s="28"/>
      <c r="D2" s="26" t="s">
        <v>24</v>
      </c>
      <c r="E2" s="305" t="s">
        <v>29</v>
      </c>
      <c r="F2" s="305" t="s">
        <v>30</v>
      </c>
      <c r="G2" s="305" t="s">
        <v>31</v>
      </c>
      <c r="H2" s="305" t="s">
        <v>32</v>
      </c>
      <c r="I2" s="305" t="s">
        <v>33</v>
      </c>
      <c r="J2" s="305" t="s">
        <v>34</v>
      </c>
      <c r="K2" s="305" t="s">
        <v>35</v>
      </c>
      <c r="L2" s="305" t="s">
        <v>36</v>
      </c>
      <c r="M2" s="307" t="s">
        <v>41</v>
      </c>
      <c r="N2" s="305" t="s">
        <v>43</v>
      </c>
    </row>
    <row r="3" spans="2:14" ht="15" customHeight="1" x14ac:dyDescent="0.15">
      <c r="B3" s="20" t="s">
        <v>25</v>
      </c>
      <c r="C3" s="29"/>
      <c r="D3" s="30"/>
      <c r="E3" s="306"/>
      <c r="F3" s="306"/>
      <c r="G3" s="306"/>
      <c r="H3" s="306"/>
      <c r="I3" s="306"/>
      <c r="J3" s="306"/>
      <c r="K3" s="306"/>
      <c r="L3" s="306"/>
      <c r="M3" s="308"/>
      <c r="N3" s="306"/>
    </row>
    <row r="4" spans="2:14" ht="15" customHeight="1" x14ac:dyDescent="0.15">
      <c r="B4" s="237" t="s">
        <v>0</v>
      </c>
      <c r="C4" s="238"/>
      <c r="D4" s="239"/>
      <c r="E4" s="31">
        <v>3470</v>
      </c>
      <c r="F4" s="31">
        <v>2863</v>
      </c>
      <c r="G4" s="31">
        <v>2718</v>
      </c>
      <c r="H4" s="31">
        <v>2518</v>
      </c>
      <c r="I4" s="31">
        <v>2220</v>
      </c>
      <c r="J4" s="31">
        <v>2190</v>
      </c>
      <c r="K4" s="31">
        <v>1988</v>
      </c>
      <c r="L4" s="31">
        <v>1832</v>
      </c>
      <c r="M4" s="144">
        <v>1552</v>
      </c>
      <c r="N4" s="31">
        <v>1541</v>
      </c>
    </row>
    <row r="5" spans="2:14" ht="15" customHeight="1" x14ac:dyDescent="0.15">
      <c r="B5" s="40"/>
      <c r="C5" s="236" t="s">
        <v>8</v>
      </c>
      <c r="D5" s="236"/>
      <c r="E5" s="32">
        <v>296</v>
      </c>
      <c r="F5" s="32">
        <v>296</v>
      </c>
      <c r="G5" s="32">
        <v>212</v>
      </c>
      <c r="H5" s="32">
        <v>162</v>
      </c>
      <c r="I5" s="32">
        <v>151</v>
      </c>
      <c r="J5" s="32">
        <v>146</v>
      </c>
      <c r="K5" s="32">
        <v>122</v>
      </c>
      <c r="L5" s="32">
        <v>105</v>
      </c>
      <c r="M5" s="145">
        <v>93</v>
      </c>
      <c r="N5" s="32">
        <v>85</v>
      </c>
    </row>
    <row r="6" spans="2:14" ht="15" customHeight="1" x14ac:dyDescent="0.15">
      <c r="B6" s="40"/>
      <c r="C6" s="33"/>
      <c r="D6" s="34" t="s">
        <v>3</v>
      </c>
      <c r="E6" s="35">
        <v>4.0963188486022695</v>
      </c>
      <c r="F6" s="35">
        <v>4.1208408742865101</v>
      </c>
      <c r="G6" s="35">
        <v>2.9330381848367457</v>
      </c>
      <c r="H6" s="35">
        <v>2.2537562604340566</v>
      </c>
      <c r="I6" s="35">
        <v>2.1240680827120553</v>
      </c>
      <c r="J6" s="35">
        <v>2.0812544547398431</v>
      </c>
      <c r="K6" s="35">
        <v>1.7655571635311142</v>
      </c>
      <c r="L6" s="35">
        <v>1.5484441822740009</v>
      </c>
      <c r="M6" s="35">
        <v>1.3959771840288202</v>
      </c>
      <c r="N6" s="35">
        <v>1.287683684290259</v>
      </c>
    </row>
    <row r="7" spans="2:14" ht="15" customHeight="1" x14ac:dyDescent="0.15">
      <c r="B7" s="40"/>
      <c r="C7" s="236" t="s">
        <v>9</v>
      </c>
      <c r="D7" s="236"/>
      <c r="E7" s="32">
        <v>777</v>
      </c>
      <c r="F7" s="32">
        <v>595</v>
      </c>
      <c r="G7" s="32">
        <v>585</v>
      </c>
      <c r="H7" s="32">
        <v>529</v>
      </c>
      <c r="I7" s="32">
        <v>471</v>
      </c>
      <c r="J7" s="32">
        <v>425</v>
      </c>
      <c r="K7" s="32">
        <v>427</v>
      </c>
      <c r="L7" s="32">
        <v>379</v>
      </c>
      <c r="M7" s="145">
        <v>335</v>
      </c>
      <c r="N7" s="32">
        <v>302</v>
      </c>
    </row>
    <row r="8" spans="2:14" ht="15" customHeight="1" x14ac:dyDescent="0.15">
      <c r="B8" s="40"/>
      <c r="C8" s="33"/>
      <c r="D8" s="34" t="s">
        <v>4</v>
      </c>
      <c r="E8" s="35">
        <v>5.9426386233269595</v>
      </c>
      <c r="F8" s="35">
        <v>4.6195652173913038</v>
      </c>
      <c r="G8" s="35">
        <v>4.6340304182509504</v>
      </c>
      <c r="H8" s="35">
        <v>4.2024149984111849</v>
      </c>
      <c r="I8" s="35">
        <v>3.7398761314911861</v>
      </c>
      <c r="J8" s="35">
        <v>3.3623417721518987</v>
      </c>
      <c r="K8" s="35">
        <v>3.3603525615802314</v>
      </c>
      <c r="L8" s="35">
        <v>2.9835471935763205</v>
      </c>
      <c r="M8" s="35">
        <v>2.6496875741517045</v>
      </c>
      <c r="N8" s="35">
        <v>2.3822670978938234</v>
      </c>
    </row>
    <row r="9" spans="2:14" ht="15" customHeight="1" x14ac:dyDescent="0.15">
      <c r="B9" s="40"/>
      <c r="C9" s="236" t="s">
        <v>10</v>
      </c>
      <c r="D9" s="236"/>
      <c r="E9" s="32">
        <v>565</v>
      </c>
      <c r="F9" s="32">
        <v>455</v>
      </c>
      <c r="G9" s="32">
        <v>397</v>
      </c>
      <c r="H9" s="32">
        <v>409</v>
      </c>
      <c r="I9" s="32">
        <v>355</v>
      </c>
      <c r="J9" s="32">
        <v>322</v>
      </c>
      <c r="K9" s="32">
        <v>303</v>
      </c>
      <c r="L9" s="32">
        <v>282</v>
      </c>
      <c r="M9" s="145">
        <v>253</v>
      </c>
      <c r="N9" s="32">
        <v>254</v>
      </c>
    </row>
    <row r="10" spans="2:14" ht="15" customHeight="1" x14ac:dyDescent="0.15">
      <c r="B10" s="40"/>
      <c r="C10" s="33"/>
      <c r="D10" s="34" t="s">
        <v>4</v>
      </c>
      <c r="E10" s="35">
        <v>3.3866810525684827</v>
      </c>
      <c r="F10" s="35">
        <v>2.8197818542389688</v>
      </c>
      <c r="G10" s="35">
        <v>2.5105925504331879</v>
      </c>
      <c r="H10" s="35">
        <v>2.6537762782247598</v>
      </c>
      <c r="I10" s="35">
        <v>2.3544236636158642</v>
      </c>
      <c r="J10" s="35">
        <v>2.1818674617156799</v>
      </c>
      <c r="K10" s="35">
        <v>2.0921079886763794</v>
      </c>
      <c r="L10" s="35">
        <v>1.984099064236966</v>
      </c>
      <c r="M10" s="35">
        <v>1.8189661370335755</v>
      </c>
      <c r="N10" s="35">
        <v>1.8599882835383714</v>
      </c>
    </row>
    <row r="11" spans="2:14" ht="15" customHeight="1" x14ac:dyDescent="0.15">
      <c r="B11" s="40"/>
      <c r="C11" s="236" t="s">
        <v>11</v>
      </c>
      <c r="D11" s="236"/>
      <c r="E11" s="32">
        <v>599</v>
      </c>
      <c r="F11" s="32">
        <v>514</v>
      </c>
      <c r="G11" s="32">
        <v>523</v>
      </c>
      <c r="H11" s="32">
        <v>442</v>
      </c>
      <c r="I11" s="32">
        <v>372</v>
      </c>
      <c r="J11" s="32">
        <v>397</v>
      </c>
      <c r="K11" s="32">
        <v>354</v>
      </c>
      <c r="L11" s="32">
        <v>304</v>
      </c>
      <c r="M11" s="145">
        <v>251</v>
      </c>
      <c r="N11" s="32">
        <v>253</v>
      </c>
    </row>
    <row r="12" spans="2:14" ht="15" customHeight="1" x14ac:dyDescent="0.15">
      <c r="B12" s="40"/>
      <c r="C12" s="33"/>
      <c r="D12" s="34" t="s">
        <v>4</v>
      </c>
      <c r="E12" s="35">
        <v>3.314152926856258</v>
      </c>
      <c r="F12" s="35">
        <v>2.7931746549288121</v>
      </c>
      <c r="G12" s="35">
        <v>2.8098640734970184</v>
      </c>
      <c r="H12" s="35">
        <v>2.3237474370432678</v>
      </c>
      <c r="I12" s="35">
        <v>1.9627499604284282</v>
      </c>
      <c r="J12" s="35">
        <v>2.1067713861175972</v>
      </c>
      <c r="K12" s="35">
        <v>1.8995492594977463</v>
      </c>
      <c r="L12" s="35">
        <v>1.657127282638321</v>
      </c>
      <c r="M12" s="35">
        <v>1.4019996648606379</v>
      </c>
      <c r="N12" s="35">
        <v>1.4532712964558561</v>
      </c>
    </row>
    <row r="13" spans="2:14" ht="15" customHeight="1" x14ac:dyDescent="0.15">
      <c r="B13" s="40"/>
      <c r="C13" s="236" t="s">
        <v>12</v>
      </c>
      <c r="D13" s="236"/>
      <c r="E13" s="32">
        <v>554</v>
      </c>
      <c r="F13" s="32">
        <v>446</v>
      </c>
      <c r="G13" s="32">
        <v>472</v>
      </c>
      <c r="H13" s="32">
        <v>448</v>
      </c>
      <c r="I13" s="32">
        <v>358</v>
      </c>
      <c r="J13" s="32">
        <v>397</v>
      </c>
      <c r="K13" s="32">
        <v>352</v>
      </c>
      <c r="L13" s="32">
        <v>326</v>
      </c>
      <c r="M13" s="145">
        <v>272</v>
      </c>
      <c r="N13" s="32">
        <v>282</v>
      </c>
    </row>
    <row r="14" spans="2:14" ht="15" customHeight="1" x14ac:dyDescent="0.15">
      <c r="B14" s="40"/>
      <c r="C14" s="33"/>
      <c r="D14" s="34" t="s">
        <v>4</v>
      </c>
      <c r="E14" s="35">
        <v>3.5822825735531847</v>
      </c>
      <c r="F14" s="35">
        <v>2.8880398886226772</v>
      </c>
      <c r="G14" s="35">
        <v>3.0207999999999999</v>
      </c>
      <c r="H14" s="35">
        <v>2.8970512157268495</v>
      </c>
      <c r="I14" s="35">
        <v>2.2694136291600633</v>
      </c>
      <c r="J14" s="35">
        <v>2.4725959142999505</v>
      </c>
      <c r="K14" s="35">
        <v>2.1533002997491892</v>
      </c>
      <c r="L14" s="35">
        <v>1.9547880314205193</v>
      </c>
      <c r="M14" s="35">
        <v>1.5927856180828013</v>
      </c>
      <c r="N14" s="35">
        <v>1.6105082809822959</v>
      </c>
    </row>
    <row r="15" spans="2:14" ht="15" customHeight="1" x14ac:dyDescent="0.15">
      <c r="B15" s="40"/>
      <c r="C15" s="236" t="s">
        <v>13</v>
      </c>
      <c r="D15" s="236"/>
      <c r="E15" s="32">
        <v>478</v>
      </c>
      <c r="F15" s="32">
        <v>395</v>
      </c>
      <c r="G15" s="32">
        <v>360</v>
      </c>
      <c r="H15" s="32">
        <v>347</v>
      </c>
      <c r="I15" s="32">
        <v>346</v>
      </c>
      <c r="J15" s="32">
        <v>337</v>
      </c>
      <c r="K15" s="32">
        <v>268</v>
      </c>
      <c r="L15" s="32">
        <v>278</v>
      </c>
      <c r="M15" s="145">
        <v>211</v>
      </c>
      <c r="N15" s="32">
        <v>220</v>
      </c>
    </row>
    <row r="16" spans="2:14" ht="15" customHeight="1" x14ac:dyDescent="0.15">
      <c r="B16" s="40"/>
      <c r="C16" s="33"/>
      <c r="D16" s="34" t="s">
        <v>4</v>
      </c>
      <c r="E16" s="35">
        <v>2.6026353043667649</v>
      </c>
      <c r="F16" s="35">
        <v>2.1782287415903827</v>
      </c>
      <c r="G16" s="35">
        <v>1.9660313472775928</v>
      </c>
      <c r="H16" s="35">
        <v>1.8830041241588886</v>
      </c>
      <c r="I16" s="35">
        <v>1.9529265677033356</v>
      </c>
      <c r="J16" s="35">
        <v>1.9878487583318587</v>
      </c>
      <c r="K16" s="35">
        <v>1.6512630930375847</v>
      </c>
      <c r="L16" s="35">
        <v>1.7731853552749075</v>
      </c>
      <c r="M16" s="35">
        <v>1.3826998689384009</v>
      </c>
      <c r="N16" s="35">
        <v>1.4686248331108143</v>
      </c>
    </row>
    <row r="17" spans="2:14" ht="15" customHeight="1" x14ac:dyDescent="0.15">
      <c r="B17" s="40"/>
      <c r="C17" s="236" t="s">
        <v>14</v>
      </c>
      <c r="D17" s="236"/>
      <c r="E17" s="32">
        <v>201</v>
      </c>
      <c r="F17" s="32">
        <v>162</v>
      </c>
      <c r="G17" s="32">
        <v>169</v>
      </c>
      <c r="H17" s="32">
        <v>181</v>
      </c>
      <c r="I17" s="32">
        <v>167</v>
      </c>
      <c r="J17" s="32">
        <v>166</v>
      </c>
      <c r="K17" s="32">
        <v>162</v>
      </c>
      <c r="L17" s="32">
        <v>158</v>
      </c>
      <c r="M17" s="145">
        <v>137</v>
      </c>
      <c r="N17" s="32">
        <v>145</v>
      </c>
    </row>
    <row r="18" spans="2:14" ht="15" customHeight="1" x14ac:dyDescent="0.15">
      <c r="B18" s="43"/>
      <c r="C18" s="33"/>
      <c r="D18" s="34" t="s">
        <v>4</v>
      </c>
      <c r="E18" s="35">
        <v>0.86641665589034</v>
      </c>
      <c r="F18" s="35">
        <v>0.67941620533467539</v>
      </c>
      <c r="G18" s="35">
        <v>0.70104119135520804</v>
      </c>
      <c r="H18" s="35">
        <v>0.74516261836146558</v>
      </c>
      <c r="I18" s="35">
        <v>0.6633038090320531</v>
      </c>
      <c r="J18" s="35">
        <v>0.63540669856459331</v>
      </c>
      <c r="K18" s="35">
        <v>0.59864750009238388</v>
      </c>
      <c r="L18" s="35">
        <v>0.56852938001511277</v>
      </c>
      <c r="M18" s="35">
        <v>0.48334744566751342</v>
      </c>
      <c r="N18" s="35">
        <v>0.50520887773945156</v>
      </c>
    </row>
    <row r="19" spans="2:14" x14ac:dyDescent="0.15">
      <c r="C19" s="44"/>
      <c r="D19" s="45"/>
      <c r="E19" s="46"/>
      <c r="G19" s="46"/>
      <c r="H19" s="46"/>
      <c r="I19" s="46"/>
      <c r="J19" s="46"/>
      <c r="K19" s="46"/>
      <c r="L19" s="46"/>
      <c r="M19" s="146"/>
      <c r="N19" s="47"/>
    </row>
    <row r="20" spans="2:14" x14ac:dyDescent="0.15">
      <c r="M20" s="147"/>
    </row>
  </sheetData>
  <mergeCells count="18">
    <mergeCell ref="C17:D17"/>
    <mergeCell ref="K2:K3"/>
    <mergeCell ref="L2:L3"/>
    <mergeCell ref="M2:M3"/>
    <mergeCell ref="N2:N3"/>
    <mergeCell ref="B4:D4"/>
    <mergeCell ref="C5:D5"/>
    <mergeCell ref="E2:E3"/>
    <mergeCell ref="F2:F3"/>
    <mergeCell ref="G2:G3"/>
    <mergeCell ref="H2:H3"/>
    <mergeCell ref="I2:I3"/>
    <mergeCell ref="J2:J3"/>
    <mergeCell ref="C7:D7"/>
    <mergeCell ref="C9:D9"/>
    <mergeCell ref="C11:D11"/>
    <mergeCell ref="C13:D13"/>
    <mergeCell ref="C15:D15"/>
  </mergeCells>
  <phoneticPr fontId="1"/>
  <pageMargins left="0.7" right="0.7" top="0.75" bottom="0.75" header="0.3" footer="0.3"/>
  <pageSetup paperSize="9" scale="83"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896A0-8D52-4747-8B93-3612453123A8}">
  <sheetPr>
    <pageSetUpPr fitToPage="1"/>
  </sheetPr>
  <dimension ref="B1:M27"/>
  <sheetViews>
    <sheetView showGridLines="0" tabSelected="1" view="pageBreakPreview" topLeftCell="A7" zoomScale="110" zoomScaleNormal="100" zoomScaleSheetLayoutView="110" workbookViewId="0">
      <selection activeCell="N32" sqref="N32"/>
    </sheetView>
  </sheetViews>
  <sheetFormatPr defaultColWidth="9" defaultRowHeight="13.5" x14ac:dyDescent="0.15"/>
  <cols>
    <col min="1" max="1" width="3.5" customWidth="1"/>
    <col min="2" max="2" width="1.875" customWidth="1"/>
    <col min="3" max="3" width="18.25" customWidth="1"/>
    <col min="4" max="13" width="6.75" customWidth="1"/>
  </cols>
  <sheetData>
    <row r="1" spans="2:13" ht="15" customHeight="1" x14ac:dyDescent="0.15">
      <c r="B1" t="s">
        <v>157</v>
      </c>
    </row>
    <row r="2" spans="2:13" ht="15" customHeight="1" x14ac:dyDescent="0.15">
      <c r="B2" s="25"/>
      <c r="C2" s="26" t="s">
        <v>24</v>
      </c>
      <c r="D2" s="305" t="s">
        <v>29</v>
      </c>
      <c r="E2" s="305" t="s">
        <v>30</v>
      </c>
      <c r="F2" s="305" t="s">
        <v>31</v>
      </c>
      <c r="G2" s="305" t="s">
        <v>32</v>
      </c>
      <c r="H2" s="305" t="s">
        <v>33</v>
      </c>
      <c r="I2" s="305" t="s">
        <v>34</v>
      </c>
      <c r="J2" s="305" t="s">
        <v>35</v>
      </c>
      <c r="K2" s="305" t="s">
        <v>36</v>
      </c>
      <c r="L2" s="305" t="s">
        <v>41</v>
      </c>
      <c r="M2" s="305" t="s">
        <v>43</v>
      </c>
    </row>
    <row r="3" spans="2:13" ht="15" customHeight="1" x14ac:dyDescent="0.15">
      <c r="B3" s="20" t="s">
        <v>25</v>
      </c>
      <c r="C3" s="27"/>
      <c r="D3" s="306"/>
      <c r="E3" s="306"/>
      <c r="F3" s="306"/>
      <c r="G3" s="306"/>
      <c r="H3" s="306"/>
      <c r="I3" s="306"/>
      <c r="J3" s="306"/>
      <c r="K3" s="306"/>
      <c r="L3" s="306"/>
      <c r="M3" s="306"/>
    </row>
    <row r="4" spans="2:13" ht="15" customHeight="1" x14ac:dyDescent="0.15">
      <c r="B4" s="225" t="s">
        <v>152</v>
      </c>
      <c r="C4" s="225"/>
      <c r="D4" s="3">
        <v>3020</v>
      </c>
      <c r="E4" s="3">
        <v>2665</v>
      </c>
      <c r="F4" s="3">
        <v>2550</v>
      </c>
      <c r="G4" s="3">
        <v>3176</v>
      </c>
      <c r="H4" s="3">
        <v>2903</v>
      </c>
      <c r="I4" s="3">
        <v>2526</v>
      </c>
      <c r="J4" s="3">
        <v>2323</v>
      </c>
      <c r="K4" s="3">
        <v>2090</v>
      </c>
      <c r="L4" s="3">
        <v>1893</v>
      </c>
      <c r="M4" s="3">
        <v>1790</v>
      </c>
    </row>
    <row r="5" spans="2:13" ht="15" customHeight="1" x14ac:dyDescent="0.15">
      <c r="B5" s="136"/>
      <c r="C5" s="137" t="s">
        <v>158</v>
      </c>
      <c r="D5" s="114">
        <v>752</v>
      </c>
      <c r="E5" s="114">
        <v>613</v>
      </c>
      <c r="F5" s="114">
        <v>579</v>
      </c>
      <c r="G5" s="114">
        <v>527</v>
      </c>
      <c r="H5" s="114">
        <v>448</v>
      </c>
      <c r="I5" s="114">
        <v>546</v>
      </c>
      <c r="J5" s="114">
        <v>328</v>
      </c>
      <c r="K5" s="114">
        <v>217</v>
      </c>
      <c r="L5" s="114">
        <v>311</v>
      </c>
      <c r="M5" s="114">
        <v>251</v>
      </c>
    </row>
    <row r="6" spans="2:13" ht="15" customHeight="1" x14ac:dyDescent="0.15">
      <c r="B6" s="136"/>
      <c r="C6" s="137" t="s">
        <v>159</v>
      </c>
      <c r="D6" s="114">
        <v>2005</v>
      </c>
      <c r="E6" s="114">
        <v>1768</v>
      </c>
      <c r="F6" s="114">
        <v>1690</v>
      </c>
      <c r="G6" s="114">
        <v>1821</v>
      </c>
      <c r="H6" s="114">
        <v>1695</v>
      </c>
      <c r="I6" s="114">
        <v>1447</v>
      </c>
      <c r="J6" s="114">
        <v>1488</v>
      </c>
      <c r="K6" s="114">
        <v>1431</v>
      </c>
      <c r="L6" s="114">
        <v>1337</v>
      </c>
      <c r="M6" s="114">
        <v>1447</v>
      </c>
    </row>
    <row r="7" spans="2:13" ht="15" customHeight="1" x14ac:dyDescent="0.15">
      <c r="B7" s="136"/>
      <c r="C7" s="137" t="s">
        <v>160</v>
      </c>
      <c r="D7" s="114">
        <v>99</v>
      </c>
      <c r="E7" s="114">
        <v>162</v>
      </c>
      <c r="F7" s="114">
        <v>181</v>
      </c>
      <c r="G7" s="114">
        <v>683</v>
      </c>
      <c r="H7" s="114">
        <v>609</v>
      </c>
      <c r="I7" s="114">
        <v>420</v>
      </c>
      <c r="J7" s="114">
        <v>202</v>
      </c>
      <c r="K7" s="114">
        <v>155</v>
      </c>
      <c r="L7" s="114">
        <v>25</v>
      </c>
      <c r="M7" s="114">
        <v>1</v>
      </c>
    </row>
    <row r="8" spans="2:13" ht="15" customHeight="1" x14ac:dyDescent="0.15">
      <c r="B8" s="136"/>
      <c r="C8" s="137" t="s">
        <v>161</v>
      </c>
      <c r="D8" s="148">
        <v>100</v>
      </c>
      <c r="E8" s="148">
        <v>76</v>
      </c>
      <c r="F8" s="148">
        <v>57</v>
      </c>
      <c r="G8" s="148">
        <v>61</v>
      </c>
      <c r="H8" s="148">
        <v>85</v>
      </c>
      <c r="I8" s="148">
        <v>67</v>
      </c>
      <c r="J8" s="148">
        <v>259</v>
      </c>
      <c r="K8" s="148">
        <v>235</v>
      </c>
      <c r="L8" s="148">
        <v>165</v>
      </c>
      <c r="M8" s="148">
        <v>57</v>
      </c>
    </row>
    <row r="9" spans="2:13" ht="15" customHeight="1" x14ac:dyDescent="0.15">
      <c r="B9" s="136"/>
      <c r="C9" s="123" t="s">
        <v>162</v>
      </c>
      <c r="D9" s="149">
        <v>64</v>
      </c>
      <c r="E9" s="149">
        <v>46</v>
      </c>
      <c r="F9" s="149">
        <v>43</v>
      </c>
      <c r="G9" s="149">
        <v>84</v>
      </c>
      <c r="H9" s="149">
        <v>66</v>
      </c>
      <c r="I9" s="149">
        <v>46</v>
      </c>
      <c r="J9" s="149">
        <v>46</v>
      </c>
      <c r="K9" s="149">
        <v>52</v>
      </c>
      <c r="L9" s="149">
        <v>55</v>
      </c>
      <c r="M9" s="149">
        <v>34</v>
      </c>
    </row>
    <row r="10" spans="2:13" ht="15" customHeight="1" x14ac:dyDescent="0.15">
      <c r="B10" s="225" t="s">
        <v>155</v>
      </c>
      <c r="C10" s="225"/>
      <c r="D10" s="3">
        <v>2189</v>
      </c>
      <c r="E10" s="3">
        <v>1853</v>
      </c>
      <c r="F10" s="3">
        <v>1866</v>
      </c>
      <c r="G10" s="3">
        <v>2467</v>
      </c>
      <c r="H10" s="3">
        <v>2296</v>
      </c>
      <c r="I10" s="3">
        <v>1927</v>
      </c>
      <c r="J10" s="3">
        <v>2049</v>
      </c>
      <c r="K10" s="3">
        <v>1558</v>
      </c>
      <c r="L10" s="3">
        <v>1428</v>
      </c>
      <c r="M10" s="3">
        <v>1516</v>
      </c>
    </row>
    <row r="11" spans="2:13" ht="15" customHeight="1" x14ac:dyDescent="0.15">
      <c r="B11" s="136"/>
      <c r="C11" s="137" t="s">
        <v>158</v>
      </c>
      <c r="D11" s="114">
        <v>186</v>
      </c>
      <c r="E11" s="114">
        <v>105</v>
      </c>
      <c r="F11" s="114">
        <v>156</v>
      </c>
      <c r="G11" s="114">
        <v>113</v>
      </c>
      <c r="H11" s="114">
        <v>88</v>
      </c>
      <c r="I11" s="114">
        <v>122</v>
      </c>
      <c r="J11" s="114">
        <v>167</v>
      </c>
      <c r="K11" s="114">
        <v>72</v>
      </c>
      <c r="L11" s="114">
        <v>58</v>
      </c>
      <c r="M11" s="114">
        <v>184</v>
      </c>
    </row>
    <row r="12" spans="2:13" ht="15" customHeight="1" x14ac:dyDescent="0.15">
      <c r="B12" s="136"/>
      <c r="C12" s="137" t="s">
        <v>159</v>
      </c>
      <c r="D12" s="114">
        <v>1781</v>
      </c>
      <c r="E12" s="114">
        <v>1535</v>
      </c>
      <c r="F12" s="114">
        <v>1522</v>
      </c>
      <c r="G12" s="114">
        <v>1633</v>
      </c>
      <c r="H12" s="114">
        <v>1519</v>
      </c>
      <c r="I12" s="114">
        <v>1308</v>
      </c>
      <c r="J12" s="114">
        <v>1374</v>
      </c>
      <c r="K12" s="114">
        <v>1242</v>
      </c>
      <c r="L12" s="114">
        <v>1165</v>
      </c>
      <c r="M12" s="114">
        <v>1245</v>
      </c>
    </row>
    <row r="13" spans="2:13" ht="15" customHeight="1" x14ac:dyDescent="0.15">
      <c r="B13" s="136"/>
      <c r="C13" s="137" t="s">
        <v>160</v>
      </c>
      <c r="D13" s="114">
        <v>95</v>
      </c>
      <c r="E13" s="114">
        <v>125</v>
      </c>
      <c r="F13" s="114">
        <v>117</v>
      </c>
      <c r="G13" s="114">
        <v>608</v>
      </c>
      <c r="H13" s="114">
        <v>579</v>
      </c>
      <c r="I13" s="114">
        <v>405</v>
      </c>
      <c r="J13" s="114">
        <v>286</v>
      </c>
      <c r="K13" s="114">
        <v>91</v>
      </c>
      <c r="L13" s="114">
        <v>61</v>
      </c>
      <c r="M13" s="114">
        <v>0</v>
      </c>
    </row>
    <row r="14" spans="2:13" ht="15" customHeight="1" x14ac:dyDescent="0.15">
      <c r="B14" s="136"/>
      <c r="C14" s="137" t="s">
        <v>161</v>
      </c>
      <c r="D14" s="114">
        <v>69</v>
      </c>
      <c r="E14" s="114">
        <v>47</v>
      </c>
      <c r="F14" s="114">
        <v>33</v>
      </c>
      <c r="G14" s="114">
        <v>35</v>
      </c>
      <c r="H14" s="114">
        <v>47</v>
      </c>
      <c r="I14" s="114">
        <v>47</v>
      </c>
      <c r="J14" s="114">
        <v>176</v>
      </c>
      <c r="K14" s="114">
        <v>108</v>
      </c>
      <c r="L14" s="114">
        <v>89</v>
      </c>
      <c r="M14" s="114">
        <v>56</v>
      </c>
    </row>
    <row r="15" spans="2:13" ht="15" customHeight="1" x14ac:dyDescent="0.15">
      <c r="B15" s="136"/>
      <c r="C15" s="123" t="s">
        <v>162</v>
      </c>
      <c r="D15" s="115">
        <v>58</v>
      </c>
      <c r="E15" s="115">
        <v>41</v>
      </c>
      <c r="F15" s="115">
        <v>38</v>
      </c>
      <c r="G15" s="115">
        <v>78</v>
      </c>
      <c r="H15" s="115">
        <v>63</v>
      </c>
      <c r="I15" s="115">
        <v>45</v>
      </c>
      <c r="J15" s="115">
        <v>46</v>
      </c>
      <c r="K15" s="115">
        <v>45</v>
      </c>
      <c r="L15" s="115">
        <v>55</v>
      </c>
      <c r="M15" s="115">
        <v>31</v>
      </c>
    </row>
    <row r="16" spans="2:13" ht="15" customHeight="1" x14ac:dyDescent="0.15">
      <c r="B16" s="225" t="s">
        <v>0</v>
      </c>
      <c r="C16" s="225"/>
      <c r="D16" s="3">
        <v>1562</v>
      </c>
      <c r="E16" s="3">
        <v>1397</v>
      </c>
      <c r="F16" s="3">
        <v>1350</v>
      </c>
      <c r="G16" s="3">
        <v>1379</v>
      </c>
      <c r="H16" s="3">
        <v>1262</v>
      </c>
      <c r="I16" s="3">
        <v>1157</v>
      </c>
      <c r="J16" s="3">
        <v>1088</v>
      </c>
      <c r="K16" s="3">
        <v>1023</v>
      </c>
      <c r="L16" s="3">
        <v>991</v>
      </c>
      <c r="M16" s="3">
        <v>929</v>
      </c>
    </row>
    <row r="17" spans="2:13" ht="15" customHeight="1" x14ac:dyDescent="0.15">
      <c r="B17" s="136"/>
      <c r="C17" s="137" t="s">
        <v>158</v>
      </c>
      <c r="D17" s="114">
        <v>51</v>
      </c>
      <c r="E17" s="114">
        <v>37</v>
      </c>
      <c r="F17" s="114">
        <v>34</v>
      </c>
      <c r="G17" s="114">
        <v>35</v>
      </c>
      <c r="H17" s="114">
        <v>38</v>
      </c>
      <c r="I17" s="114">
        <v>43</v>
      </c>
      <c r="J17" s="114">
        <v>49</v>
      </c>
      <c r="K17" s="114">
        <v>33</v>
      </c>
      <c r="L17" s="114">
        <v>44</v>
      </c>
      <c r="M17" s="114">
        <v>33</v>
      </c>
    </row>
    <row r="18" spans="2:13" ht="15" customHeight="1" x14ac:dyDescent="0.15">
      <c r="B18" s="136"/>
      <c r="C18" s="137" t="s">
        <v>159</v>
      </c>
      <c r="D18" s="114">
        <v>1421</v>
      </c>
      <c r="E18" s="114">
        <v>1292</v>
      </c>
      <c r="F18" s="114">
        <v>1268</v>
      </c>
      <c r="G18" s="114">
        <v>1261</v>
      </c>
      <c r="H18" s="114">
        <v>1066</v>
      </c>
      <c r="I18" s="114">
        <v>996</v>
      </c>
      <c r="J18" s="114">
        <v>955</v>
      </c>
      <c r="K18" s="114">
        <v>921</v>
      </c>
      <c r="L18" s="114">
        <v>896</v>
      </c>
      <c r="M18" s="114">
        <v>861</v>
      </c>
    </row>
    <row r="19" spans="2:13" ht="15" customHeight="1" x14ac:dyDescent="0.15">
      <c r="B19" s="136"/>
      <c r="C19" s="137" t="s">
        <v>160</v>
      </c>
      <c r="D19" s="114">
        <v>5</v>
      </c>
      <c r="E19" s="114">
        <v>14</v>
      </c>
      <c r="F19" s="114">
        <v>12</v>
      </c>
      <c r="G19" s="114">
        <v>49</v>
      </c>
      <c r="H19" s="114">
        <v>99</v>
      </c>
      <c r="I19" s="114">
        <v>73</v>
      </c>
      <c r="J19" s="114">
        <v>26</v>
      </c>
      <c r="K19" s="114">
        <v>14</v>
      </c>
      <c r="L19" s="114">
        <v>3</v>
      </c>
      <c r="M19" s="114">
        <v>0</v>
      </c>
    </row>
    <row r="20" spans="2:13" ht="15" customHeight="1" x14ac:dyDescent="0.15">
      <c r="B20" s="136"/>
      <c r="C20" s="137" t="s">
        <v>161</v>
      </c>
      <c r="D20" s="114">
        <v>38</v>
      </c>
      <c r="E20" s="114">
        <v>34</v>
      </c>
      <c r="F20" s="114">
        <v>16</v>
      </c>
      <c r="G20" s="114">
        <v>14</v>
      </c>
      <c r="H20" s="114">
        <v>25</v>
      </c>
      <c r="I20" s="114">
        <v>30</v>
      </c>
      <c r="J20" s="114">
        <v>42</v>
      </c>
      <c r="K20" s="114">
        <v>37</v>
      </c>
      <c r="L20" s="114">
        <v>26</v>
      </c>
      <c r="M20" s="114">
        <v>17</v>
      </c>
    </row>
    <row r="21" spans="2:13" ht="15" customHeight="1" x14ac:dyDescent="0.15">
      <c r="B21" s="136"/>
      <c r="C21" s="123" t="s">
        <v>162</v>
      </c>
      <c r="D21" s="115">
        <v>47</v>
      </c>
      <c r="E21" s="115">
        <v>20</v>
      </c>
      <c r="F21" s="115">
        <v>20</v>
      </c>
      <c r="G21" s="115">
        <v>20</v>
      </c>
      <c r="H21" s="115">
        <v>34</v>
      </c>
      <c r="I21" s="115">
        <v>15</v>
      </c>
      <c r="J21" s="115">
        <v>16</v>
      </c>
      <c r="K21" s="115">
        <v>18</v>
      </c>
      <c r="L21" s="115">
        <v>22</v>
      </c>
      <c r="M21" s="115">
        <v>18</v>
      </c>
    </row>
    <row r="22" spans="2:13" ht="15" customHeight="1" x14ac:dyDescent="0.15">
      <c r="B22" s="225" t="s">
        <v>2</v>
      </c>
      <c r="C22" s="225"/>
      <c r="D22" s="50">
        <v>72.483443708609272</v>
      </c>
      <c r="E22" s="50">
        <v>69.53095684803003</v>
      </c>
      <c r="F22" s="50">
        <v>73.176470588235304</v>
      </c>
      <c r="G22" s="50">
        <v>77.676322418136024</v>
      </c>
      <c r="H22" s="50">
        <v>79.090595935239406</v>
      </c>
      <c r="I22" s="50">
        <v>76.286619160728421</v>
      </c>
      <c r="J22" s="50">
        <v>88.204907447266464</v>
      </c>
      <c r="K22" s="50">
        <v>74.545454545454547</v>
      </c>
      <c r="L22" s="50">
        <v>75.435816164817751</v>
      </c>
      <c r="M22" s="50">
        <f t="shared" ref="M22:M27" si="0">M10/M4*100</f>
        <v>84.692737430167597</v>
      </c>
    </row>
    <row r="23" spans="2:13" ht="15" customHeight="1" x14ac:dyDescent="0.15">
      <c r="B23" s="136"/>
      <c r="C23" s="137" t="s">
        <v>158</v>
      </c>
      <c r="D23" s="52">
        <v>24.73404255319149</v>
      </c>
      <c r="E23" s="52">
        <v>17.128874388254488</v>
      </c>
      <c r="F23" s="52">
        <v>26.94300518134715</v>
      </c>
      <c r="G23" s="52">
        <v>21.44212523719165</v>
      </c>
      <c r="H23" s="52">
        <v>19.642857142857142</v>
      </c>
      <c r="I23" s="52">
        <v>22.344322344322347</v>
      </c>
      <c r="J23" s="52">
        <v>50.914634146341463</v>
      </c>
      <c r="K23" s="52">
        <v>33.179723502304149</v>
      </c>
      <c r="L23" s="52">
        <v>18.64951768488746</v>
      </c>
      <c r="M23" s="52">
        <f t="shared" si="0"/>
        <v>73.30677290836654</v>
      </c>
    </row>
    <row r="24" spans="2:13" ht="15" customHeight="1" x14ac:dyDescent="0.15">
      <c r="B24" s="150"/>
      <c r="C24" s="137" t="s">
        <v>159</v>
      </c>
      <c r="D24" s="52">
        <v>88.827930174563591</v>
      </c>
      <c r="E24" s="52">
        <v>86.821266968325801</v>
      </c>
      <c r="F24" s="52">
        <v>90.059171597633139</v>
      </c>
      <c r="G24" s="52">
        <v>89.676002196595277</v>
      </c>
      <c r="H24" s="52">
        <v>89.616519174041301</v>
      </c>
      <c r="I24" s="52">
        <v>90.393918451969597</v>
      </c>
      <c r="J24" s="52">
        <v>92.338709677419345</v>
      </c>
      <c r="K24" s="52">
        <v>86.79245283018868</v>
      </c>
      <c r="L24" s="52">
        <v>87.135377711293941</v>
      </c>
      <c r="M24" s="52">
        <f t="shared" si="0"/>
        <v>86.040082930200413</v>
      </c>
    </row>
    <row r="25" spans="2:13" ht="15" customHeight="1" x14ac:dyDescent="0.15">
      <c r="B25" s="136"/>
      <c r="C25" s="151" t="s">
        <v>160</v>
      </c>
      <c r="D25" s="152">
        <v>95.959595959595958</v>
      </c>
      <c r="E25" s="152">
        <v>77.160493827160494</v>
      </c>
      <c r="F25" s="152">
        <v>64.640883977900558</v>
      </c>
      <c r="G25" s="152">
        <v>89.019033674963396</v>
      </c>
      <c r="H25" s="152">
        <v>95.073891625615758</v>
      </c>
      <c r="I25" s="152">
        <v>96.428571428571431</v>
      </c>
      <c r="J25" s="152">
        <v>141.58415841584159</v>
      </c>
      <c r="K25" s="152">
        <v>58.709677419354833</v>
      </c>
      <c r="L25" s="152">
        <v>244</v>
      </c>
      <c r="M25" s="152">
        <f t="shared" si="0"/>
        <v>0</v>
      </c>
    </row>
    <row r="26" spans="2:13" ht="15" customHeight="1" x14ac:dyDescent="0.15">
      <c r="B26" s="136"/>
      <c r="C26" s="137" t="s">
        <v>161</v>
      </c>
      <c r="D26" s="52">
        <v>69</v>
      </c>
      <c r="E26" s="52">
        <v>61.842105263157897</v>
      </c>
      <c r="F26" s="52">
        <v>57.894736842105267</v>
      </c>
      <c r="G26" s="52">
        <v>57.377049180327866</v>
      </c>
      <c r="H26" s="52">
        <v>55.294117647058826</v>
      </c>
      <c r="I26" s="52">
        <v>70.149253731343293</v>
      </c>
      <c r="J26" s="52">
        <v>67.953667953667946</v>
      </c>
      <c r="K26" s="52">
        <v>45.957446808510639</v>
      </c>
      <c r="L26" s="52">
        <v>53.939393939393945</v>
      </c>
      <c r="M26" s="52">
        <f t="shared" si="0"/>
        <v>98.245614035087712</v>
      </c>
    </row>
    <row r="27" spans="2:13" ht="15" customHeight="1" x14ac:dyDescent="0.15">
      <c r="B27" s="142"/>
      <c r="C27" s="123" t="s">
        <v>162</v>
      </c>
      <c r="D27" s="117">
        <v>90.625</v>
      </c>
      <c r="E27" s="117">
        <v>89.130434782608688</v>
      </c>
      <c r="F27" s="117">
        <v>88.372093023255815</v>
      </c>
      <c r="G27" s="117">
        <v>92.857142857142861</v>
      </c>
      <c r="H27" s="117">
        <v>95.454545454545453</v>
      </c>
      <c r="I27" s="117">
        <v>97.826086956521735</v>
      </c>
      <c r="J27" s="117">
        <v>100</v>
      </c>
      <c r="K27" s="117">
        <v>86.538461538461547</v>
      </c>
      <c r="L27" s="117">
        <v>100</v>
      </c>
      <c r="M27" s="117">
        <f t="shared" si="0"/>
        <v>91.17647058823529</v>
      </c>
    </row>
  </sheetData>
  <mergeCells count="14">
    <mergeCell ref="M2:M3"/>
    <mergeCell ref="B4:C4"/>
    <mergeCell ref="B10:C10"/>
    <mergeCell ref="D2:D3"/>
    <mergeCell ref="E2:E3"/>
    <mergeCell ref="F2:F3"/>
    <mergeCell ref="G2:G3"/>
    <mergeCell ref="H2:H3"/>
    <mergeCell ref="I2:I3"/>
    <mergeCell ref="B16:C16"/>
    <mergeCell ref="B22:C22"/>
    <mergeCell ref="J2:J3"/>
    <mergeCell ref="K2:K3"/>
    <mergeCell ref="L2:L3"/>
  </mergeCells>
  <phoneticPr fontId="1"/>
  <pageMargins left="0.7" right="0.7" top="0.75" bottom="0.75" header="0.3" footer="0.3"/>
  <pageSetup paperSize="9" scale="8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670C0-C7A1-4EE3-9417-F459E8D45951}">
  <dimension ref="B1:O24"/>
  <sheetViews>
    <sheetView showGridLines="0" tabSelected="1" zoomScaleNormal="100" zoomScaleSheetLayoutView="100" workbookViewId="0">
      <selection activeCell="N32" sqref="N32"/>
    </sheetView>
  </sheetViews>
  <sheetFormatPr defaultRowHeight="13.5" x14ac:dyDescent="0.15"/>
  <cols>
    <col min="1" max="1" width="3.125" customWidth="1"/>
    <col min="2" max="3" width="1.5" customWidth="1"/>
    <col min="4" max="4" width="9.5" customWidth="1"/>
  </cols>
  <sheetData>
    <row r="1" spans="2:15" x14ac:dyDescent="0.15">
      <c r="B1" t="s">
        <v>163</v>
      </c>
    </row>
    <row r="3" spans="2:15" x14ac:dyDescent="0.15">
      <c r="B3" s="311" t="s">
        <v>164</v>
      </c>
      <c r="C3" s="312"/>
      <c r="D3" s="313"/>
      <c r="E3" s="305" t="s">
        <v>165</v>
      </c>
      <c r="F3" s="305" t="s">
        <v>166</v>
      </c>
      <c r="G3" s="305" t="s">
        <v>167</v>
      </c>
      <c r="H3" s="305" t="s">
        <v>168</v>
      </c>
      <c r="I3" s="305" t="s">
        <v>169</v>
      </c>
      <c r="J3" s="305" t="s">
        <v>170</v>
      </c>
      <c r="K3" s="307" t="s">
        <v>171</v>
      </c>
      <c r="L3" s="307" t="s">
        <v>172</v>
      </c>
      <c r="M3" s="305" t="s">
        <v>173</v>
      </c>
      <c r="N3" s="305" t="s">
        <v>174</v>
      </c>
    </row>
    <row r="4" spans="2:15" x14ac:dyDescent="0.15">
      <c r="B4" s="314"/>
      <c r="C4" s="315"/>
      <c r="D4" s="316"/>
      <c r="E4" s="306"/>
      <c r="F4" s="306"/>
      <c r="G4" s="306"/>
      <c r="H4" s="306"/>
      <c r="I4" s="306"/>
      <c r="J4" s="306"/>
      <c r="K4" s="308"/>
      <c r="L4" s="308"/>
      <c r="M4" s="306"/>
      <c r="N4" s="306"/>
    </row>
    <row r="5" spans="2:15" x14ac:dyDescent="0.15">
      <c r="B5" s="233" t="s">
        <v>175</v>
      </c>
      <c r="C5" s="234"/>
      <c r="D5" s="235"/>
      <c r="E5" s="153">
        <v>2324</v>
      </c>
      <c r="F5" s="153">
        <v>2872</v>
      </c>
      <c r="G5" s="153">
        <v>1843</v>
      </c>
      <c r="H5" s="153">
        <v>3405</v>
      </c>
      <c r="I5" s="153">
        <v>1369</v>
      </c>
      <c r="J5" s="153">
        <v>2233</v>
      </c>
      <c r="K5" s="154">
        <v>3193</v>
      </c>
      <c r="L5" s="154">
        <v>3817</v>
      </c>
      <c r="M5" s="153">
        <v>3255</v>
      </c>
      <c r="N5" s="154">
        <f t="shared" ref="N5" si="0">N6+N11</f>
        <v>1773</v>
      </c>
    </row>
    <row r="6" spans="2:15" x14ac:dyDescent="0.15">
      <c r="B6" s="106"/>
      <c r="C6" s="233" t="s">
        <v>176</v>
      </c>
      <c r="D6" s="235"/>
      <c r="E6" s="155">
        <v>966</v>
      </c>
      <c r="F6" s="155">
        <v>2235</v>
      </c>
      <c r="G6" s="155">
        <v>1208</v>
      </c>
      <c r="H6" s="155">
        <v>2730</v>
      </c>
      <c r="I6" s="155">
        <v>839</v>
      </c>
      <c r="J6" s="155">
        <v>1698</v>
      </c>
      <c r="K6" s="155">
        <v>2887</v>
      </c>
      <c r="L6" s="155">
        <v>2693</v>
      </c>
      <c r="M6" s="155">
        <v>2110</v>
      </c>
      <c r="N6" s="221">
        <f>SUM(N7:N10)</f>
        <v>948</v>
      </c>
      <c r="O6" s="93"/>
    </row>
    <row r="7" spans="2:15" x14ac:dyDescent="0.15">
      <c r="B7" s="106"/>
      <c r="C7" s="106"/>
      <c r="D7" s="156" t="s">
        <v>177</v>
      </c>
      <c r="E7" s="157">
        <v>587</v>
      </c>
      <c r="F7" s="157">
        <v>1581</v>
      </c>
      <c r="G7" s="157">
        <v>793</v>
      </c>
      <c r="H7" s="157">
        <v>2637</v>
      </c>
      <c r="I7" s="157">
        <v>713</v>
      </c>
      <c r="J7" s="157">
        <v>1523</v>
      </c>
      <c r="K7" s="158">
        <v>2836</v>
      </c>
      <c r="L7" s="158">
        <v>2643</v>
      </c>
      <c r="M7" s="157">
        <v>2075</v>
      </c>
      <c r="N7" s="158">
        <v>906</v>
      </c>
    </row>
    <row r="8" spans="2:15" x14ac:dyDescent="0.15">
      <c r="B8" s="106"/>
      <c r="C8" s="106"/>
      <c r="D8" s="156" t="s">
        <v>178</v>
      </c>
      <c r="E8" s="157">
        <v>74</v>
      </c>
      <c r="F8" s="157">
        <v>108</v>
      </c>
      <c r="G8" s="157">
        <v>33</v>
      </c>
      <c r="H8" s="157">
        <v>24</v>
      </c>
      <c r="I8" s="157">
        <v>28</v>
      </c>
      <c r="J8" s="157">
        <v>29</v>
      </c>
      <c r="K8" s="158">
        <v>14</v>
      </c>
      <c r="L8" s="158">
        <v>3</v>
      </c>
      <c r="M8" s="157">
        <v>11</v>
      </c>
      <c r="N8" s="158">
        <v>20</v>
      </c>
    </row>
    <row r="9" spans="2:15" x14ac:dyDescent="0.15">
      <c r="B9" s="106"/>
      <c r="C9" s="106"/>
      <c r="D9" s="156" t="s">
        <v>179</v>
      </c>
      <c r="E9" s="157">
        <v>2</v>
      </c>
      <c r="F9" s="157">
        <v>1</v>
      </c>
      <c r="G9" s="157">
        <v>16</v>
      </c>
      <c r="H9" s="157">
        <v>2</v>
      </c>
      <c r="I9" s="157">
        <v>0</v>
      </c>
      <c r="J9" s="157">
        <v>0</v>
      </c>
      <c r="K9" s="158">
        <v>3</v>
      </c>
      <c r="L9" s="158">
        <v>2</v>
      </c>
      <c r="M9" s="157">
        <v>0</v>
      </c>
      <c r="N9" s="158">
        <v>0</v>
      </c>
    </row>
    <row r="10" spans="2:15" x14ac:dyDescent="0.15">
      <c r="B10" s="106"/>
      <c r="C10" s="55"/>
      <c r="D10" s="159" t="s">
        <v>180</v>
      </c>
      <c r="E10" s="160">
        <v>303</v>
      </c>
      <c r="F10" s="160">
        <v>545</v>
      </c>
      <c r="G10" s="160">
        <v>366</v>
      </c>
      <c r="H10" s="160">
        <v>67</v>
      </c>
      <c r="I10" s="160">
        <v>98</v>
      </c>
      <c r="J10" s="160">
        <v>146</v>
      </c>
      <c r="K10" s="161">
        <v>34</v>
      </c>
      <c r="L10" s="161">
        <v>45</v>
      </c>
      <c r="M10" s="160">
        <v>24</v>
      </c>
      <c r="N10" s="161">
        <v>22</v>
      </c>
    </row>
    <row r="11" spans="2:15" x14ac:dyDescent="0.15">
      <c r="B11" s="55"/>
      <c r="C11" s="309" t="s">
        <v>181</v>
      </c>
      <c r="D11" s="310"/>
      <c r="E11" s="153">
        <v>1358</v>
      </c>
      <c r="F11" s="153">
        <v>637</v>
      </c>
      <c r="G11" s="153">
        <v>635</v>
      </c>
      <c r="H11" s="153">
        <v>675</v>
      </c>
      <c r="I11" s="153">
        <v>530</v>
      </c>
      <c r="J11" s="153">
        <v>535</v>
      </c>
      <c r="K11" s="154">
        <v>306</v>
      </c>
      <c r="L11" s="154">
        <v>1124</v>
      </c>
      <c r="M11" s="153">
        <v>1145</v>
      </c>
      <c r="N11" s="154">
        <v>825</v>
      </c>
    </row>
    <row r="12" spans="2:15" x14ac:dyDescent="0.15">
      <c r="B12" s="162"/>
      <c r="C12" s="163"/>
      <c r="D12" s="18" t="s">
        <v>182</v>
      </c>
      <c r="E12" s="164"/>
      <c r="F12" s="164"/>
      <c r="G12" s="164"/>
      <c r="H12" s="164"/>
      <c r="I12" s="164"/>
    </row>
    <row r="13" spans="2:15" x14ac:dyDescent="0.15">
      <c r="B13" s="162"/>
      <c r="C13" s="163"/>
      <c r="D13" s="163"/>
      <c r="E13" s="164"/>
      <c r="F13" s="164"/>
      <c r="G13" s="164"/>
      <c r="H13" s="164"/>
      <c r="I13" s="164"/>
      <c r="J13" s="164"/>
      <c r="K13" s="164"/>
      <c r="L13" s="164"/>
    </row>
    <row r="14" spans="2:15" x14ac:dyDescent="0.15">
      <c r="B14" s="18"/>
      <c r="C14" s="18"/>
      <c r="D14" s="18"/>
      <c r="E14" s="18"/>
      <c r="F14" s="18"/>
      <c r="G14" s="18"/>
      <c r="J14" s="18"/>
    </row>
    <row r="15" spans="2:15" x14ac:dyDescent="0.15">
      <c r="F15" s="165"/>
      <c r="G15" s="165"/>
      <c r="H15" s="165"/>
      <c r="I15" s="165"/>
      <c r="J15" s="165"/>
      <c r="K15" s="165"/>
      <c r="L15" s="165"/>
      <c r="M15" s="165"/>
      <c r="N15" s="165"/>
    </row>
    <row r="16" spans="2:15" x14ac:dyDescent="0.15">
      <c r="F16" s="165"/>
      <c r="G16" s="165"/>
      <c r="H16" s="165"/>
      <c r="I16" s="165"/>
      <c r="J16" s="165"/>
      <c r="K16" s="165"/>
      <c r="L16" s="165"/>
      <c r="M16" s="165"/>
      <c r="N16" s="165"/>
    </row>
    <row r="17" spans="5:14" x14ac:dyDescent="0.15">
      <c r="F17" s="165"/>
      <c r="G17" s="165"/>
      <c r="H17" s="165"/>
      <c r="I17" s="165"/>
      <c r="J17" s="165"/>
      <c r="K17" s="165"/>
      <c r="L17" s="165"/>
      <c r="M17" s="165"/>
      <c r="N17" s="165"/>
    </row>
    <row r="18" spans="5:14" x14ac:dyDescent="0.15">
      <c r="E18" s="166"/>
      <c r="F18" s="167"/>
      <c r="G18" s="167"/>
      <c r="H18" s="167"/>
      <c r="I18" s="167"/>
      <c r="J18" s="167"/>
      <c r="K18" s="167"/>
      <c r="L18" s="167"/>
      <c r="M18" s="167"/>
      <c r="N18" s="167"/>
    </row>
    <row r="19" spans="5:14" x14ac:dyDescent="0.15">
      <c r="E19" s="166"/>
      <c r="F19" s="167"/>
      <c r="G19" s="167"/>
      <c r="H19" s="167"/>
      <c r="I19" s="167"/>
      <c r="J19" s="167"/>
      <c r="K19" s="167"/>
      <c r="L19" s="167"/>
      <c r="M19" s="167"/>
      <c r="N19" s="167"/>
    </row>
    <row r="20" spans="5:14" x14ac:dyDescent="0.15">
      <c r="E20" s="166"/>
      <c r="F20" s="167"/>
      <c r="G20" s="167"/>
      <c r="H20" s="167"/>
      <c r="I20" s="167"/>
      <c r="J20" s="167"/>
      <c r="K20" s="167"/>
      <c r="L20" s="167"/>
      <c r="M20" s="167"/>
      <c r="N20" s="167"/>
    </row>
    <row r="21" spans="5:14" x14ac:dyDescent="0.15">
      <c r="E21" s="166"/>
      <c r="F21" s="167"/>
      <c r="G21" s="167"/>
      <c r="H21" s="167"/>
      <c r="I21" s="167"/>
      <c r="J21" s="167"/>
      <c r="K21" s="167"/>
      <c r="L21" s="167"/>
      <c r="M21" s="167"/>
      <c r="N21" s="167"/>
    </row>
    <row r="22" spans="5:14" x14ac:dyDescent="0.15">
      <c r="E22" s="166"/>
      <c r="F22" s="166"/>
      <c r="G22" s="166"/>
      <c r="H22" s="166"/>
      <c r="I22" s="166"/>
      <c r="J22" s="166"/>
      <c r="K22" s="166"/>
      <c r="L22" s="166"/>
      <c r="M22" s="166"/>
      <c r="N22" s="166"/>
    </row>
    <row r="23" spans="5:14" x14ac:dyDescent="0.15">
      <c r="E23" s="166"/>
      <c r="F23" s="166"/>
      <c r="G23" s="166"/>
      <c r="H23" s="166"/>
      <c r="I23" s="166"/>
      <c r="J23" s="166"/>
      <c r="K23" s="166"/>
      <c r="L23" s="166"/>
      <c r="M23" s="166"/>
      <c r="N23" s="166"/>
    </row>
    <row r="24" spans="5:14" x14ac:dyDescent="0.15">
      <c r="E24" s="166"/>
      <c r="F24" s="166"/>
      <c r="G24" s="166"/>
      <c r="H24" s="166"/>
      <c r="I24" s="166"/>
      <c r="J24" s="166"/>
      <c r="K24" s="166"/>
      <c r="L24" s="166"/>
      <c r="M24" s="166"/>
      <c r="N24" s="166"/>
    </row>
  </sheetData>
  <mergeCells count="14">
    <mergeCell ref="M3:M4"/>
    <mergeCell ref="N3:N4"/>
    <mergeCell ref="B5:D5"/>
    <mergeCell ref="B3:D4"/>
    <mergeCell ref="E3:E4"/>
    <mergeCell ref="F3:F4"/>
    <mergeCell ref="G3:G4"/>
    <mergeCell ref="H3:H4"/>
    <mergeCell ref="I3:I4"/>
    <mergeCell ref="C6:D6"/>
    <mergeCell ref="C11:D11"/>
    <mergeCell ref="J3:J4"/>
    <mergeCell ref="K3:K4"/>
    <mergeCell ref="L3:L4"/>
  </mergeCells>
  <phoneticPr fontId="1"/>
  <pageMargins left="0.7" right="0.7" top="0.75" bottom="0.75" header="0.3" footer="0.3"/>
  <pageSetup paperSize="9" scale="85"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F9988-323D-4987-8006-095875976E7F}">
  <sheetPr>
    <pageSetUpPr fitToPage="1"/>
  </sheetPr>
  <dimension ref="A1:P38"/>
  <sheetViews>
    <sheetView showGridLines="0" tabSelected="1" zoomScale="70" zoomScaleNormal="70" workbookViewId="0">
      <selection activeCell="N32" sqref="N32"/>
    </sheetView>
  </sheetViews>
  <sheetFormatPr defaultColWidth="9" defaultRowHeight="11.25" x14ac:dyDescent="0.15"/>
  <cols>
    <col min="1" max="1" width="2.875" style="176" customWidth="1"/>
    <col min="2" max="2" width="9" style="176" customWidth="1"/>
    <col min="3" max="3" width="9.625" style="176" customWidth="1"/>
    <col min="4" max="4" width="7.625" style="176" customWidth="1"/>
    <col min="5" max="5" width="3.125" style="176" customWidth="1"/>
    <col min="6" max="14" width="11.75" style="176" customWidth="1"/>
    <col min="15" max="15" width="11.75" style="178" customWidth="1"/>
    <col min="16" max="16" width="16.625" style="176" customWidth="1"/>
    <col min="17" max="16384" width="9" style="176"/>
  </cols>
  <sheetData>
    <row r="1" spans="1:16" ht="18" customHeight="1" x14ac:dyDescent="0.15">
      <c r="A1" s="175" t="s">
        <v>200</v>
      </c>
      <c r="H1" s="177"/>
      <c r="I1" s="177"/>
      <c r="J1" s="177"/>
      <c r="K1" s="177"/>
      <c r="L1" s="177"/>
      <c r="M1" s="177"/>
      <c r="N1" s="177"/>
    </row>
    <row r="2" spans="1:16" ht="18" customHeight="1" x14ac:dyDescent="0.15">
      <c r="B2" s="330"/>
      <c r="C2" s="330"/>
      <c r="D2" s="330"/>
      <c r="E2" s="330"/>
      <c r="F2" s="330"/>
      <c r="G2" s="330"/>
      <c r="H2" s="330"/>
      <c r="I2" s="330"/>
      <c r="J2" s="330"/>
      <c r="K2" s="330"/>
      <c r="L2" s="330"/>
      <c r="M2" s="330"/>
      <c r="N2" s="330"/>
      <c r="O2" s="330"/>
      <c r="P2" s="330"/>
    </row>
    <row r="3" spans="1:16" ht="36.75" customHeight="1" x14ac:dyDescent="0.15">
      <c r="A3" s="331" t="s">
        <v>201</v>
      </c>
      <c r="B3" s="332"/>
      <c r="C3" s="332"/>
      <c r="D3" s="332"/>
      <c r="E3" s="333"/>
      <c r="F3" s="179" t="s">
        <v>165</v>
      </c>
      <c r="G3" s="179" t="s">
        <v>166</v>
      </c>
      <c r="H3" s="179" t="s">
        <v>167</v>
      </c>
      <c r="I3" s="179" t="s">
        <v>168</v>
      </c>
      <c r="J3" s="179" t="s">
        <v>169</v>
      </c>
      <c r="K3" s="179" t="s">
        <v>170</v>
      </c>
      <c r="L3" s="179" t="s">
        <v>202</v>
      </c>
      <c r="M3" s="179" t="s">
        <v>172</v>
      </c>
      <c r="N3" s="179" t="s">
        <v>173</v>
      </c>
      <c r="O3" s="180" t="s">
        <v>174</v>
      </c>
    </row>
    <row r="4" spans="1:16" ht="30" customHeight="1" x14ac:dyDescent="0.15">
      <c r="A4" s="321" t="s">
        <v>203</v>
      </c>
      <c r="B4" s="322"/>
      <c r="C4" s="322"/>
      <c r="D4" s="322"/>
      <c r="E4" s="326"/>
      <c r="F4" s="181">
        <v>11998</v>
      </c>
      <c r="G4" s="181">
        <v>13392</v>
      </c>
      <c r="H4" s="181">
        <v>13824</v>
      </c>
      <c r="I4" s="181">
        <v>14154</v>
      </c>
      <c r="J4" s="181">
        <v>18212</v>
      </c>
      <c r="K4" s="181">
        <v>17844</v>
      </c>
      <c r="L4" s="181">
        <v>16851</v>
      </c>
      <c r="M4" s="182">
        <v>13550</v>
      </c>
      <c r="N4" s="182">
        <v>14498</v>
      </c>
      <c r="O4" s="183">
        <v>17570</v>
      </c>
    </row>
    <row r="5" spans="1:16" ht="30" customHeight="1" x14ac:dyDescent="0.15">
      <c r="A5" s="184"/>
      <c r="B5" s="185"/>
      <c r="C5" s="185"/>
      <c r="D5" s="324" t="s">
        <v>204</v>
      </c>
      <c r="E5" s="327"/>
      <c r="F5" s="181">
        <v>11161</v>
      </c>
      <c r="G5" s="181">
        <v>12444</v>
      </c>
      <c r="H5" s="181">
        <v>12769</v>
      </c>
      <c r="I5" s="181">
        <v>13253</v>
      </c>
      <c r="J5" s="181">
        <v>17239</v>
      </c>
      <c r="K5" s="181">
        <v>16943</v>
      </c>
      <c r="L5" s="181">
        <v>16057</v>
      </c>
      <c r="M5" s="182">
        <v>12956</v>
      </c>
      <c r="N5" s="182">
        <v>13960</v>
      </c>
      <c r="O5" s="183">
        <v>16964</v>
      </c>
    </row>
    <row r="6" spans="1:16" ht="30" customHeight="1" x14ac:dyDescent="0.15">
      <c r="A6" s="184"/>
      <c r="B6" s="321" t="s">
        <v>205</v>
      </c>
      <c r="C6" s="322"/>
      <c r="D6" s="322"/>
      <c r="E6" s="326"/>
      <c r="F6" s="186">
        <v>5396</v>
      </c>
      <c r="G6" s="186">
        <v>5557</v>
      </c>
      <c r="H6" s="186">
        <v>5828</v>
      </c>
      <c r="I6" s="186">
        <v>5753</v>
      </c>
      <c r="J6" s="186">
        <v>8496</v>
      </c>
      <c r="K6" s="186">
        <v>9145</v>
      </c>
      <c r="L6" s="186">
        <v>6725</v>
      </c>
      <c r="M6" s="182">
        <v>2272</v>
      </c>
      <c r="N6" s="182">
        <v>3085</v>
      </c>
      <c r="O6" s="183">
        <v>4287</v>
      </c>
    </row>
    <row r="7" spans="1:16" ht="30" customHeight="1" x14ac:dyDescent="0.15">
      <c r="A7" s="184"/>
      <c r="B7" s="187"/>
      <c r="C7" s="188"/>
      <c r="D7" s="324" t="s">
        <v>204</v>
      </c>
      <c r="E7" s="327"/>
      <c r="F7" s="186">
        <v>4745</v>
      </c>
      <c r="G7" s="186">
        <v>4855</v>
      </c>
      <c r="H7" s="186">
        <v>5134</v>
      </c>
      <c r="I7" s="186">
        <v>5112</v>
      </c>
      <c r="J7" s="186">
        <v>7716</v>
      </c>
      <c r="K7" s="186">
        <v>8397</v>
      </c>
      <c r="L7" s="186">
        <v>6119</v>
      </c>
      <c r="M7" s="182">
        <v>2072</v>
      </c>
      <c r="N7" s="182">
        <v>2811</v>
      </c>
      <c r="O7" s="183">
        <v>3970</v>
      </c>
    </row>
    <row r="8" spans="1:16" ht="30" customHeight="1" x14ac:dyDescent="0.15">
      <c r="A8" s="184"/>
      <c r="B8" s="321" t="s">
        <v>206</v>
      </c>
      <c r="C8" s="322"/>
      <c r="D8" s="322"/>
      <c r="E8" s="326"/>
      <c r="F8" s="189" t="s">
        <v>207</v>
      </c>
      <c r="G8" s="189" t="s">
        <v>207</v>
      </c>
      <c r="H8" s="189" t="s">
        <v>207</v>
      </c>
      <c r="I8" s="189" t="s">
        <v>207</v>
      </c>
      <c r="J8" s="189" t="s">
        <v>207</v>
      </c>
      <c r="K8" s="189" t="s">
        <v>207</v>
      </c>
      <c r="L8" s="189" t="s">
        <v>207</v>
      </c>
      <c r="M8" s="189">
        <v>4135</v>
      </c>
      <c r="N8" s="182">
        <v>2431</v>
      </c>
      <c r="O8" s="183">
        <v>2363</v>
      </c>
    </row>
    <row r="9" spans="1:16" ht="30" customHeight="1" x14ac:dyDescent="0.15">
      <c r="A9" s="184"/>
      <c r="B9" s="190"/>
      <c r="C9" s="191"/>
      <c r="D9" s="324" t="s">
        <v>208</v>
      </c>
      <c r="E9" s="327"/>
      <c r="F9" s="189" t="s">
        <v>207</v>
      </c>
      <c r="G9" s="189" t="s">
        <v>207</v>
      </c>
      <c r="H9" s="189" t="s">
        <v>207</v>
      </c>
      <c r="I9" s="189" t="s">
        <v>207</v>
      </c>
      <c r="J9" s="189" t="s">
        <v>207</v>
      </c>
      <c r="K9" s="189" t="s">
        <v>207</v>
      </c>
      <c r="L9" s="189" t="s">
        <v>207</v>
      </c>
      <c r="M9" s="189">
        <v>3884</v>
      </c>
      <c r="N9" s="182">
        <v>2262</v>
      </c>
      <c r="O9" s="183">
        <v>2203</v>
      </c>
    </row>
    <row r="10" spans="1:16" ht="30" customHeight="1" x14ac:dyDescent="0.15">
      <c r="A10" s="184"/>
      <c r="B10" s="321" t="s">
        <v>209</v>
      </c>
      <c r="C10" s="322"/>
      <c r="D10" s="322"/>
      <c r="E10" s="326"/>
      <c r="F10" s="186">
        <v>1522</v>
      </c>
      <c r="G10" s="186">
        <v>3180</v>
      </c>
      <c r="H10" s="186">
        <v>4097</v>
      </c>
      <c r="I10" s="186">
        <v>3742</v>
      </c>
      <c r="J10" s="186">
        <v>5753</v>
      </c>
      <c r="K10" s="186">
        <v>4844</v>
      </c>
      <c r="L10" s="186">
        <v>3533</v>
      </c>
      <c r="M10" s="182">
        <v>2010</v>
      </c>
      <c r="N10" s="182">
        <v>2117</v>
      </c>
      <c r="O10" s="183">
        <v>2922</v>
      </c>
    </row>
    <row r="11" spans="1:16" ht="30" customHeight="1" x14ac:dyDescent="0.15">
      <c r="A11" s="184"/>
      <c r="B11" s="187"/>
      <c r="C11" s="188"/>
      <c r="D11" s="324" t="s">
        <v>204</v>
      </c>
      <c r="E11" s="327"/>
      <c r="F11" s="186">
        <v>1463</v>
      </c>
      <c r="G11" s="186">
        <v>3045</v>
      </c>
      <c r="H11" s="186">
        <v>3821</v>
      </c>
      <c r="I11" s="186">
        <v>3541</v>
      </c>
      <c r="J11" s="186">
        <v>5590</v>
      </c>
      <c r="K11" s="186">
        <v>4706</v>
      </c>
      <c r="L11" s="186">
        <v>3419</v>
      </c>
      <c r="M11" s="182">
        <v>1966</v>
      </c>
      <c r="N11" s="182">
        <v>2101</v>
      </c>
      <c r="O11" s="183">
        <v>2885</v>
      </c>
    </row>
    <row r="12" spans="1:16" ht="30" customHeight="1" x14ac:dyDescent="0.15">
      <c r="A12" s="184"/>
      <c r="B12" s="321" t="s">
        <v>210</v>
      </c>
      <c r="C12" s="322"/>
      <c r="D12" s="322"/>
      <c r="E12" s="326"/>
      <c r="F12" s="189">
        <v>1817</v>
      </c>
      <c r="G12" s="189">
        <v>1928</v>
      </c>
      <c r="H12" s="189">
        <v>2376</v>
      </c>
      <c r="I12" s="189">
        <v>3682</v>
      </c>
      <c r="J12" s="189">
        <v>3129</v>
      </c>
      <c r="K12" s="189">
        <v>1904</v>
      </c>
      <c r="L12" s="189">
        <v>2375</v>
      </c>
      <c r="M12" s="182">
        <v>1804</v>
      </c>
      <c r="N12" s="182">
        <v>4004</v>
      </c>
      <c r="O12" s="183">
        <v>4679</v>
      </c>
    </row>
    <row r="13" spans="1:16" ht="30" customHeight="1" x14ac:dyDescent="0.15">
      <c r="A13" s="184"/>
      <c r="B13" s="187"/>
      <c r="C13" s="188"/>
      <c r="D13" s="324" t="s">
        <v>204</v>
      </c>
      <c r="E13" s="325"/>
      <c r="F13" s="189">
        <v>1797</v>
      </c>
      <c r="G13" s="189">
        <v>1908</v>
      </c>
      <c r="H13" s="189">
        <v>2357</v>
      </c>
      <c r="I13" s="189">
        <v>3650</v>
      </c>
      <c r="J13" s="189">
        <v>3107</v>
      </c>
      <c r="K13" s="189">
        <v>1903</v>
      </c>
      <c r="L13" s="189">
        <v>2358</v>
      </c>
      <c r="M13" s="182">
        <v>1791</v>
      </c>
      <c r="N13" s="182">
        <v>3986</v>
      </c>
      <c r="O13" s="183">
        <v>4664</v>
      </c>
    </row>
    <row r="14" spans="1:16" ht="30" customHeight="1" x14ac:dyDescent="0.15">
      <c r="A14" s="184"/>
      <c r="B14" s="321" t="s">
        <v>211</v>
      </c>
      <c r="C14" s="322"/>
      <c r="D14" s="322"/>
      <c r="E14" s="326"/>
      <c r="F14" s="192">
        <v>469</v>
      </c>
      <c r="G14" s="192">
        <v>591</v>
      </c>
      <c r="H14" s="192">
        <v>440</v>
      </c>
      <c r="I14" s="192">
        <v>428</v>
      </c>
      <c r="J14" s="192">
        <v>548</v>
      </c>
      <c r="K14" s="192">
        <v>421</v>
      </c>
      <c r="L14" s="192">
        <v>348</v>
      </c>
      <c r="M14" s="182">
        <v>295</v>
      </c>
      <c r="N14" s="182">
        <v>156</v>
      </c>
      <c r="O14" s="183">
        <v>142</v>
      </c>
    </row>
    <row r="15" spans="1:16" ht="30" customHeight="1" x14ac:dyDescent="0.15">
      <c r="A15" s="184"/>
      <c r="B15" s="187"/>
      <c r="C15" s="188"/>
      <c r="D15" s="324" t="s">
        <v>204</v>
      </c>
      <c r="E15" s="327"/>
      <c r="F15" s="192">
        <v>468</v>
      </c>
      <c r="G15" s="192">
        <v>590</v>
      </c>
      <c r="H15" s="192">
        <v>440</v>
      </c>
      <c r="I15" s="192">
        <v>426</v>
      </c>
      <c r="J15" s="192">
        <v>548</v>
      </c>
      <c r="K15" s="192">
        <v>420</v>
      </c>
      <c r="L15" s="192">
        <v>348</v>
      </c>
      <c r="M15" s="182">
        <v>295</v>
      </c>
      <c r="N15" s="182">
        <v>156</v>
      </c>
      <c r="O15" s="183">
        <v>141</v>
      </c>
    </row>
    <row r="16" spans="1:16" ht="30" customHeight="1" x14ac:dyDescent="0.15">
      <c r="A16" s="184"/>
      <c r="B16" s="321" t="s">
        <v>212</v>
      </c>
      <c r="C16" s="328"/>
      <c r="D16" s="328"/>
      <c r="E16" s="323"/>
      <c r="F16" s="189">
        <v>1875</v>
      </c>
      <c r="G16" s="189">
        <v>1228</v>
      </c>
      <c r="H16" s="189">
        <v>663</v>
      </c>
      <c r="I16" s="189">
        <v>346</v>
      </c>
      <c r="J16" s="189">
        <v>104</v>
      </c>
      <c r="K16" s="189">
        <v>46</v>
      </c>
      <c r="L16" s="189">
        <v>27</v>
      </c>
      <c r="M16" s="182">
        <v>58</v>
      </c>
      <c r="N16" s="182">
        <v>30</v>
      </c>
      <c r="O16" s="183">
        <v>31</v>
      </c>
    </row>
    <row r="17" spans="1:16" ht="30" customHeight="1" x14ac:dyDescent="0.15">
      <c r="A17" s="184"/>
      <c r="B17" s="187"/>
      <c r="C17" s="193"/>
      <c r="D17" s="329" t="s">
        <v>204</v>
      </c>
      <c r="E17" s="325"/>
      <c r="F17" s="189">
        <v>1782</v>
      </c>
      <c r="G17" s="189">
        <v>1160</v>
      </c>
      <c r="H17" s="189">
        <v>603</v>
      </c>
      <c r="I17" s="189">
        <v>326</v>
      </c>
      <c r="J17" s="189">
        <v>97</v>
      </c>
      <c r="K17" s="189">
        <v>43</v>
      </c>
      <c r="L17" s="189">
        <v>26</v>
      </c>
      <c r="M17" s="182">
        <v>51</v>
      </c>
      <c r="N17" s="182">
        <v>29</v>
      </c>
      <c r="O17" s="183">
        <v>31</v>
      </c>
    </row>
    <row r="18" spans="1:16" ht="30" customHeight="1" x14ac:dyDescent="0.15">
      <c r="A18" s="184"/>
      <c r="B18" s="321" t="s">
        <v>213</v>
      </c>
      <c r="C18" s="328"/>
      <c r="D18" s="328"/>
      <c r="E18" s="323"/>
      <c r="F18" s="181">
        <v>587</v>
      </c>
      <c r="G18" s="181">
        <v>467</v>
      </c>
      <c r="H18" s="181">
        <v>271</v>
      </c>
      <c r="I18" s="181">
        <v>117</v>
      </c>
      <c r="J18" s="181">
        <v>113</v>
      </c>
      <c r="K18" s="181">
        <v>65</v>
      </c>
      <c r="L18" s="181">
        <v>48</v>
      </c>
      <c r="M18" s="182">
        <v>98</v>
      </c>
      <c r="N18" s="182">
        <v>62</v>
      </c>
      <c r="O18" s="183">
        <v>50</v>
      </c>
    </row>
    <row r="19" spans="1:16" ht="30" customHeight="1" x14ac:dyDescent="0.15">
      <c r="A19" s="184"/>
      <c r="B19" s="187"/>
      <c r="C19" s="188"/>
      <c r="D19" s="324" t="s">
        <v>204</v>
      </c>
      <c r="E19" s="325"/>
      <c r="F19" s="181">
        <v>583</v>
      </c>
      <c r="G19" s="181">
        <v>462</v>
      </c>
      <c r="H19" s="181">
        <v>266</v>
      </c>
      <c r="I19" s="181">
        <v>117</v>
      </c>
      <c r="J19" s="181">
        <v>113</v>
      </c>
      <c r="K19" s="181">
        <v>65</v>
      </c>
      <c r="L19" s="181">
        <v>48</v>
      </c>
      <c r="M19" s="182">
        <v>98</v>
      </c>
      <c r="N19" s="182">
        <v>62</v>
      </c>
      <c r="O19" s="183">
        <v>50</v>
      </c>
    </row>
    <row r="20" spans="1:16" ht="30" customHeight="1" x14ac:dyDescent="0.15">
      <c r="A20" s="184"/>
      <c r="B20" s="321" t="s">
        <v>214</v>
      </c>
      <c r="C20" s="322"/>
      <c r="D20" s="322"/>
      <c r="E20" s="323"/>
      <c r="F20" s="181">
        <v>53</v>
      </c>
      <c r="G20" s="181">
        <v>53</v>
      </c>
      <c r="H20" s="181">
        <v>47</v>
      </c>
      <c r="I20" s="181">
        <v>26</v>
      </c>
      <c r="J20" s="181">
        <v>21</v>
      </c>
      <c r="K20" s="181">
        <v>44</v>
      </c>
      <c r="L20" s="181">
        <v>8</v>
      </c>
      <c r="M20" s="182">
        <v>22</v>
      </c>
      <c r="N20" s="182">
        <v>7</v>
      </c>
      <c r="O20" s="183">
        <v>8</v>
      </c>
    </row>
    <row r="21" spans="1:16" ht="30" customHeight="1" x14ac:dyDescent="0.15">
      <c r="A21" s="184"/>
      <c r="B21" s="187"/>
      <c r="C21" s="188"/>
      <c r="D21" s="324" t="s">
        <v>204</v>
      </c>
      <c r="E21" s="325"/>
      <c r="F21" s="181">
        <v>53</v>
      </c>
      <c r="G21" s="181">
        <v>53</v>
      </c>
      <c r="H21" s="181">
        <v>47</v>
      </c>
      <c r="I21" s="181">
        <v>26</v>
      </c>
      <c r="J21" s="181">
        <v>21</v>
      </c>
      <c r="K21" s="181">
        <v>44</v>
      </c>
      <c r="L21" s="181">
        <v>8</v>
      </c>
      <c r="M21" s="182">
        <v>22</v>
      </c>
      <c r="N21" s="182">
        <v>7</v>
      </c>
      <c r="O21" s="183">
        <v>8</v>
      </c>
    </row>
    <row r="22" spans="1:16" ht="30" customHeight="1" x14ac:dyDescent="0.15">
      <c r="A22" s="184"/>
      <c r="B22" s="321" t="s">
        <v>215</v>
      </c>
      <c r="C22" s="322"/>
      <c r="D22" s="322"/>
      <c r="E22" s="323"/>
      <c r="F22" s="189">
        <v>279</v>
      </c>
      <c r="G22" s="189">
        <v>388</v>
      </c>
      <c r="H22" s="189">
        <v>102</v>
      </c>
      <c r="I22" s="189">
        <v>60</v>
      </c>
      <c r="J22" s="189">
        <v>48</v>
      </c>
      <c r="K22" s="189">
        <v>27</v>
      </c>
      <c r="L22" s="189">
        <v>10</v>
      </c>
      <c r="M22" s="182">
        <v>6</v>
      </c>
      <c r="N22" s="182">
        <v>4</v>
      </c>
      <c r="O22" s="183">
        <v>14</v>
      </c>
    </row>
    <row r="23" spans="1:16" ht="30" customHeight="1" x14ac:dyDescent="0.15">
      <c r="A23" s="184"/>
      <c r="B23" s="187"/>
      <c r="C23" s="188"/>
      <c r="D23" s="324" t="s">
        <v>204</v>
      </c>
      <c r="E23" s="325"/>
      <c r="F23" s="189">
        <v>270</v>
      </c>
      <c r="G23" s="189">
        <v>371</v>
      </c>
      <c r="H23" s="189">
        <v>101</v>
      </c>
      <c r="I23" s="189">
        <v>55</v>
      </c>
      <c r="J23" s="189">
        <v>47</v>
      </c>
      <c r="K23" s="189">
        <v>26</v>
      </c>
      <c r="L23" s="189">
        <v>9</v>
      </c>
      <c r="M23" s="182">
        <v>6</v>
      </c>
      <c r="N23" s="182">
        <v>4</v>
      </c>
      <c r="O23" s="183">
        <v>14</v>
      </c>
    </row>
    <row r="24" spans="1:16" ht="30" customHeight="1" x14ac:dyDescent="0.15">
      <c r="A24" s="184"/>
      <c r="B24" s="321" t="s">
        <v>216</v>
      </c>
      <c r="C24" s="322"/>
      <c r="D24" s="322"/>
      <c r="E24" s="323"/>
      <c r="F24" s="189" t="s">
        <v>207</v>
      </c>
      <c r="G24" s="189" t="s">
        <v>207</v>
      </c>
      <c r="H24" s="189" t="s">
        <v>207</v>
      </c>
      <c r="I24" s="189" t="s">
        <v>207</v>
      </c>
      <c r="J24" s="189" t="s">
        <v>207</v>
      </c>
      <c r="K24" s="189">
        <v>1348</v>
      </c>
      <c r="L24" s="182">
        <v>3777</v>
      </c>
      <c r="M24" s="182">
        <v>2850</v>
      </c>
      <c r="N24" s="182">
        <v>2602</v>
      </c>
      <c r="O24" s="183">
        <v>3074</v>
      </c>
    </row>
    <row r="25" spans="1:16" ht="30" customHeight="1" x14ac:dyDescent="0.15">
      <c r="A25" s="194"/>
      <c r="B25" s="187"/>
      <c r="C25" s="188"/>
      <c r="D25" s="324" t="s">
        <v>204</v>
      </c>
      <c r="E25" s="325"/>
      <c r="F25" s="189" t="s">
        <v>207</v>
      </c>
      <c r="G25" s="189" t="s">
        <v>207</v>
      </c>
      <c r="H25" s="189" t="s">
        <v>207</v>
      </c>
      <c r="I25" s="189" t="s">
        <v>207</v>
      </c>
      <c r="J25" s="189" t="s">
        <v>207</v>
      </c>
      <c r="K25" s="189">
        <v>1339</v>
      </c>
      <c r="L25" s="182">
        <v>3722</v>
      </c>
      <c r="M25" s="182">
        <v>2771</v>
      </c>
      <c r="N25" s="182">
        <v>2542</v>
      </c>
      <c r="O25" s="183">
        <v>2998</v>
      </c>
    </row>
    <row r="26" spans="1:16" ht="36" customHeight="1" x14ac:dyDescent="0.15">
      <c r="B26" s="195" t="s">
        <v>217</v>
      </c>
      <c r="C26" s="318" t="s">
        <v>218</v>
      </c>
      <c r="D26" s="318"/>
      <c r="E26" s="320"/>
      <c r="F26" s="320"/>
      <c r="G26" s="320"/>
      <c r="H26" s="320"/>
      <c r="I26" s="320"/>
      <c r="J26" s="320"/>
      <c r="K26" s="320"/>
      <c r="L26" s="320"/>
      <c r="M26" s="318"/>
      <c r="N26" s="318"/>
      <c r="O26" s="318"/>
      <c r="P26" s="196"/>
    </row>
    <row r="27" spans="1:16" ht="27.2" customHeight="1" x14ac:dyDescent="0.15">
      <c r="B27" s="195" t="s">
        <v>217</v>
      </c>
      <c r="C27" s="318" t="s">
        <v>219</v>
      </c>
      <c r="D27" s="318"/>
      <c r="E27" s="318"/>
      <c r="F27" s="318"/>
      <c r="G27" s="318"/>
      <c r="H27" s="318"/>
      <c r="I27" s="318"/>
      <c r="J27" s="318"/>
      <c r="K27" s="318"/>
      <c r="L27" s="318"/>
      <c r="M27" s="318"/>
      <c r="N27" s="318"/>
      <c r="O27" s="318"/>
      <c r="P27" s="196"/>
    </row>
    <row r="28" spans="1:16" ht="27" customHeight="1" x14ac:dyDescent="0.15">
      <c r="B28" s="195" t="s">
        <v>217</v>
      </c>
      <c r="C28" s="317" t="s">
        <v>220</v>
      </c>
      <c r="D28" s="317"/>
      <c r="E28" s="317"/>
      <c r="F28" s="317"/>
      <c r="G28" s="317"/>
      <c r="H28" s="317"/>
      <c r="I28" s="317"/>
      <c r="J28" s="317"/>
      <c r="K28" s="317"/>
      <c r="L28" s="317"/>
      <c r="M28" s="317"/>
      <c r="N28" s="317"/>
      <c r="O28" s="317"/>
      <c r="P28" s="197"/>
    </row>
    <row r="29" spans="1:16" ht="27.2" customHeight="1" x14ac:dyDescent="0.15">
      <c r="B29" s="195" t="s">
        <v>217</v>
      </c>
      <c r="C29" s="318" t="s">
        <v>221</v>
      </c>
      <c r="D29" s="318"/>
      <c r="E29" s="318"/>
      <c r="F29" s="318"/>
      <c r="G29" s="318"/>
      <c r="H29" s="318"/>
      <c r="I29" s="318"/>
      <c r="J29" s="318"/>
      <c r="K29" s="318"/>
      <c r="L29" s="318"/>
      <c r="M29" s="318"/>
      <c r="N29" s="318"/>
      <c r="O29" s="318"/>
      <c r="P29" s="196"/>
    </row>
    <row r="30" spans="1:16" ht="27.2" customHeight="1" x14ac:dyDescent="0.15">
      <c r="B30" s="198" t="s">
        <v>217</v>
      </c>
      <c r="C30" s="319" t="s">
        <v>222</v>
      </c>
      <c r="D30" s="319"/>
      <c r="E30" s="319"/>
      <c r="F30" s="319"/>
      <c r="G30" s="319"/>
      <c r="H30" s="319"/>
      <c r="I30" s="319"/>
      <c r="J30" s="319"/>
      <c r="K30" s="319"/>
      <c r="L30" s="319"/>
      <c r="M30" s="319"/>
      <c r="N30" s="319"/>
      <c r="O30" s="319"/>
      <c r="P30" s="196"/>
    </row>
    <row r="31" spans="1:16" ht="27.2" customHeight="1" x14ac:dyDescent="0.15">
      <c r="B31" s="198" t="s">
        <v>217</v>
      </c>
      <c r="C31" s="318" t="s">
        <v>223</v>
      </c>
      <c r="D31" s="318"/>
      <c r="E31" s="318"/>
      <c r="F31" s="318"/>
      <c r="G31" s="318"/>
      <c r="H31" s="318"/>
      <c r="I31" s="318"/>
      <c r="J31" s="318"/>
      <c r="K31" s="318"/>
      <c r="L31" s="318"/>
      <c r="M31" s="318"/>
      <c r="N31" s="318"/>
      <c r="O31" s="318"/>
      <c r="P31" s="196"/>
    </row>
    <row r="32" spans="1:16" ht="27.2" customHeight="1" x14ac:dyDescent="0.15">
      <c r="B32" s="198" t="s">
        <v>217</v>
      </c>
      <c r="C32" s="318" t="s">
        <v>224</v>
      </c>
      <c r="D32" s="318"/>
      <c r="E32" s="318"/>
      <c r="F32" s="318"/>
      <c r="G32" s="318"/>
      <c r="H32" s="318"/>
      <c r="I32" s="318"/>
      <c r="J32" s="318"/>
      <c r="K32" s="318"/>
      <c r="L32" s="318"/>
      <c r="M32" s="318"/>
      <c r="N32" s="318"/>
      <c r="O32" s="318"/>
      <c r="P32" s="196"/>
    </row>
    <row r="33" spans="2:16" ht="27.2" customHeight="1" x14ac:dyDescent="0.15">
      <c r="B33" s="198" t="s">
        <v>217</v>
      </c>
      <c r="C33" s="318" t="s">
        <v>225</v>
      </c>
      <c r="D33" s="318"/>
      <c r="E33" s="318"/>
      <c r="F33" s="318"/>
      <c r="G33" s="318"/>
      <c r="H33" s="318"/>
      <c r="I33" s="318"/>
      <c r="J33" s="318"/>
      <c r="K33" s="318"/>
      <c r="L33" s="318"/>
      <c r="M33" s="318"/>
      <c r="N33" s="318"/>
      <c r="O33" s="318"/>
      <c r="P33" s="196"/>
    </row>
    <row r="34" spans="2:16" ht="27.2" customHeight="1" x14ac:dyDescent="0.15">
      <c r="B34" s="198" t="s">
        <v>217</v>
      </c>
      <c r="C34" s="318" t="s">
        <v>226</v>
      </c>
      <c r="D34" s="318"/>
      <c r="E34" s="318"/>
      <c r="F34" s="318"/>
      <c r="G34" s="318"/>
      <c r="H34" s="318"/>
      <c r="I34" s="318"/>
      <c r="J34" s="318"/>
      <c r="K34" s="318"/>
      <c r="L34" s="318"/>
      <c r="M34" s="318"/>
      <c r="N34" s="318"/>
      <c r="O34" s="318"/>
      <c r="P34" s="196"/>
    </row>
    <row r="35" spans="2:16" ht="27.2" customHeight="1" x14ac:dyDescent="0.15">
      <c r="B35" s="198" t="s">
        <v>217</v>
      </c>
      <c r="C35" s="319" t="s">
        <v>227</v>
      </c>
      <c r="D35" s="319"/>
      <c r="E35" s="319"/>
      <c r="F35" s="319"/>
      <c r="G35" s="319"/>
      <c r="H35" s="319"/>
      <c r="I35" s="319"/>
      <c r="J35" s="319"/>
      <c r="K35" s="319"/>
      <c r="L35" s="319"/>
      <c r="M35" s="319"/>
      <c r="N35" s="319"/>
      <c r="O35" s="319"/>
      <c r="P35" s="196"/>
    </row>
    <row r="36" spans="2:16" ht="27.6" customHeight="1" x14ac:dyDescent="0.15">
      <c r="B36" s="198" t="s">
        <v>217</v>
      </c>
      <c r="C36" s="318" t="s">
        <v>228</v>
      </c>
      <c r="D36" s="318"/>
      <c r="E36" s="318"/>
      <c r="F36" s="318"/>
      <c r="G36" s="318"/>
      <c r="H36" s="318"/>
      <c r="I36" s="318"/>
      <c r="J36" s="318"/>
      <c r="K36" s="318"/>
      <c r="L36" s="318"/>
      <c r="M36" s="318"/>
      <c r="N36" s="318"/>
      <c r="O36" s="318"/>
      <c r="P36" s="196"/>
    </row>
    <row r="37" spans="2:16" ht="27.6" customHeight="1" x14ac:dyDescent="0.15">
      <c r="B37" s="198" t="s">
        <v>229</v>
      </c>
      <c r="C37" s="318" t="s">
        <v>230</v>
      </c>
      <c r="D37" s="318"/>
      <c r="E37" s="318"/>
      <c r="F37" s="318"/>
      <c r="G37" s="318"/>
      <c r="H37" s="318"/>
      <c r="I37" s="318"/>
      <c r="J37" s="318"/>
      <c r="K37" s="318"/>
      <c r="L37" s="318"/>
      <c r="M37" s="318"/>
      <c r="N37" s="318"/>
      <c r="O37" s="318"/>
      <c r="P37" s="196"/>
    </row>
    <row r="38" spans="2:16" ht="13.15" customHeight="1" x14ac:dyDescent="0.15">
      <c r="C38" s="317"/>
      <c r="D38" s="317"/>
      <c r="E38" s="317"/>
      <c r="F38" s="317"/>
      <c r="G38" s="317"/>
      <c r="H38" s="317"/>
      <c r="I38" s="317"/>
      <c r="J38" s="317"/>
      <c r="K38" s="317"/>
      <c r="L38" s="317"/>
      <c r="M38" s="317"/>
      <c r="N38" s="317"/>
      <c r="O38" s="317"/>
      <c r="P38" s="197"/>
    </row>
  </sheetData>
  <mergeCells count="37">
    <mergeCell ref="D7:E7"/>
    <mergeCell ref="B2:P2"/>
    <mergeCell ref="A3:E3"/>
    <mergeCell ref="A4:E4"/>
    <mergeCell ref="D5:E5"/>
    <mergeCell ref="B6:E6"/>
    <mergeCell ref="D19:E19"/>
    <mergeCell ref="B8:E8"/>
    <mergeCell ref="D9:E9"/>
    <mergeCell ref="B10:E10"/>
    <mergeCell ref="D11:E11"/>
    <mergeCell ref="B12:E12"/>
    <mergeCell ref="D13:E13"/>
    <mergeCell ref="B14:E14"/>
    <mergeCell ref="D15:E15"/>
    <mergeCell ref="B16:E16"/>
    <mergeCell ref="D17:E17"/>
    <mergeCell ref="B18:E18"/>
    <mergeCell ref="C31:O31"/>
    <mergeCell ref="B20:E20"/>
    <mergeCell ref="D21:E21"/>
    <mergeCell ref="B22:E22"/>
    <mergeCell ref="D23:E23"/>
    <mergeCell ref="B24:E24"/>
    <mergeCell ref="D25:E25"/>
    <mergeCell ref="C26:O26"/>
    <mergeCell ref="C27:O27"/>
    <mergeCell ref="C28:O28"/>
    <mergeCell ref="C29:O29"/>
    <mergeCell ref="C30:O30"/>
    <mergeCell ref="C38:O38"/>
    <mergeCell ref="C32:O32"/>
    <mergeCell ref="C33:O33"/>
    <mergeCell ref="C34:O34"/>
    <mergeCell ref="C35:O35"/>
    <mergeCell ref="C36:O36"/>
    <mergeCell ref="C37:O37"/>
  </mergeCells>
  <phoneticPr fontId="1"/>
  <printOptions horizontalCentered="1" verticalCentered="1"/>
  <pageMargins left="0.23622047244094491" right="0.19685039370078741" top="0.6692913385826772" bottom="0.19685039370078741" header="0.19685039370078741" footer="0.39370078740157483"/>
  <pageSetup paperSize="8" scale="77"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FF995-5444-4F06-B10B-84754181D633}">
  <sheetPr>
    <pageSetUpPr fitToPage="1"/>
  </sheetPr>
  <dimension ref="A1:T25"/>
  <sheetViews>
    <sheetView showGridLines="0" tabSelected="1" zoomScale="70" zoomScaleNormal="70" workbookViewId="0">
      <selection activeCell="N32" sqref="N32"/>
    </sheetView>
  </sheetViews>
  <sheetFormatPr defaultColWidth="9" defaultRowHeight="11.25" x14ac:dyDescent="0.15"/>
  <cols>
    <col min="1" max="1" width="2.875" style="176" customWidth="1"/>
    <col min="2" max="2" width="9" style="176" customWidth="1"/>
    <col min="3" max="3" width="6" style="176" customWidth="1"/>
    <col min="4" max="4" width="0.125" style="176" customWidth="1"/>
    <col min="5" max="5" width="2.5" style="176" customWidth="1"/>
    <col min="6" max="14" width="16.25" style="176" bestFit="1" customWidth="1"/>
    <col min="15" max="15" width="16.25" style="178" bestFit="1" customWidth="1"/>
    <col min="16" max="20" width="16.625" style="176" customWidth="1"/>
    <col min="21" max="21" width="15.625" style="176" customWidth="1"/>
    <col min="22" max="16384" width="9" style="176"/>
  </cols>
  <sheetData>
    <row r="1" spans="1:20" ht="18" customHeight="1" x14ac:dyDescent="0.15">
      <c r="A1" s="175" t="s">
        <v>231</v>
      </c>
      <c r="H1" s="177"/>
      <c r="I1" s="177"/>
      <c r="J1" s="177"/>
      <c r="K1" s="177"/>
      <c r="L1" s="177"/>
      <c r="M1" s="177"/>
      <c r="N1" s="177"/>
    </row>
    <row r="2" spans="1:20" ht="18" customHeight="1" x14ac:dyDescent="0.15">
      <c r="B2" s="330"/>
      <c r="C2" s="330"/>
      <c r="D2" s="330"/>
      <c r="E2" s="330"/>
      <c r="F2" s="330"/>
      <c r="G2" s="330"/>
      <c r="H2" s="330"/>
      <c r="I2" s="330"/>
      <c r="J2" s="330"/>
      <c r="K2" s="330"/>
      <c r="L2" s="330"/>
      <c r="M2" s="330"/>
      <c r="N2" s="330"/>
      <c r="O2" s="330"/>
      <c r="P2" s="330"/>
      <c r="Q2" s="330"/>
      <c r="R2" s="330"/>
    </row>
    <row r="3" spans="1:20" s="201" customFormat="1" ht="43.5" customHeight="1" x14ac:dyDescent="0.15">
      <c r="A3" s="348" t="s">
        <v>232</v>
      </c>
      <c r="B3" s="349"/>
      <c r="C3" s="349"/>
      <c r="D3" s="349"/>
      <c r="E3" s="350"/>
      <c r="F3" s="199" t="s">
        <v>165</v>
      </c>
      <c r="G3" s="199" t="s">
        <v>166</v>
      </c>
      <c r="H3" s="199" t="s">
        <v>167</v>
      </c>
      <c r="I3" s="199" t="s">
        <v>168</v>
      </c>
      <c r="J3" s="199" t="s">
        <v>169</v>
      </c>
      <c r="K3" s="199" t="s">
        <v>170</v>
      </c>
      <c r="L3" s="199" t="s">
        <v>202</v>
      </c>
      <c r="M3" s="199" t="s">
        <v>172</v>
      </c>
      <c r="N3" s="199" t="s">
        <v>173</v>
      </c>
      <c r="O3" s="200" t="s">
        <v>174</v>
      </c>
    </row>
    <row r="4" spans="1:20" ht="42" customHeight="1" x14ac:dyDescent="0.15">
      <c r="A4" s="321" t="s">
        <v>233</v>
      </c>
      <c r="B4" s="322"/>
      <c r="C4" s="322"/>
      <c r="D4" s="322"/>
      <c r="E4" s="326"/>
      <c r="F4" s="181">
        <v>48949490349</v>
      </c>
      <c r="G4" s="181">
        <v>56550685877</v>
      </c>
      <c r="H4" s="181">
        <v>48197981078</v>
      </c>
      <c r="I4" s="181">
        <v>40765652881</v>
      </c>
      <c r="J4" s="181">
        <v>39474870491</v>
      </c>
      <c r="K4" s="181">
        <v>38286761222</v>
      </c>
      <c r="L4" s="181">
        <v>31582937585</v>
      </c>
      <c r="M4" s="182">
        <v>28523359039</v>
      </c>
      <c r="N4" s="182">
        <v>28199462547</v>
      </c>
      <c r="O4" s="183">
        <v>37081354580</v>
      </c>
    </row>
    <row r="5" spans="1:20" ht="42" customHeight="1" x14ac:dyDescent="0.15">
      <c r="A5" s="184"/>
      <c r="B5" s="321" t="s">
        <v>205</v>
      </c>
      <c r="C5" s="322"/>
      <c r="D5" s="322"/>
      <c r="E5" s="326"/>
      <c r="F5" s="186">
        <v>17132755203</v>
      </c>
      <c r="G5" s="186">
        <v>17490283836</v>
      </c>
      <c r="H5" s="186">
        <v>17509045980</v>
      </c>
      <c r="I5" s="186">
        <v>16714510670</v>
      </c>
      <c r="J5" s="186">
        <v>20793790944</v>
      </c>
      <c r="K5" s="186">
        <v>18890604199</v>
      </c>
      <c r="L5" s="186">
        <v>11764634718</v>
      </c>
      <c r="M5" s="182">
        <v>6792410000</v>
      </c>
      <c r="N5" s="182">
        <v>9060728729</v>
      </c>
      <c r="O5" s="183">
        <v>12933603000</v>
      </c>
    </row>
    <row r="6" spans="1:20" ht="42" customHeight="1" x14ac:dyDescent="0.15">
      <c r="A6" s="184"/>
      <c r="B6" s="334" t="s">
        <v>206</v>
      </c>
      <c r="C6" s="335"/>
      <c r="D6" s="335"/>
      <c r="E6" s="351"/>
      <c r="F6" s="202" t="s">
        <v>207</v>
      </c>
      <c r="G6" s="202" t="s">
        <v>207</v>
      </c>
      <c r="H6" s="202" t="s">
        <v>207</v>
      </c>
      <c r="I6" s="202" t="s">
        <v>207</v>
      </c>
      <c r="J6" s="202" t="s">
        <v>207</v>
      </c>
      <c r="K6" s="202" t="s">
        <v>207</v>
      </c>
      <c r="L6" s="202" t="s">
        <v>207</v>
      </c>
      <c r="M6" s="202">
        <v>5819412799</v>
      </c>
      <c r="N6" s="182">
        <v>3058074459</v>
      </c>
      <c r="O6" s="183">
        <v>2889621574</v>
      </c>
    </row>
    <row r="7" spans="1:20" ht="42" customHeight="1" x14ac:dyDescent="0.15">
      <c r="A7" s="184"/>
      <c r="B7" s="321" t="s">
        <v>209</v>
      </c>
      <c r="C7" s="322"/>
      <c r="D7" s="322"/>
      <c r="E7" s="326"/>
      <c r="F7" s="186">
        <v>6339024000</v>
      </c>
      <c r="G7" s="186">
        <v>17581405496</v>
      </c>
      <c r="H7" s="186">
        <v>18752959041</v>
      </c>
      <c r="I7" s="186">
        <v>15826116417</v>
      </c>
      <c r="J7" s="186">
        <v>12766147720</v>
      </c>
      <c r="K7" s="186">
        <v>13839782508</v>
      </c>
      <c r="L7" s="186">
        <v>9859159587</v>
      </c>
      <c r="M7" s="182">
        <v>7975541000</v>
      </c>
      <c r="N7" s="182">
        <v>6807621000</v>
      </c>
      <c r="O7" s="183">
        <v>10177798000</v>
      </c>
    </row>
    <row r="8" spans="1:20" ht="42" customHeight="1" x14ac:dyDescent="0.15">
      <c r="A8" s="184"/>
      <c r="B8" s="321" t="s">
        <v>210</v>
      </c>
      <c r="C8" s="322"/>
      <c r="D8" s="322"/>
      <c r="E8" s="326"/>
      <c r="F8" s="189">
        <v>1687987000</v>
      </c>
      <c r="G8" s="189">
        <v>1991650000</v>
      </c>
      <c r="H8" s="189">
        <v>2545991000</v>
      </c>
      <c r="I8" s="189">
        <v>4260232000</v>
      </c>
      <c r="J8" s="189">
        <v>3585432000</v>
      </c>
      <c r="K8" s="189">
        <v>2251116000</v>
      </c>
      <c r="L8" s="189">
        <v>3010364000</v>
      </c>
      <c r="M8" s="182">
        <v>2491514000</v>
      </c>
      <c r="N8" s="182">
        <v>4518427000</v>
      </c>
      <c r="O8" s="183">
        <v>5367626000</v>
      </c>
    </row>
    <row r="9" spans="1:20" ht="42" customHeight="1" x14ac:dyDescent="0.15">
      <c r="A9" s="184"/>
      <c r="B9" s="321" t="s">
        <v>211</v>
      </c>
      <c r="C9" s="322"/>
      <c r="D9" s="322"/>
      <c r="E9" s="326"/>
      <c r="F9" s="192">
        <v>706882000</v>
      </c>
      <c r="G9" s="192">
        <v>914939000</v>
      </c>
      <c r="H9" s="192">
        <v>563877000</v>
      </c>
      <c r="I9" s="192">
        <v>702548000</v>
      </c>
      <c r="J9" s="192">
        <v>659769000</v>
      </c>
      <c r="K9" s="192">
        <v>620574000</v>
      </c>
      <c r="L9" s="192">
        <v>537886000</v>
      </c>
      <c r="M9" s="182">
        <v>393375000</v>
      </c>
      <c r="N9" s="182">
        <v>269303000</v>
      </c>
      <c r="O9" s="183">
        <v>223817000</v>
      </c>
    </row>
    <row r="10" spans="1:20" ht="42" customHeight="1" x14ac:dyDescent="0.15">
      <c r="A10" s="184"/>
      <c r="B10" s="339" t="s">
        <v>212</v>
      </c>
      <c r="C10" s="340"/>
      <c r="D10" s="340"/>
      <c r="E10" s="341"/>
      <c r="F10" s="189">
        <v>17879863124</v>
      </c>
      <c r="G10" s="189">
        <v>12504642617</v>
      </c>
      <c r="H10" s="189">
        <v>6733238288</v>
      </c>
      <c r="I10" s="189">
        <v>2472135990</v>
      </c>
      <c r="J10" s="189">
        <v>724654066</v>
      </c>
      <c r="K10" s="189">
        <v>265154900</v>
      </c>
      <c r="L10" s="189">
        <v>193353030</v>
      </c>
      <c r="M10" s="182">
        <v>416257000</v>
      </c>
      <c r="N10" s="182">
        <v>265497000</v>
      </c>
      <c r="O10" s="183">
        <v>444093000</v>
      </c>
    </row>
    <row r="11" spans="1:20" ht="42" customHeight="1" x14ac:dyDescent="0.15">
      <c r="A11" s="184"/>
      <c r="B11" s="342" t="s">
        <v>213</v>
      </c>
      <c r="C11" s="343"/>
      <c r="D11" s="343"/>
      <c r="E11" s="344"/>
      <c r="F11" s="181">
        <v>3139657409</v>
      </c>
      <c r="G11" s="181">
        <v>2768045778</v>
      </c>
      <c r="H11" s="181">
        <v>1375785399</v>
      </c>
      <c r="I11" s="181">
        <v>463470819</v>
      </c>
      <c r="J11" s="181">
        <v>451436730</v>
      </c>
      <c r="K11" s="181">
        <v>239818916</v>
      </c>
      <c r="L11" s="181">
        <v>268520402</v>
      </c>
      <c r="M11" s="182">
        <v>293619000</v>
      </c>
      <c r="N11" s="182">
        <v>210964000</v>
      </c>
      <c r="O11" s="183">
        <v>300490000</v>
      </c>
    </row>
    <row r="12" spans="1:20" ht="42" customHeight="1" x14ac:dyDescent="0.15">
      <c r="A12" s="184"/>
      <c r="B12" s="345" t="s">
        <v>214</v>
      </c>
      <c r="C12" s="346"/>
      <c r="D12" s="346"/>
      <c r="E12" s="347"/>
      <c r="F12" s="181">
        <v>103618247</v>
      </c>
      <c r="G12" s="181">
        <v>320306849</v>
      </c>
      <c r="H12" s="181">
        <v>159242276</v>
      </c>
      <c r="I12" s="181">
        <v>133044460</v>
      </c>
      <c r="J12" s="181">
        <v>140433432</v>
      </c>
      <c r="K12" s="181">
        <v>121334168</v>
      </c>
      <c r="L12" s="181">
        <v>25035000</v>
      </c>
      <c r="M12" s="182">
        <v>67209000</v>
      </c>
      <c r="N12" s="182">
        <v>57611000</v>
      </c>
      <c r="O12" s="183">
        <v>17359000</v>
      </c>
    </row>
    <row r="13" spans="1:20" ht="42" customHeight="1" x14ac:dyDescent="0.15">
      <c r="A13" s="184"/>
      <c r="B13" s="321" t="s">
        <v>215</v>
      </c>
      <c r="C13" s="322"/>
      <c r="D13" s="322"/>
      <c r="E13" s="326"/>
      <c r="F13" s="189">
        <v>1959703366</v>
      </c>
      <c r="G13" s="189">
        <v>2979412301</v>
      </c>
      <c r="H13" s="189">
        <v>557842094</v>
      </c>
      <c r="I13" s="189">
        <v>193594525</v>
      </c>
      <c r="J13" s="189">
        <v>353206599</v>
      </c>
      <c r="K13" s="189">
        <v>165908323</v>
      </c>
      <c r="L13" s="189">
        <v>14958930</v>
      </c>
      <c r="M13" s="182">
        <v>10237000</v>
      </c>
      <c r="N13" s="182">
        <v>2734000</v>
      </c>
      <c r="O13" s="183">
        <v>40694000</v>
      </c>
    </row>
    <row r="14" spans="1:20" ht="42" customHeight="1" x14ac:dyDescent="0.15">
      <c r="A14" s="194"/>
      <c r="B14" s="334" t="s">
        <v>216</v>
      </c>
      <c r="C14" s="335"/>
      <c r="D14" s="335"/>
      <c r="E14" s="336"/>
      <c r="F14" s="202" t="s">
        <v>207</v>
      </c>
      <c r="G14" s="202" t="s">
        <v>207</v>
      </c>
      <c r="H14" s="202" t="s">
        <v>207</v>
      </c>
      <c r="I14" s="202" t="s">
        <v>207</v>
      </c>
      <c r="J14" s="202" t="s">
        <v>207</v>
      </c>
      <c r="K14" s="202">
        <v>1892468208</v>
      </c>
      <c r="L14" s="182">
        <v>5909025918</v>
      </c>
      <c r="M14" s="182">
        <v>4263784240</v>
      </c>
      <c r="N14" s="182">
        <v>3948502359</v>
      </c>
      <c r="O14" s="183">
        <v>4686253006</v>
      </c>
    </row>
    <row r="15" spans="1:20" ht="22.15" customHeight="1" x14ac:dyDescent="0.15">
      <c r="A15" s="203" t="s">
        <v>234</v>
      </c>
      <c r="B15" s="198"/>
      <c r="D15" s="204"/>
      <c r="E15" s="205"/>
      <c r="F15" s="205"/>
      <c r="G15" s="205"/>
      <c r="H15" s="205"/>
      <c r="I15" s="205"/>
      <c r="J15" s="205"/>
      <c r="K15" s="205"/>
      <c r="L15" s="205"/>
      <c r="M15" s="204"/>
      <c r="N15" s="204"/>
      <c r="O15" s="206"/>
      <c r="P15" s="196"/>
      <c r="Q15" s="196"/>
      <c r="R15" s="196"/>
      <c r="S15" s="196"/>
      <c r="T15" s="207"/>
    </row>
    <row r="16" spans="1:20" ht="22.15" customHeight="1" x14ac:dyDescent="0.15">
      <c r="A16" s="203" t="s">
        <v>235</v>
      </c>
      <c r="D16" s="204"/>
      <c r="E16" s="205"/>
      <c r="F16" s="205"/>
      <c r="G16" s="205"/>
      <c r="H16" s="205"/>
      <c r="I16" s="205"/>
      <c r="J16" s="205"/>
      <c r="K16" s="205"/>
      <c r="L16" s="205"/>
      <c r="M16" s="204"/>
      <c r="N16" s="204"/>
      <c r="O16" s="206"/>
    </row>
    <row r="17" spans="1:15" ht="22.15" customHeight="1" x14ac:dyDescent="0.15">
      <c r="A17" s="203" t="s">
        <v>236</v>
      </c>
      <c r="D17" s="208"/>
      <c r="E17" s="209"/>
      <c r="F17" s="209"/>
      <c r="G17" s="209"/>
      <c r="H17" s="209"/>
      <c r="I17" s="209"/>
      <c r="J17" s="209"/>
      <c r="K17" s="209"/>
      <c r="L17" s="209"/>
      <c r="M17" s="208"/>
      <c r="N17" s="208"/>
      <c r="O17" s="210"/>
    </row>
    <row r="18" spans="1:15" ht="22.15" customHeight="1" x14ac:dyDescent="0.15">
      <c r="A18" s="211" t="s">
        <v>237</v>
      </c>
      <c r="B18" s="212"/>
      <c r="C18" s="212"/>
      <c r="D18" s="212"/>
      <c r="E18" s="213"/>
      <c r="F18" s="213"/>
      <c r="G18" s="213"/>
      <c r="H18" s="214"/>
      <c r="I18" s="214"/>
      <c r="J18" s="214"/>
      <c r="K18" s="214"/>
      <c r="L18" s="214"/>
    </row>
    <row r="19" spans="1:15" ht="22.15" customHeight="1" x14ac:dyDescent="0.15">
      <c r="C19" s="337"/>
      <c r="D19" s="337"/>
      <c r="E19" s="338"/>
      <c r="F19" s="338"/>
      <c r="G19" s="338"/>
      <c r="H19" s="338"/>
      <c r="I19" s="338"/>
      <c r="J19" s="338"/>
      <c r="K19" s="338"/>
      <c r="L19" s="338"/>
      <c r="M19" s="337"/>
      <c r="N19" s="337"/>
      <c r="O19" s="337"/>
    </row>
    <row r="20" spans="1:15" ht="17.25" x14ac:dyDescent="0.15">
      <c r="E20" s="214"/>
      <c r="F20" s="214"/>
      <c r="G20" s="214"/>
      <c r="H20" s="214"/>
      <c r="I20" s="214"/>
      <c r="J20" s="214"/>
      <c r="K20" s="214"/>
      <c r="L20" s="214"/>
    </row>
    <row r="21" spans="1:15" ht="17.25" x14ac:dyDescent="0.15">
      <c r="E21" s="214"/>
      <c r="F21" s="214"/>
      <c r="G21" s="214"/>
      <c r="H21" s="214"/>
      <c r="I21" s="214"/>
      <c r="J21" s="214"/>
      <c r="K21" s="214"/>
      <c r="L21" s="214"/>
    </row>
    <row r="22" spans="1:15" ht="17.25" x14ac:dyDescent="0.15">
      <c r="E22" s="214"/>
      <c r="F22" s="214"/>
      <c r="G22" s="214"/>
      <c r="H22" s="214"/>
      <c r="I22" s="214"/>
      <c r="J22" s="214"/>
      <c r="K22" s="214"/>
      <c r="L22" s="214"/>
    </row>
    <row r="23" spans="1:15" ht="17.25" x14ac:dyDescent="0.15">
      <c r="E23" s="214"/>
      <c r="F23" s="214"/>
      <c r="G23" s="214"/>
      <c r="H23" s="214"/>
      <c r="I23" s="214"/>
      <c r="J23" s="214"/>
      <c r="K23" s="214"/>
      <c r="L23" s="214"/>
    </row>
    <row r="24" spans="1:15" ht="17.25" x14ac:dyDescent="0.15">
      <c r="E24" s="214"/>
      <c r="F24" s="214"/>
      <c r="G24" s="214"/>
      <c r="H24" s="214"/>
      <c r="I24" s="214"/>
      <c r="J24" s="214"/>
      <c r="K24" s="214"/>
      <c r="L24" s="214"/>
    </row>
    <row r="25" spans="1:15" ht="17.25" x14ac:dyDescent="0.15">
      <c r="E25" s="214"/>
      <c r="F25" s="214"/>
      <c r="G25" s="214"/>
      <c r="H25" s="214"/>
      <c r="I25" s="214"/>
      <c r="J25" s="214"/>
      <c r="K25" s="214"/>
      <c r="L25" s="214"/>
    </row>
  </sheetData>
  <mergeCells count="14">
    <mergeCell ref="B7:E7"/>
    <mergeCell ref="B2:R2"/>
    <mergeCell ref="A3:E3"/>
    <mergeCell ref="A4:E4"/>
    <mergeCell ref="B5:E5"/>
    <mergeCell ref="B6:E6"/>
    <mergeCell ref="B14:E14"/>
    <mergeCell ref="C19:O19"/>
    <mergeCell ref="B8:E8"/>
    <mergeCell ref="B9:E9"/>
    <mergeCell ref="B10:E10"/>
    <mergeCell ref="B11:E11"/>
    <mergeCell ref="B12:E12"/>
    <mergeCell ref="B13:E13"/>
  </mergeCells>
  <phoneticPr fontId="1"/>
  <printOptions horizontalCentered="1" verticalCentered="1"/>
  <pageMargins left="0.23622047244094491" right="0.19685039370078741" top="0.6692913385826772" bottom="0.19685039370078741" header="0.19685039370078741" footer="0.39370078740157483"/>
  <pageSetup paperSize="8" scale="89"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A06DA-BD14-4A6D-BBD1-B4DDB2D2C09F}">
  <sheetPr>
    <pageSetUpPr fitToPage="1"/>
  </sheetPr>
  <dimension ref="A1:T28"/>
  <sheetViews>
    <sheetView showGridLines="0" tabSelected="1" zoomScale="85" zoomScaleNormal="85" workbookViewId="0">
      <selection activeCell="N32" sqref="N32"/>
    </sheetView>
  </sheetViews>
  <sheetFormatPr defaultColWidth="9" defaultRowHeight="11.25" x14ac:dyDescent="0.15"/>
  <cols>
    <col min="1" max="1" width="2.875" style="176" customWidth="1"/>
    <col min="2" max="2" width="13.125" style="176" customWidth="1"/>
    <col min="3" max="3" width="9.625" style="176" customWidth="1"/>
    <col min="4" max="4" width="7.625" style="176" customWidth="1"/>
    <col min="5" max="5" width="8" style="176" bestFit="1" customWidth="1"/>
    <col min="6" max="16" width="9.875" style="176" customWidth="1"/>
    <col min="17" max="20" width="16.625" style="176" customWidth="1"/>
    <col min="21" max="21" width="15.625" style="176" customWidth="1"/>
    <col min="22" max="16384" width="9" style="176"/>
  </cols>
  <sheetData>
    <row r="1" spans="1:20" ht="17.25" x14ac:dyDescent="0.15">
      <c r="A1" s="224" t="s">
        <v>256</v>
      </c>
      <c r="I1" s="223"/>
    </row>
    <row r="2" spans="1:20" ht="18" customHeight="1" x14ac:dyDescent="0.15">
      <c r="H2" s="177"/>
      <c r="I2" s="177"/>
      <c r="J2" s="177"/>
      <c r="K2" s="177"/>
      <c r="L2" s="177"/>
      <c r="M2" s="177"/>
      <c r="N2" s="177"/>
    </row>
    <row r="3" spans="1:20" s="201" customFormat="1" ht="18" customHeight="1" x14ac:dyDescent="0.15">
      <c r="A3" s="361" t="s">
        <v>238</v>
      </c>
      <c r="B3" s="362"/>
      <c r="C3" s="362"/>
      <c r="D3" s="362"/>
      <c r="E3" s="356" t="s">
        <v>239</v>
      </c>
      <c r="F3" s="356" t="s">
        <v>240</v>
      </c>
      <c r="G3" s="356" t="s">
        <v>99</v>
      </c>
      <c r="H3" s="356" t="s">
        <v>100</v>
      </c>
      <c r="I3" s="356" t="s">
        <v>101</v>
      </c>
      <c r="J3" s="360" t="s">
        <v>102</v>
      </c>
      <c r="K3" s="356" t="s">
        <v>241</v>
      </c>
      <c r="L3" s="356" t="s">
        <v>242</v>
      </c>
      <c r="M3" s="356" t="s">
        <v>104</v>
      </c>
      <c r="N3" s="356" t="s">
        <v>243</v>
      </c>
      <c r="O3" s="356" t="s">
        <v>244</v>
      </c>
      <c r="P3" s="356" t="s">
        <v>245</v>
      </c>
      <c r="Q3" s="215"/>
      <c r="R3" s="215"/>
      <c r="S3" s="215"/>
      <c r="T3" s="215"/>
    </row>
    <row r="4" spans="1:20" s="201" customFormat="1" ht="18" customHeight="1" x14ac:dyDescent="0.15">
      <c r="A4" s="363"/>
      <c r="B4" s="364"/>
      <c r="C4" s="364"/>
      <c r="D4" s="364"/>
      <c r="E4" s="356"/>
      <c r="F4" s="356"/>
      <c r="G4" s="356"/>
      <c r="H4" s="356"/>
      <c r="I4" s="356"/>
      <c r="J4" s="360"/>
      <c r="K4" s="356"/>
      <c r="L4" s="356"/>
      <c r="M4" s="356"/>
      <c r="N4" s="356"/>
      <c r="O4" s="356"/>
      <c r="P4" s="356"/>
    </row>
    <row r="5" spans="1:20" ht="18" customHeight="1" x14ac:dyDescent="0.15">
      <c r="A5" s="321" t="s">
        <v>203</v>
      </c>
      <c r="B5" s="322"/>
      <c r="C5" s="326"/>
      <c r="D5" s="216" t="s">
        <v>111</v>
      </c>
      <c r="E5" s="222">
        <f>SUM(F5:P5)</f>
        <v>0.26342329952438254</v>
      </c>
      <c r="F5" s="222">
        <v>1.0887628216148071E-3</v>
      </c>
      <c r="G5" s="222">
        <v>6.933700074494298E-3</v>
      </c>
      <c r="H5" s="222">
        <v>5.3292074952724774E-3</v>
      </c>
      <c r="I5" s="222">
        <v>8.0797662025098842E-3</v>
      </c>
      <c r="J5" s="222">
        <v>1.6446048937023665E-2</v>
      </c>
      <c r="K5" s="222">
        <v>2.1832559738696924E-2</v>
      </c>
      <c r="L5" s="222">
        <v>3.7762878918113578E-2</v>
      </c>
      <c r="M5" s="222">
        <v>7.9307776058678586E-2</v>
      </c>
      <c r="N5" s="222">
        <v>7.707294710904819E-2</v>
      </c>
      <c r="O5" s="222">
        <v>9.5696521689301473E-3</v>
      </c>
      <c r="P5" s="222">
        <v>0</v>
      </c>
    </row>
    <row r="6" spans="1:20" ht="18" customHeight="1" x14ac:dyDescent="0.15">
      <c r="A6" s="357"/>
      <c r="B6" s="358"/>
      <c r="C6" s="359"/>
      <c r="D6" s="216" t="s">
        <v>116</v>
      </c>
      <c r="E6" s="222">
        <f t="shared" ref="E6:E26" si="0">SUM(F6:P6)</f>
        <v>0.73657670047561752</v>
      </c>
      <c r="F6" s="222">
        <v>4.584264512062346E-4</v>
      </c>
      <c r="G6" s="222">
        <v>7.3921265257005332E-3</v>
      </c>
      <c r="H6" s="222">
        <v>5.0999942696693598E-3</v>
      </c>
      <c r="I6" s="222">
        <v>1.008538192653716E-2</v>
      </c>
      <c r="J6" s="222">
        <v>1.8566271273852502E-2</v>
      </c>
      <c r="K6" s="222">
        <v>3.2605581342043437E-2</v>
      </c>
      <c r="L6" s="222">
        <v>8.1542605008308983E-2</v>
      </c>
      <c r="M6" s="222">
        <v>0.22033121311099652</v>
      </c>
      <c r="N6" s="222">
        <v>0.34187152598704945</v>
      </c>
      <c r="O6" s="222">
        <v>1.862357458025328E-2</v>
      </c>
      <c r="P6" s="222">
        <v>0</v>
      </c>
    </row>
    <row r="7" spans="1:20" ht="18" customHeight="1" x14ac:dyDescent="0.15">
      <c r="A7" s="184"/>
      <c r="B7" s="339" t="s">
        <v>205</v>
      </c>
      <c r="C7" s="341"/>
      <c r="D7" s="216" t="s">
        <v>111</v>
      </c>
      <c r="E7" s="222">
        <f t="shared" si="0"/>
        <v>0.19220900396547702</v>
      </c>
      <c r="F7" s="222">
        <v>0</v>
      </c>
      <c r="G7" s="222">
        <v>1.6328434802892467E-3</v>
      </c>
      <c r="H7" s="222">
        <v>9.3305341730814094E-4</v>
      </c>
      <c r="I7" s="222">
        <v>9.3305341730814094E-4</v>
      </c>
      <c r="J7" s="222">
        <v>9.3305341730814094E-4</v>
      </c>
      <c r="K7" s="222">
        <v>1.6328434802892467E-3</v>
      </c>
      <c r="L7" s="222">
        <v>2.0993701889433169E-3</v>
      </c>
      <c r="M7" s="222">
        <v>4.6186144156752977E-2</v>
      </c>
      <c r="N7" s="222">
        <v>0.11966410076976906</v>
      </c>
      <c r="O7" s="222">
        <v>1.8194541637508749E-2</v>
      </c>
      <c r="P7" s="222">
        <v>0</v>
      </c>
    </row>
    <row r="8" spans="1:20" ht="18" customHeight="1" x14ac:dyDescent="0.15">
      <c r="A8" s="184"/>
      <c r="B8" s="352"/>
      <c r="C8" s="353"/>
      <c r="D8" s="216" t="s">
        <v>116</v>
      </c>
      <c r="E8" s="222">
        <f t="shared" si="0"/>
        <v>0.80779099603452298</v>
      </c>
      <c r="F8" s="222">
        <v>2.3326335432703523E-4</v>
      </c>
      <c r="G8" s="222">
        <v>1.3995801259622112E-3</v>
      </c>
      <c r="H8" s="222">
        <v>1.166316771635176E-3</v>
      </c>
      <c r="I8" s="222">
        <v>2.0993701889433169E-3</v>
      </c>
      <c r="J8" s="222">
        <v>4.4320037322136694E-3</v>
      </c>
      <c r="K8" s="222">
        <v>2.5658968975973873E-3</v>
      </c>
      <c r="L8" s="222">
        <v>1.3995801259622114E-2</v>
      </c>
      <c r="M8" s="222">
        <v>0.25005831583858174</v>
      </c>
      <c r="N8" s="222">
        <v>0.49988336832283647</v>
      </c>
      <c r="O8" s="222">
        <v>3.1957079542803822E-2</v>
      </c>
      <c r="P8" s="222">
        <v>0</v>
      </c>
    </row>
    <row r="9" spans="1:20" ht="18" customHeight="1" x14ac:dyDescent="0.15">
      <c r="A9" s="184"/>
      <c r="B9" s="339" t="s">
        <v>246</v>
      </c>
      <c r="C9" s="341"/>
      <c r="D9" s="216" t="s">
        <v>111</v>
      </c>
      <c r="E9" s="222">
        <f t="shared" si="0"/>
        <v>9.013965298349555E-2</v>
      </c>
      <c r="F9" s="222">
        <v>0</v>
      </c>
      <c r="G9" s="222">
        <v>0</v>
      </c>
      <c r="H9" s="222">
        <v>4.2319085907744394E-4</v>
      </c>
      <c r="I9" s="222">
        <v>0</v>
      </c>
      <c r="J9" s="222">
        <v>4.2319085907744394E-4</v>
      </c>
      <c r="K9" s="222">
        <v>8.4638171815488788E-4</v>
      </c>
      <c r="L9" s="222">
        <v>2.9623360135421074E-3</v>
      </c>
      <c r="M9" s="222">
        <v>1.6927634363097757E-2</v>
      </c>
      <c r="N9" s="222">
        <v>5.924672027084215E-2</v>
      </c>
      <c r="O9" s="222">
        <v>9.3101988997037668E-3</v>
      </c>
      <c r="P9" s="222">
        <v>0</v>
      </c>
    </row>
    <row r="10" spans="1:20" ht="18" customHeight="1" x14ac:dyDescent="0.15">
      <c r="A10" s="184"/>
      <c r="B10" s="352"/>
      <c r="C10" s="353"/>
      <c r="D10" s="216" t="s">
        <v>116</v>
      </c>
      <c r="E10" s="222">
        <f t="shared" si="0"/>
        <v>0.90986034701650442</v>
      </c>
      <c r="F10" s="222">
        <v>0</v>
      </c>
      <c r="G10" s="222">
        <v>0</v>
      </c>
      <c r="H10" s="222">
        <v>4.2319085907744394E-4</v>
      </c>
      <c r="I10" s="222">
        <v>4.2319085907744394E-4</v>
      </c>
      <c r="J10" s="222">
        <v>3.8087177316969952E-3</v>
      </c>
      <c r="K10" s="222">
        <v>6.3478628861616589E-3</v>
      </c>
      <c r="L10" s="222">
        <v>1.6081252644942871E-2</v>
      </c>
      <c r="M10" s="222">
        <v>0.23063901819720695</v>
      </c>
      <c r="N10" s="222">
        <v>0.61362674566229369</v>
      </c>
      <c r="O10" s="222">
        <v>3.8510368176047395E-2</v>
      </c>
      <c r="P10" s="222">
        <v>0</v>
      </c>
    </row>
    <row r="11" spans="1:20" ht="18" customHeight="1" x14ac:dyDescent="0.15">
      <c r="A11" s="184"/>
      <c r="B11" s="339" t="s">
        <v>209</v>
      </c>
      <c r="C11" s="341"/>
      <c r="D11" s="216" t="s">
        <v>111</v>
      </c>
      <c r="E11" s="222">
        <f t="shared" si="0"/>
        <v>0.5227817745803357</v>
      </c>
      <c r="F11" s="222">
        <v>6.1664953751284684E-3</v>
      </c>
      <c r="G11" s="222">
        <v>3.0489893799246316E-2</v>
      </c>
      <c r="H11" s="222">
        <v>1.9527235354573486E-2</v>
      </c>
      <c r="I11" s="222">
        <v>3.391572456320658E-2</v>
      </c>
      <c r="J11" s="222">
        <v>7.7081192189105863E-2</v>
      </c>
      <c r="K11" s="222">
        <v>7.1257279890373421E-2</v>
      </c>
      <c r="L11" s="222">
        <v>8.3247687564234327E-2</v>
      </c>
      <c r="M11" s="222">
        <v>0.15347721822541965</v>
      </c>
      <c r="N11" s="222">
        <v>4.5906132237067486E-2</v>
      </c>
      <c r="O11" s="222">
        <v>1.7129153819801302E-3</v>
      </c>
      <c r="P11" s="222">
        <v>0</v>
      </c>
    </row>
    <row r="12" spans="1:20" ht="18" customHeight="1" x14ac:dyDescent="0.15">
      <c r="A12" s="184"/>
      <c r="B12" s="352"/>
      <c r="C12" s="353"/>
      <c r="D12" s="216" t="s">
        <v>116</v>
      </c>
      <c r="E12" s="222">
        <f t="shared" si="0"/>
        <v>0.47721822541966424</v>
      </c>
      <c r="F12" s="222">
        <v>2.3980815347721821E-3</v>
      </c>
      <c r="G12" s="222">
        <v>3.9397053785542993E-2</v>
      </c>
      <c r="H12" s="222">
        <v>2.3638232271325797E-2</v>
      </c>
      <c r="I12" s="222">
        <v>4.6933881466255566E-2</v>
      </c>
      <c r="J12" s="222">
        <v>6.1664953751284689E-2</v>
      </c>
      <c r="K12" s="222">
        <v>4.1452552243919152E-2</v>
      </c>
      <c r="L12" s="222">
        <v>5.4813292223364167E-2</v>
      </c>
      <c r="M12" s="222">
        <v>0.14628297362110312</v>
      </c>
      <c r="N12" s="222">
        <v>5.8239122987324428E-2</v>
      </c>
      <c r="O12" s="222">
        <v>2.3980815347721821E-3</v>
      </c>
      <c r="P12" s="222">
        <v>0</v>
      </c>
    </row>
    <row r="13" spans="1:20" ht="18" customHeight="1" x14ac:dyDescent="0.15">
      <c r="A13" s="184"/>
      <c r="B13" s="339" t="s">
        <v>210</v>
      </c>
      <c r="C13" s="341"/>
      <c r="D13" s="216" t="s">
        <v>111</v>
      </c>
      <c r="E13" s="222">
        <f t="shared" si="0"/>
        <v>0.31457242582897033</v>
      </c>
      <c r="F13" s="222">
        <v>0</v>
      </c>
      <c r="G13" s="222">
        <v>2.1815008726003491E-4</v>
      </c>
      <c r="H13" s="222">
        <v>4.3630017452006982E-4</v>
      </c>
      <c r="I13" s="222">
        <v>1.0907504363001745E-3</v>
      </c>
      <c r="J13" s="222">
        <v>4.799301919720768E-3</v>
      </c>
      <c r="K13" s="222">
        <v>3.2722513089005235E-2</v>
      </c>
      <c r="L13" s="222">
        <v>8.2242582897033165E-2</v>
      </c>
      <c r="M13" s="222">
        <v>0.13045375218150088</v>
      </c>
      <c r="N13" s="222">
        <v>6.0427574171029667E-2</v>
      </c>
      <c r="O13" s="222">
        <v>2.181500872600349E-3</v>
      </c>
      <c r="P13" s="222">
        <v>0</v>
      </c>
    </row>
    <row r="14" spans="1:20" ht="18" customHeight="1" x14ac:dyDescent="0.15">
      <c r="A14" s="184"/>
      <c r="B14" s="352"/>
      <c r="C14" s="354"/>
      <c r="D14" s="216" t="s">
        <v>116</v>
      </c>
      <c r="E14" s="222">
        <f t="shared" si="0"/>
        <v>0.68542757417102962</v>
      </c>
      <c r="F14" s="222">
        <v>0</v>
      </c>
      <c r="G14" s="222">
        <v>4.3630017452006982E-4</v>
      </c>
      <c r="H14" s="222">
        <v>8.7260034904013963E-4</v>
      </c>
      <c r="I14" s="222">
        <v>3.4904013961605585E-3</v>
      </c>
      <c r="J14" s="222">
        <v>2.1160558464223385E-2</v>
      </c>
      <c r="K14" s="222">
        <v>8.7260034904013961E-2</v>
      </c>
      <c r="L14" s="222">
        <v>0.24781849912739964</v>
      </c>
      <c r="M14" s="222">
        <v>0.24410994764397906</v>
      </c>
      <c r="N14" s="222">
        <v>7.8315881326352532E-2</v>
      </c>
      <c r="O14" s="222">
        <v>1.963350785340314E-3</v>
      </c>
      <c r="P14" s="222">
        <v>0</v>
      </c>
    </row>
    <row r="15" spans="1:20" ht="18" customHeight="1" x14ac:dyDescent="0.15">
      <c r="A15" s="184"/>
      <c r="B15" s="339" t="s">
        <v>211</v>
      </c>
      <c r="C15" s="341"/>
      <c r="D15" s="216" t="s">
        <v>111</v>
      </c>
      <c r="E15" s="222">
        <f t="shared" si="0"/>
        <v>0.81818181818181823</v>
      </c>
      <c r="F15" s="222">
        <v>8.2644628099173556E-3</v>
      </c>
      <c r="G15" s="222">
        <v>0.1487603305785124</v>
      </c>
      <c r="H15" s="222">
        <v>0.21487603305785125</v>
      </c>
      <c r="I15" s="222">
        <v>0.20661157024793389</v>
      </c>
      <c r="J15" s="222">
        <v>0.10743801652892562</v>
      </c>
      <c r="K15" s="222">
        <v>4.9586776859504134E-2</v>
      </c>
      <c r="L15" s="222">
        <v>4.9586776859504134E-2</v>
      </c>
      <c r="M15" s="222">
        <v>3.3057851239669422E-2</v>
      </c>
      <c r="N15" s="222">
        <v>0</v>
      </c>
      <c r="O15" s="222">
        <v>0</v>
      </c>
      <c r="P15" s="222">
        <v>0</v>
      </c>
    </row>
    <row r="16" spans="1:20" ht="18" customHeight="1" x14ac:dyDescent="0.15">
      <c r="A16" s="184"/>
      <c r="B16" s="352"/>
      <c r="C16" s="353"/>
      <c r="D16" s="216" t="s">
        <v>116</v>
      </c>
      <c r="E16" s="222">
        <f t="shared" si="0"/>
        <v>0.18181818181818182</v>
      </c>
      <c r="F16" s="222">
        <v>0</v>
      </c>
      <c r="G16" s="222">
        <v>3.3057851239669422E-2</v>
      </c>
      <c r="H16" s="222">
        <v>4.9586776859504134E-2</v>
      </c>
      <c r="I16" s="222">
        <v>4.9586776859504134E-2</v>
      </c>
      <c r="J16" s="222">
        <v>1.6528925619834711E-2</v>
      </c>
      <c r="K16" s="222">
        <v>1.6528925619834711E-2</v>
      </c>
      <c r="L16" s="222">
        <v>0</v>
      </c>
      <c r="M16" s="222">
        <v>1.6528925619834711E-2</v>
      </c>
      <c r="N16" s="222">
        <v>0</v>
      </c>
      <c r="O16" s="222">
        <v>0</v>
      </c>
      <c r="P16" s="222">
        <v>0</v>
      </c>
    </row>
    <row r="17" spans="1:20" ht="18" customHeight="1" x14ac:dyDescent="0.15">
      <c r="A17" s="184"/>
      <c r="B17" s="339" t="s">
        <v>212</v>
      </c>
      <c r="C17" s="344"/>
      <c r="D17" s="216" t="s">
        <v>111</v>
      </c>
      <c r="E17" s="222">
        <f t="shared" si="0"/>
        <v>0.58064516129032251</v>
      </c>
      <c r="F17" s="222">
        <v>0</v>
      </c>
      <c r="G17" s="222">
        <v>6.4516129032258063E-2</v>
      </c>
      <c r="H17" s="222">
        <v>6.4516129032258063E-2</v>
      </c>
      <c r="I17" s="222">
        <v>6.4516129032258063E-2</v>
      </c>
      <c r="J17" s="222">
        <v>0.16129032258064516</v>
      </c>
      <c r="K17" s="222">
        <v>0</v>
      </c>
      <c r="L17" s="222">
        <v>3.2258064516129031E-2</v>
      </c>
      <c r="M17" s="222">
        <v>0.16129032258064516</v>
      </c>
      <c r="N17" s="222">
        <v>3.2258064516129031E-2</v>
      </c>
      <c r="O17" s="222">
        <v>0</v>
      </c>
      <c r="P17" s="222">
        <v>0</v>
      </c>
    </row>
    <row r="18" spans="1:20" ht="18" customHeight="1" x14ac:dyDescent="0.15">
      <c r="A18" s="184"/>
      <c r="B18" s="352"/>
      <c r="C18" s="354"/>
      <c r="D18" s="216" t="s">
        <v>116</v>
      </c>
      <c r="E18" s="222">
        <f t="shared" si="0"/>
        <v>0.41935483870967738</v>
      </c>
      <c r="F18" s="222">
        <v>0</v>
      </c>
      <c r="G18" s="222">
        <v>0</v>
      </c>
      <c r="H18" s="222">
        <v>3.2258064516129031E-2</v>
      </c>
      <c r="I18" s="222">
        <v>6.4516129032258063E-2</v>
      </c>
      <c r="J18" s="222">
        <v>0.16129032258064516</v>
      </c>
      <c r="K18" s="222">
        <v>3.2258064516129031E-2</v>
      </c>
      <c r="L18" s="222">
        <v>0</v>
      </c>
      <c r="M18" s="222">
        <v>9.6774193548387094E-2</v>
      </c>
      <c r="N18" s="222">
        <v>3.2258064516129031E-2</v>
      </c>
      <c r="O18" s="222">
        <v>0</v>
      </c>
      <c r="P18" s="222">
        <v>0</v>
      </c>
    </row>
    <row r="19" spans="1:20" ht="18" customHeight="1" x14ac:dyDescent="0.15">
      <c r="A19" s="184"/>
      <c r="B19" s="339" t="s">
        <v>213</v>
      </c>
      <c r="C19" s="341"/>
      <c r="D19" s="216" t="s">
        <v>111</v>
      </c>
      <c r="E19" s="222">
        <f t="shared" si="0"/>
        <v>0.72</v>
      </c>
      <c r="F19" s="222">
        <v>0</v>
      </c>
      <c r="G19" s="222">
        <v>0.02</v>
      </c>
      <c r="H19" s="222">
        <v>0</v>
      </c>
      <c r="I19" s="222">
        <v>0.06</v>
      </c>
      <c r="J19" s="222">
        <v>0.16</v>
      </c>
      <c r="K19" s="222">
        <v>0.12</v>
      </c>
      <c r="L19" s="222">
        <v>0.1</v>
      </c>
      <c r="M19" s="222">
        <v>0.24</v>
      </c>
      <c r="N19" s="222">
        <v>0.02</v>
      </c>
      <c r="O19" s="222">
        <v>0</v>
      </c>
      <c r="P19" s="222">
        <v>0</v>
      </c>
    </row>
    <row r="20" spans="1:20" ht="18" customHeight="1" x14ac:dyDescent="0.15">
      <c r="A20" s="184"/>
      <c r="B20" s="352"/>
      <c r="C20" s="353"/>
      <c r="D20" s="216" t="s">
        <v>116</v>
      </c>
      <c r="E20" s="222">
        <f t="shared" si="0"/>
        <v>0.28000000000000003</v>
      </c>
      <c r="F20" s="222">
        <v>0</v>
      </c>
      <c r="G20" s="222">
        <v>0</v>
      </c>
      <c r="H20" s="222">
        <v>0.02</v>
      </c>
      <c r="I20" s="222">
        <v>0.04</v>
      </c>
      <c r="J20" s="222">
        <v>0.04</v>
      </c>
      <c r="K20" s="222">
        <v>0.02</v>
      </c>
      <c r="L20" s="222">
        <v>0.04</v>
      </c>
      <c r="M20" s="222">
        <v>0.12</v>
      </c>
      <c r="N20" s="222">
        <v>0</v>
      </c>
      <c r="O20" s="222">
        <v>0</v>
      </c>
      <c r="P20" s="222">
        <v>0</v>
      </c>
    </row>
    <row r="21" spans="1:20" ht="18" customHeight="1" x14ac:dyDescent="0.15">
      <c r="A21" s="184"/>
      <c r="B21" s="339" t="s">
        <v>214</v>
      </c>
      <c r="C21" s="341"/>
      <c r="D21" s="216" t="s">
        <v>111</v>
      </c>
      <c r="E21" s="222">
        <f t="shared" si="0"/>
        <v>0.875</v>
      </c>
      <c r="F21" s="222">
        <v>0</v>
      </c>
      <c r="G21" s="222">
        <v>0.25</v>
      </c>
      <c r="H21" s="222">
        <v>0</v>
      </c>
      <c r="I21" s="222">
        <v>0.125</v>
      </c>
      <c r="J21" s="222">
        <v>0.25</v>
      </c>
      <c r="K21" s="222">
        <v>0</v>
      </c>
      <c r="L21" s="222">
        <v>0</v>
      </c>
      <c r="M21" s="222">
        <v>0.25</v>
      </c>
      <c r="N21" s="222">
        <v>0</v>
      </c>
      <c r="O21" s="222">
        <v>0</v>
      </c>
      <c r="P21" s="222">
        <v>0</v>
      </c>
    </row>
    <row r="22" spans="1:20" ht="18" customHeight="1" x14ac:dyDescent="0.15">
      <c r="A22" s="184"/>
      <c r="B22" s="352"/>
      <c r="C22" s="353"/>
      <c r="D22" s="216" t="s">
        <v>116</v>
      </c>
      <c r="E22" s="222">
        <f t="shared" si="0"/>
        <v>0.125</v>
      </c>
      <c r="F22" s="222">
        <v>0</v>
      </c>
      <c r="G22" s="222">
        <v>0</v>
      </c>
      <c r="H22" s="222">
        <v>0</v>
      </c>
      <c r="I22" s="222">
        <v>0</v>
      </c>
      <c r="J22" s="222">
        <v>0.125</v>
      </c>
      <c r="K22" s="222">
        <v>0</v>
      </c>
      <c r="L22" s="222">
        <v>0</v>
      </c>
      <c r="M22" s="222">
        <v>0</v>
      </c>
      <c r="N22" s="222">
        <v>0</v>
      </c>
      <c r="O22" s="222">
        <v>0</v>
      </c>
      <c r="P22" s="222">
        <v>0</v>
      </c>
    </row>
    <row r="23" spans="1:20" ht="18" customHeight="1" x14ac:dyDescent="0.15">
      <c r="A23" s="184"/>
      <c r="B23" s="339" t="s">
        <v>215</v>
      </c>
      <c r="C23" s="341"/>
      <c r="D23" s="216" t="s">
        <v>111</v>
      </c>
      <c r="E23" s="222">
        <f t="shared" si="0"/>
        <v>0.49999999999999989</v>
      </c>
      <c r="F23" s="222">
        <v>0</v>
      </c>
      <c r="G23" s="222">
        <v>7.1428571428571425E-2</v>
      </c>
      <c r="H23" s="222">
        <v>7.1428571428571425E-2</v>
      </c>
      <c r="I23" s="222">
        <v>7.1428571428571425E-2</v>
      </c>
      <c r="J23" s="222">
        <v>7.1428571428571425E-2</v>
      </c>
      <c r="K23" s="222">
        <v>7.1428571428571425E-2</v>
      </c>
      <c r="L23" s="222">
        <v>7.1428571428571425E-2</v>
      </c>
      <c r="M23" s="222">
        <v>7.1428571428571425E-2</v>
      </c>
      <c r="N23" s="222">
        <v>0</v>
      </c>
      <c r="O23" s="222">
        <v>0</v>
      </c>
      <c r="P23" s="222">
        <v>0</v>
      </c>
    </row>
    <row r="24" spans="1:20" ht="18" customHeight="1" x14ac:dyDescent="0.15">
      <c r="A24" s="184"/>
      <c r="B24" s="352"/>
      <c r="C24" s="353"/>
      <c r="D24" s="216" t="s">
        <v>116</v>
      </c>
      <c r="E24" s="222">
        <f t="shared" si="0"/>
        <v>0.49999999999999989</v>
      </c>
      <c r="F24" s="222">
        <v>0</v>
      </c>
      <c r="G24" s="222">
        <v>0.14285714285714285</v>
      </c>
      <c r="H24" s="222">
        <v>7.1428571428571425E-2</v>
      </c>
      <c r="I24" s="222">
        <v>0.14285714285714285</v>
      </c>
      <c r="J24" s="222">
        <v>0</v>
      </c>
      <c r="K24" s="222">
        <v>7.1428571428571425E-2</v>
      </c>
      <c r="L24" s="222">
        <v>0</v>
      </c>
      <c r="M24" s="222">
        <v>7.1428571428571425E-2</v>
      </c>
      <c r="N24" s="222">
        <v>0</v>
      </c>
      <c r="O24" s="222">
        <v>0</v>
      </c>
      <c r="P24" s="222">
        <v>0</v>
      </c>
    </row>
    <row r="25" spans="1:20" ht="18" customHeight="1" x14ac:dyDescent="0.15">
      <c r="A25" s="184"/>
      <c r="B25" s="339" t="s">
        <v>216</v>
      </c>
      <c r="C25" s="341"/>
      <c r="D25" s="216" t="s">
        <v>111</v>
      </c>
      <c r="E25" s="222">
        <f t="shared" si="0"/>
        <v>0.13825634352635002</v>
      </c>
      <c r="F25" s="222">
        <v>0</v>
      </c>
      <c r="G25" s="222">
        <v>0</v>
      </c>
      <c r="H25" s="222">
        <v>0</v>
      </c>
      <c r="I25" s="222">
        <v>3.2530904359141186E-4</v>
      </c>
      <c r="J25" s="222">
        <v>1.9518542615484711E-3</v>
      </c>
      <c r="K25" s="222">
        <v>3.2530904359141186E-4</v>
      </c>
      <c r="L25" s="222">
        <v>3.2530904359141183E-3</v>
      </c>
      <c r="M25" s="222">
        <v>2.4723487312947299E-2</v>
      </c>
      <c r="N25" s="222">
        <v>9.0761223162003898E-2</v>
      </c>
      <c r="O25" s="222">
        <v>1.6916070266753416E-2</v>
      </c>
      <c r="P25" s="222">
        <v>0</v>
      </c>
    </row>
    <row r="26" spans="1:20" ht="18" customHeight="1" x14ac:dyDescent="0.15">
      <c r="A26" s="217"/>
      <c r="B26" s="355"/>
      <c r="C26" s="354"/>
      <c r="D26" s="218" t="s">
        <v>116</v>
      </c>
      <c r="E26" s="222">
        <f t="shared" si="0"/>
        <v>0.86174365647364992</v>
      </c>
      <c r="F26" s="222">
        <v>0</v>
      </c>
      <c r="G26" s="222">
        <v>0</v>
      </c>
      <c r="H26" s="222">
        <v>3.2530904359141186E-4</v>
      </c>
      <c r="I26" s="222">
        <v>3.2530904359141186E-4</v>
      </c>
      <c r="J26" s="222">
        <v>2.9277813923227064E-3</v>
      </c>
      <c r="K26" s="222">
        <v>5.5302537410540009E-3</v>
      </c>
      <c r="L26" s="222">
        <v>8.7833441769681192E-3</v>
      </c>
      <c r="M26" s="222">
        <v>0.21795705920624595</v>
      </c>
      <c r="N26" s="222">
        <v>0.59954456733897199</v>
      </c>
      <c r="O26" s="222">
        <v>2.6350032530904358E-2</v>
      </c>
      <c r="P26" s="222">
        <v>0</v>
      </c>
    </row>
    <row r="27" spans="1:20" ht="21.6" customHeight="1" x14ac:dyDescent="0.15">
      <c r="B27" s="318" t="s">
        <v>247</v>
      </c>
      <c r="C27" s="318"/>
      <c r="D27" s="318"/>
      <c r="E27" s="318"/>
      <c r="F27" s="318"/>
      <c r="G27" s="318"/>
      <c r="H27" s="318"/>
      <c r="I27" s="318"/>
      <c r="J27" s="318"/>
      <c r="K27" s="318"/>
      <c r="L27" s="318"/>
      <c r="M27" s="204"/>
      <c r="N27" s="204"/>
      <c r="O27" s="204"/>
      <c r="P27" s="196"/>
      <c r="Q27" s="196"/>
      <c r="R27" s="196"/>
      <c r="S27" s="196"/>
      <c r="T27" s="207"/>
    </row>
    <row r="28" spans="1:20" ht="19.149999999999999" customHeight="1" x14ac:dyDescent="0.15">
      <c r="B28" s="318" t="s">
        <v>248</v>
      </c>
      <c r="C28" s="318"/>
      <c r="D28" s="318"/>
      <c r="E28" s="318"/>
      <c r="F28" s="318"/>
      <c r="G28" s="318"/>
      <c r="H28" s="318"/>
      <c r="I28" s="318"/>
      <c r="J28" s="318"/>
      <c r="K28" s="318"/>
      <c r="L28" s="318"/>
    </row>
  </sheetData>
  <mergeCells count="26">
    <mergeCell ref="B13:C14"/>
    <mergeCell ref="J3:J4"/>
    <mergeCell ref="K3:K4"/>
    <mergeCell ref="L3:L4"/>
    <mergeCell ref="M3:M4"/>
    <mergeCell ref="A3:D4"/>
    <mergeCell ref="E3:E4"/>
    <mergeCell ref="F3:F4"/>
    <mergeCell ref="G3:G4"/>
    <mergeCell ref="H3:H4"/>
    <mergeCell ref="I3:I4"/>
    <mergeCell ref="P3:P4"/>
    <mergeCell ref="A5:C6"/>
    <mergeCell ref="B7:C8"/>
    <mergeCell ref="B9:C10"/>
    <mergeCell ref="B11:C12"/>
    <mergeCell ref="N3:N4"/>
    <mergeCell ref="O3:O4"/>
    <mergeCell ref="B27:L27"/>
    <mergeCell ref="B28:L28"/>
    <mergeCell ref="B15:C16"/>
    <mergeCell ref="B17:C18"/>
    <mergeCell ref="B19:C20"/>
    <mergeCell ref="B21:C22"/>
    <mergeCell ref="B23:C24"/>
    <mergeCell ref="B25:C26"/>
  </mergeCells>
  <phoneticPr fontId="1"/>
  <printOptions horizontalCentered="1" verticalCentered="1"/>
  <pageMargins left="0.23622047244094491" right="0.19685039370078741" top="0.6692913385826772" bottom="0.19685039370078741" header="0.19685039370078741" footer="0.39370078740157483"/>
  <pageSetup paperSize="8"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EC1EB-383F-4812-A38F-7ECAE1A04EB5}">
  <sheetPr>
    <pageSetUpPr fitToPage="1"/>
  </sheetPr>
  <dimension ref="A1:T28"/>
  <sheetViews>
    <sheetView showGridLines="0" tabSelected="1" zoomScale="70" zoomScaleNormal="70" workbookViewId="0">
      <selection activeCell="N32" sqref="N32"/>
    </sheetView>
  </sheetViews>
  <sheetFormatPr defaultColWidth="9" defaultRowHeight="11.25" x14ac:dyDescent="0.15"/>
  <cols>
    <col min="1" max="1" width="2.875" style="176" customWidth="1"/>
    <col min="2" max="2" width="9" style="176" customWidth="1"/>
    <col min="3" max="3" width="9.625" style="176" customWidth="1"/>
    <col min="4" max="4" width="7.625" style="176" customWidth="1"/>
    <col min="5" max="5" width="6.625" style="176" customWidth="1"/>
    <col min="6" max="14" width="12.625" style="176" customWidth="1"/>
    <col min="15" max="15" width="12.625" style="178" customWidth="1"/>
    <col min="16" max="20" width="16.625" style="176" customWidth="1"/>
    <col min="21" max="21" width="15.625" style="176" customWidth="1"/>
    <col min="22" max="16384" width="9" style="176"/>
  </cols>
  <sheetData>
    <row r="1" spans="1:18" ht="18" customHeight="1" x14ac:dyDescent="0.15">
      <c r="A1" s="175" t="s">
        <v>249</v>
      </c>
      <c r="H1" s="177"/>
      <c r="I1" s="177"/>
      <c r="J1" s="177"/>
      <c r="K1" s="177"/>
      <c r="L1" s="177"/>
      <c r="M1" s="177"/>
      <c r="N1" s="177"/>
    </row>
    <row r="2" spans="1:18" ht="18" customHeight="1" x14ac:dyDescent="0.15">
      <c r="B2" s="330"/>
      <c r="C2" s="330"/>
      <c r="D2" s="330"/>
      <c r="E2" s="330"/>
      <c r="F2" s="330"/>
      <c r="G2" s="330"/>
      <c r="H2" s="330"/>
      <c r="I2" s="330"/>
      <c r="J2" s="330"/>
      <c r="K2" s="330"/>
      <c r="L2" s="330"/>
      <c r="M2" s="330"/>
      <c r="N2" s="330"/>
      <c r="O2" s="330"/>
      <c r="P2" s="330"/>
      <c r="Q2" s="330"/>
      <c r="R2" s="330"/>
    </row>
    <row r="3" spans="1:18" s="201" customFormat="1" ht="39" customHeight="1" x14ac:dyDescent="0.15">
      <c r="A3" s="348" t="s">
        <v>250</v>
      </c>
      <c r="B3" s="349"/>
      <c r="C3" s="349"/>
      <c r="D3" s="349"/>
      <c r="E3" s="350"/>
      <c r="F3" s="199" t="s">
        <v>165</v>
      </c>
      <c r="G3" s="199" t="s">
        <v>166</v>
      </c>
      <c r="H3" s="199" t="s">
        <v>167</v>
      </c>
      <c r="I3" s="199" t="s">
        <v>168</v>
      </c>
      <c r="J3" s="199" t="s">
        <v>169</v>
      </c>
      <c r="K3" s="199" t="s">
        <v>170</v>
      </c>
      <c r="L3" s="199" t="s">
        <v>202</v>
      </c>
      <c r="M3" s="199" t="s">
        <v>172</v>
      </c>
      <c r="N3" s="199" t="s">
        <v>173</v>
      </c>
      <c r="O3" s="200" t="s">
        <v>174</v>
      </c>
    </row>
    <row r="4" spans="1:18" ht="30" customHeight="1" x14ac:dyDescent="0.15">
      <c r="A4" s="321" t="s">
        <v>251</v>
      </c>
      <c r="B4" s="322"/>
      <c r="C4" s="322"/>
      <c r="D4" s="322"/>
      <c r="E4" s="326"/>
      <c r="F4" s="181">
        <v>3419</v>
      </c>
      <c r="G4" s="181">
        <v>3252</v>
      </c>
      <c r="H4" s="181">
        <v>4112</v>
      </c>
      <c r="I4" s="181">
        <v>4471</v>
      </c>
      <c r="J4" s="181">
        <v>4644</v>
      </c>
      <c r="K4" s="181">
        <v>5550</v>
      </c>
      <c r="L4" s="181">
        <v>6817</v>
      </c>
      <c r="M4" s="182">
        <v>7424</v>
      </c>
      <c r="N4" s="182">
        <v>6600</v>
      </c>
      <c r="O4" s="183">
        <v>6640</v>
      </c>
    </row>
    <row r="5" spans="1:18" ht="30" customHeight="1" x14ac:dyDescent="0.15">
      <c r="A5" s="184"/>
      <c r="B5" s="321" t="s">
        <v>205</v>
      </c>
      <c r="C5" s="322"/>
      <c r="D5" s="322"/>
      <c r="E5" s="326"/>
      <c r="F5" s="186">
        <v>1749</v>
      </c>
      <c r="G5" s="186">
        <v>1793</v>
      </c>
      <c r="H5" s="186">
        <v>1958</v>
      </c>
      <c r="I5" s="186">
        <v>1974</v>
      </c>
      <c r="J5" s="186">
        <v>2716</v>
      </c>
      <c r="K5" s="186">
        <v>3401</v>
      </c>
      <c r="L5" s="186">
        <v>3274</v>
      </c>
      <c r="M5" s="182">
        <v>1890</v>
      </c>
      <c r="N5" s="182">
        <v>1460</v>
      </c>
      <c r="O5" s="183">
        <v>1771</v>
      </c>
    </row>
    <row r="6" spans="1:18" ht="30" customHeight="1" x14ac:dyDescent="0.15">
      <c r="A6" s="184"/>
      <c r="B6" s="321" t="s">
        <v>206</v>
      </c>
      <c r="C6" s="322"/>
      <c r="D6" s="322"/>
      <c r="E6" s="326"/>
      <c r="F6" s="219" t="s">
        <v>207</v>
      </c>
      <c r="G6" s="219" t="s">
        <v>207</v>
      </c>
      <c r="H6" s="219" t="s">
        <v>207</v>
      </c>
      <c r="I6" s="219" t="s">
        <v>207</v>
      </c>
      <c r="J6" s="219" t="s">
        <v>207</v>
      </c>
      <c r="K6" s="219" t="s">
        <v>207</v>
      </c>
      <c r="L6" s="219" t="s">
        <v>207</v>
      </c>
      <c r="M6" s="219">
        <v>1715</v>
      </c>
      <c r="N6" s="182">
        <v>2128</v>
      </c>
      <c r="O6" s="183">
        <v>1425</v>
      </c>
    </row>
    <row r="7" spans="1:18" ht="30" customHeight="1" x14ac:dyDescent="0.15">
      <c r="A7" s="184"/>
      <c r="B7" s="321" t="s">
        <v>209</v>
      </c>
      <c r="C7" s="322"/>
      <c r="D7" s="322"/>
      <c r="E7" s="326"/>
      <c r="F7" s="186">
        <v>354</v>
      </c>
      <c r="G7" s="186">
        <v>293</v>
      </c>
      <c r="H7" s="186">
        <v>1119</v>
      </c>
      <c r="I7" s="186">
        <v>1149</v>
      </c>
      <c r="J7" s="186">
        <v>1034</v>
      </c>
      <c r="K7" s="186">
        <v>1271</v>
      </c>
      <c r="L7" s="186">
        <v>1381</v>
      </c>
      <c r="M7" s="182">
        <v>490</v>
      </c>
      <c r="N7" s="182">
        <v>251</v>
      </c>
      <c r="O7" s="183">
        <v>177</v>
      </c>
    </row>
    <row r="8" spans="1:18" ht="30" customHeight="1" x14ac:dyDescent="0.15">
      <c r="A8" s="184"/>
      <c r="B8" s="321" t="s">
        <v>210</v>
      </c>
      <c r="C8" s="322"/>
      <c r="D8" s="322"/>
      <c r="E8" s="326"/>
      <c r="F8" s="189">
        <v>146</v>
      </c>
      <c r="G8" s="189">
        <v>194</v>
      </c>
      <c r="H8" s="189">
        <v>413</v>
      </c>
      <c r="I8" s="189">
        <v>735</v>
      </c>
      <c r="J8" s="189">
        <v>488</v>
      </c>
      <c r="K8" s="189">
        <v>187</v>
      </c>
      <c r="L8" s="189">
        <v>376</v>
      </c>
      <c r="M8" s="182">
        <v>450</v>
      </c>
      <c r="N8" s="182">
        <v>747</v>
      </c>
      <c r="O8" s="183">
        <v>1061</v>
      </c>
    </row>
    <row r="9" spans="1:18" ht="30" customHeight="1" x14ac:dyDescent="0.15">
      <c r="A9" s="184"/>
      <c r="B9" s="321" t="s">
        <v>211</v>
      </c>
      <c r="C9" s="322"/>
      <c r="D9" s="322"/>
      <c r="E9" s="326"/>
      <c r="F9" s="192">
        <v>270</v>
      </c>
      <c r="G9" s="192">
        <v>71</v>
      </c>
      <c r="H9" s="192">
        <v>65</v>
      </c>
      <c r="I9" s="192">
        <v>56</v>
      </c>
      <c r="J9" s="192">
        <v>123</v>
      </c>
      <c r="K9" s="192">
        <v>167</v>
      </c>
      <c r="L9" s="192">
        <v>91</v>
      </c>
      <c r="M9" s="182">
        <v>198</v>
      </c>
      <c r="N9" s="182">
        <v>30</v>
      </c>
      <c r="O9" s="183">
        <v>37</v>
      </c>
    </row>
    <row r="10" spans="1:18" ht="30" customHeight="1" x14ac:dyDescent="0.15">
      <c r="A10" s="184"/>
      <c r="B10" s="321" t="s">
        <v>212</v>
      </c>
      <c r="C10" s="322"/>
      <c r="D10" s="322"/>
      <c r="E10" s="326"/>
      <c r="F10" s="189">
        <v>797</v>
      </c>
      <c r="G10" s="189">
        <v>741</v>
      </c>
      <c r="H10" s="189">
        <v>429</v>
      </c>
      <c r="I10" s="189">
        <v>411</v>
      </c>
      <c r="J10" s="189">
        <v>188</v>
      </c>
      <c r="K10" s="189">
        <v>40</v>
      </c>
      <c r="L10" s="189">
        <v>30</v>
      </c>
      <c r="M10" s="182">
        <v>37</v>
      </c>
      <c r="N10" s="182">
        <v>10</v>
      </c>
      <c r="O10" s="183">
        <v>7</v>
      </c>
    </row>
    <row r="11" spans="1:18" ht="30" customHeight="1" x14ac:dyDescent="0.15">
      <c r="A11" s="184"/>
      <c r="B11" s="321" t="s">
        <v>213</v>
      </c>
      <c r="C11" s="322"/>
      <c r="D11" s="322"/>
      <c r="E11" s="326"/>
      <c r="F11" s="181">
        <v>27</v>
      </c>
      <c r="G11" s="181">
        <v>64</v>
      </c>
      <c r="H11" s="181">
        <v>71</v>
      </c>
      <c r="I11" s="181">
        <v>49</v>
      </c>
      <c r="J11" s="181">
        <v>44</v>
      </c>
      <c r="K11" s="181">
        <v>28</v>
      </c>
      <c r="L11" s="181">
        <v>14</v>
      </c>
      <c r="M11" s="182">
        <v>35</v>
      </c>
      <c r="N11" s="182">
        <v>5</v>
      </c>
      <c r="O11" s="183">
        <v>29</v>
      </c>
    </row>
    <row r="12" spans="1:18" ht="30" customHeight="1" x14ac:dyDescent="0.15">
      <c r="A12" s="184"/>
      <c r="B12" s="321" t="s">
        <v>214</v>
      </c>
      <c r="C12" s="322"/>
      <c r="D12" s="322"/>
      <c r="E12" s="326"/>
      <c r="F12" s="181">
        <v>21</v>
      </c>
      <c r="G12" s="181">
        <v>4</v>
      </c>
      <c r="H12" s="181">
        <v>13</v>
      </c>
      <c r="I12" s="181">
        <v>1</v>
      </c>
      <c r="J12" s="181">
        <v>22</v>
      </c>
      <c r="K12" s="181">
        <v>45</v>
      </c>
      <c r="L12" s="181">
        <v>1</v>
      </c>
      <c r="M12" s="182">
        <v>14</v>
      </c>
      <c r="N12" s="182">
        <v>2</v>
      </c>
      <c r="O12" s="183">
        <v>0</v>
      </c>
    </row>
    <row r="13" spans="1:18" ht="30" customHeight="1" x14ac:dyDescent="0.15">
      <c r="A13" s="184"/>
      <c r="B13" s="321" t="s">
        <v>215</v>
      </c>
      <c r="C13" s="322"/>
      <c r="D13" s="322"/>
      <c r="E13" s="326"/>
      <c r="F13" s="189">
        <v>55</v>
      </c>
      <c r="G13" s="189">
        <v>92</v>
      </c>
      <c r="H13" s="189">
        <v>44</v>
      </c>
      <c r="I13" s="189">
        <v>96</v>
      </c>
      <c r="J13" s="189">
        <v>29</v>
      </c>
      <c r="K13" s="189">
        <v>20</v>
      </c>
      <c r="L13" s="189">
        <v>33</v>
      </c>
      <c r="M13" s="182">
        <v>4</v>
      </c>
      <c r="N13" s="182">
        <v>6</v>
      </c>
      <c r="O13" s="183">
        <v>0</v>
      </c>
    </row>
    <row r="14" spans="1:18" ht="30" customHeight="1" x14ac:dyDescent="0.15">
      <c r="A14" s="184"/>
      <c r="B14" s="324" t="s">
        <v>216</v>
      </c>
      <c r="C14" s="366"/>
      <c r="D14" s="366"/>
      <c r="E14" s="325"/>
      <c r="F14" s="219" t="s">
        <v>207</v>
      </c>
      <c r="G14" s="219" t="s">
        <v>207</v>
      </c>
      <c r="H14" s="219" t="s">
        <v>207</v>
      </c>
      <c r="I14" s="219" t="s">
        <v>207</v>
      </c>
      <c r="J14" s="219" t="s">
        <v>207</v>
      </c>
      <c r="K14" s="219">
        <v>391</v>
      </c>
      <c r="L14" s="182">
        <v>1617</v>
      </c>
      <c r="M14" s="182">
        <v>2591</v>
      </c>
      <c r="N14" s="182">
        <v>1961</v>
      </c>
      <c r="O14" s="183">
        <v>2133</v>
      </c>
    </row>
    <row r="15" spans="1:18" ht="30" customHeight="1" x14ac:dyDescent="0.15">
      <c r="A15" s="321" t="s">
        <v>252</v>
      </c>
      <c r="B15" s="322"/>
      <c r="C15" s="328"/>
      <c r="D15" s="328"/>
      <c r="E15" s="323"/>
      <c r="F15" s="181">
        <v>1774</v>
      </c>
      <c r="G15" s="181">
        <v>1985</v>
      </c>
      <c r="H15" s="181">
        <v>2506</v>
      </c>
      <c r="I15" s="181">
        <v>2369</v>
      </c>
      <c r="J15" s="181">
        <v>2448</v>
      </c>
      <c r="K15" s="181">
        <v>2837</v>
      </c>
      <c r="L15" s="181">
        <v>2861</v>
      </c>
      <c r="M15" s="182">
        <v>2621</v>
      </c>
      <c r="N15" s="182">
        <v>2374</v>
      </c>
      <c r="O15" s="183">
        <v>2458</v>
      </c>
    </row>
    <row r="16" spans="1:18" ht="30" customHeight="1" x14ac:dyDescent="0.15">
      <c r="A16" s="184"/>
      <c r="B16" s="321" t="s">
        <v>205</v>
      </c>
      <c r="C16" s="328"/>
      <c r="D16" s="328"/>
      <c r="E16" s="323"/>
      <c r="F16" s="186">
        <v>1017</v>
      </c>
      <c r="G16" s="186">
        <v>1233</v>
      </c>
      <c r="H16" s="186">
        <v>1266</v>
      </c>
      <c r="I16" s="186">
        <v>1312</v>
      </c>
      <c r="J16" s="186">
        <v>1644</v>
      </c>
      <c r="K16" s="186">
        <v>1904</v>
      </c>
      <c r="L16" s="186">
        <v>1669</v>
      </c>
      <c r="M16" s="182">
        <v>634</v>
      </c>
      <c r="N16" s="182">
        <v>782</v>
      </c>
      <c r="O16" s="183">
        <v>967</v>
      </c>
    </row>
    <row r="17" spans="1:20" ht="30" customHeight="1" x14ac:dyDescent="0.15">
      <c r="A17" s="184"/>
      <c r="B17" s="321" t="s">
        <v>206</v>
      </c>
      <c r="C17" s="328"/>
      <c r="D17" s="328"/>
      <c r="E17" s="323"/>
      <c r="F17" s="219" t="s">
        <v>207</v>
      </c>
      <c r="G17" s="219" t="s">
        <v>207</v>
      </c>
      <c r="H17" s="219" t="s">
        <v>207</v>
      </c>
      <c r="I17" s="219" t="s">
        <v>207</v>
      </c>
      <c r="J17" s="219" t="s">
        <v>207</v>
      </c>
      <c r="K17" s="219" t="s">
        <v>207</v>
      </c>
      <c r="L17" s="219" t="s">
        <v>207</v>
      </c>
      <c r="M17" s="219">
        <v>940</v>
      </c>
      <c r="N17" s="182">
        <v>713</v>
      </c>
      <c r="O17" s="183">
        <v>574</v>
      </c>
    </row>
    <row r="18" spans="1:20" ht="30" customHeight="1" x14ac:dyDescent="0.15">
      <c r="A18" s="184"/>
      <c r="B18" s="321" t="s">
        <v>209</v>
      </c>
      <c r="C18" s="328"/>
      <c r="D18" s="328"/>
      <c r="E18" s="323"/>
      <c r="F18" s="186">
        <v>156</v>
      </c>
      <c r="G18" s="186">
        <v>231</v>
      </c>
      <c r="H18" s="186">
        <v>762</v>
      </c>
      <c r="I18" s="186">
        <v>732</v>
      </c>
      <c r="J18" s="186">
        <v>575</v>
      </c>
      <c r="K18" s="186">
        <v>626</v>
      </c>
      <c r="L18" s="186">
        <v>610</v>
      </c>
      <c r="M18" s="182">
        <v>158</v>
      </c>
      <c r="N18" s="182">
        <v>123</v>
      </c>
      <c r="O18" s="220">
        <v>136</v>
      </c>
    </row>
    <row r="19" spans="1:20" ht="30" customHeight="1" x14ac:dyDescent="0.15">
      <c r="A19" s="184"/>
      <c r="B19" s="321" t="s">
        <v>210</v>
      </c>
      <c r="C19" s="322"/>
      <c r="D19" s="322"/>
      <c r="E19" s="323"/>
      <c r="F19" s="189">
        <v>20</v>
      </c>
      <c r="G19" s="189">
        <v>18</v>
      </c>
      <c r="H19" s="189">
        <v>36</v>
      </c>
      <c r="I19" s="189">
        <v>89</v>
      </c>
      <c r="J19" s="189">
        <v>81</v>
      </c>
      <c r="K19" s="189">
        <v>49</v>
      </c>
      <c r="L19" s="189">
        <v>34</v>
      </c>
      <c r="M19" s="182">
        <v>58</v>
      </c>
      <c r="N19" s="182">
        <v>111</v>
      </c>
      <c r="O19" s="183">
        <v>186</v>
      </c>
    </row>
    <row r="20" spans="1:20" ht="30" customHeight="1" x14ac:dyDescent="0.15">
      <c r="A20" s="184"/>
      <c r="B20" s="321" t="s">
        <v>211</v>
      </c>
      <c r="C20" s="322"/>
      <c r="D20" s="322"/>
      <c r="E20" s="323"/>
      <c r="F20" s="192">
        <v>20</v>
      </c>
      <c r="G20" s="192">
        <v>4</v>
      </c>
      <c r="H20" s="192">
        <v>16</v>
      </c>
      <c r="I20" s="192">
        <v>32</v>
      </c>
      <c r="J20" s="192">
        <v>33</v>
      </c>
      <c r="K20" s="192">
        <v>30</v>
      </c>
      <c r="L20" s="192">
        <v>26</v>
      </c>
      <c r="M20" s="182">
        <v>58</v>
      </c>
      <c r="N20" s="182">
        <v>21</v>
      </c>
      <c r="O20" s="183">
        <v>26</v>
      </c>
    </row>
    <row r="21" spans="1:20" ht="30" customHeight="1" x14ac:dyDescent="0.15">
      <c r="A21" s="184"/>
      <c r="B21" s="321" t="s">
        <v>212</v>
      </c>
      <c r="C21" s="322"/>
      <c r="D21" s="322"/>
      <c r="E21" s="323"/>
      <c r="F21" s="189">
        <v>479</v>
      </c>
      <c r="G21" s="189">
        <v>360</v>
      </c>
      <c r="H21" s="189">
        <v>339</v>
      </c>
      <c r="I21" s="189">
        <v>166</v>
      </c>
      <c r="J21" s="189">
        <v>77</v>
      </c>
      <c r="K21" s="189">
        <v>40</v>
      </c>
      <c r="L21" s="189">
        <v>24</v>
      </c>
      <c r="M21" s="182">
        <v>35</v>
      </c>
      <c r="N21" s="182">
        <v>19</v>
      </c>
      <c r="O21" s="220">
        <v>13</v>
      </c>
    </row>
    <row r="22" spans="1:20" ht="30" customHeight="1" x14ac:dyDescent="0.15">
      <c r="A22" s="184"/>
      <c r="B22" s="321" t="s">
        <v>213</v>
      </c>
      <c r="C22" s="322"/>
      <c r="D22" s="322"/>
      <c r="E22" s="323"/>
      <c r="F22" s="181">
        <v>42</v>
      </c>
      <c r="G22" s="181">
        <v>68</v>
      </c>
      <c r="H22" s="181">
        <v>41</v>
      </c>
      <c r="I22" s="181">
        <v>7</v>
      </c>
      <c r="J22" s="181">
        <v>17</v>
      </c>
      <c r="K22" s="181">
        <v>10</v>
      </c>
      <c r="L22" s="181">
        <v>12</v>
      </c>
      <c r="M22" s="182">
        <v>15</v>
      </c>
      <c r="N22" s="182">
        <v>4</v>
      </c>
      <c r="O22" s="183">
        <v>11</v>
      </c>
    </row>
    <row r="23" spans="1:20" ht="30" customHeight="1" x14ac:dyDescent="0.15">
      <c r="A23" s="184"/>
      <c r="B23" s="321" t="s">
        <v>214</v>
      </c>
      <c r="C23" s="322"/>
      <c r="D23" s="322"/>
      <c r="E23" s="323"/>
      <c r="F23" s="181">
        <v>2</v>
      </c>
      <c r="G23" s="181">
        <v>6</v>
      </c>
      <c r="H23" s="181">
        <v>5</v>
      </c>
      <c r="I23" s="181">
        <v>5</v>
      </c>
      <c r="J23" s="181">
        <v>2</v>
      </c>
      <c r="K23" s="181">
        <v>12</v>
      </c>
      <c r="L23" s="181">
        <v>2</v>
      </c>
      <c r="M23" s="182">
        <v>7</v>
      </c>
      <c r="N23" s="182">
        <v>1</v>
      </c>
      <c r="O23" s="183">
        <v>1</v>
      </c>
    </row>
    <row r="24" spans="1:20" ht="30" customHeight="1" x14ac:dyDescent="0.15">
      <c r="A24" s="184"/>
      <c r="B24" s="321" t="s">
        <v>215</v>
      </c>
      <c r="C24" s="322"/>
      <c r="D24" s="322"/>
      <c r="E24" s="323"/>
      <c r="F24" s="189">
        <v>38</v>
      </c>
      <c r="G24" s="189">
        <v>65</v>
      </c>
      <c r="H24" s="189">
        <v>41</v>
      </c>
      <c r="I24" s="189">
        <v>26</v>
      </c>
      <c r="J24" s="189">
        <v>19</v>
      </c>
      <c r="K24" s="189">
        <v>15</v>
      </c>
      <c r="L24" s="189">
        <v>23</v>
      </c>
      <c r="M24" s="182">
        <v>2</v>
      </c>
      <c r="N24" s="182">
        <v>3</v>
      </c>
      <c r="O24" s="183">
        <v>1</v>
      </c>
    </row>
    <row r="25" spans="1:20" ht="30" customHeight="1" x14ac:dyDescent="0.15">
      <c r="A25" s="194"/>
      <c r="B25" s="324" t="s">
        <v>216</v>
      </c>
      <c r="C25" s="366"/>
      <c r="D25" s="366"/>
      <c r="E25" s="325"/>
      <c r="F25" s="189" t="s">
        <v>207</v>
      </c>
      <c r="G25" s="189" t="s">
        <v>207</v>
      </c>
      <c r="H25" s="189" t="s">
        <v>207</v>
      </c>
      <c r="I25" s="189" t="s">
        <v>207</v>
      </c>
      <c r="J25" s="189" t="s">
        <v>207</v>
      </c>
      <c r="K25" s="189">
        <v>151</v>
      </c>
      <c r="L25" s="182">
        <v>461</v>
      </c>
      <c r="M25" s="182">
        <v>714</v>
      </c>
      <c r="N25" s="182">
        <v>597</v>
      </c>
      <c r="O25" s="183">
        <v>543</v>
      </c>
    </row>
    <row r="26" spans="1:20" ht="19.899999999999999" customHeight="1" x14ac:dyDescent="0.15">
      <c r="B26" s="318" t="s">
        <v>253</v>
      </c>
      <c r="C26" s="318"/>
      <c r="D26" s="318"/>
      <c r="E26" s="320"/>
      <c r="F26" s="320"/>
      <c r="G26" s="320"/>
      <c r="H26" s="320"/>
      <c r="I26" s="320"/>
      <c r="J26" s="320"/>
      <c r="K26" s="320"/>
      <c r="L26" s="320"/>
      <c r="M26" s="318"/>
      <c r="N26" s="318"/>
      <c r="O26" s="318"/>
      <c r="P26" s="196"/>
      <c r="Q26" s="196"/>
      <c r="R26" s="196"/>
      <c r="S26" s="196"/>
      <c r="T26" s="207"/>
    </row>
    <row r="27" spans="1:20" ht="18.600000000000001" customHeight="1" x14ac:dyDescent="0.15">
      <c r="B27" s="318" t="s">
        <v>254</v>
      </c>
      <c r="C27" s="318"/>
      <c r="D27" s="318"/>
      <c r="E27" s="318"/>
      <c r="F27" s="318"/>
      <c r="G27" s="318"/>
      <c r="H27" s="318"/>
      <c r="I27" s="318"/>
      <c r="J27" s="318"/>
      <c r="K27" s="318"/>
      <c r="L27" s="318"/>
      <c r="M27" s="318"/>
      <c r="N27" s="318"/>
      <c r="O27" s="318"/>
    </row>
    <row r="28" spans="1:20" ht="19.149999999999999" customHeight="1" x14ac:dyDescent="0.15">
      <c r="B28" s="319" t="s">
        <v>255</v>
      </c>
      <c r="C28" s="365"/>
      <c r="D28" s="365"/>
      <c r="E28" s="365"/>
      <c r="F28" s="365"/>
      <c r="G28" s="365"/>
      <c r="H28" s="365"/>
      <c r="I28" s="365"/>
      <c r="J28" s="365"/>
      <c r="K28" s="365"/>
      <c r="L28" s="365"/>
      <c r="M28" s="365"/>
      <c r="N28" s="365"/>
      <c r="O28" s="365"/>
    </row>
  </sheetData>
  <mergeCells count="27">
    <mergeCell ref="B7:E7"/>
    <mergeCell ref="B2:R2"/>
    <mergeCell ref="A3:E3"/>
    <mergeCell ref="A4:E4"/>
    <mergeCell ref="B5:E5"/>
    <mergeCell ref="B6:E6"/>
    <mergeCell ref="B19:E19"/>
    <mergeCell ref="B8:E8"/>
    <mergeCell ref="B9:E9"/>
    <mergeCell ref="B10:E10"/>
    <mergeCell ref="B11:E11"/>
    <mergeCell ref="B12:E12"/>
    <mergeCell ref="B13:E13"/>
    <mergeCell ref="B14:E14"/>
    <mergeCell ref="A15:E15"/>
    <mergeCell ref="B16:E16"/>
    <mergeCell ref="B17:E17"/>
    <mergeCell ref="B18:E18"/>
    <mergeCell ref="B26:O26"/>
    <mergeCell ref="B27:O27"/>
    <mergeCell ref="B28:O28"/>
    <mergeCell ref="B20:E20"/>
    <mergeCell ref="B21:E21"/>
    <mergeCell ref="B22:E22"/>
    <mergeCell ref="B23:E23"/>
    <mergeCell ref="B24:E24"/>
    <mergeCell ref="B25:E25"/>
  </mergeCells>
  <phoneticPr fontId="1"/>
  <printOptions horizontalCentered="1" verticalCentered="1"/>
  <pageMargins left="0.23622047244094491" right="0.19685039370078741" top="0.6692913385826772" bottom="0.19685039370078741" header="0.19685039370078741" footer="0.39370078740157483"/>
  <pageSetup paperSize="8" scale="9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A08F2-D489-43C0-8AC5-3AC2F155E2CF}">
  <sheetPr>
    <pageSetUpPr fitToPage="1"/>
  </sheetPr>
  <dimension ref="B1:M7"/>
  <sheetViews>
    <sheetView showGridLines="0" tabSelected="1" view="pageBreakPreview" zoomScale="120" zoomScaleNormal="100" zoomScaleSheetLayoutView="120" workbookViewId="0">
      <selection activeCell="N32" sqref="N32"/>
    </sheetView>
  </sheetViews>
  <sheetFormatPr defaultRowHeight="13.5" x14ac:dyDescent="0.15"/>
  <cols>
    <col min="1" max="1" width="3.25" customWidth="1"/>
    <col min="2" max="2" width="2.5" customWidth="1"/>
    <col min="3" max="3" width="10.5" customWidth="1"/>
    <col min="4" max="13" width="6.875" customWidth="1"/>
  </cols>
  <sheetData>
    <row r="1" spans="2:13" x14ac:dyDescent="0.15">
      <c r="B1" t="s">
        <v>44</v>
      </c>
    </row>
    <row r="2" spans="2:13" ht="13.5" customHeight="1" x14ac:dyDescent="0.15">
      <c r="B2" s="25"/>
      <c r="C2" s="26" t="s">
        <v>24</v>
      </c>
      <c r="D2" s="240" t="s">
        <v>29</v>
      </c>
      <c r="E2" s="240" t="s">
        <v>30</v>
      </c>
      <c r="F2" s="240" t="s">
        <v>31</v>
      </c>
      <c r="G2" s="240" t="s">
        <v>32</v>
      </c>
      <c r="H2" s="240" t="s">
        <v>33</v>
      </c>
      <c r="I2" s="240" t="s">
        <v>34</v>
      </c>
      <c r="J2" s="240" t="s">
        <v>35</v>
      </c>
      <c r="K2" s="240" t="s">
        <v>36</v>
      </c>
      <c r="L2" s="240" t="s">
        <v>41</v>
      </c>
      <c r="M2" s="240" t="s">
        <v>43</v>
      </c>
    </row>
    <row r="3" spans="2:13" x14ac:dyDescent="0.15">
      <c r="B3" s="20" t="s">
        <v>25</v>
      </c>
      <c r="C3" s="27"/>
      <c r="D3" s="241"/>
      <c r="E3" s="241"/>
      <c r="F3" s="241"/>
      <c r="G3" s="241"/>
      <c r="H3" s="241"/>
      <c r="I3" s="241"/>
      <c r="J3" s="241"/>
      <c r="K3" s="241"/>
      <c r="L3" s="241"/>
      <c r="M3" s="241"/>
    </row>
    <row r="4" spans="2:13" x14ac:dyDescent="0.15">
      <c r="B4" s="225" t="s">
        <v>5</v>
      </c>
      <c r="C4" s="225"/>
      <c r="D4" s="3">
        <v>27864</v>
      </c>
      <c r="E4" s="3">
        <v>26653</v>
      </c>
      <c r="F4" s="3">
        <v>25183</v>
      </c>
      <c r="G4" s="3">
        <v>24365</v>
      </c>
      <c r="H4" s="3">
        <v>23286</v>
      </c>
      <c r="I4" s="3">
        <v>22523</v>
      </c>
      <c r="J4" s="3">
        <v>21188</v>
      </c>
      <c r="K4" s="3">
        <v>18963</v>
      </c>
      <c r="L4" s="3">
        <v>18145</v>
      </c>
      <c r="M4" s="3">
        <v>19514</v>
      </c>
    </row>
    <row r="5" spans="2:13" x14ac:dyDescent="0.15">
      <c r="B5" s="225" t="s">
        <v>6</v>
      </c>
      <c r="C5" s="225"/>
      <c r="D5" s="3">
        <v>20667</v>
      </c>
      <c r="E5" s="3">
        <v>20389</v>
      </c>
      <c r="F5" s="3">
        <v>19717</v>
      </c>
      <c r="G5" s="3">
        <v>19599</v>
      </c>
      <c r="H5" s="3">
        <v>19051</v>
      </c>
      <c r="I5" s="3">
        <v>18747</v>
      </c>
      <c r="J5" s="3">
        <v>17987</v>
      </c>
      <c r="K5" s="3">
        <v>16890</v>
      </c>
      <c r="L5" s="3">
        <v>15585</v>
      </c>
      <c r="M5" s="3">
        <v>15845</v>
      </c>
    </row>
    <row r="6" spans="2:13" x14ac:dyDescent="0.15">
      <c r="B6" s="225" t="s">
        <v>7</v>
      </c>
      <c r="C6" s="225"/>
      <c r="D6" s="3">
        <v>23527</v>
      </c>
      <c r="E6" s="3">
        <v>22985</v>
      </c>
      <c r="F6" s="3">
        <v>22095</v>
      </c>
      <c r="G6" s="3">
        <v>21966</v>
      </c>
      <c r="H6" s="3">
        <v>20979</v>
      </c>
      <c r="I6" s="3">
        <v>20774</v>
      </c>
      <c r="J6" s="3">
        <v>20105</v>
      </c>
      <c r="K6" s="3">
        <v>18826</v>
      </c>
      <c r="L6" s="3">
        <v>17525</v>
      </c>
      <c r="M6" s="3">
        <v>17532</v>
      </c>
    </row>
    <row r="7" spans="2:13" x14ac:dyDescent="0.15">
      <c r="B7" s="226" t="s">
        <v>45</v>
      </c>
      <c r="C7" s="226"/>
      <c r="D7" s="4">
        <v>74.17097329888027</v>
      </c>
      <c r="E7" s="4">
        <v>76.497955202041041</v>
      </c>
      <c r="F7" s="4">
        <v>78.294881467656751</v>
      </c>
      <c r="G7" s="4">
        <v>80.439154524933315</v>
      </c>
      <c r="H7" s="4">
        <v>81.81310658764923</v>
      </c>
      <c r="I7" s="4">
        <v>83.234915419793097</v>
      </c>
      <c r="J7" s="4">
        <v>84.89239191995469</v>
      </c>
      <c r="K7" s="4">
        <v>89.068185413700363</v>
      </c>
      <c r="L7" s="4">
        <v>85.891430146045749</v>
      </c>
      <c r="M7" s="4">
        <f>M5/M4*100</f>
        <v>81.198114174438857</v>
      </c>
    </row>
  </sheetData>
  <mergeCells count="14">
    <mergeCell ref="M2:M3"/>
    <mergeCell ref="B4:C4"/>
    <mergeCell ref="B5:C5"/>
    <mergeCell ref="D2:D3"/>
    <mergeCell ref="E2:E3"/>
    <mergeCell ref="F2:F3"/>
    <mergeCell ref="G2:G3"/>
    <mergeCell ref="H2:H3"/>
    <mergeCell ref="I2:I3"/>
    <mergeCell ref="B6:C6"/>
    <mergeCell ref="B7:C7"/>
    <mergeCell ref="J2:J3"/>
    <mergeCell ref="K2:K3"/>
    <mergeCell ref="L2:L3"/>
  </mergeCells>
  <phoneticPr fontId="1"/>
  <pageMargins left="0.7" right="0.7" top="0.75" bottom="0.75" header="0.3" footer="0.3"/>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226DE-C9F0-4624-B9E2-FE11E017DB5E}">
  <sheetPr>
    <pageSetUpPr fitToPage="1"/>
  </sheetPr>
  <dimension ref="B1:O16"/>
  <sheetViews>
    <sheetView showGridLines="0" tabSelected="1" view="pageBreakPreview" zoomScale="120" zoomScaleNormal="100" zoomScaleSheetLayoutView="120" workbookViewId="0">
      <pane xSplit="5" ySplit="3" topLeftCell="F4" activePane="bottomRight" state="frozen"/>
      <selection activeCell="N32" sqref="N32"/>
      <selection pane="topRight" activeCell="N32" sqref="N32"/>
      <selection pane="bottomLeft" activeCell="N32" sqref="N32"/>
      <selection pane="bottomRight" activeCell="N32" sqref="N32"/>
    </sheetView>
  </sheetViews>
  <sheetFormatPr defaultRowHeight="13.5" x14ac:dyDescent="0.15"/>
  <cols>
    <col min="1" max="1" width="1.375" customWidth="1"/>
    <col min="2" max="4" width="2.25" customWidth="1"/>
    <col min="5" max="5" width="12.25" customWidth="1"/>
    <col min="6" max="15" width="8" customWidth="1"/>
  </cols>
  <sheetData>
    <row r="1" spans="2:15" x14ac:dyDescent="0.15">
      <c r="B1" t="s">
        <v>46</v>
      </c>
    </row>
    <row r="2" spans="2:15" ht="15" customHeight="1" x14ac:dyDescent="0.15">
      <c r="B2" s="25"/>
      <c r="C2" s="28"/>
      <c r="D2" s="28"/>
      <c r="E2" s="26" t="s">
        <v>24</v>
      </c>
      <c r="F2" s="240" t="s">
        <v>29</v>
      </c>
      <c r="G2" s="240" t="s">
        <v>30</v>
      </c>
      <c r="H2" s="240" t="s">
        <v>31</v>
      </c>
      <c r="I2" s="240" t="s">
        <v>32</v>
      </c>
      <c r="J2" s="240" t="s">
        <v>33</v>
      </c>
      <c r="K2" s="240" t="s">
        <v>34</v>
      </c>
      <c r="L2" s="240" t="s">
        <v>35</v>
      </c>
      <c r="M2" s="240" t="s">
        <v>36</v>
      </c>
      <c r="N2" s="240" t="s">
        <v>41</v>
      </c>
      <c r="O2" s="240" t="s">
        <v>43</v>
      </c>
    </row>
    <row r="3" spans="2:15" ht="15" customHeight="1" x14ac:dyDescent="0.15">
      <c r="B3" s="20" t="s">
        <v>25</v>
      </c>
      <c r="C3" s="29"/>
      <c r="D3" s="29"/>
      <c r="E3" s="30"/>
      <c r="F3" s="241"/>
      <c r="G3" s="241"/>
      <c r="H3" s="241"/>
      <c r="I3" s="241"/>
      <c r="J3" s="241"/>
      <c r="K3" s="241"/>
      <c r="L3" s="241"/>
      <c r="M3" s="241"/>
      <c r="N3" s="241"/>
      <c r="O3" s="241"/>
    </row>
    <row r="4" spans="2:15" ht="15" customHeight="1" x14ac:dyDescent="0.15">
      <c r="B4" s="244" t="s">
        <v>15</v>
      </c>
      <c r="C4" s="245"/>
      <c r="D4" s="245"/>
      <c r="E4" s="246"/>
      <c r="F4" s="16">
        <v>20444</v>
      </c>
      <c r="G4" s="16">
        <v>20180</v>
      </c>
      <c r="H4" s="16">
        <v>19558</v>
      </c>
      <c r="I4" s="16">
        <v>19427</v>
      </c>
      <c r="J4" s="16">
        <v>18919</v>
      </c>
      <c r="K4" s="16">
        <v>18601</v>
      </c>
      <c r="L4" s="16">
        <v>17915</v>
      </c>
      <c r="M4" s="16">
        <v>16802</v>
      </c>
      <c r="N4" s="16">
        <v>15503</v>
      </c>
      <c r="O4" s="16">
        <v>15747</v>
      </c>
    </row>
    <row r="5" spans="2:15" ht="15" customHeight="1" x14ac:dyDescent="0.15">
      <c r="B5" s="40"/>
      <c r="C5" s="232" t="s">
        <v>16</v>
      </c>
      <c r="D5" s="232"/>
      <c r="E5" s="232"/>
      <c r="F5" s="5">
        <v>7425</v>
      </c>
      <c r="G5" s="5">
        <v>6866</v>
      </c>
      <c r="H5" s="5">
        <v>6586</v>
      </c>
      <c r="I5" s="5">
        <v>6577</v>
      </c>
      <c r="J5" s="5">
        <v>6221</v>
      </c>
      <c r="K5" s="5">
        <v>5886</v>
      </c>
      <c r="L5" s="5">
        <v>5496</v>
      </c>
      <c r="M5" s="5">
        <v>4904</v>
      </c>
      <c r="N5" s="5">
        <v>4248</v>
      </c>
      <c r="O5" s="5">
        <v>4555</v>
      </c>
    </row>
    <row r="6" spans="2:15" ht="15" customHeight="1" x14ac:dyDescent="0.15">
      <c r="B6" s="40"/>
      <c r="C6" s="242" t="s">
        <v>17</v>
      </c>
      <c r="D6" s="243"/>
      <c r="E6" s="243"/>
      <c r="F6" s="5">
        <v>13019</v>
      </c>
      <c r="G6" s="5">
        <v>13314</v>
      </c>
      <c r="H6" s="5">
        <v>12972</v>
      </c>
      <c r="I6" s="5">
        <v>12850</v>
      </c>
      <c r="J6" s="5">
        <v>12698</v>
      </c>
      <c r="K6" s="5">
        <v>12715</v>
      </c>
      <c r="L6" s="5">
        <v>12419</v>
      </c>
      <c r="M6" s="5">
        <v>11898</v>
      </c>
      <c r="N6" s="5">
        <v>11255</v>
      </c>
      <c r="O6" s="5">
        <v>11192</v>
      </c>
    </row>
    <row r="7" spans="2:15" ht="15" customHeight="1" x14ac:dyDescent="0.15">
      <c r="B7" s="40"/>
      <c r="C7" s="6"/>
      <c r="D7" s="231" t="s">
        <v>18</v>
      </c>
      <c r="E7" s="231"/>
      <c r="F7" s="7">
        <v>3636</v>
      </c>
      <c r="G7" s="7">
        <v>4377</v>
      </c>
      <c r="H7" s="7">
        <v>4411</v>
      </c>
      <c r="I7" s="7">
        <v>4517</v>
      </c>
      <c r="J7" s="7">
        <v>4614</v>
      </c>
      <c r="K7" s="7">
        <v>4733</v>
      </c>
      <c r="L7" s="7">
        <v>4993</v>
      </c>
      <c r="M7" s="7">
        <v>4200</v>
      </c>
      <c r="N7" s="7">
        <v>3978</v>
      </c>
      <c r="O7" s="7">
        <v>3928</v>
      </c>
    </row>
    <row r="8" spans="2:15" ht="15" customHeight="1" x14ac:dyDescent="0.15">
      <c r="B8" s="40"/>
      <c r="C8" s="41"/>
      <c r="D8" s="42"/>
      <c r="E8" s="15" t="s">
        <v>19</v>
      </c>
      <c r="F8" s="10">
        <v>2154</v>
      </c>
      <c r="G8" s="10">
        <v>2697</v>
      </c>
      <c r="H8" s="10">
        <v>2652</v>
      </c>
      <c r="I8" s="10">
        <v>2659</v>
      </c>
      <c r="J8" s="10">
        <v>2682</v>
      </c>
      <c r="K8" s="10">
        <v>2684</v>
      </c>
      <c r="L8" s="10">
        <v>2639</v>
      </c>
      <c r="M8" s="10">
        <v>1866</v>
      </c>
      <c r="N8" s="10">
        <v>1742</v>
      </c>
      <c r="O8" s="10">
        <v>1733</v>
      </c>
    </row>
    <row r="9" spans="2:15" ht="15" customHeight="1" x14ac:dyDescent="0.15">
      <c r="B9" s="40"/>
      <c r="C9" s="41"/>
      <c r="D9" s="42"/>
      <c r="E9" s="17" t="s">
        <v>22</v>
      </c>
      <c r="F9" s="13">
        <v>633</v>
      </c>
      <c r="G9" s="13">
        <v>677</v>
      </c>
      <c r="H9" s="13">
        <v>697</v>
      </c>
      <c r="I9" s="13">
        <v>688</v>
      </c>
      <c r="J9" s="13">
        <v>729</v>
      </c>
      <c r="K9" s="13">
        <v>770</v>
      </c>
      <c r="L9" s="13">
        <v>811</v>
      </c>
      <c r="M9" s="13">
        <v>766</v>
      </c>
      <c r="N9" s="13">
        <v>724</v>
      </c>
      <c r="O9" s="13">
        <v>762</v>
      </c>
    </row>
    <row r="10" spans="2:15" ht="15" customHeight="1" x14ac:dyDescent="0.15">
      <c r="B10" s="40"/>
      <c r="C10" s="6"/>
      <c r="D10" s="11"/>
      <c r="E10" s="12" t="s">
        <v>47</v>
      </c>
      <c r="F10" s="13">
        <v>304</v>
      </c>
      <c r="G10" s="13">
        <v>434</v>
      </c>
      <c r="H10" s="13">
        <v>470</v>
      </c>
      <c r="I10" s="13">
        <v>565</v>
      </c>
      <c r="J10" s="13">
        <v>580</v>
      </c>
      <c r="K10" s="13">
        <v>708</v>
      </c>
      <c r="L10" s="13">
        <v>1013</v>
      </c>
      <c r="M10" s="13">
        <v>974</v>
      </c>
      <c r="N10" s="13">
        <v>969</v>
      </c>
      <c r="O10" s="13">
        <v>905</v>
      </c>
    </row>
    <row r="11" spans="2:15" ht="15" customHeight="1" x14ac:dyDescent="0.15">
      <c r="B11" s="40"/>
      <c r="C11" s="6"/>
      <c r="D11" s="232" t="s">
        <v>27</v>
      </c>
      <c r="E11" s="232"/>
      <c r="F11" s="36" t="s">
        <v>42</v>
      </c>
      <c r="G11" s="36" t="s">
        <v>42</v>
      </c>
      <c r="H11" s="36" t="s">
        <v>42</v>
      </c>
      <c r="I11" s="36" t="s">
        <v>42</v>
      </c>
      <c r="J11" s="36" t="s">
        <v>42</v>
      </c>
      <c r="K11" s="36" t="s">
        <v>42</v>
      </c>
      <c r="L11" s="36" t="s">
        <v>42</v>
      </c>
      <c r="M11" s="36">
        <v>179</v>
      </c>
      <c r="N11" s="36">
        <v>132</v>
      </c>
      <c r="O11" s="5">
        <v>164</v>
      </c>
    </row>
    <row r="12" spans="2:15" ht="15" customHeight="1" x14ac:dyDescent="0.15">
      <c r="B12" s="40"/>
      <c r="C12" s="6"/>
      <c r="D12" s="232" t="s">
        <v>28</v>
      </c>
      <c r="E12" s="232"/>
      <c r="F12" s="36" t="s">
        <v>42</v>
      </c>
      <c r="G12" s="36" t="s">
        <v>42</v>
      </c>
      <c r="H12" s="36" t="s">
        <v>42</v>
      </c>
      <c r="I12" s="36" t="s">
        <v>42</v>
      </c>
      <c r="J12" s="36" t="s">
        <v>42</v>
      </c>
      <c r="K12" s="36" t="s">
        <v>42</v>
      </c>
      <c r="L12" s="36" t="s">
        <v>42</v>
      </c>
      <c r="M12" s="36">
        <v>2005</v>
      </c>
      <c r="N12" s="36">
        <v>1885</v>
      </c>
      <c r="O12" s="5">
        <v>1951</v>
      </c>
    </row>
    <row r="13" spans="2:15" ht="15" customHeight="1" x14ac:dyDescent="0.15">
      <c r="B13" s="40"/>
      <c r="C13" s="6"/>
      <c r="D13" s="232" t="s">
        <v>20</v>
      </c>
      <c r="E13" s="232"/>
      <c r="F13" s="5">
        <v>5726</v>
      </c>
      <c r="G13" s="5">
        <v>5347</v>
      </c>
      <c r="H13" s="5">
        <v>5091</v>
      </c>
      <c r="I13" s="5">
        <v>4860</v>
      </c>
      <c r="J13" s="5">
        <v>4712</v>
      </c>
      <c r="K13" s="5">
        <v>4536</v>
      </c>
      <c r="L13" s="5">
        <v>4170</v>
      </c>
      <c r="M13" s="5">
        <v>2710</v>
      </c>
      <c r="N13" s="5">
        <v>2464</v>
      </c>
      <c r="O13" s="5">
        <v>2391</v>
      </c>
    </row>
    <row r="14" spans="2:15" ht="15" customHeight="1" x14ac:dyDescent="0.15">
      <c r="B14" s="40"/>
      <c r="C14" s="6"/>
      <c r="D14" s="232" t="s">
        <v>21</v>
      </c>
      <c r="E14" s="232"/>
      <c r="F14" s="5">
        <v>1749</v>
      </c>
      <c r="G14" s="5">
        <v>1692</v>
      </c>
      <c r="H14" s="5">
        <v>1759</v>
      </c>
      <c r="I14" s="5">
        <v>1831</v>
      </c>
      <c r="J14" s="5">
        <v>1833</v>
      </c>
      <c r="K14" s="5">
        <v>1933</v>
      </c>
      <c r="L14" s="5">
        <v>1844</v>
      </c>
      <c r="M14" s="5">
        <v>1582</v>
      </c>
      <c r="N14" s="5">
        <v>1599</v>
      </c>
      <c r="O14" s="5">
        <v>1625</v>
      </c>
    </row>
    <row r="15" spans="2:15" ht="15" customHeight="1" x14ac:dyDescent="0.15">
      <c r="B15" s="43"/>
      <c r="C15" s="14"/>
      <c r="D15" s="232" t="s">
        <v>1</v>
      </c>
      <c r="E15" s="232"/>
      <c r="F15" s="5">
        <v>1908</v>
      </c>
      <c r="G15" s="5">
        <v>1898</v>
      </c>
      <c r="H15" s="5">
        <v>1711</v>
      </c>
      <c r="I15" s="5">
        <v>1642</v>
      </c>
      <c r="J15" s="5">
        <v>1539</v>
      </c>
      <c r="K15" s="5">
        <v>1513</v>
      </c>
      <c r="L15" s="5">
        <v>1412</v>
      </c>
      <c r="M15" s="5">
        <v>1222</v>
      </c>
      <c r="N15" s="5">
        <v>1197</v>
      </c>
      <c r="O15" s="5">
        <f>O6-O7-O13-O14-O11-O12</f>
        <v>1133</v>
      </c>
    </row>
    <row r="16" spans="2:15" ht="15" customHeight="1" x14ac:dyDescent="0.15">
      <c r="F16" s="1"/>
      <c r="H16" s="1"/>
      <c r="L16" t="s">
        <v>37</v>
      </c>
      <c r="O16" s="1"/>
    </row>
  </sheetData>
  <mergeCells count="19">
    <mergeCell ref="C5:E5"/>
    <mergeCell ref="F2:F3"/>
    <mergeCell ref="G2:G3"/>
    <mergeCell ref="H2:H3"/>
    <mergeCell ref="I2:I3"/>
    <mergeCell ref="L2:L3"/>
    <mergeCell ref="M2:M3"/>
    <mergeCell ref="N2:N3"/>
    <mergeCell ref="O2:O3"/>
    <mergeCell ref="B4:E4"/>
    <mergeCell ref="J2:J3"/>
    <mergeCell ref="K2:K3"/>
    <mergeCell ref="D15:E15"/>
    <mergeCell ref="C6:E6"/>
    <mergeCell ref="D7:E7"/>
    <mergeCell ref="D11:E11"/>
    <mergeCell ref="D12:E12"/>
    <mergeCell ref="D13:E13"/>
    <mergeCell ref="D14:E14"/>
  </mergeCells>
  <phoneticPr fontId="1"/>
  <pageMargins left="0.7" right="0.7" top="0.75" bottom="0.75" header="0.3" footer="0.3"/>
  <pageSetup paperSize="9" scale="8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E11D7-82FE-4F48-82DE-C389E4B0A210}">
  <sheetPr>
    <pageSetUpPr fitToPage="1"/>
  </sheetPr>
  <dimension ref="B1:O19"/>
  <sheetViews>
    <sheetView showGridLines="0" tabSelected="1" view="pageBreakPreview" zoomScale="110" zoomScaleNormal="120" zoomScaleSheetLayoutView="110" workbookViewId="0">
      <pane xSplit="4" ySplit="3" topLeftCell="E4" activePane="bottomRight" state="frozen"/>
      <selection activeCell="N32" sqref="N32"/>
      <selection pane="topRight" activeCell="N32" sqref="N32"/>
      <selection pane="bottomLeft" activeCell="N32" sqref="N32"/>
      <selection pane="bottomRight" activeCell="N32" sqref="N32"/>
    </sheetView>
  </sheetViews>
  <sheetFormatPr defaultRowHeight="13.5" x14ac:dyDescent="0.15"/>
  <cols>
    <col min="1" max="1" width="1.5" customWidth="1"/>
    <col min="2" max="3" width="2.375" customWidth="1"/>
    <col min="4" max="4" width="17.25" customWidth="1"/>
    <col min="5" max="14" width="7.125" customWidth="1"/>
  </cols>
  <sheetData>
    <row r="1" spans="2:15" ht="15" customHeight="1" x14ac:dyDescent="0.15">
      <c r="B1" t="s">
        <v>48</v>
      </c>
    </row>
    <row r="2" spans="2:15" ht="15" customHeight="1" x14ac:dyDescent="0.15">
      <c r="B2" s="25"/>
      <c r="C2" s="28"/>
      <c r="D2" s="26" t="s">
        <v>24</v>
      </c>
      <c r="E2" s="240" t="s">
        <v>29</v>
      </c>
      <c r="F2" s="240" t="s">
        <v>30</v>
      </c>
      <c r="G2" s="240" t="s">
        <v>31</v>
      </c>
      <c r="H2" s="240" t="s">
        <v>32</v>
      </c>
      <c r="I2" s="240" t="s">
        <v>33</v>
      </c>
      <c r="J2" s="240" t="s">
        <v>34</v>
      </c>
      <c r="K2" s="240" t="s">
        <v>35</v>
      </c>
      <c r="L2" s="240" t="s">
        <v>36</v>
      </c>
      <c r="M2" s="240" t="s">
        <v>41</v>
      </c>
      <c r="N2" s="240" t="s">
        <v>43</v>
      </c>
    </row>
    <row r="3" spans="2:15" ht="15" customHeight="1" x14ac:dyDescent="0.15">
      <c r="B3" s="20" t="s">
        <v>25</v>
      </c>
      <c r="C3" s="29"/>
      <c r="D3" s="30"/>
      <c r="E3" s="241"/>
      <c r="F3" s="241"/>
      <c r="G3" s="241"/>
      <c r="H3" s="241"/>
      <c r="I3" s="241"/>
      <c r="J3" s="241"/>
      <c r="K3" s="241"/>
      <c r="L3" s="241"/>
      <c r="M3" s="241"/>
      <c r="N3" s="241"/>
    </row>
    <row r="4" spans="2:15" ht="15" customHeight="1" x14ac:dyDescent="0.15">
      <c r="B4" s="237" t="s">
        <v>0</v>
      </c>
      <c r="C4" s="238"/>
      <c r="D4" s="239"/>
      <c r="E4" s="31">
        <v>23527</v>
      </c>
      <c r="F4" s="31">
        <v>22985</v>
      </c>
      <c r="G4" s="31">
        <v>22095</v>
      </c>
      <c r="H4" s="31">
        <v>21966</v>
      </c>
      <c r="I4" s="31">
        <v>20979</v>
      </c>
      <c r="J4" s="31">
        <v>20774</v>
      </c>
      <c r="K4" s="31">
        <v>20105</v>
      </c>
      <c r="L4" s="31">
        <v>18826</v>
      </c>
      <c r="M4" s="31">
        <v>17525</v>
      </c>
      <c r="N4" s="31">
        <v>17532</v>
      </c>
    </row>
    <row r="5" spans="2:15" ht="15" customHeight="1" x14ac:dyDescent="0.15">
      <c r="B5" s="40"/>
      <c r="C5" s="236" t="s">
        <v>8</v>
      </c>
      <c r="D5" s="236"/>
      <c r="E5" s="32">
        <v>4672</v>
      </c>
      <c r="F5" s="32">
        <v>3995</v>
      </c>
      <c r="G5" s="32">
        <v>3106</v>
      </c>
      <c r="H5" s="32">
        <v>2531</v>
      </c>
      <c r="I5" s="32">
        <v>2184</v>
      </c>
      <c r="J5" s="32">
        <v>2129</v>
      </c>
      <c r="K5" s="32">
        <v>2075</v>
      </c>
      <c r="L5" s="32">
        <v>1789</v>
      </c>
      <c r="M5" s="32">
        <v>1657</v>
      </c>
      <c r="N5" s="32">
        <v>1573</v>
      </c>
    </row>
    <row r="6" spans="2:15" ht="15" customHeight="1" x14ac:dyDescent="0.15">
      <c r="B6" s="40"/>
      <c r="C6" s="33"/>
      <c r="D6" s="34" t="s">
        <v>3</v>
      </c>
      <c r="E6" s="35">
        <v>64.655411015776366</v>
      </c>
      <c r="F6" s="35">
        <v>55.617430043157455</v>
      </c>
      <c r="G6" s="35">
        <v>42.971776425013836</v>
      </c>
      <c r="H6" s="35">
        <v>35.211463550361714</v>
      </c>
      <c r="I6" s="35">
        <v>30.721620481080318</v>
      </c>
      <c r="J6" s="35">
        <v>30.349251603706346</v>
      </c>
      <c r="K6" s="35">
        <v>30.028943560057886</v>
      </c>
      <c r="L6" s="35">
        <v>26.382539448458932</v>
      </c>
      <c r="M6" s="35">
        <v>24.872410687481235</v>
      </c>
      <c r="N6" s="35">
        <v>23.829722769277382</v>
      </c>
    </row>
    <row r="7" spans="2:15" ht="15" customHeight="1" x14ac:dyDescent="0.15">
      <c r="B7" s="40"/>
      <c r="C7" s="236" t="s">
        <v>9</v>
      </c>
      <c r="D7" s="236"/>
      <c r="E7" s="32">
        <v>4426</v>
      </c>
      <c r="F7" s="32">
        <v>4355</v>
      </c>
      <c r="G7" s="32">
        <v>4384</v>
      </c>
      <c r="H7" s="32">
        <v>4443</v>
      </c>
      <c r="I7" s="32">
        <v>4335</v>
      </c>
      <c r="J7" s="32">
        <v>4453</v>
      </c>
      <c r="K7" s="32">
        <v>4169</v>
      </c>
      <c r="L7" s="32">
        <v>3976</v>
      </c>
      <c r="M7" s="32">
        <v>3650</v>
      </c>
      <c r="N7" s="32">
        <v>3692</v>
      </c>
      <c r="O7" s="2"/>
    </row>
    <row r="8" spans="2:15" ht="15" customHeight="1" x14ac:dyDescent="0.15">
      <c r="B8" s="40"/>
      <c r="C8" s="33"/>
      <c r="D8" s="34" t="s">
        <v>4</v>
      </c>
      <c r="E8" s="35">
        <v>33.8508604206501</v>
      </c>
      <c r="F8" s="35">
        <v>33.812111801242231</v>
      </c>
      <c r="G8" s="35">
        <v>34.727503168567807</v>
      </c>
      <c r="H8" s="35">
        <v>35.295519542421353</v>
      </c>
      <c r="I8" s="35">
        <v>34.421152929966652</v>
      </c>
      <c r="J8" s="35">
        <v>35.229430379746837</v>
      </c>
      <c r="K8" s="35">
        <v>32.808688124655703</v>
      </c>
      <c r="L8" s="35">
        <v>31.299692985908838</v>
      </c>
      <c r="M8" s="35">
        <v>28.869730285533496</v>
      </c>
      <c r="N8" s="35">
        <v>29.123609686834424</v>
      </c>
    </row>
    <row r="9" spans="2:15" ht="15" customHeight="1" x14ac:dyDescent="0.15">
      <c r="B9" s="40"/>
      <c r="C9" s="236" t="s">
        <v>10</v>
      </c>
      <c r="D9" s="236"/>
      <c r="E9" s="32">
        <v>5033</v>
      </c>
      <c r="F9" s="32">
        <v>4951</v>
      </c>
      <c r="G9" s="32">
        <v>4875</v>
      </c>
      <c r="H9" s="32">
        <v>4862</v>
      </c>
      <c r="I9" s="32">
        <v>4586</v>
      </c>
      <c r="J9" s="32">
        <v>4575</v>
      </c>
      <c r="K9" s="32">
        <v>4309</v>
      </c>
      <c r="L9" s="32">
        <v>3958</v>
      </c>
      <c r="M9" s="32">
        <v>3522</v>
      </c>
      <c r="N9" s="32">
        <v>3558</v>
      </c>
    </row>
    <row r="10" spans="2:15" ht="15" customHeight="1" x14ac:dyDescent="0.15">
      <c r="B10" s="40"/>
      <c r="C10" s="33"/>
      <c r="D10" s="34" t="s">
        <v>4</v>
      </c>
      <c r="E10" s="35">
        <v>30.16843493376491</v>
      </c>
      <c r="F10" s="35">
        <v>30.682944967773924</v>
      </c>
      <c r="G10" s="35">
        <v>30.829064693606529</v>
      </c>
      <c r="H10" s="35">
        <v>31.546846613028805</v>
      </c>
      <c r="I10" s="35">
        <v>30.415174426316486</v>
      </c>
      <c r="J10" s="35">
        <v>31.000135519718121</v>
      </c>
      <c r="K10" s="35">
        <v>29.752123178899399</v>
      </c>
      <c r="L10" s="35">
        <v>27.847745022162805</v>
      </c>
      <c r="M10" s="35">
        <v>25.321734128981234</v>
      </c>
      <c r="N10" s="35">
        <v>26.054481546572934</v>
      </c>
    </row>
    <row r="11" spans="2:15" ht="15" customHeight="1" x14ac:dyDescent="0.15">
      <c r="B11" s="40"/>
      <c r="C11" s="236" t="s">
        <v>11</v>
      </c>
      <c r="D11" s="236"/>
      <c r="E11" s="32">
        <v>4391</v>
      </c>
      <c r="F11" s="32">
        <v>4655</v>
      </c>
      <c r="G11" s="32">
        <v>4649</v>
      </c>
      <c r="H11" s="32">
        <v>4880</v>
      </c>
      <c r="I11" s="32">
        <v>4760</v>
      </c>
      <c r="J11" s="32">
        <v>4598</v>
      </c>
      <c r="K11" s="32">
        <v>4439</v>
      </c>
      <c r="L11" s="32">
        <v>4094</v>
      </c>
      <c r="M11" s="32">
        <v>3785</v>
      </c>
      <c r="N11" s="32">
        <v>3632</v>
      </c>
    </row>
    <row r="12" spans="2:15" ht="15" customHeight="1" x14ac:dyDescent="0.15">
      <c r="B12" s="40"/>
      <c r="C12" s="33"/>
      <c r="D12" s="34" t="s">
        <v>4</v>
      </c>
      <c r="E12" s="35">
        <v>24.294566781011397</v>
      </c>
      <c r="F12" s="35">
        <v>25.296163460493425</v>
      </c>
      <c r="G12" s="35">
        <v>24.977166496534682</v>
      </c>
      <c r="H12" s="35">
        <v>25.655854056043321</v>
      </c>
      <c r="I12" s="35">
        <v>25.114757558170208</v>
      </c>
      <c r="J12" s="35">
        <v>24.400339630651665</v>
      </c>
      <c r="K12" s="35">
        <v>23.819489160764114</v>
      </c>
      <c r="L12" s="35">
        <v>22.316707549741075</v>
      </c>
      <c r="M12" s="35">
        <v>21.141708093615595</v>
      </c>
      <c r="N12" s="35">
        <v>20.86277212935838</v>
      </c>
    </row>
    <row r="13" spans="2:15" ht="15" customHeight="1" x14ac:dyDescent="0.15">
      <c r="B13" s="40"/>
      <c r="C13" s="236" t="s">
        <v>12</v>
      </c>
      <c r="D13" s="236"/>
      <c r="E13" s="32">
        <v>2304</v>
      </c>
      <c r="F13" s="32">
        <v>2337</v>
      </c>
      <c r="G13" s="32">
        <v>2445</v>
      </c>
      <c r="H13" s="32">
        <v>2534</v>
      </c>
      <c r="I13" s="32">
        <v>2469</v>
      </c>
      <c r="J13" s="32">
        <v>2536</v>
      </c>
      <c r="K13" s="32">
        <v>2617</v>
      </c>
      <c r="L13" s="32">
        <v>2500</v>
      </c>
      <c r="M13" s="32">
        <v>2517</v>
      </c>
      <c r="N13" s="32">
        <v>2695</v>
      </c>
      <c r="O13" s="2"/>
    </row>
    <row r="14" spans="2:15" ht="15" customHeight="1" x14ac:dyDescent="0.15">
      <c r="B14" s="40"/>
      <c r="C14" s="33"/>
      <c r="D14" s="34" t="s">
        <v>4</v>
      </c>
      <c r="E14" s="35">
        <v>14.898157129000969</v>
      </c>
      <c r="F14" s="35">
        <v>15.133069999352458</v>
      </c>
      <c r="G14" s="35">
        <v>15.648000000000001</v>
      </c>
      <c r="H14" s="35">
        <v>16.386445938954992</v>
      </c>
      <c r="I14" s="35">
        <v>15.651347068145801</v>
      </c>
      <c r="J14" s="35">
        <v>15.794718485301445</v>
      </c>
      <c r="K14" s="35">
        <v>16.009053648987582</v>
      </c>
      <c r="L14" s="35">
        <v>14.990705762427295</v>
      </c>
      <c r="M14" s="35">
        <v>14.739122796744159</v>
      </c>
      <c r="N14" s="35">
        <v>15.3912050256996</v>
      </c>
    </row>
    <row r="15" spans="2:15" ht="15" customHeight="1" x14ac:dyDescent="0.15">
      <c r="B15" s="40"/>
      <c r="C15" s="236" t="s">
        <v>13</v>
      </c>
      <c r="D15" s="236"/>
      <c r="E15" s="32">
        <v>1922</v>
      </c>
      <c r="F15" s="32">
        <v>1839</v>
      </c>
      <c r="G15" s="32">
        <v>1783</v>
      </c>
      <c r="H15" s="32">
        <v>1796</v>
      </c>
      <c r="I15" s="32">
        <v>1680</v>
      </c>
      <c r="J15" s="32">
        <v>1455</v>
      </c>
      <c r="K15" s="32">
        <v>1413</v>
      </c>
      <c r="L15" s="32">
        <v>1339</v>
      </c>
      <c r="M15" s="32">
        <v>1195</v>
      </c>
      <c r="N15" s="32">
        <v>1181</v>
      </c>
    </row>
    <row r="16" spans="2:15" ht="15" customHeight="1" x14ac:dyDescent="0.15">
      <c r="B16" s="40"/>
      <c r="C16" s="33"/>
      <c r="D16" s="34" t="s">
        <v>4</v>
      </c>
      <c r="E16" s="35">
        <v>10.464989654796907</v>
      </c>
      <c r="F16" s="35">
        <v>10.14117128046763</v>
      </c>
      <c r="G16" s="35">
        <v>9.7373163672109655</v>
      </c>
      <c r="H16" s="35">
        <v>9.7460386368569569</v>
      </c>
      <c r="I16" s="35">
        <v>9.4824180165942309</v>
      </c>
      <c r="J16" s="35">
        <v>8.5825517607503095</v>
      </c>
      <c r="K16" s="35">
        <v>8.7060998151571152</v>
      </c>
      <c r="L16" s="35">
        <v>8.5406301824212267</v>
      </c>
      <c r="M16" s="35">
        <v>7.8309305373525557</v>
      </c>
      <c r="N16" s="35">
        <v>7.883845126835781</v>
      </c>
    </row>
    <row r="17" spans="2:14" ht="15" customHeight="1" x14ac:dyDescent="0.15">
      <c r="B17" s="40"/>
      <c r="C17" s="236" t="s">
        <v>14</v>
      </c>
      <c r="D17" s="236"/>
      <c r="E17" s="32">
        <v>779</v>
      </c>
      <c r="F17" s="32">
        <v>853</v>
      </c>
      <c r="G17" s="32">
        <v>853</v>
      </c>
      <c r="H17" s="32">
        <v>920</v>
      </c>
      <c r="I17" s="32">
        <v>965</v>
      </c>
      <c r="J17" s="32">
        <v>1028</v>
      </c>
      <c r="K17" s="32">
        <v>1083</v>
      </c>
      <c r="L17" s="32">
        <v>1170</v>
      </c>
      <c r="M17" s="32">
        <v>1199</v>
      </c>
      <c r="N17" s="32">
        <v>1201</v>
      </c>
    </row>
    <row r="18" spans="2:14" ht="15" customHeight="1" x14ac:dyDescent="0.15">
      <c r="B18" s="43"/>
      <c r="C18" s="33"/>
      <c r="D18" s="34" t="s">
        <v>4</v>
      </c>
      <c r="E18" s="35">
        <v>3.3579033579033579</v>
      </c>
      <c r="F18" s="35">
        <v>3.5774198959906056</v>
      </c>
      <c r="G18" s="35">
        <v>3.5383913386153396</v>
      </c>
      <c r="H18" s="35">
        <v>3.787566899958831</v>
      </c>
      <c r="I18" s="35">
        <v>3.8328633276403066</v>
      </c>
      <c r="J18" s="35">
        <v>3.9349282296650716</v>
      </c>
      <c r="K18" s="35">
        <v>4.0020693987657516</v>
      </c>
      <c r="L18" s="35">
        <v>4.2099960418840636</v>
      </c>
      <c r="M18" s="35">
        <v>4.2301721704769975</v>
      </c>
      <c r="N18" s="35">
        <v>4.1845231873453885</v>
      </c>
    </row>
    <row r="19" spans="2:14" x14ac:dyDescent="0.15">
      <c r="C19" s="44"/>
      <c r="D19" s="45"/>
      <c r="E19" s="46"/>
      <c r="G19" s="46"/>
      <c r="H19" s="46"/>
      <c r="I19" s="46"/>
      <c r="J19" s="46"/>
      <c r="K19" s="46"/>
      <c r="L19" s="46"/>
      <c r="M19" s="46"/>
      <c r="N19" s="47"/>
    </row>
  </sheetData>
  <mergeCells count="18">
    <mergeCell ref="C17:D17"/>
    <mergeCell ref="K2:K3"/>
    <mergeCell ref="L2:L3"/>
    <mergeCell ref="M2:M3"/>
    <mergeCell ref="N2:N3"/>
    <mergeCell ref="B4:D4"/>
    <mergeCell ref="C5:D5"/>
    <mergeCell ref="E2:E3"/>
    <mergeCell ref="F2:F3"/>
    <mergeCell ref="G2:G3"/>
    <mergeCell ref="H2:H3"/>
    <mergeCell ref="I2:I3"/>
    <mergeCell ref="J2:J3"/>
    <mergeCell ref="C7:D7"/>
    <mergeCell ref="C9:D9"/>
    <mergeCell ref="C11:D11"/>
    <mergeCell ref="C13:D13"/>
    <mergeCell ref="C15:D15"/>
  </mergeCells>
  <phoneticPr fontId="1"/>
  <pageMargins left="0.7" right="0.7" top="0.75" bottom="0.75" header="0.3" footer="0.3"/>
  <pageSetup paperSize="9" scale="8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0F9FD-2AA7-4C5D-B9DF-FA4B6A17889C}">
  <sheetPr>
    <pageSetUpPr fitToPage="1"/>
  </sheetPr>
  <dimension ref="B1:N15"/>
  <sheetViews>
    <sheetView showGridLines="0" tabSelected="1" view="pageBreakPreview" zoomScale="120" zoomScaleNormal="145" zoomScaleSheetLayoutView="120" workbookViewId="0">
      <pane xSplit="4" ySplit="3" topLeftCell="E4" activePane="bottomRight" state="frozen"/>
      <selection activeCell="N32" sqref="N32"/>
      <selection pane="topRight" activeCell="N32" sqref="N32"/>
      <selection pane="bottomLeft" activeCell="N32" sqref="N32"/>
      <selection pane="bottomRight" activeCell="N32" sqref="N32"/>
    </sheetView>
  </sheetViews>
  <sheetFormatPr defaultRowHeight="13.5" x14ac:dyDescent="0.15"/>
  <cols>
    <col min="1" max="1" width="1.625" customWidth="1"/>
    <col min="2" max="3" width="1.375" customWidth="1"/>
    <col min="4" max="4" width="16.875" customWidth="1"/>
    <col min="5" max="14" width="8.375" customWidth="1"/>
  </cols>
  <sheetData>
    <row r="1" spans="2:14" ht="15" customHeight="1" x14ac:dyDescent="0.15">
      <c r="B1" t="s">
        <v>49</v>
      </c>
    </row>
    <row r="2" spans="2:14" ht="15" customHeight="1" x14ac:dyDescent="0.15">
      <c r="B2" s="25"/>
      <c r="C2" s="28"/>
      <c r="D2" s="26" t="s">
        <v>24</v>
      </c>
      <c r="E2" s="251" t="s">
        <v>29</v>
      </c>
      <c r="F2" s="251" t="s">
        <v>30</v>
      </c>
      <c r="G2" s="251" t="s">
        <v>31</v>
      </c>
      <c r="H2" s="251" t="s">
        <v>32</v>
      </c>
      <c r="I2" s="251" t="s">
        <v>33</v>
      </c>
      <c r="J2" s="251" t="s">
        <v>34</v>
      </c>
      <c r="K2" s="251" t="s">
        <v>35</v>
      </c>
      <c r="L2" s="251" t="s">
        <v>36</v>
      </c>
      <c r="M2" s="251" t="s">
        <v>41</v>
      </c>
      <c r="N2" s="251" t="s">
        <v>43</v>
      </c>
    </row>
    <row r="3" spans="2:14" ht="15" customHeight="1" x14ac:dyDescent="0.15">
      <c r="B3" s="20" t="s">
        <v>25</v>
      </c>
      <c r="C3" s="29"/>
      <c r="D3" s="30"/>
      <c r="E3" s="252"/>
      <c r="F3" s="252"/>
      <c r="G3" s="252"/>
      <c r="H3" s="252"/>
      <c r="I3" s="252"/>
      <c r="J3" s="252"/>
      <c r="K3" s="252"/>
      <c r="L3" s="252"/>
      <c r="M3" s="252"/>
      <c r="N3" s="252"/>
    </row>
    <row r="4" spans="2:14" ht="15" customHeight="1" x14ac:dyDescent="0.15">
      <c r="B4" s="225" t="s">
        <v>5</v>
      </c>
      <c r="C4" s="225"/>
      <c r="D4" s="225"/>
      <c r="E4" s="3">
        <v>87976</v>
      </c>
      <c r="F4" s="3">
        <v>75289</v>
      </c>
      <c r="G4" s="3">
        <v>65023</v>
      </c>
      <c r="H4" s="3">
        <v>59974</v>
      </c>
      <c r="I4" s="3">
        <v>54768</v>
      </c>
      <c r="J4" s="3">
        <v>44969</v>
      </c>
      <c r="K4" s="3">
        <v>37425</v>
      </c>
      <c r="L4" s="3">
        <v>27978</v>
      </c>
      <c r="M4" s="3">
        <v>23282</v>
      </c>
      <c r="N4" s="3">
        <v>23289</v>
      </c>
    </row>
    <row r="5" spans="2:14" ht="15" customHeight="1" x14ac:dyDescent="0.15">
      <c r="B5" s="11"/>
      <c r="C5" s="249" t="s">
        <v>50</v>
      </c>
      <c r="D5" s="250"/>
      <c r="E5" s="48">
        <v>48094</v>
      </c>
      <c r="F5" s="48">
        <v>39653</v>
      </c>
      <c r="G5" s="48">
        <v>32027</v>
      </c>
      <c r="H5" s="48">
        <v>29460</v>
      </c>
      <c r="I5" s="48">
        <v>26994</v>
      </c>
      <c r="J5" s="48">
        <v>20631</v>
      </c>
      <c r="K5" s="48">
        <v>15574</v>
      </c>
      <c r="L5" s="48">
        <v>9956</v>
      </c>
      <c r="M5" s="48">
        <v>8283</v>
      </c>
      <c r="N5" s="48">
        <v>8097</v>
      </c>
    </row>
    <row r="6" spans="2:14" ht="15" customHeight="1" x14ac:dyDescent="0.15">
      <c r="B6" s="11"/>
      <c r="C6" s="247" t="s">
        <v>51</v>
      </c>
      <c r="D6" s="248"/>
      <c r="E6" s="49">
        <v>39882</v>
      </c>
      <c r="F6" s="49">
        <v>35636</v>
      </c>
      <c r="G6" s="49">
        <v>32996</v>
      </c>
      <c r="H6" s="49">
        <v>30514</v>
      </c>
      <c r="I6" s="49">
        <v>27774</v>
      </c>
      <c r="J6" s="49">
        <v>24338</v>
      </c>
      <c r="K6" s="49">
        <v>21851</v>
      </c>
      <c r="L6" s="49">
        <v>18022</v>
      </c>
      <c r="M6" s="49">
        <v>14999</v>
      </c>
      <c r="N6" s="49">
        <v>15192</v>
      </c>
    </row>
    <row r="7" spans="2:14" ht="15" customHeight="1" x14ac:dyDescent="0.15">
      <c r="B7" s="225" t="s">
        <v>6</v>
      </c>
      <c r="C7" s="225"/>
      <c r="D7" s="225"/>
      <c r="E7" s="3">
        <v>19868</v>
      </c>
      <c r="F7" s="3">
        <v>15604</v>
      </c>
      <c r="G7" s="3">
        <v>13185</v>
      </c>
      <c r="H7" s="3">
        <v>11650</v>
      </c>
      <c r="I7" s="3">
        <v>13466</v>
      </c>
      <c r="J7" s="3">
        <v>10953</v>
      </c>
      <c r="K7" s="3">
        <v>10951</v>
      </c>
      <c r="L7" s="3">
        <v>10300</v>
      </c>
      <c r="M7" s="3">
        <v>8274</v>
      </c>
      <c r="N7" s="3">
        <v>7741</v>
      </c>
    </row>
    <row r="8" spans="2:14" ht="15" customHeight="1" x14ac:dyDescent="0.15">
      <c r="B8" s="11"/>
      <c r="C8" s="249" t="s">
        <v>50</v>
      </c>
      <c r="D8" s="250"/>
      <c r="E8" s="48">
        <v>13134</v>
      </c>
      <c r="F8" s="48">
        <v>9715</v>
      </c>
      <c r="G8" s="48">
        <v>7115</v>
      </c>
      <c r="H8" s="48">
        <v>5660</v>
      </c>
      <c r="I8" s="48">
        <v>7187</v>
      </c>
      <c r="J8" s="48">
        <v>5300</v>
      </c>
      <c r="K8" s="48">
        <v>5617</v>
      </c>
      <c r="L8" s="48">
        <v>4833</v>
      </c>
      <c r="M8" s="48">
        <v>3135</v>
      </c>
      <c r="N8" s="48">
        <v>3316</v>
      </c>
    </row>
    <row r="9" spans="2:14" ht="15" customHeight="1" x14ac:dyDescent="0.15">
      <c r="B9" s="20"/>
      <c r="C9" s="247" t="s">
        <v>51</v>
      </c>
      <c r="D9" s="248"/>
      <c r="E9" s="49">
        <v>6734</v>
      </c>
      <c r="F9" s="49">
        <v>5889</v>
      </c>
      <c r="G9" s="49">
        <v>6070</v>
      </c>
      <c r="H9" s="49">
        <v>5990</v>
      </c>
      <c r="I9" s="49">
        <v>6279</v>
      </c>
      <c r="J9" s="49">
        <v>5653</v>
      </c>
      <c r="K9" s="49">
        <v>5334</v>
      </c>
      <c r="L9" s="49">
        <v>5467</v>
      </c>
      <c r="M9" s="49">
        <v>5139</v>
      </c>
      <c r="N9" s="49">
        <v>4425</v>
      </c>
    </row>
    <row r="10" spans="2:14" ht="15" customHeight="1" x14ac:dyDescent="0.15">
      <c r="B10" s="225" t="s">
        <v>7</v>
      </c>
      <c r="C10" s="225"/>
      <c r="D10" s="225"/>
      <c r="E10" s="3">
        <v>1775</v>
      </c>
      <c r="F10" s="3">
        <v>1674</v>
      </c>
      <c r="G10" s="3">
        <v>1554</v>
      </c>
      <c r="H10" s="3">
        <v>1464</v>
      </c>
      <c r="I10" s="3">
        <v>1575</v>
      </c>
      <c r="J10" s="3">
        <v>1556</v>
      </c>
      <c r="K10" s="3">
        <v>1416</v>
      </c>
      <c r="L10" s="3">
        <v>1300</v>
      </c>
      <c r="M10" s="3">
        <v>1171</v>
      </c>
      <c r="N10" s="3">
        <v>1138</v>
      </c>
    </row>
    <row r="11" spans="2:14" ht="15" customHeight="1" x14ac:dyDescent="0.15">
      <c r="B11" s="11"/>
      <c r="C11" s="249" t="s">
        <v>50</v>
      </c>
      <c r="D11" s="250"/>
      <c r="E11" s="48">
        <v>378</v>
      </c>
      <c r="F11" s="48">
        <v>362</v>
      </c>
      <c r="G11" s="48">
        <v>319</v>
      </c>
      <c r="H11" s="48">
        <v>276</v>
      </c>
      <c r="I11" s="48">
        <v>283</v>
      </c>
      <c r="J11" s="48">
        <v>243</v>
      </c>
      <c r="K11" s="48">
        <v>213</v>
      </c>
      <c r="L11" s="48">
        <v>166</v>
      </c>
      <c r="M11" s="48">
        <v>168</v>
      </c>
      <c r="N11" s="48">
        <v>144</v>
      </c>
    </row>
    <row r="12" spans="2:14" ht="15" customHeight="1" x14ac:dyDescent="0.15">
      <c r="B12" s="20"/>
      <c r="C12" s="247" t="s">
        <v>51</v>
      </c>
      <c r="D12" s="248"/>
      <c r="E12" s="49">
        <v>1397</v>
      </c>
      <c r="F12" s="49">
        <v>1312</v>
      </c>
      <c r="G12" s="49">
        <v>1235</v>
      </c>
      <c r="H12" s="49">
        <v>1188</v>
      </c>
      <c r="I12" s="49">
        <v>1292</v>
      </c>
      <c r="J12" s="49">
        <v>1313</v>
      </c>
      <c r="K12" s="49">
        <v>1203</v>
      </c>
      <c r="L12" s="49">
        <v>1134</v>
      </c>
      <c r="M12" s="49">
        <v>1003</v>
      </c>
      <c r="N12" s="49">
        <v>994</v>
      </c>
    </row>
    <row r="13" spans="2:14" ht="15" customHeight="1" x14ac:dyDescent="0.15">
      <c r="B13" s="225" t="s">
        <v>2</v>
      </c>
      <c r="C13" s="225"/>
      <c r="D13" s="225"/>
      <c r="E13" s="50">
        <v>22.583431845048647</v>
      </c>
      <c r="F13" s="50">
        <v>20.725471184369564</v>
      </c>
      <c r="G13" s="50">
        <v>20.277440290358797</v>
      </c>
      <c r="H13" s="50">
        <v>19.4250842031547</v>
      </c>
      <c r="I13" s="50">
        <v>24.587350277534327</v>
      </c>
      <c r="J13" s="50">
        <v>24.356779114501101</v>
      </c>
      <c r="K13" s="50">
        <v>29.261189044756179</v>
      </c>
      <c r="L13" s="50">
        <v>36.814640074344126</v>
      </c>
      <c r="M13" s="50">
        <v>35.538184004810589</v>
      </c>
      <c r="N13" s="50">
        <f>N7/N4*100</f>
        <v>33.23886813517111</v>
      </c>
    </row>
    <row r="14" spans="2:14" ht="15" customHeight="1" x14ac:dyDescent="0.15">
      <c r="B14" s="51"/>
      <c r="C14" s="249" t="s">
        <v>50</v>
      </c>
      <c r="D14" s="250"/>
      <c r="E14" s="52">
        <v>27.309019836154196</v>
      </c>
      <c r="F14" s="52">
        <v>24.500037828159282</v>
      </c>
      <c r="G14" s="52">
        <v>22.215630561713553</v>
      </c>
      <c r="H14" s="52">
        <v>19.212491513917175</v>
      </c>
      <c r="I14" s="52">
        <v>26.624435059642881</v>
      </c>
      <c r="J14" s="52">
        <v>25.689496388929285</v>
      </c>
      <c r="K14" s="52">
        <v>36.066521124951848</v>
      </c>
      <c r="L14" s="52">
        <v>48.543591803937325</v>
      </c>
      <c r="M14" s="52">
        <v>37.848605577689241</v>
      </c>
      <c r="N14" s="52">
        <f>N8/N5*100</f>
        <v>40.953439545510683</v>
      </c>
    </row>
    <row r="15" spans="2:14" ht="15" customHeight="1" x14ac:dyDescent="0.15">
      <c r="B15" s="20"/>
      <c r="C15" s="247" t="s">
        <v>51</v>
      </c>
      <c r="D15" s="248"/>
      <c r="E15" s="53">
        <v>16.88481019006068</v>
      </c>
      <c r="F15" s="53">
        <v>16.525423728813561</v>
      </c>
      <c r="G15" s="53">
        <v>18.396169232634257</v>
      </c>
      <c r="H15" s="53">
        <v>19.630333617355969</v>
      </c>
      <c r="I15" s="53">
        <v>22.607474616547851</v>
      </c>
      <c r="J15" s="53">
        <v>23.227052346125401</v>
      </c>
      <c r="K15" s="53">
        <v>24.410782115235001</v>
      </c>
      <c r="L15" s="53">
        <v>30.335145932748866</v>
      </c>
      <c r="M15" s="53">
        <v>34.26228415227682</v>
      </c>
      <c r="N15" s="53">
        <f>N9/N6*100</f>
        <v>29.127172195892577</v>
      </c>
    </row>
  </sheetData>
  <mergeCells count="22">
    <mergeCell ref="C5:D5"/>
    <mergeCell ref="E2:E3"/>
    <mergeCell ref="F2:F3"/>
    <mergeCell ref="G2:G3"/>
    <mergeCell ref="H2:H3"/>
    <mergeCell ref="K2:K3"/>
    <mergeCell ref="L2:L3"/>
    <mergeCell ref="M2:M3"/>
    <mergeCell ref="N2:N3"/>
    <mergeCell ref="B4:D4"/>
    <mergeCell ref="I2:I3"/>
    <mergeCell ref="J2:J3"/>
    <mergeCell ref="C12:D12"/>
    <mergeCell ref="B13:D13"/>
    <mergeCell ref="C14:D14"/>
    <mergeCell ref="C15:D15"/>
    <mergeCell ref="C6:D6"/>
    <mergeCell ref="B7:D7"/>
    <mergeCell ref="C8:D8"/>
    <mergeCell ref="C9:D9"/>
    <mergeCell ref="B10:D10"/>
    <mergeCell ref="C11:D11"/>
  </mergeCells>
  <phoneticPr fontId="1"/>
  <pageMargins left="0.7" right="0.7" top="0.75" bottom="0.75" header="0.3" footer="0.3"/>
  <pageSetup paperSize="9" scale="7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4D77F-6CF5-4C8A-8359-7B9D23CE9E7A}">
  <sheetPr>
    <pageSetUpPr fitToPage="1"/>
  </sheetPr>
  <dimension ref="B1:G21"/>
  <sheetViews>
    <sheetView showGridLines="0" tabSelected="1" view="pageBreakPreview" zoomScale="115" zoomScaleNormal="160" zoomScaleSheetLayoutView="115" workbookViewId="0">
      <pane xSplit="4" ySplit="3" topLeftCell="E4" activePane="bottomRight" state="frozen"/>
      <selection activeCell="N32" sqref="N32"/>
      <selection pane="topRight" activeCell="N32" sqref="N32"/>
      <selection pane="bottomLeft" activeCell="N32" sqref="N32"/>
      <selection pane="bottomRight" activeCell="N32" sqref="N32"/>
    </sheetView>
  </sheetViews>
  <sheetFormatPr defaultRowHeight="13.5" x14ac:dyDescent="0.15"/>
  <cols>
    <col min="1" max="1" width="2.5" customWidth="1"/>
    <col min="2" max="3" width="1.5" customWidth="1"/>
    <col min="4" max="4" width="22.375" customWidth="1"/>
    <col min="5" max="6" width="8.375" customWidth="1"/>
    <col min="7" max="7" width="8.25" customWidth="1"/>
    <col min="8" max="12" width="9.125" bestFit="1" customWidth="1"/>
  </cols>
  <sheetData>
    <row r="1" spans="2:7" ht="15" customHeight="1" x14ac:dyDescent="0.15">
      <c r="B1" t="s">
        <v>52</v>
      </c>
    </row>
    <row r="2" spans="2:7" ht="15" customHeight="1" x14ac:dyDescent="0.15">
      <c r="B2" s="260" t="s">
        <v>24</v>
      </c>
      <c r="C2" s="261"/>
      <c r="D2" s="262"/>
      <c r="E2" s="263" t="s">
        <v>36</v>
      </c>
      <c r="F2" s="263" t="s">
        <v>53</v>
      </c>
      <c r="G2" s="263" t="s">
        <v>54</v>
      </c>
    </row>
    <row r="3" spans="2:7" ht="15" customHeight="1" x14ac:dyDescent="0.15">
      <c r="B3" s="264" t="s">
        <v>25</v>
      </c>
      <c r="C3" s="265"/>
      <c r="D3" s="266"/>
      <c r="E3" s="263"/>
      <c r="F3" s="263"/>
      <c r="G3" s="263"/>
    </row>
    <row r="4" spans="2:7" ht="15" customHeight="1" x14ac:dyDescent="0.15">
      <c r="B4" s="267" t="s">
        <v>55</v>
      </c>
      <c r="C4" s="268"/>
      <c r="D4" s="269"/>
      <c r="E4" s="56">
        <v>9956</v>
      </c>
      <c r="F4" s="56">
        <v>8283</v>
      </c>
      <c r="G4" s="56">
        <v>8097</v>
      </c>
    </row>
    <row r="5" spans="2:7" ht="15" customHeight="1" x14ac:dyDescent="0.15">
      <c r="B5" s="253"/>
      <c r="C5" s="255" t="s">
        <v>56</v>
      </c>
      <c r="D5" s="256"/>
      <c r="E5" s="57">
        <v>3336</v>
      </c>
      <c r="F5" s="57">
        <v>2839</v>
      </c>
      <c r="G5" s="57">
        <v>2684</v>
      </c>
    </row>
    <row r="6" spans="2:7" ht="15" customHeight="1" x14ac:dyDescent="0.15">
      <c r="B6" s="254"/>
      <c r="C6" s="255" t="s">
        <v>57</v>
      </c>
      <c r="D6" s="256"/>
      <c r="E6" s="57">
        <v>791</v>
      </c>
      <c r="F6" s="57">
        <v>515</v>
      </c>
      <c r="G6" s="57">
        <v>399</v>
      </c>
    </row>
    <row r="7" spans="2:7" ht="15" customHeight="1" x14ac:dyDescent="0.15">
      <c r="B7" s="254"/>
      <c r="C7" s="257" t="s">
        <v>58</v>
      </c>
      <c r="D7" s="256"/>
      <c r="E7" s="57">
        <v>3976</v>
      </c>
      <c r="F7" s="57">
        <v>3403</v>
      </c>
      <c r="G7" s="57">
        <v>3671</v>
      </c>
    </row>
    <row r="8" spans="2:7" ht="15" customHeight="1" x14ac:dyDescent="0.15">
      <c r="B8" s="254"/>
      <c r="C8" s="58"/>
      <c r="D8" s="59" t="s">
        <v>59</v>
      </c>
      <c r="E8" s="60">
        <v>1878</v>
      </c>
      <c r="F8" s="60">
        <v>1434</v>
      </c>
      <c r="G8" s="60">
        <v>1266</v>
      </c>
    </row>
    <row r="9" spans="2:7" ht="15" customHeight="1" x14ac:dyDescent="0.15">
      <c r="B9" s="254"/>
      <c r="C9" s="58"/>
      <c r="D9" s="59" t="s">
        <v>60</v>
      </c>
      <c r="E9" s="60">
        <v>548</v>
      </c>
      <c r="F9" s="60">
        <v>495</v>
      </c>
      <c r="G9" s="60">
        <v>554</v>
      </c>
    </row>
    <row r="10" spans="2:7" ht="15" customHeight="1" x14ac:dyDescent="0.15">
      <c r="B10" s="254"/>
      <c r="C10" s="61"/>
      <c r="D10" s="12" t="s">
        <v>61</v>
      </c>
      <c r="E10" s="60">
        <v>1550</v>
      </c>
      <c r="F10" s="60">
        <v>1474</v>
      </c>
      <c r="G10" s="60">
        <v>1851</v>
      </c>
    </row>
    <row r="11" spans="2:7" ht="15" customHeight="1" x14ac:dyDescent="0.15">
      <c r="B11" s="254"/>
      <c r="C11" s="258" t="s">
        <v>62</v>
      </c>
      <c r="D11" s="259"/>
      <c r="E11" s="62">
        <v>1853</v>
      </c>
      <c r="F11" s="62">
        <v>1526</v>
      </c>
      <c r="G11" s="62">
        <v>1343</v>
      </c>
    </row>
    <row r="12" spans="2:7" ht="15" customHeight="1" x14ac:dyDescent="0.15">
      <c r="B12" s="233" t="s">
        <v>63</v>
      </c>
      <c r="C12" s="234"/>
      <c r="D12" s="235"/>
      <c r="E12" s="56">
        <v>18022</v>
      </c>
      <c r="F12" s="56">
        <v>14999</v>
      </c>
      <c r="G12" s="56">
        <v>15192</v>
      </c>
    </row>
    <row r="13" spans="2:7" ht="15" customHeight="1" x14ac:dyDescent="0.15">
      <c r="B13" s="253"/>
      <c r="C13" s="255" t="s">
        <v>56</v>
      </c>
      <c r="D13" s="256"/>
      <c r="E13" s="57">
        <v>2675</v>
      </c>
      <c r="F13" s="57">
        <v>2047</v>
      </c>
      <c r="G13" s="57">
        <v>1853</v>
      </c>
    </row>
    <row r="14" spans="2:7" ht="15" customHeight="1" x14ac:dyDescent="0.15">
      <c r="B14" s="254"/>
      <c r="C14" s="255" t="s">
        <v>57</v>
      </c>
      <c r="D14" s="256"/>
      <c r="E14" s="57">
        <v>3932</v>
      </c>
      <c r="F14" s="57">
        <v>3145</v>
      </c>
      <c r="G14" s="57">
        <v>3224</v>
      </c>
    </row>
    <row r="15" spans="2:7" ht="15" customHeight="1" x14ac:dyDescent="0.15">
      <c r="B15" s="254"/>
      <c r="C15" s="257" t="s">
        <v>58</v>
      </c>
      <c r="D15" s="256"/>
      <c r="E15" s="57">
        <v>5276</v>
      </c>
      <c r="F15" s="57">
        <v>4247</v>
      </c>
      <c r="G15" s="57">
        <v>4434</v>
      </c>
    </row>
    <row r="16" spans="2:7" ht="15" customHeight="1" x14ac:dyDescent="0.15">
      <c r="B16" s="254"/>
      <c r="C16" s="58"/>
      <c r="D16" s="59" t="s">
        <v>59</v>
      </c>
      <c r="E16" s="60">
        <v>3663</v>
      </c>
      <c r="F16" s="60">
        <v>2750</v>
      </c>
      <c r="G16" s="60">
        <v>2762</v>
      </c>
    </row>
    <row r="17" spans="2:7" ht="15" customHeight="1" x14ac:dyDescent="0.15">
      <c r="B17" s="254"/>
      <c r="C17" s="58"/>
      <c r="D17" s="59" t="s">
        <v>60</v>
      </c>
      <c r="E17" s="60">
        <v>695</v>
      </c>
      <c r="F17" s="60">
        <v>658</v>
      </c>
      <c r="G17" s="60">
        <v>696</v>
      </c>
    </row>
    <row r="18" spans="2:7" ht="15" customHeight="1" x14ac:dyDescent="0.15">
      <c r="B18" s="254"/>
      <c r="C18" s="61"/>
      <c r="D18" s="12" t="s">
        <v>61</v>
      </c>
      <c r="E18" s="60">
        <v>918</v>
      </c>
      <c r="F18" s="60">
        <v>839</v>
      </c>
      <c r="G18" s="60">
        <v>976</v>
      </c>
    </row>
    <row r="19" spans="2:7" ht="15" customHeight="1" x14ac:dyDescent="0.15">
      <c r="B19" s="254"/>
      <c r="C19" s="258" t="s">
        <v>62</v>
      </c>
      <c r="D19" s="259"/>
      <c r="E19" s="62">
        <v>6139</v>
      </c>
      <c r="F19" s="62">
        <v>5560</v>
      </c>
      <c r="G19" s="62">
        <v>5681</v>
      </c>
    </row>
    <row r="21" spans="2:7" ht="13.5" customHeight="1" x14ac:dyDescent="0.15"/>
  </sheetData>
  <mergeCells count="17">
    <mergeCell ref="B12:D12"/>
    <mergeCell ref="B2:D2"/>
    <mergeCell ref="E2:E3"/>
    <mergeCell ref="F2:F3"/>
    <mergeCell ref="G2:G3"/>
    <mergeCell ref="B3:D3"/>
    <mergeCell ref="B4:D4"/>
    <mergeCell ref="B5:B11"/>
    <mergeCell ref="C5:D5"/>
    <mergeCell ref="C6:D6"/>
    <mergeCell ref="C7:D7"/>
    <mergeCell ref="C11:D11"/>
    <mergeCell ref="B13:B19"/>
    <mergeCell ref="C13:D13"/>
    <mergeCell ref="C14:D14"/>
    <mergeCell ref="C15:D15"/>
    <mergeCell ref="C19:D19"/>
  </mergeCells>
  <phoneticPr fontId="1"/>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789F8-9B1D-45E1-9641-DD8BE2DC0F04}">
  <sheetPr>
    <pageSetUpPr fitToPage="1"/>
  </sheetPr>
  <dimension ref="B1:O133"/>
  <sheetViews>
    <sheetView showGridLines="0" tabSelected="1" view="pageBreakPreview" zoomScale="120" zoomScaleNormal="160" zoomScaleSheetLayoutView="120" workbookViewId="0">
      <pane xSplit="1" ySplit="3" topLeftCell="B4" activePane="bottomRight" state="frozen"/>
      <selection activeCell="N32" sqref="N32"/>
      <selection pane="topRight" activeCell="N32" sqref="N32"/>
      <selection pane="bottomLeft" activeCell="N32" sqref="N32"/>
      <selection pane="bottomRight" activeCell="N32" sqref="N32"/>
    </sheetView>
  </sheetViews>
  <sheetFormatPr defaultRowHeight="13.5" x14ac:dyDescent="0.15"/>
  <cols>
    <col min="1" max="2" width="1.875" customWidth="1"/>
    <col min="3" max="4" width="2" customWidth="1"/>
    <col min="5" max="5" width="17.25" customWidth="1"/>
    <col min="6" max="15" width="8.375" customWidth="1"/>
  </cols>
  <sheetData>
    <row r="1" spans="2:15" ht="14.25" customHeight="1" x14ac:dyDescent="0.15">
      <c r="B1" t="s">
        <v>64</v>
      </c>
    </row>
    <row r="2" spans="2:15" ht="14.25" customHeight="1" x14ac:dyDescent="0.15">
      <c r="B2" s="25"/>
      <c r="C2" s="28"/>
      <c r="D2" s="28"/>
      <c r="E2" s="26" t="s">
        <v>24</v>
      </c>
      <c r="F2" s="251" t="s">
        <v>29</v>
      </c>
      <c r="G2" s="251" t="s">
        <v>30</v>
      </c>
      <c r="H2" s="251" t="s">
        <v>31</v>
      </c>
      <c r="I2" s="251" t="s">
        <v>32</v>
      </c>
      <c r="J2" s="251" t="s">
        <v>33</v>
      </c>
      <c r="K2" s="251" t="s">
        <v>34</v>
      </c>
      <c r="L2" s="251" t="s">
        <v>35</v>
      </c>
      <c r="M2" s="251" t="s">
        <v>36</v>
      </c>
      <c r="N2" s="251" t="s">
        <v>41</v>
      </c>
      <c r="O2" s="251" t="s">
        <v>43</v>
      </c>
    </row>
    <row r="3" spans="2:15" ht="14.25" customHeight="1" x14ac:dyDescent="0.15">
      <c r="B3" s="20" t="s">
        <v>25</v>
      </c>
      <c r="C3" s="29"/>
      <c r="D3" s="29"/>
      <c r="E3" s="30"/>
      <c r="F3" s="252"/>
      <c r="G3" s="252"/>
      <c r="H3" s="252"/>
      <c r="I3" s="252"/>
      <c r="J3" s="252"/>
      <c r="K3" s="252"/>
      <c r="L3" s="252"/>
      <c r="M3" s="252"/>
      <c r="N3" s="252"/>
      <c r="O3" s="252"/>
    </row>
    <row r="4" spans="2:15" ht="14.25" customHeight="1" x14ac:dyDescent="0.15">
      <c r="B4" s="275" t="s">
        <v>65</v>
      </c>
      <c r="C4" s="276"/>
      <c r="D4" s="276"/>
      <c r="E4" s="277"/>
      <c r="F4" s="64">
        <v>158145</v>
      </c>
      <c r="G4" s="64">
        <v>133634</v>
      </c>
      <c r="H4" s="64">
        <v>115950</v>
      </c>
      <c r="I4" s="64">
        <v>108430</v>
      </c>
      <c r="J4" s="64">
        <v>99969</v>
      </c>
      <c r="K4" s="64">
        <v>81496</v>
      </c>
      <c r="L4" s="64">
        <v>66695</v>
      </c>
      <c r="M4" s="64">
        <v>49967</v>
      </c>
      <c r="N4" s="64">
        <v>41325</v>
      </c>
      <c r="O4" s="64">
        <v>40013</v>
      </c>
    </row>
    <row r="5" spans="2:15" ht="14.25" customHeight="1" x14ac:dyDescent="0.15">
      <c r="B5" s="65"/>
      <c r="C5" s="272" t="s">
        <v>66</v>
      </c>
      <c r="D5" s="272"/>
      <c r="E5" s="272"/>
      <c r="F5" s="66">
        <v>77476</v>
      </c>
      <c r="G5" s="66">
        <v>62147</v>
      </c>
      <c r="H5" s="66">
        <v>50050</v>
      </c>
      <c r="I5" s="66">
        <v>47674</v>
      </c>
      <c r="J5" s="66">
        <v>45117</v>
      </c>
      <c r="K5" s="66">
        <v>34568</v>
      </c>
      <c r="L5" s="66">
        <v>25442</v>
      </c>
      <c r="M5" s="66">
        <v>16515</v>
      </c>
      <c r="N5" s="66">
        <v>13488</v>
      </c>
      <c r="O5" s="66">
        <v>12647</v>
      </c>
    </row>
    <row r="6" spans="2:15" ht="14.25" customHeight="1" x14ac:dyDescent="0.15">
      <c r="B6" s="65"/>
      <c r="C6" s="67"/>
      <c r="D6" s="270" t="s">
        <v>67</v>
      </c>
      <c r="E6" s="270"/>
      <c r="F6" s="68">
        <v>17401</v>
      </c>
      <c r="G6" s="68">
        <v>14217</v>
      </c>
      <c r="H6" s="68">
        <v>11222</v>
      </c>
      <c r="I6" s="68">
        <v>11363</v>
      </c>
      <c r="J6" s="68">
        <v>11420</v>
      </c>
      <c r="K6" s="68">
        <v>8616</v>
      </c>
      <c r="L6" s="68">
        <v>6291</v>
      </c>
      <c r="M6" s="68">
        <v>4170</v>
      </c>
      <c r="N6" s="68">
        <v>3533</v>
      </c>
      <c r="O6" s="68">
        <v>2971</v>
      </c>
    </row>
    <row r="7" spans="2:15" ht="14.25" customHeight="1" x14ac:dyDescent="0.15">
      <c r="B7" s="65"/>
      <c r="C7" s="67"/>
      <c r="D7" s="271" t="s">
        <v>68</v>
      </c>
      <c r="E7" s="271"/>
      <c r="F7" s="66">
        <v>12396</v>
      </c>
      <c r="G7" s="66">
        <v>9853</v>
      </c>
      <c r="H7" s="66">
        <v>8756</v>
      </c>
      <c r="I7" s="66">
        <v>7850</v>
      </c>
      <c r="J7" s="66">
        <v>8137</v>
      </c>
      <c r="K7" s="66">
        <v>6501</v>
      </c>
      <c r="L7" s="66">
        <v>5463</v>
      </c>
      <c r="M7" s="66">
        <v>3418</v>
      </c>
      <c r="N7" s="66">
        <v>2657</v>
      </c>
      <c r="O7" s="66">
        <v>2649</v>
      </c>
    </row>
    <row r="8" spans="2:15" ht="14.25" customHeight="1" x14ac:dyDescent="0.15">
      <c r="B8" s="65"/>
      <c r="C8" s="67"/>
      <c r="D8" s="272" t="s">
        <v>69</v>
      </c>
      <c r="E8" s="272"/>
      <c r="F8" s="64">
        <v>12314</v>
      </c>
      <c r="G8" s="64">
        <v>11186</v>
      </c>
      <c r="H8" s="64">
        <v>8731</v>
      </c>
      <c r="I8" s="64">
        <v>8195</v>
      </c>
      <c r="J8" s="64">
        <v>6300</v>
      </c>
      <c r="K8" s="64">
        <v>4999</v>
      </c>
      <c r="L8" s="64">
        <v>3645</v>
      </c>
      <c r="M8" s="64">
        <v>2039</v>
      </c>
      <c r="N8" s="64">
        <v>1625</v>
      </c>
      <c r="O8" s="64">
        <v>1635</v>
      </c>
    </row>
    <row r="9" spans="2:15" ht="14.25" customHeight="1" x14ac:dyDescent="0.15">
      <c r="B9" s="65"/>
      <c r="C9" s="67"/>
      <c r="D9" s="65"/>
      <c r="E9" s="69" t="s">
        <v>70</v>
      </c>
      <c r="F9" s="48">
        <v>1809</v>
      </c>
      <c r="G9" s="48">
        <v>1407</v>
      </c>
      <c r="H9" s="48">
        <v>1035</v>
      </c>
      <c r="I9" s="48">
        <v>1030</v>
      </c>
      <c r="J9" s="48">
        <v>813</v>
      </c>
      <c r="K9" s="48">
        <v>535</v>
      </c>
      <c r="L9" s="48">
        <v>398</v>
      </c>
      <c r="M9" s="48">
        <v>238</v>
      </c>
      <c r="N9" s="48">
        <v>191</v>
      </c>
      <c r="O9" s="48">
        <v>146</v>
      </c>
    </row>
    <row r="10" spans="2:15" ht="14.25" customHeight="1" x14ac:dyDescent="0.15">
      <c r="B10" s="65"/>
      <c r="C10" s="67"/>
      <c r="D10" s="65"/>
      <c r="E10" s="69" t="s">
        <v>71</v>
      </c>
      <c r="F10" s="48">
        <v>3022</v>
      </c>
      <c r="G10" s="48">
        <v>3363</v>
      </c>
      <c r="H10" s="48">
        <v>2768</v>
      </c>
      <c r="I10" s="48">
        <v>2350</v>
      </c>
      <c r="J10" s="48">
        <v>1787</v>
      </c>
      <c r="K10" s="48">
        <v>1758</v>
      </c>
      <c r="L10" s="48">
        <v>1289</v>
      </c>
      <c r="M10" s="48">
        <v>684</v>
      </c>
      <c r="N10" s="48">
        <v>442</v>
      </c>
      <c r="O10" s="48">
        <v>521</v>
      </c>
    </row>
    <row r="11" spans="2:15" ht="14.25" customHeight="1" x14ac:dyDescent="0.15">
      <c r="B11" s="65"/>
      <c r="C11" s="67"/>
      <c r="D11" s="65"/>
      <c r="E11" s="70" t="s">
        <v>62</v>
      </c>
      <c r="F11" s="49">
        <v>7483</v>
      </c>
      <c r="G11" s="49">
        <v>6416</v>
      </c>
      <c r="H11" s="49">
        <v>4928</v>
      </c>
      <c r="I11" s="49">
        <v>4815</v>
      </c>
      <c r="J11" s="49">
        <v>3700</v>
      </c>
      <c r="K11" s="49">
        <v>2706</v>
      </c>
      <c r="L11" s="49">
        <v>1958</v>
      </c>
      <c r="M11" s="49">
        <v>1117</v>
      </c>
      <c r="N11" s="49">
        <v>992</v>
      </c>
      <c r="O11" s="49">
        <v>968</v>
      </c>
    </row>
    <row r="12" spans="2:15" ht="14.25" customHeight="1" x14ac:dyDescent="0.15">
      <c r="B12" s="65"/>
      <c r="C12" s="67"/>
      <c r="D12" s="270" t="s">
        <v>72</v>
      </c>
      <c r="E12" s="270"/>
      <c r="F12" s="68">
        <v>5150</v>
      </c>
      <c r="G12" s="68">
        <v>4313</v>
      </c>
      <c r="H12" s="68">
        <v>3819</v>
      </c>
      <c r="I12" s="68">
        <v>3392</v>
      </c>
      <c r="J12" s="68">
        <v>3606</v>
      </c>
      <c r="K12" s="68">
        <v>3050</v>
      </c>
      <c r="L12" s="68">
        <v>2528</v>
      </c>
      <c r="M12" s="68">
        <v>1635</v>
      </c>
      <c r="N12" s="68">
        <v>1238</v>
      </c>
      <c r="O12" s="68">
        <v>1114</v>
      </c>
    </row>
    <row r="13" spans="2:15" ht="14.25" customHeight="1" x14ac:dyDescent="0.15">
      <c r="B13" s="65"/>
      <c r="C13" s="67"/>
      <c r="D13" s="272" t="s">
        <v>73</v>
      </c>
      <c r="E13" s="272"/>
      <c r="F13" s="64">
        <v>5268</v>
      </c>
      <c r="G13" s="64">
        <v>3428</v>
      </c>
      <c r="H13" s="64">
        <v>2430</v>
      </c>
      <c r="I13" s="64">
        <v>2015</v>
      </c>
      <c r="J13" s="64">
        <v>1605</v>
      </c>
      <c r="K13" s="64">
        <v>950</v>
      </c>
      <c r="L13" s="64">
        <v>640</v>
      </c>
      <c r="M13" s="64">
        <v>499</v>
      </c>
      <c r="N13" s="64">
        <v>372</v>
      </c>
      <c r="O13" s="64">
        <v>579</v>
      </c>
    </row>
    <row r="14" spans="2:15" ht="14.25" customHeight="1" x14ac:dyDescent="0.15">
      <c r="B14" s="65"/>
      <c r="C14" s="67"/>
      <c r="D14" s="65"/>
      <c r="E14" s="69" t="s">
        <v>74</v>
      </c>
      <c r="F14" s="48">
        <v>3338</v>
      </c>
      <c r="G14" s="48">
        <v>2042</v>
      </c>
      <c r="H14" s="48">
        <v>1394</v>
      </c>
      <c r="I14" s="48">
        <v>1093</v>
      </c>
      <c r="J14" s="48">
        <v>722</v>
      </c>
      <c r="K14" s="48">
        <v>366</v>
      </c>
      <c r="L14" s="48">
        <v>209</v>
      </c>
      <c r="M14" s="48">
        <v>157</v>
      </c>
      <c r="N14" s="48">
        <v>67</v>
      </c>
      <c r="O14" s="48">
        <v>169</v>
      </c>
    </row>
    <row r="15" spans="2:15" ht="14.25" customHeight="1" x14ac:dyDescent="0.15">
      <c r="B15" s="65"/>
      <c r="C15" s="67"/>
      <c r="D15" s="65"/>
      <c r="E15" s="69" t="s">
        <v>75</v>
      </c>
      <c r="F15" s="48">
        <v>104</v>
      </c>
      <c r="G15" s="48">
        <v>74</v>
      </c>
      <c r="H15" s="48">
        <v>69</v>
      </c>
      <c r="I15" s="48">
        <v>66</v>
      </c>
      <c r="J15" s="48">
        <v>64</v>
      </c>
      <c r="K15" s="48">
        <v>36</v>
      </c>
      <c r="L15" s="48">
        <v>38</v>
      </c>
      <c r="M15" s="48">
        <v>16</v>
      </c>
      <c r="N15" s="48">
        <v>26</v>
      </c>
      <c r="O15" s="48">
        <v>30</v>
      </c>
    </row>
    <row r="16" spans="2:15" ht="14.25" customHeight="1" x14ac:dyDescent="0.15">
      <c r="B16" s="65"/>
      <c r="C16" s="71"/>
      <c r="D16" s="72"/>
      <c r="E16" s="70" t="s">
        <v>62</v>
      </c>
      <c r="F16" s="49">
        <v>1826</v>
      </c>
      <c r="G16" s="49">
        <v>1312</v>
      </c>
      <c r="H16" s="49">
        <v>967</v>
      </c>
      <c r="I16" s="49">
        <v>856</v>
      </c>
      <c r="J16" s="49">
        <v>819</v>
      </c>
      <c r="K16" s="49">
        <v>548</v>
      </c>
      <c r="L16" s="49">
        <v>393</v>
      </c>
      <c r="M16" s="49">
        <v>326</v>
      </c>
      <c r="N16" s="49">
        <v>279</v>
      </c>
      <c r="O16" s="49">
        <v>380</v>
      </c>
    </row>
    <row r="17" spans="2:15" ht="14.25" customHeight="1" x14ac:dyDescent="0.15">
      <c r="B17" s="67"/>
      <c r="C17" s="273" t="s">
        <v>76</v>
      </c>
      <c r="D17" s="273"/>
      <c r="E17" s="274"/>
      <c r="F17" s="68">
        <v>80669</v>
      </c>
      <c r="G17" s="68">
        <v>71487</v>
      </c>
      <c r="H17" s="68">
        <v>65900</v>
      </c>
      <c r="I17" s="68">
        <v>60756</v>
      </c>
      <c r="J17" s="68">
        <v>54852</v>
      </c>
      <c r="K17" s="68">
        <v>46928</v>
      </c>
      <c r="L17" s="68">
        <v>41253</v>
      </c>
      <c r="M17" s="68">
        <v>33452</v>
      </c>
      <c r="N17" s="68">
        <v>27837</v>
      </c>
      <c r="O17" s="68">
        <v>27366</v>
      </c>
    </row>
    <row r="18" spans="2:15" ht="14.25" customHeight="1" x14ac:dyDescent="0.15">
      <c r="B18" s="67"/>
      <c r="C18" s="67"/>
      <c r="D18" s="270" t="s">
        <v>67</v>
      </c>
      <c r="E18" s="270"/>
      <c r="F18" s="68">
        <v>20474</v>
      </c>
      <c r="G18" s="68">
        <v>18148</v>
      </c>
      <c r="H18" s="68">
        <v>16527</v>
      </c>
      <c r="I18" s="68">
        <v>15300</v>
      </c>
      <c r="J18" s="68">
        <v>13705</v>
      </c>
      <c r="K18" s="68">
        <v>11582</v>
      </c>
      <c r="L18" s="68">
        <v>10213</v>
      </c>
      <c r="M18" s="68">
        <v>8458</v>
      </c>
      <c r="N18" s="68">
        <v>7108</v>
      </c>
      <c r="O18" s="68">
        <v>6762</v>
      </c>
    </row>
    <row r="19" spans="2:15" ht="14.25" customHeight="1" x14ac:dyDescent="0.15">
      <c r="B19" s="67"/>
      <c r="C19" s="67"/>
      <c r="D19" s="271" t="s">
        <v>68</v>
      </c>
      <c r="E19" s="271"/>
      <c r="F19" s="66">
        <v>17412</v>
      </c>
      <c r="G19" s="66">
        <v>15296</v>
      </c>
      <c r="H19" s="66">
        <v>14395</v>
      </c>
      <c r="I19" s="66">
        <v>13280</v>
      </c>
      <c r="J19" s="66">
        <v>12368</v>
      </c>
      <c r="K19" s="66">
        <v>10960</v>
      </c>
      <c r="L19" s="66">
        <v>9697</v>
      </c>
      <c r="M19" s="66">
        <v>7583</v>
      </c>
      <c r="N19" s="66">
        <v>6147</v>
      </c>
      <c r="O19" s="66">
        <v>5886</v>
      </c>
    </row>
    <row r="20" spans="2:15" ht="14.25" customHeight="1" x14ac:dyDescent="0.15">
      <c r="B20" s="67"/>
      <c r="C20" s="67"/>
      <c r="D20" s="272" t="s">
        <v>69</v>
      </c>
      <c r="E20" s="272"/>
      <c r="F20" s="64">
        <v>8008</v>
      </c>
      <c r="G20" s="64">
        <v>7402</v>
      </c>
      <c r="H20" s="64">
        <v>6593</v>
      </c>
      <c r="I20" s="64">
        <v>6121</v>
      </c>
      <c r="J20" s="64">
        <v>5306</v>
      </c>
      <c r="K20" s="64">
        <v>4456</v>
      </c>
      <c r="L20" s="64">
        <v>3755</v>
      </c>
      <c r="M20" s="64">
        <v>2962</v>
      </c>
      <c r="N20" s="64">
        <v>2590</v>
      </c>
      <c r="O20" s="64">
        <v>2656</v>
      </c>
    </row>
    <row r="21" spans="2:15" ht="14.25" customHeight="1" x14ac:dyDescent="0.15">
      <c r="B21" s="67"/>
      <c r="C21" s="67"/>
      <c r="D21" s="65"/>
      <c r="E21" s="69" t="s">
        <v>70</v>
      </c>
      <c r="F21" s="48">
        <v>3223</v>
      </c>
      <c r="G21" s="48">
        <v>2963</v>
      </c>
      <c r="H21" s="48">
        <v>2719</v>
      </c>
      <c r="I21" s="48">
        <v>2531</v>
      </c>
      <c r="J21" s="48">
        <v>2183</v>
      </c>
      <c r="K21" s="48">
        <v>1868</v>
      </c>
      <c r="L21" s="48">
        <v>1466</v>
      </c>
      <c r="M21" s="48">
        <v>1178</v>
      </c>
      <c r="N21" s="48">
        <v>1087</v>
      </c>
      <c r="O21" s="48">
        <v>986</v>
      </c>
    </row>
    <row r="22" spans="2:15" ht="14.25" customHeight="1" x14ac:dyDescent="0.15">
      <c r="B22" s="67"/>
      <c r="C22" s="67"/>
      <c r="D22" s="65"/>
      <c r="E22" s="69" t="s">
        <v>71</v>
      </c>
      <c r="F22" s="48">
        <v>722</v>
      </c>
      <c r="G22" s="48">
        <v>817</v>
      </c>
      <c r="H22" s="48">
        <v>735</v>
      </c>
      <c r="I22" s="48">
        <v>672</v>
      </c>
      <c r="J22" s="48">
        <v>712</v>
      </c>
      <c r="K22" s="48">
        <v>622</v>
      </c>
      <c r="L22" s="48">
        <v>601</v>
      </c>
      <c r="M22" s="48">
        <v>401</v>
      </c>
      <c r="N22" s="48">
        <v>394</v>
      </c>
      <c r="O22" s="48">
        <v>396</v>
      </c>
    </row>
    <row r="23" spans="2:15" ht="14.25" customHeight="1" x14ac:dyDescent="0.15">
      <c r="B23" s="67"/>
      <c r="C23" s="67"/>
      <c r="D23" s="65"/>
      <c r="E23" s="70" t="s">
        <v>62</v>
      </c>
      <c r="F23" s="49">
        <v>4063</v>
      </c>
      <c r="G23" s="49">
        <v>3622</v>
      </c>
      <c r="H23" s="49">
        <v>3139</v>
      </c>
      <c r="I23" s="49">
        <v>2918</v>
      </c>
      <c r="J23" s="49">
        <v>2411</v>
      </c>
      <c r="K23" s="49">
        <v>1966</v>
      </c>
      <c r="L23" s="49">
        <v>1688</v>
      </c>
      <c r="M23" s="49">
        <v>1383</v>
      </c>
      <c r="N23" s="49">
        <v>1109</v>
      </c>
      <c r="O23" s="49">
        <v>1274</v>
      </c>
    </row>
    <row r="24" spans="2:15" ht="14.25" customHeight="1" x14ac:dyDescent="0.15">
      <c r="B24" s="67"/>
      <c r="C24" s="67"/>
      <c r="D24" s="270" t="s">
        <v>72</v>
      </c>
      <c r="E24" s="270"/>
      <c r="F24" s="68">
        <v>8957</v>
      </c>
      <c r="G24" s="68">
        <v>7722</v>
      </c>
      <c r="H24" s="68">
        <v>7353</v>
      </c>
      <c r="I24" s="68">
        <v>6770</v>
      </c>
      <c r="J24" s="68">
        <v>6178</v>
      </c>
      <c r="K24" s="68">
        <v>5512</v>
      </c>
      <c r="L24" s="68">
        <v>4529</v>
      </c>
      <c r="M24" s="68">
        <v>3700</v>
      </c>
      <c r="N24" s="68">
        <v>2969</v>
      </c>
      <c r="O24" s="68">
        <v>2827</v>
      </c>
    </row>
    <row r="25" spans="2:15" ht="14.25" customHeight="1" x14ac:dyDescent="0.15">
      <c r="B25" s="67"/>
      <c r="C25" s="67"/>
      <c r="D25" s="272" t="s">
        <v>73</v>
      </c>
      <c r="E25" s="272"/>
      <c r="F25" s="64">
        <v>1083</v>
      </c>
      <c r="G25" s="64">
        <v>870</v>
      </c>
      <c r="H25" s="64">
        <v>856</v>
      </c>
      <c r="I25" s="64">
        <v>750</v>
      </c>
      <c r="J25" s="64">
        <v>657</v>
      </c>
      <c r="K25" s="64">
        <v>539</v>
      </c>
      <c r="L25" s="64">
        <v>531</v>
      </c>
      <c r="M25" s="64">
        <v>394</v>
      </c>
      <c r="N25" s="64">
        <v>304</v>
      </c>
      <c r="O25" s="64">
        <v>340</v>
      </c>
    </row>
    <row r="26" spans="2:15" ht="14.25" customHeight="1" x14ac:dyDescent="0.15">
      <c r="B26" s="67"/>
      <c r="C26" s="67"/>
      <c r="D26" s="65"/>
      <c r="E26" s="69" t="s">
        <v>74</v>
      </c>
      <c r="F26" s="48">
        <v>373</v>
      </c>
      <c r="G26" s="48">
        <v>239</v>
      </c>
      <c r="H26" s="48">
        <v>195</v>
      </c>
      <c r="I26" s="48">
        <v>166</v>
      </c>
      <c r="J26" s="48">
        <v>150</v>
      </c>
      <c r="K26" s="48">
        <v>84</v>
      </c>
      <c r="L26" s="48">
        <v>73</v>
      </c>
      <c r="M26" s="48">
        <v>39</v>
      </c>
      <c r="N26" s="48">
        <v>26</v>
      </c>
      <c r="O26" s="48">
        <v>17</v>
      </c>
    </row>
    <row r="27" spans="2:15" ht="14.25" customHeight="1" x14ac:dyDescent="0.15">
      <c r="B27" s="67"/>
      <c r="C27" s="67"/>
      <c r="D27" s="65"/>
      <c r="E27" s="69" t="s">
        <v>75</v>
      </c>
      <c r="F27" s="48">
        <v>43</v>
      </c>
      <c r="G27" s="48">
        <v>43</v>
      </c>
      <c r="H27" s="48">
        <v>37</v>
      </c>
      <c r="I27" s="48">
        <v>35</v>
      </c>
      <c r="J27" s="48">
        <v>28</v>
      </c>
      <c r="K27" s="48">
        <v>24</v>
      </c>
      <c r="L27" s="48">
        <v>20</v>
      </c>
      <c r="M27" s="48">
        <v>23</v>
      </c>
      <c r="N27" s="48">
        <v>10</v>
      </c>
      <c r="O27" s="48">
        <v>20</v>
      </c>
    </row>
    <row r="28" spans="2:15" ht="14.25" customHeight="1" x14ac:dyDescent="0.15">
      <c r="B28" s="73"/>
      <c r="C28" s="73"/>
      <c r="D28" s="74"/>
      <c r="E28" s="75" t="s">
        <v>62</v>
      </c>
      <c r="F28" s="49">
        <v>667</v>
      </c>
      <c r="G28" s="49">
        <v>588</v>
      </c>
      <c r="H28" s="49">
        <v>624</v>
      </c>
      <c r="I28" s="49">
        <v>549</v>
      </c>
      <c r="J28" s="49">
        <v>479</v>
      </c>
      <c r="K28" s="49">
        <v>431</v>
      </c>
      <c r="L28" s="49">
        <v>438</v>
      </c>
      <c r="M28" s="49">
        <v>332</v>
      </c>
      <c r="N28" s="49">
        <v>268</v>
      </c>
      <c r="O28" s="49">
        <v>303</v>
      </c>
    </row>
    <row r="29" spans="2:15" ht="14.25" customHeight="1" x14ac:dyDescent="0.15"/>
    <row r="30" spans="2:15" ht="14.25" customHeight="1" x14ac:dyDescent="0.15"/>
    <row r="131" spans="2:2" x14ac:dyDescent="0.15">
      <c r="B131" s="76"/>
    </row>
    <row r="132" spans="2:2" x14ac:dyDescent="0.15">
      <c r="B132" s="76"/>
    </row>
    <row r="133" spans="2:2" x14ac:dyDescent="0.15">
      <c r="B133" s="76"/>
    </row>
  </sheetData>
  <mergeCells count="23">
    <mergeCell ref="C17:E17"/>
    <mergeCell ref="L2:L3"/>
    <mergeCell ref="M2:M3"/>
    <mergeCell ref="N2:N3"/>
    <mergeCell ref="O2:O3"/>
    <mergeCell ref="B4:E4"/>
    <mergeCell ref="C5:E5"/>
    <mergeCell ref="F2:F3"/>
    <mergeCell ref="G2:G3"/>
    <mergeCell ref="H2:H3"/>
    <mergeCell ref="I2:I3"/>
    <mergeCell ref="J2:J3"/>
    <mergeCell ref="K2:K3"/>
    <mergeCell ref="D6:E6"/>
    <mergeCell ref="D7:E7"/>
    <mergeCell ref="D8:E8"/>
    <mergeCell ref="D12:E12"/>
    <mergeCell ref="D13:E13"/>
    <mergeCell ref="D18:E18"/>
    <mergeCell ref="D19:E19"/>
    <mergeCell ref="D20:E20"/>
    <mergeCell ref="D24:E24"/>
    <mergeCell ref="D25:E25"/>
  </mergeCells>
  <phoneticPr fontId="1"/>
  <pageMargins left="0.7" right="0.7" top="0.75" bottom="0.75" header="0.3" footer="0.3"/>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39</vt:i4>
      </vt:variant>
      <vt:variant>
        <vt:lpstr>名前付き一覧</vt:lpstr>
      </vt:variant>
      <vt:variant>
        <vt:i4>35</vt:i4>
      </vt:variant>
    </vt:vector>
  </HeadingPairs>
  <TitlesOfParts>
    <vt:vector size="74" baseType="lpstr">
      <vt:lpstr>2-3-1-1</vt:lpstr>
      <vt:lpstr>2-3-1-2</vt:lpstr>
      <vt:lpstr>2-3-1-3</vt:lpstr>
      <vt:lpstr>2-3-2-1</vt:lpstr>
      <vt:lpstr>2-3-2-2</vt:lpstr>
      <vt:lpstr>2-3-2-3</vt:lpstr>
      <vt:lpstr>2-3-3-ｱ-1</vt:lpstr>
      <vt:lpstr>2-3-3-ｱ-2</vt:lpstr>
      <vt:lpstr>2-3-3-ｱ-3</vt:lpstr>
      <vt:lpstr>2-3-3-ｱ-4</vt:lpstr>
      <vt:lpstr>2-3-3-ｲ-1</vt:lpstr>
      <vt:lpstr>2-3-3-ｲ-2</vt:lpstr>
      <vt:lpstr>2-3-3-ｲ-3</vt:lpstr>
      <vt:lpstr>2-3-3-ｲ-4</vt:lpstr>
      <vt:lpstr>2-3-3-ｳ-1</vt:lpstr>
      <vt:lpstr>2-3-3-ｳ-2</vt:lpstr>
      <vt:lpstr>2-3-3-ｳ-3</vt:lpstr>
      <vt:lpstr>2-3-3-ｳ-4</vt:lpstr>
      <vt:lpstr>2-3-3-ｳ-5</vt:lpstr>
      <vt:lpstr>2-3-3-ｴ-1</vt:lpstr>
      <vt:lpstr>2-3-3-ｴ-2</vt:lpstr>
      <vt:lpstr>2-3-3-ｴ-3</vt:lpstr>
      <vt:lpstr>2-3-3-ｴ-4</vt:lpstr>
      <vt:lpstr>2-3-3-ｴ-5</vt:lpstr>
      <vt:lpstr>2-3-3-ｴ-6</vt:lpstr>
      <vt:lpstr>2-3-3-ｵ-1</vt:lpstr>
      <vt:lpstr>2-3-3-ｵ-2</vt:lpstr>
      <vt:lpstr>2-3-3-ｵ-3</vt:lpstr>
      <vt:lpstr>2-3-3-ｵ-4</vt:lpstr>
      <vt:lpstr>2-3-3-ｵ-5</vt:lpstr>
      <vt:lpstr>2-3-3-ｵ-6</vt:lpstr>
      <vt:lpstr>2-3-4-0-1</vt:lpstr>
      <vt:lpstr>2-3-4-ｱ-1</vt:lpstr>
      <vt:lpstr>2-3-5-1</vt:lpstr>
      <vt:lpstr>2-3-5-2</vt:lpstr>
      <vt:lpstr>2-3-6-1</vt:lpstr>
      <vt:lpstr>2-3-6-2</vt:lpstr>
      <vt:lpstr>2-3-6-3</vt:lpstr>
      <vt:lpstr>2-3-6-4</vt:lpstr>
      <vt:lpstr>'2-3-1-1'!Print_Area</vt:lpstr>
      <vt:lpstr>'2-3-1-2'!Print_Area</vt:lpstr>
      <vt:lpstr>'2-3-1-3'!Print_Area</vt:lpstr>
      <vt:lpstr>'2-3-2-1'!Print_Area</vt:lpstr>
      <vt:lpstr>'2-3-2-2'!Print_Area</vt:lpstr>
      <vt:lpstr>'2-3-2-3'!Print_Area</vt:lpstr>
      <vt:lpstr>'2-3-3-ｱ-1'!Print_Area</vt:lpstr>
      <vt:lpstr>'2-3-3-ｱ-2'!Print_Area</vt:lpstr>
      <vt:lpstr>'2-3-3-ｱ-3'!Print_Area</vt:lpstr>
      <vt:lpstr>'2-3-3-ｱ-4'!Print_Area</vt:lpstr>
      <vt:lpstr>'2-3-3-ｲ-1'!Print_Area</vt:lpstr>
      <vt:lpstr>'2-3-3-ｲ-2'!Print_Area</vt:lpstr>
      <vt:lpstr>'2-3-3-ｲ-3'!Print_Area</vt:lpstr>
      <vt:lpstr>'2-3-3-ｲ-4'!Print_Area</vt:lpstr>
      <vt:lpstr>'2-3-3-ｳ-1'!Print_Area</vt:lpstr>
      <vt:lpstr>'2-3-3-ｳ-2'!Print_Area</vt:lpstr>
      <vt:lpstr>'2-3-3-ｳ-3'!Print_Area</vt:lpstr>
      <vt:lpstr>'2-3-3-ｳ-4'!Print_Area</vt:lpstr>
      <vt:lpstr>'2-3-3-ｳ-5'!Print_Area</vt:lpstr>
      <vt:lpstr>'2-3-3-ｴ-1'!Print_Area</vt:lpstr>
      <vt:lpstr>'2-3-3-ｴ-2'!Print_Area</vt:lpstr>
      <vt:lpstr>'2-3-3-ｴ-3'!Print_Area</vt:lpstr>
      <vt:lpstr>'2-3-3-ｴ-4'!Print_Area</vt:lpstr>
      <vt:lpstr>'2-3-3-ｴ-5'!Print_Area</vt:lpstr>
      <vt:lpstr>'2-3-3-ｴ-6'!Print_Area</vt:lpstr>
      <vt:lpstr>'2-3-3-ｵ-1'!Print_Area</vt:lpstr>
      <vt:lpstr>'2-3-3-ｵ-2'!Print_Area</vt:lpstr>
      <vt:lpstr>'2-3-3-ｵ-3'!Print_Area</vt:lpstr>
      <vt:lpstr>'2-3-3-ｵ-4'!Print_Area</vt:lpstr>
      <vt:lpstr>'2-3-3-ｵ-5'!Print_Area</vt:lpstr>
      <vt:lpstr>'2-3-3-ｵ-6'!Print_Area</vt:lpstr>
      <vt:lpstr>'2-3-4-0-1'!Print_Area</vt:lpstr>
      <vt:lpstr>'2-3-4-ｱ-1'!Print_Area</vt:lpstr>
      <vt:lpstr>'2-3-5-1'!Print_Area</vt:lpstr>
      <vt:lpstr>'2-3-5-2'!Print_Area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2023-08-08T03:05:09Z</dcterms:created>
  <dcterms:modified xsi:type="dcterms:W3CDTF">2023-08-08T03:05:21Z</dcterms:modified>
</cp:coreProperties>
</file>