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0"/>
  <workbookPr filterPrivacy="1" defaultThemeVersion="124226"/>
  <xr:revisionPtr revIDLastSave="0" documentId="13_ncr:1_{448F643B-F461-4AD8-BBCC-6BCC58AFE266}" xr6:coauthVersionLast="36" xr6:coauthVersionMax="36" xr10:uidLastSave="{00000000-0000-0000-0000-000000000000}"/>
  <bookViews>
    <workbookView xWindow="240" yWindow="12" windowWidth="14880" windowHeight="8268" tabRatio="867" xr2:uid="{00000000-000D-0000-FFFF-FFFF00000000}"/>
  </bookViews>
  <sheets>
    <sheet name="2-1" sheetId="1" r:id="rId1"/>
    <sheet name="2-2" sheetId="30" r:id="rId2"/>
    <sheet name="2-3" sheetId="23" r:id="rId3"/>
    <sheet name="2-4" sheetId="31" r:id="rId4"/>
    <sheet name="2-6" sheetId="2" r:id="rId5"/>
    <sheet name="2-7" sheetId="27" r:id="rId6"/>
    <sheet name="2-9" sheetId="4" r:id="rId7"/>
    <sheet name="2-10" sheetId="28" r:id="rId8"/>
    <sheet name="2-11" sheetId="39" r:id="rId9"/>
    <sheet name="2-12" sheetId="38" r:id="rId10"/>
    <sheet name="2-13" sheetId="11" r:id="rId11"/>
    <sheet name="2-14" sheetId="24" r:id="rId12"/>
    <sheet name="2-15" sheetId="26" r:id="rId13"/>
    <sheet name="2-16" sheetId="32" r:id="rId14"/>
    <sheet name="2-18" sheetId="29" r:id="rId15"/>
    <sheet name="2-21" sheetId="14" r:id="rId16"/>
    <sheet name="2-22" sheetId="34" r:id="rId17"/>
    <sheet name="2-23" sheetId="35" r:id="rId18"/>
    <sheet name="2-24" sheetId="36" r:id="rId19"/>
    <sheet name="2-25" sheetId="37" r:id="rId20"/>
  </sheets>
  <definedNames>
    <definedName name="_xlnm.Print_Area" localSheetId="7">'2-10'!$A$1:$A$12</definedName>
    <definedName name="_xlnm.Print_Area" localSheetId="8">'2-11'!$A$1:$P$12</definedName>
    <definedName name="_xlnm.Print_Area" localSheetId="9">'2-12'!$A$1:$H$6</definedName>
    <definedName name="_xlnm.Print_Area" localSheetId="11">'2-14'!$A$1:$J$16</definedName>
    <definedName name="_xlnm.Print_Area" localSheetId="14">'2-18'!$A$1:$J$25</definedName>
    <definedName name="_xlnm.Print_Area" localSheetId="15">'2-21'!$A$1:$S$4</definedName>
    <definedName name="_xlnm.Print_Area" localSheetId="16">'2-22'!$A$1:$W$20</definedName>
    <definedName name="_xlnm.Print_Area" localSheetId="2">'2-3'!$A$1:$J$17</definedName>
    <definedName name="_xlnm.Print_Area" localSheetId="4">'2-6'!$A$1:$K$28</definedName>
    <definedName name="_xlnm.Print_Area" localSheetId="5">'2-7'!$A$1:$P$12</definedName>
    <definedName name="_xlnm.Print_Area" localSheetId="6">'2-9'!$A$1:$K$29</definedName>
  </definedNames>
  <calcPr calcId="191029"/>
</workbook>
</file>

<file path=xl/calcChain.xml><?xml version="1.0" encoding="utf-8"?>
<calcChain xmlns="http://schemas.openxmlformats.org/spreadsheetml/2006/main">
  <c r="J16" i="36" l="1"/>
  <c r="J14" i="36"/>
  <c r="J12" i="36"/>
  <c r="J10" i="36"/>
  <c r="J8" i="36"/>
  <c r="J16" i="35"/>
  <c r="J14" i="35"/>
  <c r="J12" i="35"/>
  <c r="J10" i="35"/>
  <c r="J8" i="35"/>
  <c r="I6" i="35"/>
  <c r="I8" i="35" s="1"/>
  <c r="V10" i="34"/>
  <c r="T10" i="34"/>
  <c r="I16" i="35" l="1"/>
  <c r="I12" i="35"/>
  <c r="I14" i="35"/>
  <c r="I10" i="35"/>
  <c r="S47" i="14" l="1"/>
  <c r="R47" i="14"/>
  <c r="Q47" i="14"/>
  <c r="P47" i="14"/>
  <c r="O47" i="14"/>
  <c r="N47" i="14"/>
  <c r="M47" i="14"/>
  <c r="L47" i="14"/>
  <c r="K47" i="14"/>
  <c r="J47" i="14"/>
  <c r="I47" i="14"/>
  <c r="H47" i="14"/>
  <c r="G47" i="14"/>
  <c r="F47" i="14"/>
  <c r="E46" i="14"/>
  <c r="D46" i="14"/>
  <c r="E44" i="14"/>
  <c r="D44" i="14"/>
  <c r="E43" i="14"/>
  <c r="D43" i="14"/>
  <c r="E42" i="14"/>
  <c r="D42" i="14"/>
  <c r="E40" i="14"/>
  <c r="D40" i="14"/>
  <c r="E38" i="14"/>
  <c r="D38" i="14"/>
  <c r="E37" i="14"/>
  <c r="D37" i="14"/>
  <c r="E36" i="14"/>
  <c r="D36" i="14"/>
  <c r="E35" i="14"/>
  <c r="D35" i="14"/>
  <c r="E34" i="14"/>
  <c r="D34" i="14"/>
  <c r="E33" i="14"/>
  <c r="D33" i="14"/>
  <c r="E32" i="14"/>
  <c r="D32" i="14"/>
  <c r="E31" i="14"/>
  <c r="D31" i="14"/>
  <c r="E30" i="14"/>
  <c r="D30" i="14"/>
  <c r="E29" i="14"/>
  <c r="D29" i="14"/>
  <c r="E28" i="14"/>
  <c r="D28" i="14"/>
  <c r="E27" i="14"/>
  <c r="D27" i="14"/>
  <c r="E26" i="14"/>
  <c r="D26" i="14"/>
  <c r="E25" i="14"/>
  <c r="D25" i="14"/>
  <c r="E24" i="14"/>
  <c r="D24" i="14"/>
  <c r="E23" i="14"/>
  <c r="D23" i="14"/>
  <c r="E22" i="14"/>
  <c r="D22" i="14"/>
  <c r="E21" i="14"/>
  <c r="D21" i="14"/>
  <c r="E20" i="14"/>
  <c r="D20" i="14"/>
  <c r="E19" i="14"/>
  <c r="D19" i="14"/>
  <c r="E18" i="14"/>
  <c r="D18" i="14"/>
  <c r="E17" i="14"/>
  <c r="D17" i="14"/>
  <c r="E16" i="14"/>
  <c r="D16" i="14"/>
  <c r="E15" i="14"/>
  <c r="D15" i="14"/>
  <c r="E14" i="14"/>
  <c r="D14" i="14"/>
  <c r="E13" i="14"/>
  <c r="D13" i="14"/>
  <c r="E12" i="14"/>
  <c r="D12" i="14"/>
  <c r="E11" i="14"/>
  <c r="D11" i="14"/>
  <c r="E10" i="14"/>
  <c r="D10" i="14"/>
  <c r="E9" i="14"/>
  <c r="D9" i="14"/>
  <c r="E8" i="14"/>
  <c r="D8" i="14"/>
  <c r="E7" i="14"/>
  <c r="D7" i="14"/>
  <c r="E6" i="14"/>
  <c r="D6" i="14"/>
  <c r="E5" i="14"/>
  <c r="E47" i="14" s="1"/>
  <c r="D5" i="14"/>
  <c r="D47" i="14" s="1"/>
  <c r="I9" i="29"/>
  <c r="I7" i="29"/>
  <c r="H9" i="29"/>
  <c r="H7" i="29"/>
  <c r="J56" i="11"/>
  <c r="J54" i="11"/>
  <c r="J53" i="11"/>
  <c r="J52" i="11"/>
  <c r="J44" i="11"/>
  <c r="J42" i="11"/>
  <c r="J41" i="11"/>
  <c r="J40" i="11"/>
  <c r="J35" i="11"/>
  <c r="J33" i="11"/>
  <c r="J30" i="11"/>
  <c r="J28" i="11"/>
  <c r="J25" i="11"/>
  <c r="J23" i="11"/>
  <c r="J20" i="11"/>
  <c r="J15" i="11"/>
  <c r="J13" i="11"/>
  <c r="J9" i="11"/>
  <c r="J7" i="11"/>
  <c r="O7" i="39"/>
  <c r="N7" i="39"/>
  <c r="M7" i="39"/>
  <c r="L7" i="39"/>
  <c r="K7" i="39"/>
  <c r="J7" i="39"/>
  <c r="I7" i="39"/>
  <c r="H7" i="39"/>
  <c r="G7" i="39"/>
  <c r="F7" i="39"/>
  <c r="J21" i="4"/>
  <c r="J18" i="4"/>
  <c r="J15" i="4"/>
  <c r="J12" i="4"/>
  <c r="J9" i="4"/>
  <c r="I21" i="4"/>
  <c r="I18" i="4"/>
  <c r="I15" i="4"/>
  <c r="I12" i="4"/>
  <c r="I9" i="4"/>
  <c r="O7" i="27"/>
  <c r="N7" i="27"/>
  <c r="J21" i="2"/>
  <c r="J18" i="2"/>
  <c r="J15" i="2"/>
  <c r="J12" i="2"/>
  <c r="J9" i="2"/>
  <c r="I21" i="2"/>
  <c r="I18" i="2"/>
  <c r="I15" i="2"/>
  <c r="I12" i="2"/>
  <c r="I9" i="2"/>
  <c r="M5" i="31"/>
  <c r="L5" i="31"/>
  <c r="J38" i="1"/>
  <c r="I56" i="1"/>
  <c r="I57" i="1" s="1"/>
  <c r="I54" i="1"/>
  <c r="I55" i="1" s="1"/>
  <c r="I53" i="1"/>
  <c r="I52" i="1"/>
  <c r="I51" i="1"/>
  <c r="I49" i="1"/>
  <c r="I45" i="1"/>
  <c r="I44" i="1"/>
  <c r="I42" i="1"/>
  <c r="I43" i="1" s="1"/>
  <c r="I41" i="1"/>
  <c r="I40" i="1"/>
  <c r="I35" i="1"/>
  <c r="I33" i="1"/>
  <c r="I30" i="1"/>
  <c r="I28" i="1"/>
  <c r="I25" i="1"/>
  <c r="I23" i="1"/>
  <c r="I20" i="1"/>
  <c r="I15" i="1"/>
  <c r="I13" i="1"/>
  <c r="I9" i="1"/>
  <c r="I7" i="1"/>
  <c r="J57" i="11" l="1"/>
  <c r="J43" i="11"/>
  <c r="J45" i="11"/>
  <c r="J55" i="11"/>
  <c r="G22" i="29" l="1"/>
  <c r="E22" i="29"/>
  <c r="G9" i="29"/>
  <c r="F9" i="29"/>
  <c r="E9" i="29"/>
  <c r="G7" i="29"/>
  <c r="F7" i="29"/>
  <c r="E7" i="29"/>
  <c r="K56" i="11"/>
  <c r="I56" i="11"/>
  <c r="H56" i="11"/>
  <c r="G56" i="11"/>
  <c r="K54" i="11"/>
  <c r="I54" i="11"/>
  <c r="H54" i="11"/>
  <c r="G54" i="11"/>
  <c r="K53" i="11"/>
  <c r="I53" i="11"/>
  <c r="H53" i="11"/>
  <c r="G53" i="11"/>
  <c r="K52" i="11"/>
  <c r="I52" i="11"/>
  <c r="H52" i="11"/>
  <c r="G52" i="11"/>
  <c r="K44" i="11"/>
  <c r="I44" i="11"/>
  <c r="H44" i="11"/>
  <c r="G44" i="11"/>
  <c r="K42" i="11"/>
  <c r="I42" i="11"/>
  <c r="H42" i="11"/>
  <c r="H43" i="11" s="1"/>
  <c r="G42" i="11"/>
  <c r="K41" i="11"/>
  <c r="I41" i="11"/>
  <c r="I45" i="11" s="1"/>
  <c r="H41" i="11"/>
  <c r="G41" i="11"/>
  <c r="G43" i="11" s="1"/>
  <c r="K40" i="11"/>
  <c r="H40" i="11"/>
  <c r="K35" i="11"/>
  <c r="I35" i="11"/>
  <c r="H35" i="11"/>
  <c r="G35" i="11"/>
  <c r="K33" i="11"/>
  <c r="I33" i="11"/>
  <c r="H33" i="11"/>
  <c r="G33" i="11"/>
  <c r="K30" i="11"/>
  <c r="I30" i="11"/>
  <c r="H30" i="11"/>
  <c r="G30" i="11"/>
  <c r="K28" i="11"/>
  <c r="I28" i="11"/>
  <c r="H28" i="11"/>
  <c r="G28" i="11"/>
  <c r="K25" i="11"/>
  <c r="I25" i="11"/>
  <c r="H25" i="11"/>
  <c r="G25" i="11"/>
  <c r="K23" i="11"/>
  <c r="I23" i="11"/>
  <c r="H23" i="11"/>
  <c r="G23" i="11"/>
  <c r="K20" i="11"/>
  <c r="I20" i="11"/>
  <c r="H20" i="11"/>
  <c r="G20" i="11"/>
  <c r="K15" i="11"/>
  <c r="I15" i="11"/>
  <c r="H15" i="11"/>
  <c r="G15" i="11"/>
  <c r="K13" i="11"/>
  <c r="I13" i="11"/>
  <c r="H13" i="11"/>
  <c r="G13" i="11"/>
  <c r="K9" i="11"/>
  <c r="I9" i="11"/>
  <c r="H9" i="11"/>
  <c r="G9" i="11"/>
  <c r="K7" i="11"/>
  <c r="I7" i="11"/>
  <c r="H7" i="11"/>
  <c r="G7" i="11"/>
  <c r="H21" i="4"/>
  <c r="G21" i="4"/>
  <c r="F21" i="4"/>
  <c r="H18" i="4"/>
  <c r="G18" i="4"/>
  <c r="F18" i="4"/>
  <c r="H15" i="4"/>
  <c r="G15" i="4"/>
  <c r="F15" i="4"/>
  <c r="H12" i="4"/>
  <c r="G12" i="4"/>
  <c r="F12" i="4"/>
  <c r="H9" i="4"/>
  <c r="G9" i="4"/>
  <c r="F9" i="4"/>
  <c r="M7" i="27"/>
  <c r="L7" i="27"/>
  <c r="K7" i="27"/>
  <c r="J7" i="27"/>
  <c r="I7" i="27"/>
  <c r="H7" i="27"/>
  <c r="G7" i="27"/>
  <c r="F7" i="27"/>
  <c r="H21" i="2"/>
  <c r="G21" i="2"/>
  <c r="F21" i="2"/>
  <c r="H18" i="2"/>
  <c r="G18" i="2"/>
  <c r="F18" i="2"/>
  <c r="H15" i="2"/>
  <c r="G15" i="2"/>
  <c r="F15" i="2"/>
  <c r="H12" i="2"/>
  <c r="G12" i="2"/>
  <c r="F12" i="2"/>
  <c r="H9" i="2"/>
  <c r="G9" i="2"/>
  <c r="F9" i="2"/>
  <c r="K5" i="31"/>
  <c r="J5" i="31"/>
  <c r="I5" i="31"/>
  <c r="H5" i="31"/>
  <c r="G5" i="31"/>
  <c r="F5" i="31"/>
  <c r="E5" i="31"/>
  <c r="D5" i="31"/>
  <c r="J56" i="1"/>
  <c r="J54" i="1"/>
  <c r="J53" i="1"/>
  <c r="J52" i="1"/>
  <c r="J51" i="1"/>
  <c r="J49" i="1"/>
  <c r="J44" i="1"/>
  <c r="J42" i="1"/>
  <c r="J41" i="1"/>
  <c r="J43" i="1" s="1"/>
  <c r="J40" i="1"/>
  <c r="J35" i="1"/>
  <c r="J33" i="1"/>
  <c r="J30" i="1"/>
  <c r="J28" i="1"/>
  <c r="J25" i="1"/>
  <c r="J23" i="1"/>
  <c r="J20" i="1"/>
  <c r="J15" i="1"/>
  <c r="J13" i="1"/>
  <c r="J9" i="1"/>
  <c r="J7" i="1"/>
  <c r="G55" i="11" l="1"/>
  <c r="H55" i="11"/>
  <c r="I43" i="11"/>
  <c r="K57" i="11"/>
  <c r="J55" i="1"/>
  <c r="H45" i="11"/>
  <c r="J57" i="1"/>
  <c r="G57" i="11"/>
  <c r="K55" i="11"/>
  <c r="J45" i="1"/>
  <c r="K45" i="11"/>
  <c r="I57" i="11"/>
  <c r="K43" i="11"/>
  <c r="H57" i="11"/>
  <c r="G45" i="11"/>
  <c r="I55" i="11"/>
  <c r="H16" i="36" l="1"/>
  <c r="H14" i="36"/>
  <c r="H12" i="36"/>
  <c r="H10" i="36"/>
  <c r="H8" i="36"/>
  <c r="I6" i="36"/>
  <c r="I16" i="36" s="1"/>
  <c r="H16" i="35"/>
  <c r="H14" i="35"/>
  <c r="H12" i="35"/>
  <c r="H10" i="35"/>
  <c r="H8" i="35"/>
  <c r="R10" i="34"/>
  <c r="P10" i="34"/>
  <c r="N10" i="34"/>
  <c r="L10" i="34"/>
  <c r="J10" i="34"/>
  <c r="H10" i="34"/>
  <c r="F10" i="34"/>
  <c r="D10" i="34"/>
  <c r="I10" i="36" l="1"/>
  <c r="I14" i="36"/>
  <c r="I8" i="36"/>
  <c r="I12" i="36"/>
  <c r="G56" i="1" l="1"/>
  <c r="G54" i="1"/>
  <c r="G53" i="1"/>
  <c r="G52" i="1"/>
  <c r="G51" i="1"/>
  <c r="G49" i="1"/>
  <c r="G44" i="1"/>
  <c r="G45" i="1" s="1"/>
  <c r="G42" i="1"/>
  <c r="G43" i="1" s="1"/>
  <c r="G41" i="1"/>
  <c r="G40" i="1"/>
  <c r="G35" i="1"/>
  <c r="G33" i="1"/>
  <c r="G30" i="1"/>
  <c r="G28" i="1"/>
  <c r="G25" i="1"/>
  <c r="G23" i="1"/>
  <c r="G20" i="1"/>
  <c r="G15" i="1"/>
  <c r="G13" i="1"/>
  <c r="G9" i="1"/>
  <c r="G7" i="1"/>
  <c r="G55" i="1" l="1"/>
  <c r="G57" i="1"/>
  <c r="H40" i="1" l="1"/>
  <c r="F56" i="1"/>
  <c r="F54" i="1"/>
  <c r="F53" i="1"/>
  <c r="F52" i="1"/>
  <c r="F51" i="1"/>
  <c r="F49" i="1"/>
  <c r="F44" i="1"/>
  <c r="F42" i="1"/>
  <c r="F41" i="1"/>
  <c r="F35" i="1"/>
  <c r="F33" i="1"/>
  <c r="F30" i="1"/>
  <c r="F28" i="1"/>
  <c r="F25" i="1"/>
  <c r="F23" i="1"/>
  <c r="F20" i="1"/>
  <c r="F15" i="1"/>
  <c r="F13" i="1"/>
  <c r="F9" i="1"/>
  <c r="F7" i="1"/>
  <c r="F57" i="1" l="1"/>
  <c r="F45" i="1"/>
  <c r="F55" i="1"/>
  <c r="F43" i="1"/>
  <c r="H56" i="1" l="1"/>
  <c r="H54" i="1"/>
  <c r="H53" i="1"/>
  <c r="H52" i="1"/>
  <c r="H51" i="1"/>
  <c r="H49" i="1"/>
  <c r="H44" i="1"/>
  <c r="H42" i="1"/>
  <c r="H41" i="1"/>
  <c r="H35" i="1"/>
  <c r="H33" i="1"/>
  <c r="H30" i="1"/>
  <c r="H28" i="1"/>
  <c r="H25" i="1"/>
  <c r="H23" i="1"/>
  <c r="H20" i="1"/>
  <c r="H15" i="1"/>
  <c r="H13" i="1"/>
  <c r="H9" i="1"/>
  <c r="H7" i="1"/>
  <c r="H45" i="1" l="1"/>
  <c r="H43" i="1"/>
  <c r="H57" i="1"/>
  <c r="H55" i="1"/>
</calcChain>
</file>

<file path=xl/sharedStrings.xml><?xml version="1.0" encoding="utf-8"?>
<sst xmlns="http://schemas.openxmlformats.org/spreadsheetml/2006/main" count="567" uniqueCount="273">
  <si>
    <t>検挙件数</t>
    <rPh sb="0" eb="2">
      <t>ケンキョ</t>
    </rPh>
    <rPh sb="2" eb="4">
      <t>ケンスウ</t>
    </rPh>
    <phoneticPr fontId="4"/>
  </si>
  <si>
    <t>検挙人員</t>
    <rPh sb="0" eb="2">
      <t>ケンキョ</t>
    </rPh>
    <rPh sb="2" eb="4">
      <t>ジンイン</t>
    </rPh>
    <phoneticPr fontId="4"/>
  </si>
  <si>
    <t>大麻事犯</t>
    <rPh sb="0" eb="2">
      <t>タイマ</t>
    </rPh>
    <rPh sb="2" eb="4">
      <t>ジハン</t>
    </rPh>
    <phoneticPr fontId="4"/>
  </si>
  <si>
    <t>麻薬及び</t>
    <rPh sb="0" eb="2">
      <t>マヤク</t>
    </rPh>
    <rPh sb="2" eb="3">
      <t>オヨ</t>
    </rPh>
    <phoneticPr fontId="4"/>
  </si>
  <si>
    <t>向精神薬事犯</t>
    <rPh sb="0" eb="4">
      <t>コウセイシンヤク</t>
    </rPh>
    <rPh sb="4" eb="6">
      <t>ジハン</t>
    </rPh>
    <phoneticPr fontId="4"/>
  </si>
  <si>
    <t>あへん事犯</t>
    <rPh sb="3" eb="5">
      <t>ジハン</t>
    </rPh>
    <phoneticPr fontId="4"/>
  </si>
  <si>
    <t>合計</t>
    <rPh sb="0" eb="2">
      <t>ゴウケイ</t>
    </rPh>
    <phoneticPr fontId="4"/>
  </si>
  <si>
    <t>50歳以上</t>
    <rPh sb="2" eb="3">
      <t>サイ</t>
    </rPh>
    <rPh sb="3" eb="5">
      <t>イジョウ</t>
    </rPh>
    <phoneticPr fontId="4"/>
  </si>
  <si>
    <t>構成比率（％）</t>
    <rPh sb="0" eb="2">
      <t>コウセイ</t>
    </rPh>
    <rPh sb="2" eb="4">
      <t>ヒリツ</t>
    </rPh>
    <phoneticPr fontId="4"/>
  </si>
  <si>
    <t>40～49歳</t>
    <rPh sb="5" eb="6">
      <t>サイ</t>
    </rPh>
    <phoneticPr fontId="4"/>
  </si>
  <si>
    <t>30～39歳</t>
    <rPh sb="5" eb="6">
      <t>サイ</t>
    </rPh>
    <phoneticPr fontId="4"/>
  </si>
  <si>
    <t>20～29歳</t>
    <rPh sb="5" eb="6">
      <t>サイ</t>
    </rPh>
    <phoneticPr fontId="4"/>
  </si>
  <si>
    <t>20歳未満</t>
    <rPh sb="2" eb="3">
      <t>サイ</t>
    </rPh>
    <rPh sb="3" eb="5">
      <t>ミマン</t>
    </rPh>
    <phoneticPr fontId="4"/>
  </si>
  <si>
    <t>うち中学生</t>
    <rPh sb="2" eb="5">
      <t>チュウガクセイ</t>
    </rPh>
    <phoneticPr fontId="4"/>
  </si>
  <si>
    <t>うち高校生</t>
    <rPh sb="2" eb="5">
      <t>コウコウセイ</t>
    </rPh>
    <phoneticPr fontId="4"/>
  </si>
  <si>
    <t>大学生</t>
    <rPh sb="0" eb="3">
      <t>ダイガクセイ</t>
    </rPh>
    <phoneticPr fontId="3"/>
  </si>
  <si>
    <t>年齢別</t>
    <rPh sb="0" eb="3">
      <t>ネンレイベツ</t>
    </rPh>
    <phoneticPr fontId="4"/>
  </si>
  <si>
    <t>検挙件数</t>
    <rPh sb="0" eb="2">
      <t>ケンキョ</t>
    </rPh>
    <rPh sb="2" eb="4">
      <t>ケンスウ</t>
    </rPh>
    <phoneticPr fontId="3"/>
  </si>
  <si>
    <t>検挙人員</t>
    <rPh sb="0" eb="2">
      <t>ケンキョ</t>
    </rPh>
    <rPh sb="2" eb="4">
      <t>ジンイン</t>
    </rPh>
    <phoneticPr fontId="3"/>
  </si>
  <si>
    <t>（kg）</t>
  </si>
  <si>
    <t>（錠）</t>
    <rPh sb="1" eb="2">
      <t>ジョウ</t>
    </rPh>
    <phoneticPr fontId="4"/>
  </si>
  <si>
    <t>乾燥大麻</t>
    <rPh sb="0" eb="2">
      <t>カンソウ</t>
    </rPh>
    <rPh sb="2" eb="4">
      <t>タイマ</t>
    </rPh>
    <phoneticPr fontId="4"/>
  </si>
  <si>
    <t>大麻樹脂</t>
    <rPh sb="0" eb="2">
      <t>タイマ</t>
    </rPh>
    <rPh sb="2" eb="4">
      <t>ジュシ</t>
    </rPh>
    <phoneticPr fontId="4"/>
  </si>
  <si>
    <t>大麻草</t>
    <rPh sb="0" eb="3">
      <t>タイマソウ</t>
    </rPh>
    <phoneticPr fontId="3"/>
  </si>
  <si>
    <t>（本）</t>
    <rPh sb="1" eb="2">
      <t>ホン</t>
    </rPh>
    <phoneticPr fontId="3"/>
  </si>
  <si>
    <t>合成麻薬</t>
    <rPh sb="0" eb="2">
      <t>ゴウセイ</t>
    </rPh>
    <rPh sb="2" eb="4">
      <t>マヤク</t>
    </rPh>
    <phoneticPr fontId="4"/>
  </si>
  <si>
    <t>コカイン</t>
  </si>
  <si>
    <t>ヘロイン</t>
  </si>
  <si>
    <t>あへん</t>
  </si>
  <si>
    <t xml:space="preserve"> </t>
    <phoneticPr fontId="3"/>
  </si>
  <si>
    <t>密売関連事犯</t>
    <rPh sb="0" eb="2">
      <t>ミツバイ</t>
    </rPh>
    <rPh sb="2" eb="4">
      <t>カンレン</t>
    </rPh>
    <rPh sb="4" eb="6">
      <t>ジハン</t>
    </rPh>
    <phoneticPr fontId="4"/>
  </si>
  <si>
    <t>総数</t>
    <rPh sb="0" eb="2">
      <t>ソウスウ</t>
    </rPh>
    <phoneticPr fontId="4"/>
  </si>
  <si>
    <t>麻薬及び向精神薬事犯</t>
    <rPh sb="0" eb="2">
      <t>マヤク</t>
    </rPh>
    <rPh sb="2" eb="3">
      <t>オヨ</t>
    </rPh>
    <rPh sb="4" eb="8">
      <t>コウセイシンヤク</t>
    </rPh>
    <rPh sb="8" eb="10">
      <t>ジハン</t>
    </rPh>
    <phoneticPr fontId="4"/>
  </si>
  <si>
    <t>MDMA等
合成麻薬</t>
    <rPh sb="4" eb="5">
      <t>トウ</t>
    </rPh>
    <rPh sb="6" eb="8">
      <t>ゴウセイ</t>
    </rPh>
    <rPh sb="8" eb="10">
      <t>マヤク</t>
    </rPh>
    <phoneticPr fontId="4"/>
  </si>
  <si>
    <t>計</t>
    <rPh sb="0" eb="1">
      <t>ケイ</t>
    </rPh>
    <phoneticPr fontId="4"/>
  </si>
  <si>
    <t>タイ</t>
  </si>
  <si>
    <t>ベトナム</t>
  </si>
  <si>
    <t>マレーシア</t>
  </si>
  <si>
    <t>イギリス</t>
  </si>
  <si>
    <t>フランス</t>
  </si>
  <si>
    <t>アメリカ</t>
  </si>
  <si>
    <t>カナダ</t>
  </si>
  <si>
    <t>ペルー</t>
  </si>
  <si>
    <t>コロンビア</t>
  </si>
  <si>
    <t>ナイジェリア</t>
  </si>
  <si>
    <t>その他</t>
    <rPh sb="2" eb="3">
      <t>ホカ</t>
    </rPh>
    <phoneticPr fontId="4"/>
  </si>
  <si>
    <t>中国（台湾・香港等を除く）</t>
    <rPh sb="0" eb="2">
      <t>チュウゴク</t>
    </rPh>
    <rPh sb="3" eb="5">
      <t>タイワン</t>
    </rPh>
    <rPh sb="6" eb="8">
      <t>ホンコン</t>
    </rPh>
    <rPh sb="8" eb="9">
      <t>トウ</t>
    </rPh>
    <rPh sb="10" eb="11">
      <t>ノゾ</t>
    </rPh>
    <phoneticPr fontId="4"/>
  </si>
  <si>
    <t>覚醒剤事犯</t>
    <rPh sb="0" eb="3">
      <t>カクセイザイ</t>
    </rPh>
    <rPh sb="3" eb="5">
      <t>ジハン</t>
    </rPh>
    <phoneticPr fontId="4"/>
  </si>
  <si>
    <t>覚醒剤</t>
    <rPh sb="0" eb="3">
      <t>カクセイザイ</t>
    </rPh>
    <phoneticPr fontId="4"/>
  </si>
  <si>
    <t>覚醒剤</t>
    <rPh sb="0" eb="3">
      <t>カクセイザイ</t>
    </rPh>
    <phoneticPr fontId="3"/>
  </si>
  <si>
    <t>人口10万人当たりの検挙人員</t>
    <rPh sb="0" eb="2">
      <t>ジンコウ</t>
    </rPh>
    <rPh sb="4" eb="6">
      <t>マンニン</t>
    </rPh>
    <rPh sb="6" eb="7">
      <t>ア</t>
    </rPh>
    <rPh sb="10" eb="12">
      <t>ケンキョ</t>
    </rPh>
    <rPh sb="12" eb="14">
      <t>ジンイン</t>
    </rPh>
    <phoneticPr fontId="3"/>
  </si>
  <si>
    <t>再犯者率</t>
    <rPh sb="0" eb="3">
      <t>サイハンシャ</t>
    </rPh>
    <rPh sb="3" eb="4">
      <t>リツ</t>
    </rPh>
    <phoneticPr fontId="3"/>
  </si>
  <si>
    <t>構成比率（％）</t>
    <phoneticPr fontId="4"/>
  </si>
  <si>
    <t>構成比率（％）</t>
    <phoneticPr fontId="4"/>
  </si>
  <si>
    <t>構成比率（％）</t>
    <phoneticPr fontId="4"/>
  </si>
  <si>
    <t>インドネシア</t>
    <phoneticPr fontId="3"/>
  </si>
  <si>
    <t>台湾</t>
    <rPh sb="0" eb="2">
      <t>タイワン</t>
    </rPh>
    <phoneticPr fontId="4"/>
  </si>
  <si>
    <t>フィリピン</t>
    <phoneticPr fontId="3"/>
  </si>
  <si>
    <t>香港等</t>
    <rPh sb="0" eb="2">
      <t>ホンコン</t>
    </rPh>
    <rPh sb="2" eb="3">
      <t>トウ</t>
    </rPh>
    <phoneticPr fontId="4"/>
  </si>
  <si>
    <t>ブラジル</t>
    <phoneticPr fontId="3"/>
  </si>
  <si>
    <t>韓国・朝鮮</t>
    <rPh sb="0" eb="2">
      <t>カンコク</t>
    </rPh>
    <rPh sb="3" eb="5">
      <t>チョウセン</t>
    </rPh>
    <phoneticPr fontId="4"/>
  </si>
  <si>
    <t>注１：算出に用いた人口は、各前年の総務省統計資料「10月１日現在人口推計」又は「国勢調査結果」による。</t>
    <rPh sb="0" eb="1">
      <t>チュウ</t>
    </rPh>
    <rPh sb="3" eb="5">
      <t>サンシュツ</t>
    </rPh>
    <rPh sb="6" eb="7">
      <t>モチ</t>
    </rPh>
    <rPh sb="9" eb="11">
      <t>ジンコウ</t>
    </rPh>
    <rPh sb="13" eb="14">
      <t>カク</t>
    </rPh>
    <rPh sb="14" eb="16">
      <t>ゼンネン</t>
    </rPh>
    <rPh sb="17" eb="20">
      <t>ソウムショウ</t>
    </rPh>
    <rPh sb="20" eb="22">
      <t>トウケイ</t>
    </rPh>
    <rPh sb="22" eb="24">
      <t>シリョウ</t>
    </rPh>
    <rPh sb="27" eb="28">
      <t>ガツ</t>
    </rPh>
    <rPh sb="29" eb="30">
      <t>ニチ</t>
    </rPh>
    <rPh sb="30" eb="32">
      <t>ゲンザイ</t>
    </rPh>
    <rPh sb="32" eb="34">
      <t>ジンコウ</t>
    </rPh>
    <rPh sb="34" eb="36">
      <t>スイケイ</t>
    </rPh>
    <rPh sb="37" eb="38">
      <t>マタ</t>
    </rPh>
    <rPh sb="40" eb="42">
      <t>コクセイ</t>
    </rPh>
    <rPh sb="42" eb="44">
      <t>チョウサ</t>
    </rPh>
    <rPh sb="44" eb="46">
      <t>ケッカ</t>
    </rPh>
    <phoneticPr fontId="3"/>
  </si>
  <si>
    <t>その他</t>
    <rPh sb="2" eb="3">
      <t>タ</t>
    </rPh>
    <phoneticPr fontId="3"/>
  </si>
  <si>
    <t>再犯者率（％）</t>
    <rPh sb="0" eb="2">
      <t>サイハン</t>
    </rPh>
    <rPh sb="2" eb="3">
      <t>シャ</t>
    </rPh>
    <rPh sb="3" eb="4">
      <t>リツ</t>
    </rPh>
    <phoneticPr fontId="4"/>
  </si>
  <si>
    <t>初犯者率（％）</t>
    <rPh sb="0" eb="2">
      <t>ショハン</t>
    </rPh>
    <rPh sb="2" eb="3">
      <t>シャ</t>
    </rPh>
    <rPh sb="3" eb="4">
      <t>リツ</t>
    </rPh>
    <phoneticPr fontId="4"/>
  </si>
  <si>
    <t>年齢別</t>
    <rPh sb="0" eb="2">
      <t>ネンレイ</t>
    </rPh>
    <rPh sb="2" eb="3">
      <t>ベツ</t>
    </rPh>
    <phoneticPr fontId="3"/>
  </si>
  <si>
    <t>（錠）</t>
    <rPh sb="1" eb="2">
      <t>ジョウ</t>
    </rPh>
    <phoneticPr fontId="3"/>
  </si>
  <si>
    <t>(kg)</t>
    <phoneticPr fontId="3"/>
  </si>
  <si>
    <t>暴力団構成員等</t>
    <rPh sb="0" eb="3">
      <t>ボウリョクダン</t>
    </rPh>
    <rPh sb="3" eb="6">
      <t>コウセイイン</t>
    </rPh>
    <rPh sb="6" eb="7">
      <t>トウ</t>
    </rPh>
    <phoneticPr fontId="4"/>
  </si>
  <si>
    <t>外国人</t>
    <rPh sb="0" eb="3">
      <t>ガイコクジン</t>
    </rPh>
    <phoneticPr fontId="4"/>
  </si>
  <si>
    <t>MDMA等合成麻薬</t>
    <rPh sb="4" eb="5">
      <t>トウ</t>
    </rPh>
    <rPh sb="5" eb="7">
      <t>ゴウセイ</t>
    </rPh>
    <rPh sb="7" eb="9">
      <t>マヤク</t>
    </rPh>
    <phoneticPr fontId="4"/>
  </si>
  <si>
    <t>コカイン</t>
    <phoneticPr fontId="3"/>
  </si>
  <si>
    <t>ヘロイン</t>
    <phoneticPr fontId="3"/>
  </si>
  <si>
    <t>コカイン</t>
    <phoneticPr fontId="3"/>
  </si>
  <si>
    <t>MDMA</t>
    <phoneticPr fontId="3"/>
  </si>
  <si>
    <t>再犯者数</t>
    <rPh sb="0" eb="2">
      <t>サイハン</t>
    </rPh>
    <rPh sb="2" eb="3">
      <t>シャ</t>
    </rPh>
    <rPh sb="3" eb="4">
      <t>スウ</t>
    </rPh>
    <phoneticPr fontId="4"/>
  </si>
  <si>
    <t>初犯者数</t>
    <rPh sb="0" eb="3">
      <t>ショハンシャ</t>
    </rPh>
    <rPh sb="3" eb="4">
      <t>スウ</t>
    </rPh>
    <phoneticPr fontId="4"/>
  </si>
  <si>
    <t>コカイン</t>
    <phoneticPr fontId="3"/>
  </si>
  <si>
    <t>ヘロイン</t>
    <phoneticPr fontId="3"/>
  </si>
  <si>
    <t>その他</t>
    <rPh sb="2" eb="3">
      <t>タ</t>
    </rPh>
    <phoneticPr fontId="4"/>
  </si>
  <si>
    <t>MDMA</t>
    <phoneticPr fontId="3"/>
  </si>
  <si>
    <t>イラン</t>
    <phoneticPr fontId="4"/>
  </si>
  <si>
    <t>タイ</t>
    <phoneticPr fontId="3"/>
  </si>
  <si>
    <t>中国（台湾及び香港等を除く）</t>
    <rPh sb="0" eb="2">
      <t>チュウゴク</t>
    </rPh>
    <rPh sb="3" eb="5">
      <t>タイワン</t>
    </rPh>
    <rPh sb="5" eb="6">
      <t>オヨ</t>
    </rPh>
    <rPh sb="7" eb="9">
      <t>ホンコン</t>
    </rPh>
    <rPh sb="9" eb="10">
      <t>トウ</t>
    </rPh>
    <rPh sb="11" eb="12">
      <t>ノゾ</t>
    </rPh>
    <phoneticPr fontId="4"/>
  </si>
  <si>
    <t>韓国・朝鮮</t>
    <rPh sb="0" eb="2">
      <t>カンコク</t>
    </rPh>
    <rPh sb="3" eb="5">
      <t>チョウセン</t>
    </rPh>
    <phoneticPr fontId="3"/>
  </si>
  <si>
    <t>　　　　　　　　　　　　　　　　　　　　　　　年別
区分</t>
    <rPh sb="23" eb="25">
      <t>ネンベツ</t>
    </rPh>
    <rPh sb="26" eb="28">
      <t>クブン</t>
    </rPh>
    <phoneticPr fontId="4"/>
  </si>
  <si>
    <t>H26</t>
    <phoneticPr fontId="4"/>
  </si>
  <si>
    <t>H27</t>
    <phoneticPr fontId="4"/>
  </si>
  <si>
    <t>H28</t>
    <phoneticPr fontId="4"/>
  </si>
  <si>
    <t>H29</t>
    <phoneticPr fontId="4"/>
  </si>
  <si>
    <t>H25</t>
    <phoneticPr fontId="3"/>
  </si>
  <si>
    <t>H27</t>
    <phoneticPr fontId="3"/>
  </si>
  <si>
    <t>H28</t>
    <phoneticPr fontId="3"/>
  </si>
  <si>
    <t>H29</t>
    <phoneticPr fontId="3"/>
  </si>
  <si>
    <t>ベトナム</t>
    <phoneticPr fontId="3"/>
  </si>
  <si>
    <t>イギリス</t>
    <phoneticPr fontId="3"/>
  </si>
  <si>
    <t>国</t>
    <rPh sb="0" eb="1">
      <t>クニ</t>
    </rPh>
    <phoneticPr fontId="3"/>
  </si>
  <si>
    <t>籍</t>
    <rPh sb="0" eb="1">
      <t>セキ</t>
    </rPh>
    <phoneticPr fontId="3"/>
  </si>
  <si>
    <t>・</t>
    <phoneticPr fontId="3"/>
  </si>
  <si>
    <t>地</t>
    <rPh sb="0" eb="1">
      <t>チ</t>
    </rPh>
    <phoneticPr fontId="3"/>
  </si>
  <si>
    <t>域</t>
    <rPh sb="0" eb="1">
      <t>イキ</t>
    </rPh>
    <phoneticPr fontId="3"/>
  </si>
  <si>
    <t>別</t>
    <rPh sb="0" eb="1">
      <t>ベツ</t>
    </rPh>
    <phoneticPr fontId="3"/>
  </si>
  <si>
    <t>H24</t>
    <phoneticPr fontId="3"/>
  </si>
  <si>
    <t>覚醒剤事犯（％）</t>
    <rPh sb="0" eb="3">
      <t>カクセイザイ</t>
    </rPh>
    <rPh sb="3" eb="5">
      <t>ジハン</t>
    </rPh>
    <phoneticPr fontId="3"/>
  </si>
  <si>
    <t>大麻事犯（％）</t>
    <rPh sb="0" eb="2">
      <t>タイマ</t>
    </rPh>
    <rPh sb="2" eb="4">
      <t>ジハン</t>
    </rPh>
    <phoneticPr fontId="3"/>
  </si>
  <si>
    <t>その他（％）</t>
    <rPh sb="2" eb="3">
      <t>タ</t>
    </rPh>
    <phoneticPr fontId="3"/>
  </si>
  <si>
    <t>覚醒剤事犯検挙人員</t>
    <rPh sb="0" eb="3">
      <t>カクセイザイ</t>
    </rPh>
    <rPh sb="3" eb="5">
      <t>ジハン</t>
    </rPh>
    <rPh sb="5" eb="7">
      <t>ケンキョ</t>
    </rPh>
    <rPh sb="7" eb="9">
      <t>ジンイン</t>
    </rPh>
    <phoneticPr fontId="3"/>
  </si>
  <si>
    <t>暴力団構成員等</t>
    <rPh sb="3" eb="5">
      <t>コウセイ</t>
    </rPh>
    <rPh sb="6" eb="7">
      <t>ナド</t>
    </rPh>
    <phoneticPr fontId="4"/>
  </si>
  <si>
    <t>H23</t>
    <phoneticPr fontId="3"/>
  </si>
  <si>
    <t>H26</t>
    <phoneticPr fontId="3"/>
  </si>
  <si>
    <t>H30</t>
    <phoneticPr fontId="4"/>
  </si>
  <si>
    <t>H30</t>
    <phoneticPr fontId="3"/>
  </si>
  <si>
    <t>Ｈ24</t>
    <phoneticPr fontId="3"/>
  </si>
  <si>
    <t>Ｈ27</t>
    <phoneticPr fontId="3"/>
  </si>
  <si>
    <t>Ｈ29</t>
    <phoneticPr fontId="3"/>
  </si>
  <si>
    <t>Ｈ30</t>
    <phoneticPr fontId="3"/>
  </si>
  <si>
    <t>暴力団構成員等</t>
    <rPh sb="0" eb="3">
      <t>ボウリョクダン</t>
    </rPh>
    <rPh sb="3" eb="7">
      <t>コウセイイントウ</t>
    </rPh>
    <phoneticPr fontId="3"/>
  </si>
  <si>
    <t>外国人</t>
    <rPh sb="0" eb="3">
      <t>ガイコクジン</t>
    </rPh>
    <phoneticPr fontId="3"/>
  </si>
  <si>
    <t>Ｈ25</t>
    <phoneticPr fontId="3"/>
  </si>
  <si>
    <t>Ｈ26</t>
    <phoneticPr fontId="3"/>
  </si>
  <si>
    <t>航空機利用の携帯密輸</t>
    <rPh sb="0" eb="3">
      <t>コウクウキ</t>
    </rPh>
    <rPh sb="3" eb="5">
      <t>リヨウ</t>
    </rPh>
    <rPh sb="6" eb="8">
      <t>ケイタイ</t>
    </rPh>
    <rPh sb="8" eb="10">
      <t>ミツユ</t>
    </rPh>
    <phoneticPr fontId="3"/>
  </si>
  <si>
    <t>H27</t>
  </si>
  <si>
    <t>H29</t>
  </si>
  <si>
    <t>事件数</t>
    <rPh sb="0" eb="3">
      <t>ジケンスウ</t>
    </rPh>
    <phoneticPr fontId="3"/>
  </si>
  <si>
    <t>人員</t>
    <rPh sb="0" eb="2">
      <t>ジンイン</t>
    </rPh>
    <phoneticPr fontId="3"/>
  </si>
  <si>
    <t>指定薬物に係る医薬品医療機器法違反</t>
    <rPh sb="0" eb="2">
      <t>シテイ</t>
    </rPh>
    <rPh sb="2" eb="4">
      <t>ヤクブツ</t>
    </rPh>
    <rPh sb="5" eb="6">
      <t>カカ</t>
    </rPh>
    <rPh sb="7" eb="10">
      <t>イヤクヒン</t>
    </rPh>
    <rPh sb="10" eb="12">
      <t>イリョウ</t>
    </rPh>
    <rPh sb="12" eb="14">
      <t>キキ</t>
    </rPh>
    <rPh sb="14" eb="15">
      <t>ホウ</t>
    </rPh>
    <rPh sb="15" eb="17">
      <t>イハン</t>
    </rPh>
    <phoneticPr fontId="3"/>
  </si>
  <si>
    <t>乱用者による単純所持・使用等</t>
    <rPh sb="0" eb="2">
      <t>ランヨウ</t>
    </rPh>
    <rPh sb="2" eb="3">
      <t>シャ</t>
    </rPh>
    <rPh sb="6" eb="8">
      <t>タンジュン</t>
    </rPh>
    <rPh sb="8" eb="10">
      <t>ショジ</t>
    </rPh>
    <rPh sb="11" eb="14">
      <t>シヨウトウ</t>
    </rPh>
    <phoneticPr fontId="3"/>
  </si>
  <si>
    <t>麻薬及び向精神薬取締法違反</t>
    <rPh sb="0" eb="2">
      <t>マヤク</t>
    </rPh>
    <rPh sb="2" eb="3">
      <t>オヨ</t>
    </rPh>
    <rPh sb="4" eb="8">
      <t>コウセイシンヤク</t>
    </rPh>
    <rPh sb="8" eb="11">
      <t>トリシマリホウ</t>
    </rPh>
    <rPh sb="11" eb="13">
      <t>イハン</t>
    </rPh>
    <phoneticPr fontId="3"/>
  </si>
  <si>
    <t>交通関係法令違反</t>
    <rPh sb="0" eb="2">
      <t>コウツウ</t>
    </rPh>
    <rPh sb="2" eb="4">
      <t>カンケイ</t>
    </rPh>
    <rPh sb="4" eb="6">
      <t>ホウレイ</t>
    </rPh>
    <rPh sb="6" eb="8">
      <t>イハン</t>
    </rPh>
    <phoneticPr fontId="3"/>
  </si>
  <si>
    <t>その他法令違反</t>
    <rPh sb="2" eb="3">
      <t>タ</t>
    </rPh>
    <rPh sb="3" eb="5">
      <t>ホウレイ</t>
    </rPh>
    <rPh sb="5" eb="7">
      <t>イハン</t>
    </rPh>
    <phoneticPr fontId="3"/>
  </si>
  <si>
    <t>合計</t>
    <rPh sb="0" eb="2">
      <t>ゴウケイ</t>
    </rPh>
    <phoneticPr fontId="3"/>
  </si>
  <si>
    <t>年齢層別</t>
    <rPh sb="0" eb="2">
      <t>ネンレイ</t>
    </rPh>
    <rPh sb="2" eb="3">
      <t>ソウ</t>
    </rPh>
    <rPh sb="3" eb="4">
      <t>ベツ</t>
    </rPh>
    <phoneticPr fontId="3"/>
  </si>
  <si>
    <t>50歳以上</t>
    <rPh sb="2" eb="3">
      <t>サイ</t>
    </rPh>
    <rPh sb="3" eb="5">
      <t>イジョウ</t>
    </rPh>
    <phoneticPr fontId="3"/>
  </si>
  <si>
    <t>構成比率（％）</t>
    <rPh sb="0" eb="2">
      <t>コウセイ</t>
    </rPh>
    <rPh sb="2" eb="4">
      <t>ヒリツ</t>
    </rPh>
    <phoneticPr fontId="3"/>
  </si>
  <si>
    <t>40～49歳</t>
    <rPh sb="5" eb="6">
      <t>サイ</t>
    </rPh>
    <phoneticPr fontId="3"/>
  </si>
  <si>
    <t>30～39歳</t>
    <rPh sb="5" eb="6">
      <t>サイ</t>
    </rPh>
    <phoneticPr fontId="3"/>
  </si>
  <si>
    <t>20～29歳</t>
    <rPh sb="5" eb="6">
      <t>サイ</t>
    </rPh>
    <phoneticPr fontId="3"/>
  </si>
  <si>
    <t>20歳未満</t>
    <rPh sb="2" eb="3">
      <t>サイ</t>
    </rPh>
    <rPh sb="3" eb="5">
      <t>ミマン</t>
    </rPh>
    <phoneticPr fontId="3"/>
  </si>
  <si>
    <t>Ｈ28</t>
  </si>
  <si>
    <t>Ｈ29</t>
  </si>
  <si>
    <t>入手先別</t>
    <rPh sb="0" eb="2">
      <t>ニュウシュ</t>
    </rPh>
    <rPh sb="2" eb="3">
      <t>サキ</t>
    </rPh>
    <rPh sb="3" eb="4">
      <t>ベツ</t>
    </rPh>
    <phoneticPr fontId="3"/>
  </si>
  <si>
    <t>街頭店舗</t>
    <rPh sb="0" eb="2">
      <t>ガイトウ</t>
    </rPh>
    <rPh sb="2" eb="4">
      <t>テンポ</t>
    </rPh>
    <phoneticPr fontId="3"/>
  </si>
  <si>
    <t>インターネット</t>
    <phoneticPr fontId="3"/>
  </si>
  <si>
    <t>友人・知人</t>
    <rPh sb="0" eb="2">
      <t>ユウジン</t>
    </rPh>
    <rPh sb="3" eb="5">
      <t>チジン</t>
    </rPh>
    <phoneticPr fontId="3"/>
  </si>
  <si>
    <t>密売人</t>
    <rPh sb="0" eb="2">
      <t>ミツバイ</t>
    </rPh>
    <rPh sb="2" eb="3">
      <t>ニン</t>
    </rPh>
    <phoneticPr fontId="3"/>
  </si>
  <si>
    <t>その他・不明</t>
    <rPh sb="2" eb="3">
      <t>ホカ</t>
    </rPh>
    <rPh sb="4" eb="6">
      <t>フメイ</t>
    </rPh>
    <phoneticPr fontId="3"/>
  </si>
  <si>
    <t>死者数</t>
    <rPh sb="0" eb="3">
      <t>シシャスウ</t>
    </rPh>
    <phoneticPr fontId="3"/>
  </si>
  <si>
    <t>図表２-１　薬物事犯別検挙件数及び検挙人員の推移</t>
    <rPh sb="0" eb="1">
      <t>ズ</t>
    </rPh>
    <rPh sb="1" eb="2">
      <t>ヒョウ</t>
    </rPh>
    <rPh sb="6" eb="8">
      <t>ヤクブツ</t>
    </rPh>
    <rPh sb="8" eb="10">
      <t>ジハン</t>
    </rPh>
    <rPh sb="10" eb="11">
      <t>ベツ</t>
    </rPh>
    <rPh sb="11" eb="13">
      <t>ケンキョ</t>
    </rPh>
    <rPh sb="13" eb="15">
      <t>ケンスウ</t>
    </rPh>
    <rPh sb="15" eb="16">
      <t>オヨ</t>
    </rPh>
    <rPh sb="17" eb="19">
      <t>ケンキョ</t>
    </rPh>
    <rPh sb="19" eb="21">
      <t>ジンイン</t>
    </rPh>
    <rPh sb="22" eb="24">
      <t>スイイ</t>
    </rPh>
    <phoneticPr fontId="4"/>
  </si>
  <si>
    <t>図表２－２　薬物事犯別検挙人員の構成比率の推移</t>
    <rPh sb="0" eb="1">
      <t>ズ</t>
    </rPh>
    <rPh sb="1" eb="2">
      <t>ヒョウ</t>
    </rPh>
    <rPh sb="6" eb="8">
      <t>ヤクブツ</t>
    </rPh>
    <rPh sb="8" eb="10">
      <t>ジハン</t>
    </rPh>
    <rPh sb="10" eb="11">
      <t>ベツ</t>
    </rPh>
    <rPh sb="11" eb="13">
      <t>ケンキョ</t>
    </rPh>
    <rPh sb="13" eb="15">
      <t>ジンイン</t>
    </rPh>
    <rPh sb="16" eb="18">
      <t>コウセイ</t>
    </rPh>
    <rPh sb="18" eb="20">
      <t>ヒリツ</t>
    </rPh>
    <rPh sb="21" eb="23">
      <t>スイイ</t>
    </rPh>
    <phoneticPr fontId="3"/>
  </si>
  <si>
    <t>図表２－３　薬物種類別押収量の推移</t>
    <rPh sb="0" eb="1">
      <t>ズ</t>
    </rPh>
    <rPh sb="1" eb="2">
      <t>ヒョウ</t>
    </rPh>
    <rPh sb="6" eb="8">
      <t>ヤクブツ</t>
    </rPh>
    <rPh sb="8" eb="11">
      <t>シュルイベツ</t>
    </rPh>
    <rPh sb="11" eb="14">
      <t>オウシュウリョウ</t>
    </rPh>
    <rPh sb="15" eb="17">
      <t>スイイ</t>
    </rPh>
    <phoneticPr fontId="4"/>
  </si>
  <si>
    <t>図表２－４　覚醒剤事犯検挙人員の推移</t>
    <rPh sb="0" eb="1">
      <t>ズ</t>
    </rPh>
    <rPh sb="1" eb="2">
      <t>ヒョウ</t>
    </rPh>
    <rPh sb="6" eb="9">
      <t>カクセイザイ</t>
    </rPh>
    <rPh sb="9" eb="11">
      <t>ジハン</t>
    </rPh>
    <rPh sb="11" eb="13">
      <t>ケンキョ</t>
    </rPh>
    <rPh sb="13" eb="15">
      <t>ジンイン</t>
    </rPh>
    <rPh sb="16" eb="18">
      <t>スイイ</t>
    </rPh>
    <phoneticPr fontId="4"/>
  </si>
  <si>
    <t>図表２-６　覚醒剤事犯年齢別検挙人員の推移</t>
    <rPh sb="0" eb="1">
      <t>ズ</t>
    </rPh>
    <rPh sb="1" eb="2">
      <t>ヒョウ</t>
    </rPh>
    <rPh sb="6" eb="9">
      <t>カクセイザイ</t>
    </rPh>
    <rPh sb="9" eb="11">
      <t>ジハン</t>
    </rPh>
    <rPh sb="11" eb="13">
      <t>ネンレイ</t>
    </rPh>
    <rPh sb="13" eb="14">
      <t>ベツ</t>
    </rPh>
    <rPh sb="14" eb="16">
      <t>ケンキョ</t>
    </rPh>
    <rPh sb="16" eb="18">
      <t>ジンイン</t>
    </rPh>
    <rPh sb="19" eb="21">
      <t>スイイ</t>
    </rPh>
    <phoneticPr fontId="4"/>
  </si>
  <si>
    <t>図表２－７　覚醒剤事犯の再犯者率の推移</t>
    <rPh sb="0" eb="1">
      <t>ズ</t>
    </rPh>
    <rPh sb="1" eb="2">
      <t>ヒョウ</t>
    </rPh>
    <rPh sb="6" eb="9">
      <t>カクセイザイ</t>
    </rPh>
    <rPh sb="9" eb="11">
      <t>ジハン</t>
    </rPh>
    <rPh sb="12" eb="15">
      <t>サイハンシャ</t>
    </rPh>
    <rPh sb="15" eb="16">
      <t>リツ</t>
    </rPh>
    <rPh sb="17" eb="19">
      <t>スイイ</t>
    </rPh>
    <phoneticPr fontId="4"/>
  </si>
  <si>
    <t>図表２-９　大麻事犯年齢別検挙人員の推移</t>
    <rPh sb="0" eb="1">
      <t>ズ</t>
    </rPh>
    <rPh sb="1" eb="2">
      <t>ヒョウ</t>
    </rPh>
    <rPh sb="6" eb="8">
      <t>タイマ</t>
    </rPh>
    <rPh sb="8" eb="10">
      <t>ジハン</t>
    </rPh>
    <rPh sb="10" eb="12">
      <t>ネンレイ</t>
    </rPh>
    <rPh sb="12" eb="13">
      <t>ベツ</t>
    </rPh>
    <rPh sb="13" eb="15">
      <t>ケンキョ</t>
    </rPh>
    <rPh sb="15" eb="17">
      <t>ジンイン</t>
    </rPh>
    <rPh sb="18" eb="20">
      <t>スイイ</t>
    </rPh>
    <phoneticPr fontId="4"/>
  </si>
  <si>
    <t>H28</t>
  </si>
  <si>
    <t>R元</t>
    <rPh sb="1" eb="2">
      <t>モト</t>
    </rPh>
    <phoneticPr fontId="3"/>
  </si>
  <si>
    <t>注１：同一被疑者で関連する余罪を検挙した場合でも、一つの事件として計上。</t>
    <rPh sb="0" eb="1">
      <t>チュウ</t>
    </rPh>
    <rPh sb="3" eb="5">
      <t>ドウイツ</t>
    </rPh>
    <rPh sb="5" eb="8">
      <t>ヒギシャ</t>
    </rPh>
    <rPh sb="9" eb="11">
      <t>カンレン</t>
    </rPh>
    <rPh sb="13" eb="15">
      <t>ヨザイ</t>
    </rPh>
    <rPh sb="16" eb="18">
      <t>ケンキョ</t>
    </rPh>
    <rPh sb="20" eb="22">
      <t>バアイ</t>
    </rPh>
    <rPh sb="25" eb="26">
      <t>ヒト</t>
    </rPh>
    <rPh sb="28" eb="30">
      <t>ジケン</t>
    </rPh>
    <rPh sb="33" eb="35">
      <t>ケイジョウ</t>
    </rPh>
    <phoneticPr fontId="3"/>
  </si>
  <si>
    <t>注２：複数の罪で検挙されている場合、主たる罪・人員として計上。</t>
    <rPh sb="0" eb="1">
      <t>チュウ</t>
    </rPh>
    <rPh sb="3" eb="5">
      <t>フクスウ</t>
    </rPh>
    <rPh sb="6" eb="7">
      <t>ツミ</t>
    </rPh>
    <rPh sb="8" eb="10">
      <t>ケンキョ</t>
    </rPh>
    <rPh sb="15" eb="17">
      <t>バアイ</t>
    </rPh>
    <rPh sb="18" eb="19">
      <t>シュ</t>
    </rPh>
    <rPh sb="21" eb="22">
      <t>ツミ</t>
    </rPh>
    <rPh sb="23" eb="25">
      <t>ジンイン</t>
    </rPh>
    <rPh sb="28" eb="30">
      <t>ケイジョウ</t>
    </rPh>
    <phoneticPr fontId="3"/>
  </si>
  <si>
    <t>注３：指定薬物に係る医薬品医療機器法違反は、危険ドラッグから指定薬物が検出された場合の検挙をいう。</t>
    <rPh sb="0" eb="1">
      <t>チュウ</t>
    </rPh>
    <rPh sb="3" eb="5">
      <t>シテイ</t>
    </rPh>
    <rPh sb="5" eb="7">
      <t>ヤクブツ</t>
    </rPh>
    <rPh sb="8" eb="9">
      <t>カカ</t>
    </rPh>
    <rPh sb="10" eb="13">
      <t>イヤクヒン</t>
    </rPh>
    <rPh sb="13" eb="15">
      <t>イリョウ</t>
    </rPh>
    <rPh sb="15" eb="17">
      <t>キキ</t>
    </rPh>
    <rPh sb="17" eb="18">
      <t>ホウ</t>
    </rPh>
    <rPh sb="18" eb="20">
      <t>イハン</t>
    </rPh>
    <rPh sb="22" eb="24">
      <t>キケン</t>
    </rPh>
    <rPh sb="30" eb="32">
      <t>シテイ</t>
    </rPh>
    <rPh sb="32" eb="34">
      <t>ヤクブツ</t>
    </rPh>
    <rPh sb="35" eb="37">
      <t>ケンシュツ</t>
    </rPh>
    <rPh sb="40" eb="42">
      <t>バアイ</t>
    </rPh>
    <rPh sb="43" eb="45">
      <t>ケンキョ</t>
    </rPh>
    <phoneticPr fontId="3"/>
  </si>
  <si>
    <t>注４：麻薬及び向精神薬取締法違反は、危険ドラッグから麻薬が検出された場合の検挙をいう。</t>
    <rPh sb="0" eb="1">
      <t>チュウ</t>
    </rPh>
    <rPh sb="3" eb="5">
      <t>マヤク</t>
    </rPh>
    <rPh sb="5" eb="6">
      <t>オヨ</t>
    </rPh>
    <rPh sb="7" eb="8">
      <t>ム</t>
    </rPh>
    <rPh sb="8" eb="10">
      <t>セイシン</t>
    </rPh>
    <rPh sb="10" eb="11">
      <t>クスリ</t>
    </rPh>
    <rPh sb="11" eb="13">
      <t>トリシマリ</t>
    </rPh>
    <rPh sb="13" eb="14">
      <t>ホウ</t>
    </rPh>
    <rPh sb="14" eb="16">
      <t>イハン</t>
    </rPh>
    <rPh sb="18" eb="20">
      <t>キケン</t>
    </rPh>
    <rPh sb="26" eb="28">
      <t>マヤク</t>
    </rPh>
    <rPh sb="29" eb="31">
      <t>ケンシュツ</t>
    </rPh>
    <rPh sb="34" eb="36">
      <t>バアイ</t>
    </rPh>
    <rPh sb="37" eb="39">
      <t>ケンキョ</t>
    </rPh>
    <phoneticPr fontId="3"/>
  </si>
  <si>
    <t>注６：適用法令（罪名）は、検挙時点を基準として計上（交通関係法令違反の中には、送致時等の罪名変更のものあり）。</t>
    <rPh sb="0" eb="1">
      <t>チュウ</t>
    </rPh>
    <rPh sb="3" eb="5">
      <t>テキヨウ</t>
    </rPh>
    <rPh sb="5" eb="7">
      <t>ホウレイ</t>
    </rPh>
    <rPh sb="8" eb="10">
      <t>ザイメイ</t>
    </rPh>
    <rPh sb="13" eb="15">
      <t>ケンキョ</t>
    </rPh>
    <rPh sb="15" eb="17">
      <t>ジテン</t>
    </rPh>
    <rPh sb="18" eb="20">
      <t>キジュン</t>
    </rPh>
    <rPh sb="23" eb="25">
      <t>ケイジョウ</t>
    </rPh>
    <rPh sb="26" eb="28">
      <t>コウツウ</t>
    </rPh>
    <rPh sb="28" eb="30">
      <t>カンケイ</t>
    </rPh>
    <rPh sb="30" eb="32">
      <t>ホウレイ</t>
    </rPh>
    <rPh sb="32" eb="34">
      <t>イハン</t>
    </rPh>
    <rPh sb="34" eb="36">
      <t>ホウイハン</t>
    </rPh>
    <rPh sb="35" eb="36">
      <t>チュウ</t>
    </rPh>
    <rPh sb="39" eb="41">
      <t>ソウチ</t>
    </rPh>
    <rPh sb="41" eb="42">
      <t>ジ</t>
    </rPh>
    <rPh sb="42" eb="43">
      <t>ナド</t>
    </rPh>
    <rPh sb="44" eb="46">
      <t>ザイメイ</t>
    </rPh>
    <rPh sb="46" eb="48">
      <t>ヘンコウ</t>
    </rPh>
    <phoneticPr fontId="3"/>
  </si>
  <si>
    <t>注８：交通関係法令違反及びその他法令違反には、規制薬物及び指定薬物が検出されなかった事件を含む。</t>
    <rPh sb="0" eb="1">
      <t>チュウ</t>
    </rPh>
    <phoneticPr fontId="3"/>
  </si>
  <si>
    <t>Ｈ28</t>
    <phoneticPr fontId="3"/>
  </si>
  <si>
    <t>Ｈ29</t>
    <phoneticPr fontId="3"/>
  </si>
  <si>
    <t>Ｈ30</t>
    <phoneticPr fontId="3"/>
  </si>
  <si>
    <t>Ｈ30</t>
    <phoneticPr fontId="3"/>
  </si>
  <si>
    <t>Ｒ元</t>
    <rPh sb="1" eb="2">
      <t>モト</t>
    </rPh>
    <phoneticPr fontId="4"/>
  </si>
  <si>
    <t>H23</t>
  </si>
  <si>
    <t>H24</t>
  </si>
  <si>
    <t>H25</t>
  </si>
  <si>
    <t>H26</t>
  </si>
  <si>
    <t>H30</t>
  </si>
  <si>
    <t>Ｒ元</t>
    <rPh sb="1" eb="2">
      <t>モト</t>
    </rPh>
    <phoneticPr fontId="3"/>
  </si>
  <si>
    <t>H30</t>
    <phoneticPr fontId="4"/>
  </si>
  <si>
    <t>H27</t>
    <phoneticPr fontId="4"/>
  </si>
  <si>
    <t>H28</t>
    <phoneticPr fontId="4"/>
  </si>
  <si>
    <t>H29</t>
    <phoneticPr fontId="4"/>
  </si>
  <si>
    <t>H30</t>
    <phoneticPr fontId="4"/>
  </si>
  <si>
    <t>H23</t>
    <phoneticPr fontId="4"/>
  </si>
  <si>
    <t>H24</t>
    <phoneticPr fontId="4"/>
  </si>
  <si>
    <t>H25</t>
    <phoneticPr fontId="4"/>
  </si>
  <si>
    <t>H23</t>
    <phoneticPr fontId="4"/>
  </si>
  <si>
    <t>H24</t>
    <phoneticPr fontId="4"/>
  </si>
  <si>
    <t>H25</t>
    <phoneticPr fontId="4"/>
  </si>
  <si>
    <t>H26</t>
    <phoneticPr fontId="4"/>
  </si>
  <si>
    <t>暴力団構成員等</t>
    <rPh sb="0" eb="3">
      <t>ボウリョクダン</t>
    </rPh>
    <rPh sb="3" eb="6">
      <t>コウセイイン</t>
    </rPh>
    <rPh sb="6" eb="7">
      <t>トウ</t>
    </rPh>
    <phoneticPr fontId="3"/>
  </si>
  <si>
    <t>Ｈ23</t>
    <phoneticPr fontId="3"/>
  </si>
  <si>
    <t>Ｈ28</t>
    <phoneticPr fontId="3"/>
  </si>
  <si>
    <t>Ｈ23</t>
    <phoneticPr fontId="3"/>
  </si>
  <si>
    <t>Ｈ24</t>
    <phoneticPr fontId="3"/>
  </si>
  <si>
    <t>Ｈ25</t>
    <phoneticPr fontId="3"/>
  </si>
  <si>
    <t>Ｈ26</t>
    <phoneticPr fontId="3"/>
  </si>
  <si>
    <t>Ｈ27</t>
    <phoneticPr fontId="3"/>
  </si>
  <si>
    <t>Ｈ28</t>
    <phoneticPr fontId="3"/>
  </si>
  <si>
    <t>Ｈ29</t>
    <phoneticPr fontId="3"/>
  </si>
  <si>
    <t>Ｈ30</t>
    <phoneticPr fontId="3"/>
  </si>
  <si>
    <t>ナイジェリア</t>
    <phoneticPr fontId="3"/>
  </si>
  <si>
    <t>イラン</t>
    <phoneticPr fontId="3"/>
  </si>
  <si>
    <t>トルコ</t>
    <phoneticPr fontId="3"/>
  </si>
  <si>
    <t>シンガポール</t>
    <phoneticPr fontId="3"/>
  </si>
  <si>
    <t>スリランカ</t>
    <phoneticPr fontId="3"/>
  </si>
  <si>
    <t>パキスタン</t>
    <phoneticPr fontId="3"/>
  </si>
  <si>
    <t>バングラデシュ</t>
    <phoneticPr fontId="3"/>
  </si>
  <si>
    <t>ラオス</t>
    <phoneticPr fontId="3"/>
  </si>
  <si>
    <t>アルゼンチン</t>
    <phoneticPr fontId="3"/>
  </si>
  <si>
    <t>ボリビア</t>
    <phoneticPr fontId="3"/>
  </si>
  <si>
    <t>メキシコ</t>
    <phoneticPr fontId="3"/>
  </si>
  <si>
    <t>アイルランド</t>
    <phoneticPr fontId="3"/>
  </si>
  <si>
    <t>イタリア</t>
    <phoneticPr fontId="3"/>
  </si>
  <si>
    <t>ウクライナ</t>
    <phoneticPr fontId="3"/>
  </si>
  <si>
    <t>オランダ</t>
    <phoneticPr fontId="3"/>
  </si>
  <si>
    <t>オーストリア</t>
    <phoneticPr fontId="3"/>
  </si>
  <si>
    <t>スペイン</t>
    <phoneticPr fontId="3"/>
  </si>
  <si>
    <t>ロシア</t>
    <phoneticPr fontId="3"/>
  </si>
  <si>
    <t>オーストラリア</t>
    <phoneticPr fontId="3"/>
  </si>
  <si>
    <t>　　　　　　    　　　年別
　区分</t>
    <rPh sb="13" eb="15">
      <t>ネンベツ</t>
    </rPh>
    <rPh sb="17" eb="19">
      <t>クブン</t>
    </rPh>
    <phoneticPr fontId="3"/>
  </si>
  <si>
    <t>　　　　　　　　　年別
区分</t>
    <rPh sb="9" eb="11">
      <t>ネンベツ</t>
    </rPh>
    <rPh sb="12" eb="14">
      <t>クブン</t>
    </rPh>
    <phoneticPr fontId="3"/>
  </si>
  <si>
    <r>
      <t xml:space="preserve">     　　　　　　　　　　　　　　　　　　</t>
    </r>
    <r>
      <rPr>
        <sz val="8"/>
        <color theme="1"/>
        <rFont val="ＭＳ Ｐゴシック"/>
        <family val="3"/>
        <charset val="128"/>
        <scheme val="minor"/>
      </rPr>
      <t>　　年別</t>
    </r>
    <r>
      <rPr>
        <sz val="9"/>
        <color theme="1"/>
        <rFont val="ＭＳ Ｐゴシック"/>
        <family val="3"/>
        <charset val="128"/>
        <scheme val="minor"/>
      </rPr>
      <t xml:space="preserve">
</t>
    </r>
    <r>
      <rPr>
        <sz val="8"/>
        <color theme="1"/>
        <rFont val="ＭＳ Ｐゴシック"/>
        <family val="3"/>
        <charset val="128"/>
        <scheme val="minor"/>
      </rPr>
      <t>　区分　　</t>
    </r>
    <rPh sb="25" eb="27">
      <t>ネンベツ</t>
    </rPh>
    <rPh sb="31" eb="33">
      <t>クブン</t>
    </rPh>
    <phoneticPr fontId="3"/>
  </si>
  <si>
    <t>　　　　　　　　年別
区分</t>
    <rPh sb="8" eb="10">
      <t>ネンベツ</t>
    </rPh>
    <rPh sb="11" eb="13">
      <t>クブン</t>
    </rPh>
    <phoneticPr fontId="3"/>
  </si>
  <si>
    <t>　　　　　　　　　　　　　年別
区別</t>
    <rPh sb="13" eb="14">
      <t>ネン</t>
    </rPh>
    <rPh sb="14" eb="15">
      <t>ベツ</t>
    </rPh>
    <rPh sb="16" eb="18">
      <t>クベツ</t>
    </rPh>
    <phoneticPr fontId="3"/>
  </si>
  <si>
    <t>　　　　　　　　　　　　　　　　　　　　年別
区分</t>
    <rPh sb="20" eb="22">
      <t>ネンベツ</t>
    </rPh>
    <rPh sb="23" eb="25">
      <t>クブン</t>
    </rPh>
    <phoneticPr fontId="4"/>
  </si>
  <si>
    <t>　　　　　　　　　　　　　　　　　 年別
区分</t>
    <rPh sb="18" eb="20">
      <t>ネンベツ</t>
    </rPh>
    <rPh sb="21" eb="23">
      <t>クブン</t>
    </rPh>
    <phoneticPr fontId="4"/>
  </si>
  <si>
    <t xml:space="preserve">　　　　　　　　　　　　      年別
　　区分
</t>
    <rPh sb="18" eb="20">
      <t>ネンベツ</t>
    </rPh>
    <rPh sb="23" eb="25">
      <t>クブン</t>
    </rPh>
    <phoneticPr fontId="3"/>
  </si>
  <si>
    <t>　　　　　　　　　　　　　　  　　　　　年別
　区分</t>
    <rPh sb="21" eb="23">
      <t>ネンベツ</t>
    </rPh>
    <rPh sb="25" eb="27">
      <t>クブン</t>
    </rPh>
    <phoneticPr fontId="4"/>
  </si>
  <si>
    <t xml:space="preserve">注２：20歳未満の人口10万人当たりの検挙人員は14歳から19歳までの人口を基に、50歳以上の人口10万人
　　　当たりの検挙人員は50歳から79歳までの人口を基にそれぞれ算出。                                                                                                              </t>
    <rPh sb="0" eb="1">
      <t>チュウ</t>
    </rPh>
    <rPh sb="5" eb="8">
      <t>サイミマン</t>
    </rPh>
    <rPh sb="9" eb="11">
      <t>ジンコウ</t>
    </rPh>
    <rPh sb="13" eb="15">
      <t>マンニン</t>
    </rPh>
    <rPh sb="15" eb="16">
      <t>ア</t>
    </rPh>
    <rPh sb="19" eb="21">
      <t>ケンキョ</t>
    </rPh>
    <rPh sb="21" eb="23">
      <t>ジンイン</t>
    </rPh>
    <rPh sb="26" eb="27">
      <t>サイ</t>
    </rPh>
    <rPh sb="35" eb="37">
      <t>ジンコウ</t>
    </rPh>
    <rPh sb="38" eb="39">
      <t>モト</t>
    </rPh>
    <rPh sb="43" eb="46">
      <t>サイイジョウ</t>
    </rPh>
    <rPh sb="47" eb="49">
      <t>ジンコウ</t>
    </rPh>
    <rPh sb="51" eb="53">
      <t>マンニン</t>
    </rPh>
    <rPh sb="57" eb="58">
      <t>ア</t>
    </rPh>
    <rPh sb="61" eb="63">
      <t>ケンキョ</t>
    </rPh>
    <phoneticPr fontId="3"/>
  </si>
  <si>
    <t>注１：本表の数値には、各薬物に係る麻薬特例法違反の検挙件数・人員の数値を含む。</t>
    <rPh sb="0" eb="1">
      <t>チュウ</t>
    </rPh>
    <rPh sb="3" eb="4">
      <t>ホン</t>
    </rPh>
    <rPh sb="4" eb="5">
      <t>ヒョウ</t>
    </rPh>
    <rPh sb="6" eb="8">
      <t>スウチ</t>
    </rPh>
    <rPh sb="11" eb="12">
      <t>カク</t>
    </rPh>
    <rPh sb="12" eb="14">
      <t>ヤクブツ</t>
    </rPh>
    <rPh sb="15" eb="16">
      <t>カカワ</t>
    </rPh>
    <rPh sb="17" eb="19">
      <t>マヤク</t>
    </rPh>
    <rPh sb="19" eb="22">
      <t>トクレイホウ</t>
    </rPh>
    <rPh sb="22" eb="24">
      <t>イハン</t>
    </rPh>
    <rPh sb="25" eb="27">
      <t>ケンキョ</t>
    </rPh>
    <rPh sb="27" eb="29">
      <t>ケンスウ</t>
    </rPh>
    <rPh sb="30" eb="32">
      <t>ジンイン</t>
    </rPh>
    <rPh sb="33" eb="35">
      <t>スウチ</t>
    </rPh>
    <rPh sb="36" eb="37">
      <t>フク</t>
    </rPh>
    <phoneticPr fontId="4"/>
  </si>
  <si>
    <t>注１：覚醒剤の押収量（kg）は、錠剤型覚醒剤を含まない。</t>
    <rPh sb="0" eb="1">
      <t>チュウ</t>
    </rPh>
    <rPh sb="3" eb="6">
      <t>カクセイザイ</t>
    </rPh>
    <rPh sb="7" eb="10">
      <t>オウシュウリョウ</t>
    </rPh>
    <rPh sb="16" eb="19">
      <t>ジョウザイガタ</t>
    </rPh>
    <rPh sb="19" eb="22">
      <t>カクセイザイ</t>
    </rPh>
    <rPh sb="23" eb="24">
      <t>フク</t>
    </rPh>
    <phoneticPr fontId="4"/>
  </si>
  <si>
    <t>注２：大麻草の押収量（kg）は、本数として計上できない形状のものを示す。</t>
    <rPh sb="0" eb="1">
      <t>チュウ</t>
    </rPh>
    <rPh sb="3" eb="5">
      <t>タイマ</t>
    </rPh>
    <rPh sb="5" eb="6">
      <t>ソウ</t>
    </rPh>
    <rPh sb="7" eb="10">
      <t>オウシュウリョウ</t>
    </rPh>
    <rPh sb="16" eb="18">
      <t>ホンスウ</t>
    </rPh>
    <rPh sb="21" eb="23">
      <t>ケイジョウ</t>
    </rPh>
    <rPh sb="27" eb="29">
      <t>ケイジョウ</t>
    </rPh>
    <rPh sb="33" eb="34">
      <t>シメ</t>
    </rPh>
    <phoneticPr fontId="4"/>
  </si>
  <si>
    <t>注３：合成麻薬の押収量は、覚醒剤とＭＤＭＡ等の混合錠剤を含む。</t>
    <rPh sb="0" eb="1">
      <t>チュウ</t>
    </rPh>
    <rPh sb="3" eb="5">
      <t>ゴウセイ</t>
    </rPh>
    <rPh sb="5" eb="7">
      <t>マヤク</t>
    </rPh>
    <rPh sb="8" eb="11">
      <t>オウシュウリョウ</t>
    </rPh>
    <rPh sb="13" eb="16">
      <t>カクセイザイ</t>
    </rPh>
    <rPh sb="21" eb="22">
      <t>トウ</t>
    </rPh>
    <rPh sb="23" eb="25">
      <t>コンゴウ</t>
    </rPh>
    <rPh sb="25" eb="27">
      <t>ジョウザイ</t>
    </rPh>
    <rPh sb="28" eb="29">
      <t>フク</t>
    </rPh>
    <phoneticPr fontId="3"/>
  </si>
  <si>
    <t>　　　　　　　　　　　　　　　　　　　　   年別
区分</t>
    <rPh sb="23" eb="25">
      <t>ネンベツ</t>
    </rPh>
    <rPh sb="26" eb="28">
      <t>クブン</t>
    </rPh>
    <phoneticPr fontId="4"/>
  </si>
  <si>
    <t>注２：合成麻薬の押収量は、覚醒剤とＭＤＭＡ等の混合錠剤を含む。</t>
    <rPh sb="0" eb="1">
      <t>チュウ</t>
    </rPh>
    <rPh sb="21" eb="22">
      <t>トウ</t>
    </rPh>
    <phoneticPr fontId="4"/>
  </si>
  <si>
    <t>注：香港等は香港及びマカオをいう。</t>
    <rPh sb="0" eb="1">
      <t>チュウ</t>
    </rPh>
    <phoneticPr fontId="4"/>
  </si>
  <si>
    <t>注：香港等は香港及びマカオをいう。</t>
    <rPh sb="2" eb="5">
      <t>ホンコントウ</t>
    </rPh>
    <rPh sb="6" eb="8">
      <t>ホンコン</t>
    </rPh>
    <rPh sb="8" eb="9">
      <t>オヨ</t>
    </rPh>
    <phoneticPr fontId="3"/>
  </si>
  <si>
    <t>危険ドラッグ乱用者</t>
    <rPh sb="0" eb="2">
      <t>キケン</t>
    </rPh>
    <rPh sb="6" eb="8">
      <t>ランヨウ</t>
    </rPh>
    <rPh sb="8" eb="9">
      <t>シャ</t>
    </rPh>
    <phoneticPr fontId="3"/>
  </si>
  <si>
    <t>Ｒ２</t>
    <phoneticPr fontId="4"/>
  </si>
  <si>
    <t>Ｒ２</t>
    <phoneticPr fontId="3"/>
  </si>
  <si>
    <t>　　　　　　　　　　年別
区分</t>
    <rPh sb="10" eb="12">
      <t>ネンベツ</t>
    </rPh>
    <rPh sb="13" eb="15">
      <t>クブン</t>
    </rPh>
    <phoneticPr fontId="4"/>
  </si>
  <si>
    <t>19歳</t>
    <rPh sb="2" eb="3">
      <t>サイ</t>
    </rPh>
    <phoneticPr fontId="4"/>
  </si>
  <si>
    <t>18歳</t>
    <rPh sb="2" eb="3">
      <t>サイ</t>
    </rPh>
    <phoneticPr fontId="4"/>
  </si>
  <si>
    <t>17歳</t>
    <rPh sb="2" eb="3">
      <t>サイ</t>
    </rPh>
    <phoneticPr fontId="4"/>
  </si>
  <si>
    <t>16歳</t>
    <rPh sb="2" eb="3">
      <t>サイ</t>
    </rPh>
    <phoneticPr fontId="4"/>
  </si>
  <si>
    <t>15歳</t>
    <rPh sb="2" eb="3">
      <t>サイ</t>
    </rPh>
    <phoneticPr fontId="4"/>
  </si>
  <si>
    <t>14歳</t>
    <rPh sb="2" eb="3">
      <t>サイ</t>
    </rPh>
    <phoneticPr fontId="4"/>
  </si>
  <si>
    <t>図表２-10　大麻事犯　20歳未満の年齢別検挙人員の推移</t>
    <rPh sb="0" eb="1">
      <t>ズ</t>
    </rPh>
    <rPh sb="1" eb="2">
      <t>ヒョウ</t>
    </rPh>
    <rPh sb="7" eb="9">
      <t>タイマ</t>
    </rPh>
    <rPh sb="9" eb="11">
      <t>ジハン</t>
    </rPh>
    <rPh sb="14" eb="15">
      <t>サイ</t>
    </rPh>
    <rPh sb="15" eb="17">
      <t>ミマン</t>
    </rPh>
    <rPh sb="18" eb="20">
      <t>ネンレイ</t>
    </rPh>
    <rPh sb="20" eb="21">
      <t>ベツ</t>
    </rPh>
    <rPh sb="21" eb="23">
      <t>ケンキョ</t>
    </rPh>
    <rPh sb="23" eb="25">
      <t>ジンイン</t>
    </rPh>
    <rPh sb="26" eb="28">
      <t>スイイ</t>
    </rPh>
    <phoneticPr fontId="4"/>
  </si>
  <si>
    <t>図表２-25　危険ドラッグの使用が原因と疑われる死者数の推移</t>
    <rPh sb="0" eb="1">
      <t>ズ</t>
    </rPh>
    <rPh sb="1" eb="2">
      <t>ヒョウ</t>
    </rPh>
    <rPh sb="7" eb="9">
      <t>キケン</t>
    </rPh>
    <rPh sb="14" eb="16">
      <t>シヨウ</t>
    </rPh>
    <rPh sb="17" eb="19">
      <t>ゲンイン</t>
    </rPh>
    <rPh sb="20" eb="21">
      <t>ウタガ</t>
    </rPh>
    <rPh sb="24" eb="27">
      <t>シシャスウ</t>
    </rPh>
    <rPh sb="28" eb="30">
      <t>スイイ</t>
    </rPh>
    <phoneticPr fontId="3"/>
  </si>
  <si>
    <t>図表２-24　危険ドラッグ乱用者の入手先別検挙人員の推移</t>
    <rPh sb="0" eb="1">
      <t>ズ</t>
    </rPh>
    <rPh sb="1" eb="2">
      <t>ヒョウ</t>
    </rPh>
    <rPh sb="7" eb="9">
      <t>キケン</t>
    </rPh>
    <rPh sb="13" eb="15">
      <t>ランヨウ</t>
    </rPh>
    <rPh sb="15" eb="16">
      <t>シャ</t>
    </rPh>
    <rPh sb="17" eb="19">
      <t>ニュウシュ</t>
    </rPh>
    <rPh sb="19" eb="20">
      <t>サキ</t>
    </rPh>
    <rPh sb="20" eb="21">
      <t>ベツ</t>
    </rPh>
    <rPh sb="21" eb="23">
      <t>ケンキョ</t>
    </rPh>
    <rPh sb="23" eb="25">
      <t>ジンイン</t>
    </rPh>
    <rPh sb="26" eb="28">
      <t>スイイ</t>
    </rPh>
    <phoneticPr fontId="3"/>
  </si>
  <si>
    <t>図表２-23　危険ドラッグ乱用者の年齢層別検挙人員の推移</t>
    <rPh sb="0" eb="1">
      <t>ズ</t>
    </rPh>
    <rPh sb="1" eb="2">
      <t>ヒョウ</t>
    </rPh>
    <rPh sb="7" eb="9">
      <t>キケン</t>
    </rPh>
    <rPh sb="13" eb="15">
      <t>ランヨウ</t>
    </rPh>
    <rPh sb="15" eb="16">
      <t>シャ</t>
    </rPh>
    <rPh sb="17" eb="19">
      <t>ネンレイ</t>
    </rPh>
    <rPh sb="19" eb="20">
      <t>ソウ</t>
    </rPh>
    <rPh sb="20" eb="21">
      <t>ベツ</t>
    </rPh>
    <rPh sb="21" eb="23">
      <t>ケンキョ</t>
    </rPh>
    <rPh sb="23" eb="25">
      <t>ジンイン</t>
    </rPh>
    <rPh sb="26" eb="28">
      <t>スイイ</t>
    </rPh>
    <phoneticPr fontId="3"/>
  </si>
  <si>
    <t>図表２－22　危険ドラッグに係る適用法令別検挙状況の推移</t>
    <rPh sb="0" eb="1">
      <t>ズ</t>
    </rPh>
    <rPh sb="1" eb="2">
      <t>ヒョウ</t>
    </rPh>
    <rPh sb="7" eb="9">
      <t>キケン</t>
    </rPh>
    <rPh sb="14" eb="15">
      <t>カカ</t>
    </rPh>
    <rPh sb="16" eb="18">
      <t>テキヨウ</t>
    </rPh>
    <rPh sb="18" eb="20">
      <t>ホウレイ</t>
    </rPh>
    <rPh sb="20" eb="21">
      <t>ベツ</t>
    </rPh>
    <rPh sb="21" eb="23">
      <t>ケンキョ</t>
    </rPh>
    <rPh sb="23" eb="25">
      <t>ジョウキョウ</t>
    </rPh>
    <rPh sb="26" eb="28">
      <t>スイイ</t>
    </rPh>
    <phoneticPr fontId="3"/>
  </si>
  <si>
    <t>図表２－21　外国人の国籍・地域別、薬物事犯別の検挙状況</t>
    <rPh sb="0" eb="1">
      <t>ズ</t>
    </rPh>
    <rPh sb="1" eb="2">
      <t>ヒョウ</t>
    </rPh>
    <rPh sb="7" eb="9">
      <t>ガイコク</t>
    </rPh>
    <rPh sb="9" eb="10">
      <t>ジン</t>
    </rPh>
    <rPh sb="11" eb="13">
      <t>コクセキ</t>
    </rPh>
    <rPh sb="14" eb="16">
      <t>チイキ</t>
    </rPh>
    <rPh sb="16" eb="17">
      <t>ベツ</t>
    </rPh>
    <rPh sb="18" eb="20">
      <t>ヤクブツ</t>
    </rPh>
    <rPh sb="20" eb="22">
      <t>ジハン</t>
    </rPh>
    <rPh sb="22" eb="23">
      <t>ベツ</t>
    </rPh>
    <rPh sb="24" eb="26">
      <t>ケンキョ</t>
    </rPh>
    <rPh sb="26" eb="28">
      <t>ジョウキョウ</t>
    </rPh>
    <phoneticPr fontId="4"/>
  </si>
  <si>
    <t>図表２-18　覚醒剤の密売関連事犯検挙人員の推移</t>
    <rPh sb="0" eb="1">
      <t>ズ</t>
    </rPh>
    <rPh sb="1" eb="2">
      <t>ヒョウ</t>
    </rPh>
    <rPh sb="7" eb="10">
      <t>カクセイザイ</t>
    </rPh>
    <rPh sb="11" eb="13">
      <t>ミツバイ</t>
    </rPh>
    <rPh sb="13" eb="15">
      <t>カンレン</t>
    </rPh>
    <rPh sb="15" eb="17">
      <t>ジハン</t>
    </rPh>
    <rPh sb="17" eb="19">
      <t>ケンキョ</t>
    </rPh>
    <rPh sb="19" eb="21">
      <t>ジンイン</t>
    </rPh>
    <rPh sb="22" eb="24">
      <t>スイイ</t>
    </rPh>
    <phoneticPr fontId="4"/>
  </si>
  <si>
    <t>図表２－16　航空機を利用した覚醒剤の携帯密輸入事犯検挙状況の推移</t>
    <rPh sb="0" eb="1">
      <t>ズ</t>
    </rPh>
    <rPh sb="1" eb="2">
      <t>ヒョウ</t>
    </rPh>
    <rPh sb="7" eb="10">
      <t>コウクウキ</t>
    </rPh>
    <rPh sb="11" eb="13">
      <t>リヨウ</t>
    </rPh>
    <rPh sb="15" eb="18">
      <t>カクセイザイ</t>
    </rPh>
    <rPh sb="19" eb="21">
      <t>ケイタイ</t>
    </rPh>
    <rPh sb="21" eb="24">
      <t>ミツユニュウ</t>
    </rPh>
    <rPh sb="24" eb="26">
      <t>ジハン</t>
    </rPh>
    <rPh sb="26" eb="28">
      <t>ケンキョ</t>
    </rPh>
    <rPh sb="28" eb="30">
      <t>ジョウキョウ</t>
    </rPh>
    <rPh sb="31" eb="33">
      <t>スイイ</t>
    </rPh>
    <phoneticPr fontId="4"/>
  </si>
  <si>
    <t>図表２－15　覚醒剤密輸入事犯検挙状況の推移</t>
    <rPh sb="0" eb="1">
      <t>ズ</t>
    </rPh>
    <rPh sb="1" eb="2">
      <t>ヒョウ</t>
    </rPh>
    <rPh sb="7" eb="10">
      <t>カクセイザイ</t>
    </rPh>
    <rPh sb="10" eb="13">
      <t>ミツユニュウ</t>
    </rPh>
    <rPh sb="13" eb="15">
      <t>ジハン</t>
    </rPh>
    <rPh sb="15" eb="17">
      <t>ケンキョ</t>
    </rPh>
    <rPh sb="17" eb="19">
      <t>ジョウキョウ</t>
    </rPh>
    <rPh sb="20" eb="22">
      <t>スイイ</t>
    </rPh>
    <phoneticPr fontId="4"/>
  </si>
  <si>
    <t>図表２-14　薬物種類別密輸入押収量の推移</t>
    <rPh sb="0" eb="1">
      <t>ズ</t>
    </rPh>
    <rPh sb="1" eb="2">
      <t>ヒョウ</t>
    </rPh>
    <rPh sb="7" eb="9">
      <t>ヤクブツ</t>
    </rPh>
    <rPh sb="9" eb="12">
      <t>シュルイベツ</t>
    </rPh>
    <rPh sb="12" eb="15">
      <t>ミツユニュウ</t>
    </rPh>
    <rPh sb="15" eb="18">
      <t>オウシュウリョウ</t>
    </rPh>
    <rPh sb="19" eb="21">
      <t>スイイ</t>
    </rPh>
    <phoneticPr fontId="4"/>
  </si>
  <si>
    <t>図表２-13　薬物事犯別密輸入検挙件数及び検挙人員の推移</t>
    <rPh sb="0" eb="1">
      <t>ズ</t>
    </rPh>
    <rPh sb="1" eb="2">
      <t>ヒョウ</t>
    </rPh>
    <rPh sb="7" eb="9">
      <t>ヤクブツ</t>
    </rPh>
    <rPh sb="9" eb="11">
      <t>ジハン</t>
    </rPh>
    <rPh sb="11" eb="12">
      <t>ベツ</t>
    </rPh>
    <rPh sb="12" eb="15">
      <t>ミツユニュウ</t>
    </rPh>
    <rPh sb="15" eb="17">
      <t>ケンキョ</t>
    </rPh>
    <rPh sb="17" eb="19">
      <t>ケンスウ</t>
    </rPh>
    <rPh sb="19" eb="20">
      <t>オヨ</t>
    </rPh>
    <rPh sb="21" eb="23">
      <t>ケンキョ</t>
    </rPh>
    <rPh sb="23" eb="25">
      <t>ジンイン</t>
    </rPh>
    <rPh sb="26" eb="28">
      <t>スイイ</t>
    </rPh>
    <phoneticPr fontId="4"/>
  </si>
  <si>
    <t>図表２-12　大麻栽培事犯検挙状況の推移</t>
    <rPh sb="0" eb="1">
      <t>ズ</t>
    </rPh>
    <rPh sb="1" eb="2">
      <t>ヒョウ</t>
    </rPh>
    <rPh sb="7" eb="9">
      <t>タイマ</t>
    </rPh>
    <rPh sb="9" eb="11">
      <t>サイバイ</t>
    </rPh>
    <rPh sb="11" eb="13">
      <t>ジハン</t>
    </rPh>
    <rPh sb="13" eb="15">
      <t>ケンキョ</t>
    </rPh>
    <rPh sb="15" eb="17">
      <t>ジョウキョウ</t>
    </rPh>
    <rPh sb="18" eb="20">
      <t>スイイ</t>
    </rPh>
    <phoneticPr fontId="3"/>
  </si>
  <si>
    <t>図表２-11　大麻事犯の初犯者率の推移</t>
    <rPh sb="0" eb="1">
      <t>ズ</t>
    </rPh>
    <rPh sb="1" eb="2">
      <t>ヒョウ</t>
    </rPh>
    <rPh sb="7" eb="9">
      <t>タイマ</t>
    </rPh>
    <rPh sb="9" eb="11">
      <t>ジハン</t>
    </rPh>
    <rPh sb="12" eb="14">
      <t>ショハン</t>
    </rPh>
    <rPh sb="14" eb="15">
      <t>シャ</t>
    </rPh>
    <rPh sb="15" eb="16">
      <t>リツ</t>
    </rPh>
    <rPh sb="17" eb="19">
      <t>スイイ</t>
    </rPh>
    <phoneticPr fontId="4"/>
  </si>
  <si>
    <t>インド</t>
    <phoneticPr fontId="3"/>
  </si>
  <si>
    <t>カンボジア</t>
    <phoneticPr fontId="4"/>
  </si>
  <si>
    <t>ハンガリー</t>
    <phoneticPr fontId="3"/>
  </si>
  <si>
    <t>ラトビア</t>
    <phoneticPr fontId="3"/>
  </si>
  <si>
    <t>チュニジア</t>
    <phoneticPr fontId="3"/>
  </si>
  <si>
    <t>南アフリカ</t>
    <rPh sb="0" eb="1">
      <t>ミナミ</t>
    </rPh>
    <phoneticPr fontId="3"/>
  </si>
  <si>
    <t>R元</t>
    <rPh sb="1" eb="2">
      <t>モト</t>
    </rPh>
    <phoneticPr fontId="4"/>
  </si>
  <si>
    <t>R２</t>
    <phoneticPr fontId="3"/>
  </si>
  <si>
    <t>　　　　　　　　　　　　　　　　　　　　　　　　  年別　   
区分</t>
    <rPh sb="26" eb="28">
      <t>ネンベツ</t>
    </rPh>
    <rPh sb="33" eb="35">
      <t>クブン</t>
    </rPh>
    <phoneticPr fontId="4"/>
  </si>
  <si>
    <t xml:space="preserve">                            年別
種類</t>
    <rPh sb="28" eb="30">
      <t>ネンベツ</t>
    </rPh>
    <rPh sb="31" eb="33">
      <t>シュルイ</t>
    </rPh>
    <phoneticPr fontId="4"/>
  </si>
  <si>
    <t>　　　　　　　　　　　年別
種類</t>
    <rPh sb="11" eb="13">
      <t>ネンベツ</t>
    </rPh>
    <rPh sb="14" eb="16">
      <t>シュルイ</t>
    </rPh>
    <phoneticPr fontId="4"/>
  </si>
  <si>
    <t>　　　　　　　　　　　　　　　　　　　　　　　　　年別
区分</t>
    <rPh sb="25" eb="27">
      <t>ネンベツ</t>
    </rPh>
    <rPh sb="28" eb="30">
      <t>クブン</t>
    </rPh>
    <phoneticPr fontId="3"/>
  </si>
  <si>
    <t>注２：本表の薬物事犯は、覚醒剤事犯、大麻事犯、麻薬及び向精神薬事犯並びにあへん事犯をいい、犯罪統計による。</t>
    <rPh sb="0" eb="1">
      <t>チュウ</t>
    </rPh>
    <rPh sb="3" eb="4">
      <t>ホン</t>
    </rPh>
    <rPh sb="4" eb="5">
      <t>ヒョウ</t>
    </rPh>
    <rPh sb="6" eb="8">
      <t>ヤクブツ</t>
    </rPh>
    <rPh sb="8" eb="10">
      <t>ジハン</t>
    </rPh>
    <rPh sb="12" eb="17">
      <t>カクセイザイジハン</t>
    </rPh>
    <rPh sb="18" eb="22">
      <t>タイマジハン</t>
    </rPh>
    <rPh sb="23" eb="25">
      <t>マヤク</t>
    </rPh>
    <rPh sb="25" eb="26">
      <t>オヨ</t>
    </rPh>
    <rPh sb="27" eb="33">
      <t>コウセイシンヤクジハン</t>
    </rPh>
    <rPh sb="33" eb="34">
      <t>ナラ</t>
    </rPh>
    <rPh sb="39" eb="41">
      <t>ジハン</t>
    </rPh>
    <rPh sb="45" eb="47">
      <t>ハンザイ</t>
    </rPh>
    <rPh sb="47" eb="49">
      <t>トウケイ</t>
    </rPh>
    <phoneticPr fontId="4"/>
  </si>
  <si>
    <t>注：本表の薬物密輸入事犯は、覚醒剤事犯、大麻事犯、麻薬及び向精神薬事犯並びにあへん事犯をいい、犯罪統計による。</t>
    <rPh sb="0" eb="1">
      <t>チュウ</t>
    </rPh>
    <rPh sb="2" eb="3">
      <t>ホン</t>
    </rPh>
    <rPh sb="3" eb="4">
      <t>ヒョウ</t>
    </rPh>
    <rPh sb="5" eb="7">
      <t>ヤクブツ</t>
    </rPh>
    <rPh sb="7" eb="10">
      <t>ミツユニュウ</t>
    </rPh>
    <rPh sb="10" eb="12">
      <t>ジハン</t>
    </rPh>
    <rPh sb="14" eb="19">
      <t>カクセイザイジハン</t>
    </rPh>
    <rPh sb="20" eb="24">
      <t>タイマジハン</t>
    </rPh>
    <rPh sb="25" eb="27">
      <t>マヤク</t>
    </rPh>
    <rPh sb="27" eb="28">
      <t>オヨ</t>
    </rPh>
    <rPh sb="29" eb="35">
      <t>コウセイシンヤクジハン</t>
    </rPh>
    <rPh sb="35" eb="36">
      <t>ナラ</t>
    </rPh>
    <rPh sb="41" eb="43">
      <t>ジハン</t>
    </rPh>
    <rPh sb="47" eb="49">
      <t>ハンザイ</t>
    </rPh>
    <rPh sb="49" eb="51">
      <t>トウケイ</t>
    </rPh>
    <phoneticPr fontId="4"/>
  </si>
  <si>
    <t xml:space="preserve">注７：乱用者による単純所持・使用等とは、平成26年4月1日から規制が新設された指定薬物の単純所持、使用、購入、譲受けによる違反態様のうち、販売目的等により
　　　検挙された供給者側を除くものをいう。      </t>
    <rPh sb="0" eb="1">
      <t>チュウ</t>
    </rPh>
    <rPh sb="20" eb="22">
      <t>ヘイセイ</t>
    </rPh>
    <rPh sb="24" eb="25">
      <t>ネン</t>
    </rPh>
    <rPh sb="26" eb="27">
      <t>ガツ</t>
    </rPh>
    <rPh sb="28" eb="29">
      <t>ニチ</t>
    </rPh>
    <rPh sb="69" eb="71">
      <t>ハンバイ</t>
    </rPh>
    <rPh sb="81" eb="83">
      <t>ケンキョ</t>
    </rPh>
    <rPh sb="86" eb="89">
      <t>キョウキュウシャ</t>
    </rPh>
    <rPh sb="89" eb="90">
      <t>ガワ</t>
    </rPh>
    <rPh sb="91" eb="92">
      <t>ノゾ</t>
    </rPh>
    <phoneticPr fontId="3"/>
  </si>
  <si>
    <t>注５：交通関係法令違反は、自動車の運転により人を死傷させる行為等の処罰に関する法律違反（危険運転致死傷、過失運転致死傷）、道路交通法違反をいう。</t>
    <rPh sb="0" eb="1">
      <t>チュウ</t>
    </rPh>
    <rPh sb="3" eb="5">
      <t>コウツウ</t>
    </rPh>
    <rPh sb="5" eb="7">
      <t>カンケイ</t>
    </rPh>
    <rPh sb="7" eb="9">
      <t>ホウレイ</t>
    </rPh>
    <rPh sb="9" eb="11">
      <t>イハン</t>
    </rPh>
    <rPh sb="13" eb="16">
      <t>ジドウシャ</t>
    </rPh>
    <rPh sb="17" eb="19">
      <t>ウンテン</t>
    </rPh>
    <rPh sb="22" eb="23">
      <t>ヒト</t>
    </rPh>
    <rPh sb="24" eb="26">
      <t>シショウ</t>
    </rPh>
    <rPh sb="29" eb="32">
      <t>コウイトウ</t>
    </rPh>
    <rPh sb="33" eb="35">
      <t>ショバツ</t>
    </rPh>
    <rPh sb="36" eb="37">
      <t>カン</t>
    </rPh>
    <rPh sb="39" eb="41">
      <t>ホウリツ</t>
    </rPh>
    <rPh sb="41" eb="43">
      <t>イハン</t>
    </rPh>
    <rPh sb="44" eb="46">
      <t>キケン</t>
    </rPh>
    <rPh sb="46" eb="48">
      <t>ウンテン</t>
    </rPh>
    <rPh sb="48" eb="51">
      <t>チシショウ</t>
    </rPh>
    <rPh sb="52" eb="54">
      <t>カシツ</t>
    </rPh>
    <rPh sb="54" eb="56">
      <t>ウンテン</t>
    </rPh>
    <rPh sb="56" eb="59">
      <t>チシショウ</t>
    </rPh>
    <rPh sb="61" eb="63">
      <t>ドウロ</t>
    </rPh>
    <rPh sb="63" eb="65">
      <t>コウツウ</t>
    </rPh>
    <rPh sb="65" eb="66">
      <t>ホウ</t>
    </rPh>
    <rPh sb="66" eb="67">
      <t>ハン</t>
    </rPh>
    <phoneticPr fontId="3"/>
  </si>
  <si>
    <t>注９：指定薬物以外の医薬品医療機器法違反は、その他法令違反に計上。</t>
    <rPh sb="0" eb="1">
      <t>チュウ</t>
    </rPh>
    <rPh sb="3" eb="5">
      <t>シテイ</t>
    </rPh>
    <rPh sb="5" eb="7">
      <t>ヤクブツ</t>
    </rPh>
    <rPh sb="7" eb="9">
      <t>イガイ</t>
    </rPh>
    <rPh sb="10" eb="13">
      <t>イヤクヒン</t>
    </rPh>
    <rPh sb="13" eb="15">
      <t>イリョウ</t>
    </rPh>
    <rPh sb="15" eb="17">
      <t>キキ</t>
    </rPh>
    <rPh sb="17" eb="18">
      <t>ホウ</t>
    </rPh>
    <rPh sb="18" eb="20">
      <t>イハン</t>
    </rPh>
    <rPh sb="24" eb="25">
      <t>タ</t>
    </rPh>
    <rPh sb="25" eb="27">
      <t>ホウレイ</t>
    </rPh>
    <rPh sb="27" eb="29">
      <t>イハン</t>
    </rPh>
    <rPh sb="30" eb="32">
      <t>ケイジョウ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</si>
</sst>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_ ;[Red]\-0.0\ "/>
    <numFmt numFmtId="177" formatCode="#,##0_);[Red]\(#,##0\)"/>
    <numFmt numFmtId="178" formatCode="#,##0.0_);[Red]\(#,##0.0\)"/>
    <numFmt numFmtId="179" formatCode="#,##0_ ;[Red]\-#,##0\ "/>
    <numFmt numFmtId="180" formatCode="0.0_ "/>
    <numFmt numFmtId="181" formatCode="\(?\)"/>
    <numFmt numFmtId="182" formatCode="#,##0.0_ "/>
    <numFmt numFmtId="183" formatCode="#,##0_ "/>
    <numFmt numFmtId="184" formatCode="0.0_);[Red]\(0.0\)"/>
    <numFmt numFmtId="185" formatCode="#,##0.0_ ;[Red]\-#,##0.0\ "/>
    <numFmt numFmtId="186" formatCode="0_ "/>
    <numFmt numFmtId="187" formatCode="0_);[Red]\(0\)"/>
    <numFmt numFmtId="188" formatCode="0_ ;[Red]\-0\ "/>
  </numFmts>
  <fonts count="23" x14ac:knownFonts="1">
    <font>
      <sz val="11"/>
      <color theme="1"/>
      <name val="ＭＳ Ｐゴシック"/>
      <family val="2"/>
      <charset val="128"/>
      <scheme val="minor"/>
    </font>
    <font>
      <sz val="11"/>
      <name val="ＭＳ Ｐゴシック"/>
      <family val="3"/>
      <charset val="128"/>
    </font>
    <font>
      <sz val="9"/>
      <name val="ＭＳ Ｐゴシック"/>
      <family val="3"/>
      <charset val="128"/>
    </font>
    <font>
      <sz val="6"/>
      <name val="ＭＳ Ｐゴシック"/>
      <family val="2"/>
      <charset val="128"/>
      <scheme val="minor"/>
    </font>
    <font>
      <sz val="6"/>
      <name val="ＭＳ Ｐゴシック"/>
      <family val="3"/>
      <charset val="128"/>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2"/>
      <charset val="128"/>
      <scheme val="minor"/>
    </font>
    <font>
      <sz val="9"/>
      <name val="ＭＳ Ｐゴシック"/>
      <family val="2"/>
      <charset val="128"/>
    </font>
    <font>
      <sz val="10"/>
      <name val="ＭＳ Ｐゴシック"/>
      <family val="3"/>
      <charset val="128"/>
    </font>
    <font>
      <sz val="8"/>
      <color theme="1"/>
      <name val="ＭＳ Ｐゴシック"/>
      <family val="3"/>
      <charset val="128"/>
      <scheme val="minor"/>
    </font>
    <font>
      <sz val="8"/>
      <name val="ＭＳ Ｐゴシック"/>
      <family val="3"/>
      <charset val="128"/>
    </font>
    <font>
      <sz val="11"/>
      <color theme="1"/>
      <name val="ＭＳ Ｐゴシック"/>
      <family val="2"/>
      <charset val="128"/>
      <scheme val="minor"/>
    </font>
    <font>
      <sz val="7"/>
      <name val="ＭＳ Ｐゴシック"/>
      <family val="3"/>
      <charset val="128"/>
    </font>
    <font>
      <sz val="7"/>
      <color theme="1"/>
      <name val="ＭＳ Ｐゴシック"/>
      <family val="3"/>
      <charset val="128"/>
      <scheme val="minor"/>
    </font>
    <font>
      <sz val="8"/>
      <color theme="1"/>
      <name val="ＭＳ Ｐゴシック"/>
      <family val="2"/>
      <charset val="128"/>
      <scheme val="minor"/>
    </font>
    <font>
      <sz val="7.5"/>
      <name val="ＭＳ Ｐゴシック"/>
      <family val="3"/>
      <charset val="128"/>
    </font>
    <font>
      <sz val="10"/>
      <name val="ＭＳ Ｐゴシック"/>
      <family val="2"/>
      <charset val="128"/>
      <scheme val="minor"/>
    </font>
    <font>
      <sz val="10"/>
      <color theme="1"/>
      <name val="ＭＳ Ｐゴシック"/>
      <family val="3"/>
      <charset val="128"/>
      <scheme val="minor"/>
    </font>
    <font>
      <sz val="9"/>
      <name val="ＭＳ Ｐゴシック"/>
      <family val="3"/>
      <charset val="128"/>
      <scheme val="minor"/>
    </font>
    <font>
      <b/>
      <sz val="12"/>
      <name val="ＭＳ Ｐゴシック"/>
      <family val="3"/>
      <charset val="128"/>
      <scheme val="minor"/>
    </font>
    <font>
      <sz val="12"/>
      <color theme="1"/>
      <name val="ＭＳ Ｐゴシック"/>
      <family val="3"/>
      <charset val="128"/>
      <scheme val="minor"/>
    </font>
    <font>
      <sz val="6"/>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00">
    <border>
      <left/>
      <right/>
      <top/>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right style="medium">
        <color indexed="64"/>
      </right>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bottom style="dotted">
        <color indexed="64"/>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tted">
        <color indexed="64"/>
      </top>
      <bottom style="double">
        <color indexed="64"/>
      </bottom>
      <diagonal/>
    </border>
    <border>
      <left style="thin">
        <color indexed="64"/>
      </left>
      <right style="medium">
        <color indexed="64"/>
      </right>
      <top style="dotted">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dotted">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right style="double">
        <color indexed="64"/>
      </right>
      <top style="medium">
        <color indexed="64"/>
      </top>
      <bottom/>
      <diagonal/>
    </border>
    <border>
      <left style="double">
        <color indexed="64"/>
      </left>
      <right/>
      <top style="medium">
        <color indexed="64"/>
      </top>
      <bottom/>
      <diagonal/>
    </border>
    <border diagonalDown="1">
      <left style="medium">
        <color indexed="64"/>
      </left>
      <right/>
      <top/>
      <bottom/>
      <diagonal style="thin">
        <color indexed="64"/>
      </diagonal>
    </border>
    <border diagonalDown="1">
      <left/>
      <right style="medium">
        <color indexed="64"/>
      </right>
      <top/>
      <bottom/>
      <diagonal style="thin">
        <color indexed="64"/>
      </diagonal>
    </border>
    <border>
      <left/>
      <right style="double">
        <color indexed="64"/>
      </right>
      <top/>
      <bottom style="thin">
        <color indexed="64"/>
      </bottom>
      <diagonal/>
    </border>
    <border>
      <left style="double">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dotted">
        <color indexed="64"/>
      </top>
      <bottom style="dotted">
        <color indexed="64"/>
      </bottom>
      <diagonal/>
    </border>
    <border>
      <left/>
      <right style="thin">
        <color indexed="64"/>
      </right>
      <top/>
      <bottom/>
      <diagonal/>
    </border>
    <border>
      <left style="thin">
        <color indexed="64"/>
      </left>
      <right style="medium">
        <color indexed="64"/>
      </right>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right style="medium">
        <color indexed="64"/>
      </right>
      <top style="double">
        <color indexed="64"/>
      </top>
      <bottom style="thin">
        <color indexed="64"/>
      </bottom>
      <diagonal/>
    </border>
    <border>
      <left/>
      <right style="thin">
        <color indexed="64"/>
      </right>
      <top/>
      <bottom style="medium">
        <color indexed="64"/>
      </bottom>
      <diagonal/>
    </border>
    <border>
      <left/>
      <right style="thin">
        <color indexed="64"/>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bottom style="double">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style="double">
        <color indexed="64"/>
      </bottom>
      <diagonal/>
    </border>
    <border>
      <left/>
      <right/>
      <top/>
      <bottom style="double">
        <color indexed="64"/>
      </bottom>
      <diagonal/>
    </border>
    <border>
      <left/>
      <right/>
      <top style="hair">
        <color indexed="64"/>
      </top>
      <bottom style="medium">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dotted">
        <color indexed="64"/>
      </top>
      <bottom style="medium">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right style="thin">
        <color indexed="64"/>
      </right>
      <top style="dotted">
        <color indexed="64"/>
      </top>
      <bottom style="thin">
        <color indexed="64"/>
      </bottom>
      <diagonal/>
    </border>
    <border>
      <left/>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right style="thin">
        <color indexed="64"/>
      </right>
      <top style="medium">
        <color indexed="64"/>
      </top>
      <bottom/>
      <diagonal/>
    </border>
    <border>
      <left style="double">
        <color indexed="64"/>
      </left>
      <right/>
      <top style="thin">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auto="1"/>
      </left>
      <right style="hair">
        <color auto="1"/>
      </right>
      <top style="thin">
        <color indexed="64"/>
      </top>
      <bottom/>
      <diagonal/>
    </border>
    <border>
      <left style="hair">
        <color auto="1"/>
      </left>
      <right style="hair">
        <color auto="1"/>
      </right>
      <top style="thin">
        <color indexed="64"/>
      </top>
      <bottom/>
      <diagonal/>
    </border>
    <border>
      <left/>
      <right style="hair">
        <color auto="1"/>
      </right>
      <top style="thin">
        <color indexed="64"/>
      </top>
      <bottom/>
      <diagonal/>
    </border>
    <border>
      <left style="hair">
        <color auto="1"/>
      </left>
      <right style="thin">
        <color indexed="64"/>
      </right>
      <top style="thin">
        <color indexed="64"/>
      </top>
      <bottom/>
      <diagonal/>
    </border>
    <border>
      <left style="hair">
        <color auto="1"/>
      </left>
      <right/>
      <top style="thin">
        <color indexed="64"/>
      </top>
      <bottom/>
      <diagonal/>
    </border>
    <border>
      <left style="hair">
        <color auto="1"/>
      </left>
      <right style="medium">
        <color indexed="64"/>
      </right>
      <top style="thin">
        <color indexed="64"/>
      </top>
      <bottom/>
      <diagonal/>
    </border>
    <border>
      <left/>
      <right style="hair">
        <color auto="1"/>
      </right>
      <top style="medium">
        <color indexed="64"/>
      </top>
      <bottom/>
      <diagonal/>
    </border>
    <border>
      <left style="hair">
        <color auto="1"/>
      </left>
      <right/>
      <top style="medium">
        <color indexed="64"/>
      </top>
      <bottom/>
      <diagonal/>
    </border>
    <border>
      <left style="thin">
        <color auto="1"/>
      </left>
      <right style="hair">
        <color auto="1"/>
      </right>
      <top style="thin">
        <color indexed="64"/>
      </top>
      <bottom style="thin">
        <color indexed="64"/>
      </bottom>
      <diagonal/>
    </border>
    <border>
      <left style="hair">
        <color auto="1"/>
      </left>
      <right/>
      <top/>
      <bottom style="thin">
        <color indexed="64"/>
      </bottom>
      <diagonal/>
    </border>
    <border>
      <left/>
      <right style="hair">
        <color auto="1"/>
      </right>
      <top style="thin">
        <color indexed="64"/>
      </top>
      <bottom style="thin">
        <color indexed="64"/>
      </bottom>
      <diagonal/>
    </border>
    <border>
      <left style="hair">
        <color auto="1"/>
      </left>
      <right/>
      <top style="thin">
        <color indexed="64"/>
      </top>
      <bottom style="thin">
        <color indexed="64"/>
      </bottom>
      <diagonal/>
    </border>
    <border>
      <left/>
      <right style="hair">
        <color auto="1"/>
      </right>
      <top/>
      <bottom style="thin">
        <color auto="1"/>
      </bottom>
      <diagonal/>
    </border>
    <border>
      <left style="hair">
        <color auto="1"/>
      </left>
      <right/>
      <top style="thin">
        <color indexed="64"/>
      </top>
      <bottom style="medium">
        <color indexed="64"/>
      </bottom>
      <diagonal/>
    </border>
    <border>
      <left style="thin">
        <color indexed="64"/>
      </left>
      <right style="medium">
        <color indexed="64"/>
      </right>
      <top/>
      <bottom style="dashed">
        <color indexed="64"/>
      </bottom>
      <diagonal/>
    </border>
    <border>
      <left style="thin">
        <color indexed="64"/>
      </left>
      <right style="medium">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style="medium">
        <color indexed="64"/>
      </right>
      <top style="dashed">
        <color indexed="64"/>
      </top>
      <bottom style="medium">
        <color indexed="64"/>
      </bottom>
      <diagonal/>
    </border>
    <border>
      <left style="thin">
        <color indexed="64"/>
      </left>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style="dashed">
        <color indexed="64"/>
      </top>
      <bottom style="medium">
        <color indexed="64"/>
      </bottom>
      <diagonal/>
    </border>
    <border>
      <left style="thin">
        <color indexed="64"/>
      </left>
      <right style="thin">
        <color indexed="64"/>
      </right>
      <top/>
      <bottom style="dashed">
        <color indexed="64"/>
      </bottom>
      <diagonal/>
    </border>
    <border>
      <left/>
      <right style="medium">
        <color indexed="64"/>
      </right>
      <top/>
      <bottom style="dashed">
        <color indexed="64"/>
      </bottom>
      <diagonal/>
    </border>
    <border>
      <left/>
      <right/>
      <top style="dotted">
        <color indexed="64"/>
      </top>
      <bottom/>
      <diagonal/>
    </border>
    <border>
      <left/>
      <right/>
      <top style="dotted">
        <color indexed="64"/>
      </top>
      <bottom style="medium">
        <color indexed="64"/>
      </bottom>
      <diagonal/>
    </border>
    <border>
      <left/>
      <right/>
      <top/>
      <bottom style="dotted">
        <color indexed="64"/>
      </bottom>
      <diagonal/>
    </border>
    <border>
      <left/>
      <right/>
      <top style="dotted">
        <color indexed="64"/>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dotted">
        <color indexed="64"/>
      </top>
      <bottom style="dotted">
        <color indexed="64"/>
      </bottom>
      <diagonal/>
    </border>
    <border>
      <left/>
      <right/>
      <top style="medium">
        <color indexed="64"/>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dotted">
        <color indexed="64"/>
      </top>
      <bottom style="double">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double">
        <color indexed="64"/>
      </bottom>
      <diagonal/>
    </border>
    <border>
      <left style="double">
        <color indexed="64"/>
      </left>
      <right style="double">
        <color indexed="64"/>
      </right>
      <top style="medium">
        <color indexed="64"/>
      </top>
      <bottom style="double">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thin">
        <color indexed="64"/>
      </bottom>
      <diagonal/>
    </border>
    <border>
      <left style="medium">
        <color indexed="64"/>
      </left>
      <right/>
      <top style="dashed">
        <color indexed="64"/>
      </top>
      <bottom style="medium">
        <color indexed="64"/>
      </bottom>
      <diagonal/>
    </border>
  </borders>
  <cellStyleXfs count="5">
    <xf numFmtId="0" fontId="0" fillId="0" borderId="0">
      <alignment vertical="center"/>
    </xf>
    <xf numFmtId="0" fontId="1" fillId="0" borderId="0"/>
    <xf numFmtId="0" fontId="1" fillId="0" borderId="0"/>
    <xf numFmtId="0" fontId="1" fillId="0" borderId="0"/>
    <xf numFmtId="38" fontId="12" fillId="0" borderId="0" applyFont="0" applyFill="0" applyBorder="0" applyAlignment="0" applyProtection="0">
      <alignment vertical="center"/>
    </xf>
  </cellStyleXfs>
  <cellXfs count="855">
    <xf numFmtId="0" fontId="0" fillId="0" borderId="0" xfId="0">
      <alignment vertical="center"/>
    </xf>
    <xf numFmtId="0" fontId="2" fillId="0" borderId="0" xfId="1" applyFont="1" applyBorder="1" applyAlignment="1">
      <alignment vertical="center"/>
    </xf>
    <xf numFmtId="0" fontId="1" fillId="0" borderId="0" xfId="1"/>
    <xf numFmtId="0" fontId="2" fillId="0" borderId="0" xfId="1" applyFont="1" applyFill="1" applyBorder="1" applyAlignment="1">
      <alignment vertical="center"/>
    </xf>
    <xf numFmtId="176" fontId="5" fillId="0" borderId="0" xfId="0" applyNumberFormat="1" applyFont="1">
      <alignment vertical="center"/>
    </xf>
    <xf numFmtId="0" fontId="2" fillId="0" borderId="0" xfId="1" applyFont="1" applyFill="1" applyBorder="1" applyAlignment="1">
      <alignment horizontal="center" vertical="center"/>
    </xf>
    <xf numFmtId="177" fontId="2" fillId="0" borderId="4" xfId="1" applyNumberFormat="1" applyFont="1" applyBorder="1" applyAlignment="1">
      <alignment vertical="center"/>
    </xf>
    <xf numFmtId="177" fontId="2" fillId="0" borderId="12" xfId="1" applyNumberFormat="1" applyFont="1" applyBorder="1" applyAlignment="1">
      <alignment horizontal="left" vertical="center"/>
    </xf>
    <xf numFmtId="177" fontId="2" fillId="0" borderId="13" xfId="1" applyNumberFormat="1" applyFont="1" applyBorder="1" applyAlignment="1">
      <alignment horizontal="left" vertical="center"/>
    </xf>
    <xf numFmtId="177" fontId="2" fillId="0" borderId="0" xfId="1" applyNumberFormat="1" applyFont="1" applyFill="1" applyBorder="1" applyAlignment="1">
      <alignment vertical="center"/>
    </xf>
    <xf numFmtId="177" fontId="2" fillId="0" borderId="16" xfId="1" applyNumberFormat="1" applyFont="1" applyBorder="1" applyAlignment="1">
      <alignment vertical="center"/>
    </xf>
    <xf numFmtId="177" fontId="2" fillId="0" borderId="17" xfId="1" applyNumberFormat="1" applyFont="1" applyBorder="1" applyAlignment="1">
      <alignment horizontal="left" vertical="center"/>
    </xf>
    <xf numFmtId="177" fontId="2" fillId="0" borderId="0" xfId="1" applyNumberFormat="1" applyFont="1" applyBorder="1" applyAlignment="1">
      <alignment horizontal="left" vertical="center"/>
    </xf>
    <xf numFmtId="177" fontId="2" fillId="0" borderId="11" xfId="1" applyNumberFormat="1" applyFont="1" applyBorder="1" applyAlignment="1">
      <alignment vertical="center"/>
    </xf>
    <xf numFmtId="177" fontId="2" fillId="0" borderId="21" xfId="1" applyNumberFormat="1" applyFont="1" applyBorder="1" applyAlignment="1">
      <alignment vertical="center"/>
    </xf>
    <xf numFmtId="177" fontId="2" fillId="0" borderId="22" xfId="1" applyNumberFormat="1" applyFont="1" applyBorder="1" applyAlignment="1">
      <alignment vertical="center"/>
    </xf>
    <xf numFmtId="177" fontId="2" fillId="0" borderId="23" xfId="1" applyNumberFormat="1" applyFont="1" applyBorder="1" applyAlignment="1">
      <alignment vertical="center"/>
    </xf>
    <xf numFmtId="178" fontId="2" fillId="0" borderId="16" xfId="1" applyNumberFormat="1" applyFont="1" applyBorder="1" applyAlignment="1">
      <alignment vertical="center"/>
    </xf>
    <xf numFmtId="178" fontId="2" fillId="0" borderId="21" xfId="1" applyNumberFormat="1" applyFont="1" applyBorder="1" applyAlignment="1">
      <alignment vertical="center"/>
    </xf>
    <xf numFmtId="178" fontId="2" fillId="0" borderId="25" xfId="1" applyNumberFormat="1" applyFont="1" applyBorder="1" applyAlignment="1">
      <alignment vertical="center"/>
    </xf>
    <xf numFmtId="178" fontId="2" fillId="0" borderId="0" xfId="1" applyNumberFormat="1" applyFont="1" applyFill="1" applyBorder="1" applyAlignment="1">
      <alignment vertical="center"/>
    </xf>
    <xf numFmtId="178" fontId="2" fillId="0" borderId="9" xfId="1" applyNumberFormat="1" applyFont="1" applyBorder="1" applyAlignment="1">
      <alignment vertical="center"/>
    </xf>
    <xf numFmtId="178" fontId="2" fillId="0" borderId="10" xfId="1" applyNumberFormat="1" applyFont="1" applyBorder="1" applyAlignment="1">
      <alignment vertical="center"/>
    </xf>
    <xf numFmtId="178" fontId="2" fillId="0" borderId="27" xfId="1" applyNumberFormat="1" applyFont="1" applyBorder="1" applyAlignment="1">
      <alignment vertical="center"/>
    </xf>
    <xf numFmtId="177" fontId="2" fillId="0" borderId="21" xfId="1" applyNumberFormat="1" applyFont="1" applyBorder="1" applyAlignment="1">
      <alignment horizontal="left" vertical="center"/>
    </xf>
    <xf numFmtId="177" fontId="2" fillId="0" borderId="29" xfId="1" applyNumberFormat="1" applyFont="1" applyBorder="1" applyAlignment="1">
      <alignment vertical="center"/>
    </xf>
    <xf numFmtId="177" fontId="2" fillId="0" borderId="20" xfId="1" applyNumberFormat="1" applyFont="1" applyBorder="1" applyAlignment="1">
      <alignment vertical="center"/>
    </xf>
    <xf numFmtId="179" fontId="2" fillId="0" borderId="21" xfId="1" applyNumberFormat="1" applyFont="1" applyBorder="1" applyAlignment="1">
      <alignment vertical="center"/>
    </xf>
    <xf numFmtId="179" fontId="2" fillId="0" borderId="31" xfId="1" applyNumberFormat="1" applyFont="1" applyBorder="1" applyAlignment="1">
      <alignment vertical="center"/>
    </xf>
    <xf numFmtId="177" fontId="2" fillId="0" borderId="32" xfId="1" applyNumberFormat="1" applyFont="1" applyBorder="1" applyAlignment="1">
      <alignment vertical="center"/>
    </xf>
    <xf numFmtId="177" fontId="2" fillId="0" borderId="33" xfId="1" applyNumberFormat="1" applyFont="1" applyBorder="1" applyAlignment="1">
      <alignment vertical="center"/>
    </xf>
    <xf numFmtId="177" fontId="2" fillId="0" borderId="34" xfId="1" applyNumberFormat="1" applyFont="1" applyBorder="1" applyAlignment="1">
      <alignment vertical="center"/>
    </xf>
    <xf numFmtId="177" fontId="2" fillId="0" borderId="35" xfId="1" applyNumberFormat="1" applyFont="1" applyBorder="1" applyAlignment="1">
      <alignment vertical="center"/>
    </xf>
    <xf numFmtId="177" fontId="2" fillId="0" borderId="36" xfId="1" applyNumberFormat="1" applyFont="1" applyBorder="1" applyAlignment="1">
      <alignment horizontal="left" vertical="center"/>
    </xf>
    <xf numFmtId="177" fontId="2" fillId="0" borderId="37" xfId="1" applyNumberFormat="1" applyFont="1" applyBorder="1" applyAlignment="1">
      <alignment horizontal="left" vertical="center"/>
    </xf>
    <xf numFmtId="178" fontId="2" fillId="0" borderId="21" xfId="1" applyNumberFormat="1" applyFont="1" applyBorder="1" applyAlignment="1">
      <alignment horizontal="left" vertical="center"/>
    </xf>
    <xf numFmtId="178" fontId="2" fillId="0" borderId="29" xfId="1" applyNumberFormat="1" applyFont="1" applyBorder="1" applyAlignment="1">
      <alignment horizontal="left" vertical="center"/>
    </xf>
    <xf numFmtId="178" fontId="2" fillId="0" borderId="10" xfId="1" applyNumberFormat="1" applyFont="1" applyBorder="1" applyAlignment="1">
      <alignment horizontal="left" vertical="center"/>
    </xf>
    <xf numFmtId="178" fontId="2" fillId="0" borderId="43" xfId="1" applyNumberFormat="1" applyFont="1" applyBorder="1" applyAlignment="1">
      <alignment vertical="center"/>
    </xf>
    <xf numFmtId="178" fontId="2" fillId="0" borderId="44" xfId="1" applyNumberFormat="1" applyFont="1" applyBorder="1" applyAlignment="1">
      <alignment vertical="center"/>
    </xf>
    <xf numFmtId="178" fontId="2" fillId="0" borderId="45" xfId="1" applyNumberFormat="1" applyFont="1" applyBorder="1" applyAlignment="1">
      <alignment vertical="center"/>
    </xf>
    <xf numFmtId="177" fontId="2" fillId="0" borderId="47" xfId="1" applyNumberFormat="1" applyFont="1" applyBorder="1" applyAlignment="1">
      <alignment horizontal="left" vertical="center"/>
    </xf>
    <xf numFmtId="177" fontId="2" fillId="0" borderId="48" xfId="1" applyNumberFormat="1" applyFont="1" applyBorder="1" applyAlignment="1">
      <alignment horizontal="left" vertical="center"/>
    </xf>
    <xf numFmtId="0" fontId="2" fillId="0" borderId="0" xfId="1" applyFont="1" applyAlignment="1">
      <alignment vertical="center"/>
    </xf>
    <xf numFmtId="177" fontId="2" fillId="0" borderId="11" xfId="1" applyNumberFormat="1" applyFont="1" applyFill="1" applyBorder="1" applyAlignment="1">
      <alignment vertical="center"/>
    </xf>
    <xf numFmtId="0" fontId="2" fillId="0" borderId="0" xfId="0" applyFont="1" applyBorder="1" applyAlignment="1">
      <alignment vertical="center"/>
    </xf>
    <xf numFmtId="0" fontId="2" fillId="0" borderId="0" xfId="0" applyFont="1" applyFill="1" applyBorder="1" applyAlignment="1">
      <alignment vertical="center"/>
    </xf>
    <xf numFmtId="177" fontId="2" fillId="0" borderId="16" xfId="0" applyNumberFormat="1" applyFont="1" applyBorder="1" applyAlignment="1">
      <alignment vertical="center"/>
    </xf>
    <xf numFmtId="177" fontId="2" fillId="0" borderId="17" xfId="0" applyNumberFormat="1" applyFont="1" applyBorder="1" applyAlignment="1">
      <alignment horizontal="left" vertical="center"/>
    </xf>
    <xf numFmtId="177" fontId="2" fillId="0" borderId="0" xfId="0" applyNumberFormat="1" applyFont="1" applyBorder="1" applyAlignment="1">
      <alignment horizontal="left" vertical="center"/>
    </xf>
    <xf numFmtId="177" fontId="2" fillId="0" borderId="21" xfId="0" applyNumberFormat="1" applyFont="1" applyBorder="1" applyAlignment="1">
      <alignment vertical="center"/>
    </xf>
    <xf numFmtId="177" fontId="2" fillId="0" borderId="0" xfId="0" applyNumberFormat="1" applyFont="1" applyFill="1" applyBorder="1" applyAlignment="1">
      <alignment vertical="center"/>
    </xf>
    <xf numFmtId="180" fontId="2" fillId="0" borderId="16" xfId="0" applyNumberFormat="1" applyFont="1" applyBorder="1" applyAlignment="1">
      <alignment vertical="center"/>
    </xf>
    <xf numFmtId="180" fontId="2" fillId="0" borderId="58" xfId="0" applyNumberFormat="1" applyFont="1" applyBorder="1" applyAlignment="1">
      <alignment vertical="center"/>
    </xf>
    <xf numFmtId="180" fontId="2" fillId="0" borderId="0" xfId="0" applyNumberFormat="1" applyFont="1" applyFill="1" applyBorder="1" applyAlignment="1">
      <alignment vertical="center"/>
    </xf>
    <xf numFmtId="177" fontId="2" fillId="0" borderId="17" xfId="0" applyNumberFormat="1" applyFont="1" applyBorder="1" applyAlignment="1">
      <alignment vertical="center"/>
    </xf>
    <xf numFmtId="177" fontId="2" fillId="0" borderId="57" xfId="0" applyNumberFormat="1" applyFont="1" applyBorder="1" applyAlignment="1">
      <alignment vertical="center"/>
    </xf>
    <xf numFmtId="177" fontId="2" fillId="0" borderId="59" xfId="0" applyNumberFormat="1" applyFont="1" applyBorder="1" applyAlignment="1">
      <alignment vertical="center"/>
    </xf>
    <xf numFmtId="0" fontId="6" fillId="0" borderId="0" xfId="0" applyFont="1">
      <alignment vertical="center"/>
    </xf>
    <xf numFmtId="176" fontId="0" fillId="0" borderId="0" xfId="0" applyNumberFormat="1">
      <alignment vertical="center"/>
    </xf>
    <xf numFmtId="177" fontId="2" fillId="0" borderId="4" xfId="0" applyNumberFormat="1" applyFont="1" applyBorder="1" applyAlignment="1">
      <alignment vertical="center"/>
    </xf>
    <xf numFmtId="180" fontId="2" fillId="0" borderId="0" xfId="0" applyNumberFormat="1" applyFont="1" applyBorder="1" applyAlignment="1">
      <alignment vertical="center"/>
    </xf>
    <xf numFmtId="177" fontId="2" fillId="0" borderId="0" xfId="0" applyNumberFormat="1" applyFont="1" applyBorder="1" applyAlignment="1">
      <alignment vertical="center"/>
    </xf>
    <xf numFmtId="177" fontId="2" fillId="0" borderId="9" xfId="0" applyNumberFormat="1" applyFont="1" applyBorder="1" applyAlignment="1">
      <alignment vertical="center"/>
    </xf>
    <xf numFmtId="177" fontId="2" fillId="0" borderId="68" xfId="0" applyNumberFormat="1" applyFont="1" applyBorder="1" applyAlignment="1">
      <alignment horizontal="left" vertical="center"/>
    </xf>
    <xf numFmtId="177" fontId="2" fillId="0" borderId="50" xfId="0" applyNumberFormat="1" applyFont="1" applyBorder="1" applyAlignment="1">
      <alignment horizontal="left" vertical="center"/>
    </xf>
    <xf numFmtId="181" fontId="2" fillId="0" borderId="0" xfId="0" applyNumberFormat="1" applyFont="1" applyFill="1" applyBorder="1" applyAlignment="1">
      <alignment vertical="center"/>
    </xf>
    <xf numFmtId="0" fontId="5" fillId="0" borderId="0" xfId="0" applyFont="1">
      <alignment vertical="center"/>
    </xf>
    <xf numFmtId="0" fontId="8" fillId="0" borderId="0" xfId="0" applyFont="1" applyAlignment="1">
      <alignment vertical="center"/>
    </xf>
    <xf numFmtId="0" fontId="2" fillId="0" borderId="0" xfId="0" applyFont="1" applyFill="1" applyAlignment="1">
      <alignment vertical="center"/>
    </xf>
    <xf numFmtId="182" fontId="2" fillId="0" borderId="0" xfId="0" applyNumberFormat="1" applyFont="1" applyFill="1" applyBorder="1" applyAlignment="1">
      <alignment vertical="center"/>
    </xf>
    <xf numFmtId="0" fontId="2" fillId="0" borderId="73" xfId="0" applyFont="1" applyBorder="1" applyAlignment="1">
      <alignment vertical="center"/>
    </xf>
    <xf numFmtId="0" fontId="2" fillId="0" borderId="40" xfId="0" applyFont="1" applyBorder="1" applyAlignment="1">
      <alignment horizontal="center" vertical="center"/>
    </xf>
    <xf numFmtId="183" fontId="2" fillId="0" borderId="38" xfId="0" applyNumberFormat="1" applyFont="1" applyFill="1" applyBorder="1" applyAlignment="1">
      <alignment vertical="center"/>
    </xf>
    <xf numFmtId="0" fontId="2" fillId="0" borderId="75" xfId="0" applyFont="1" applyBorder="1" applyAlignment="1">
      <alignment vertical="center"/>
    </xf>
    <xf numFmtId="0" fontId="2" fillId="0" borderId="19" xfId="0" applyFont="1" applyBorder="1" applyAlignment="1">
      <alignment vertical="center"/>
    </xf>
    <xf numFmtId="182" fontId="2" fillId="0" borderId="11" xfId="0" applyNumberFormat="1" applyFont="1" applyFill="1" applyBorder="1" applyAlignment="1">
      <alignment vertical="center"/>
    </xf>
    <xf numFmtId="0" fontId="2" fillId="0" borderId="35" xfId="0" applyFont="1" applyBorder="1" applyAlignment="1">
      <alignment horizontal="center" vertical="center"/>
    </xf>
    <xf numFmtId="0" fontId="2" fillId="0" borderId="76" xfId="0" applyFont="1" applyBorder="1" applyAlignment="1">
      <alignment vertical="center"/>
    </xf>
    <xf numFmtId="0" fontId="2" fillId="0" borderId="37" xfId="0" applyFont="1" applyBorder="1" applyAlignment="1">
      <alignment vertical="center"/>
    </xf>
    <xf numFmtId="183" fontId="2" fillId="0" borderId="22" xfId="0" applyNumberFormat="1" applyFont="1" applyFill="1" applyBorder="1" applyAlignment="1">
      <alignment vertical="center"/>
    </xf>
    <xf numFmtId="0" fontId="2" fillId="0" borderId="77" xfId="0" applyFont="1" applyBorder="1" applyAlignment="1">
      <alignment vertical="center"/>
    </xf>
    <xf numFmtId="183" fontId="2" fillId="0" borderId="79" xfId="0" applyNumberFormat="1" applyFont="1" applyFill="1" applyBorder="1" applyAlignment="1">
      <alignment vertical="center"/>
    </xf>
    <xf numFmtId="0" fontId="2" fillId="0" borderId="80" xfId="0" applyFont="1" applyBorder="1" applyAlignment="1">
      <alignment vertical="center"/>
    </xf>
    <xf numFmtId="0" fontId="2" fillId="0" borderId="81" xfId="0" applyFont="1" applyBorder="1" applyAlignment="1">
      <alignment vertical="center"/>
    </xf>
    <xf numFmtId="0" fontId="2" fillId="0" borderId="0" xfId="0" applyFont="1" applyAlignment="1">
      <alignment vertical="center"/>
    </xf>
    <xf numFmtId="182" fontId="2" fillId="0" borderId="21" xfId="0" applyNumberFormat="1" applyFont="1" applyFill="1" applyBorder="1" applyAlignment="1">
      <alignment vertical="center"/>
    </xf>
    <xf numFmtId="182" fontId="2" fillId="0" borderId="55" xfId="0" applyNumberFormat="1" applyFont="1" applyFill="1" applyBorder="1" applyAlignment="1">
      <alignment vertical="center"/>
    </xf>
    <xf numFmtId="177" fontId="2" fillId="0" borderId="73" xfId="0" applyNumberFormat="1" applyFont="1" applyBorder="1" applyAlignment="1">
      <alignment vertical="center"/>
    </xf>
    <xf numFmtId="177" fontId="2" fillId="0" borderId="34" xfId="0" applyNumberFormat="1" applyFont="1" applyBorder="1" applyAlignment="1">
      <alignment vertical="center"/>
    </xf>
    <xf numFmtId="178" fontId="2" fillId="0" borderId="0" xfId="0" applyNumberFormat="1" applyFont="1" applyFill="1" applyBorder="1" applyAlignment="1">
      <alignment vertical="center"/>
    </xf>
    <xf numFmtId="0" fontId="0" fillId="0" borderId="0" xfId="0" applyAlignment="1">
      <alignment vertical="center"/>
    </xf>
    <xf numFmtId="0" fontId="2" fillId="0" borderId="0" xfId="2" applyFont="1" applyBorder="1" applyAlignment="1">
      <alignment vertical="center"/>
    </xf>
    <xf numFmtId="0" fontId="2" fillId="0" borderId="0" xfId="3" applyFont="1" applyBorder="1" applyAlignment="1">
      <alignment vertical="center"/>
    </xf>
    <xf numFmtId="0" fontId="2" fillId="0" borderId="0" xfId="3" applyFont="1" applyFill="1" applyBorder="1" applyAlignment="1">
      <alignment vertical="center"/>
    </xf>
    <xf numFmtId="176" fontId="6" fillId="0" borderId="0" xfId="0" applyNumberFormat="1" applyFont="1" applyAlignment="1">
      <alignment vertical="center"/>
    </xf>
    <xf numFmtId="0" fontId="9" fillId="0" borderId="0" xfId="0" applyFont="1" applyAlignment="1">
      <alignment vertical="center"/>
    </xf>
    <xf numFmtId="0" fontId="9" fillId="0" borderId="0" xfId="0" applyFont="1" applyFill="1" applyAlignment="1">
      <alignment vertical="center"/>
    </xf>
    <xf numFmtId="179" fontId="0" fillId="0" borderId="0" xfId="0" applyNumberFormat="1">
      <alignment vertical="center"/>
    </xf>
    <xf numFmtId="185" fontId="0" fillId="0" borderId="0" xfId="0" applyNumberFormat="1">
      <alignment vertical="center"/>
    </xf>
    <xf numFmtId="0" fontId="9" fillId="0" borderId="0" xfId="0" applyFont="1" applyFill="1" applyBorder="1" applyAlignment="1">
      <alignment horizontal="center" vertical="center"/>
    </xf>
    <xf numFmtId="0" fontId="9" fillId="0" borderId="73" xfId="0" applyFont="1" applyBorder="1" applyAlignment="1">
      <alignment vertical="center"/>
    </xf>
    <xf numFmtId="183" fontId="9" fillId="0" borderId="0" xfId="0" applyNumberFormat="1" applyFont="1" applyFill="1" applyBorder="1" applyAlignment="1">
      <alignment vertical="center"/>
    </xf>
    <xf numFmtId="0" fontId="9" fillId="0" borderId="75" xfId="0" applyFont="1" applyBorder="1" applyAlignment="1">
      <alignment vertical="center"/>
    </xf>
    <xf numFmtId="0" fontId="9" fillId="0" borderId="19" xfId="0" applyFont="1" applyBorder="1" applyAlignment="1">
      <alignment vertical="center"/>
    </xf>
    <xf numFmtId="0" fontId="9" fillId="0" borderId="76" xfId="0" applyFont="1" applyBorder="1" applyAlignment="1">
      <alignment vertical="center"/>
    </xf>
    <xf numFmtId="0" fontId="9" fillId="0" borderId="37" xfId="0" applyFont="1" applyBorder="1" applyAlignment="1">
      <alignment vertical="center"/>
    </xf>
    <xf numFmtId="0" fontId="9" fillId="0" borderId="77" xfId="0" applyFont="1" applyBorder="1" applyAlignment="1">
      <alignment vertical="center"/>
    </xf>
    <xf numFmtId="0" fontId="9" fillId="0" borderId="80" xfId="0" applyFont="1" applyBorder="1" applyAlignment="1">
      <alignment vertical="center"/>
    </xf>
    <xf numFmtId="0" fontId="9" fillId="0" borderId="81" xfId="0" applyFont="1" applyBorder="1" applyAlignment="1">
      <alignment vertical="center"/>
    </xf>
    <xf numFmtId="185" fontId="5" fillId="0" borderId="0" xfId="0" applyNumberFormat="1" applyFont="1" applyBorder="1">
      <alignment vertical="center"/>
    </xf>
    <xf numFmtId="177" fontId="2" fillId="0" borderId="83" xfId="0" applyNumberFormat="1" applyFont="1" applyBorder="1" applyAlignment="1">
      <alignment horizontal="left" vertical="center"/>
    </xf>
    <xf numFmtId="177" fontId="2" fillId="0" borderId="73" xfId="1" applyNumberFormat="1" applyFont="1" applyBorder="1" applyAlignment="1">
      <alignment vertical="center"/>
    </xf>
    <xf numFmtId="180" fontId="2" fillId="0" borderId="73" xfId="1" applyNumberFormat="1" applyFont="1" applyBorder="1" applyAlignment="1">
      <alignment vertical="center"/>
    </xf>
    <xf numFmtId="0" fontId="2" fillId="0" borderId="0" xfId="0" applyFont="1" applyBorder="1" applyAlignment="1">
      <alignment horizontal="left" vertical="center"/>
    </xf>
    <xf numFmtId="0" fontId="2" fillId="2" borderId="0" xfId="1" applyFont="1" applyFill="1" applyBorder="1" applyAlignment="1">
      <alignment vertical="center"/>
    </xf>
    <xf numFmtId="0" fontId="10" fillId="0" borderId="0" xfId="0" applyFont="1" applyAlignment="1">
      <alignment vertical="center"/>
    </xf>
    <xf numFmtId="0" fontId="11" fillId="2" borderId="0" xfId="1" applyNumberFormat="1" applyFont="1" applyFill="1" applyBorder="1" applyAlignment="1">
      <alignment vertical="center"/>
    </xf>
    <xf numFmtId="0" fontId="11" fillId="0" borderId="0" xfId="1" applyFont="1" applyBorder="1" applyAlignment="1">
      <alignment horizontal="center" vertical="center"/>
    </xf>
    <xf numFmtId="0" fontId="6" fillId="0" borderId="0" xfId="0" applyFont="1" applyAlignment="1">
      <alignment vertical="center"/>
    </xf>
    <xf numFmtId="0" fontId="2" fillId="2" borderId="0" xfId="1" applyNumberFormat="1" applyFont="1" applyFill="1" applyBorder="1" applyAlignment="1">
      <alignment vertical="center"/>
    </xf>
    <xf numFmtId="177" fontId="2" fillId="0" borderId="94" xfId="1" applyNumberFormat="1" applyFont="1" applyFill="1" applyBorder="1" applyAlignment="1">
      <alignment vertical="center"/>
    </xf>
    <xf numFmtId="180" fontId="2" fillId="0" borderId="73" xfId="0" applyNumberFormat="1" applyFont="1" applyBorder="1" applyAlignment="1">
      <alignment vertical="center"/>
    </xf>
    <xf numFmtId="0" fontId="0" fillId="0" borderId="0" xfId="0" applyFill="1">
      <alignment vertical="center"/>
    </xf>
    <xf numFmtId="177" fontId="11" fillId="0" borderId="16" xfId="1" applyNumberFormat="1" applyFont="1" applyBorder="1" applyAlignment="1">
      <alignment vertical="center"/>
    </xf>
    <xf numFmtId="177" fontId="11" fillId="0" borderId="4" xfId="1" applyNumberFormat="1" applyFont="1" applyBorder="1" applyAlignment="1">
      <alignment vertical="center"/>
    </xf>
    <xf numFmtId="177" fontId="2" fillId="0" borderId="57" xfId="0" applyNumberFormat="1" applyFont="1" applyBorder="1" applyAlignment="1">
      <alignment horizontal="left" vertical="center"/>
    </xf>
    <xf numFmtId="177" fontId="2" fillId="0" borderId="20" xfId="0" applyNumberFormat="1" applyFont="1" applyBorder="1" applyAlignment="1">
      <alignment horizontal="left" vertical="center"/>
    </xf>
    <xf numFmtId="177" fontId="2" fillId="0" borderId="20" xfId="0" applyNumberFormat="1" applyFont="1" applyBorder="1" applyAlignment="1">
      <alignment vertical="center"/>
    </xf>
    <xf numFmtId="177" fontId="2" fillId="0" borderId="82" xfId="0" applyNumberFormat="1" applyFont="1" applyBorder="1" applyAlignment="1">
      <alignment horizontal="left" vertical="center"/>
    </xf>
    <xf numFmtId="177" fontId="2" fillId="0" borderId="50" xfId="0" applyNumberFormat="1" applyFont="1" applyBorder="1" applyAlignment="1">
      <alignment vertical="center"/>
    </xf>
    <xf numFmtId="177" fontId="2" fillId="0" borderId="17" xfId="0" applyNumberFormat="1" applyFont="1" applyFill="1" applyBorder="1" applyAlignment="1">
      <alignment vertical="center"/>
    </xf>
    <xf numFmtId="183" fontId="2" fillId="0" borderId="17" xfId="0" applyNumberFormat="1" applyFont="1" applyFill="1" applyBorder="1" applyAlignment="1">
      <alignment vertical="center"/>
    </xf>
    <xf numFmtId="178" fontId="2" fillId="0" borderId="0" xfId="1" applyNumberFormat="1" applyFont="1" applyBorder="1" applyAlignment="1">
      <alignment vertical="center"/>
    </xf>
    <xf numFmtId="177" fontId="2" fillId="0" borderId="24" xfId="0" applyNumberFormat="1" applyFont="1" applyBorder="1" applyAlignment="1">
      <alignment horizontal="left" vertical="center"/>
    </xf>
    <xf numFmtId="180" fontId="2" fillId="0" borderId="21" xfId="0" applyNumberFormat="1" applyFont="1" applyBorder="1" applyAlignment="1">
      <alignment vertical="center"/>
    </xf>
    <xf numFmtId="0" fontId="1" fillId="0" borderId="96" xfId="1" applyBorder="1"/>
    <xf numFmtId="177" fontId="2" fillId="0" borderId="14" xfId="1" applyNumberFormat="1" applyFont="1" applyBorder="1" applyAlignment="1">
      <alignment horizontal="left" vertical="center"/>
    </xf>
    <xf numFmtId="177" fontId="2" fillId="0" borderId="18" xfId="1" applyNumberFormat="1" applyFont="1" applyBorder="1" applyAlignment="1">
      <alignment horizontal="left" vertical="center"/>
    </xf>
    <xf numFmtId="178" fontId="2" fillId="0" borderId="26" xfId="1" applyNumberFormat="1" applyFont="1" applyBorder="1" applyAlignment="1">
      <alignment vertical="center"/>
    </xf>
    <xf numFmtId="178" fontId="2" fillId="0" borderId="28" xfId="1" applyNumberFormat="1" applyFont="1" applyBorder="1" applyAlignment="1">
      <alignment vertical="center"/>
    </xf>
    <xf numFmtId="177" fontId="2" fillId="0" borderId="33" xfId="1" applyNumberFormat="1" applyFont="1" applyBorder="1" applyAlignment="1">
      <alignment horizontal="left" vertical="center"/>
    </xf>
    <xf numFmtId="178" fontId="2" fillId="0" borderId="40" xfId="1" applyNumberFormat="1" applyFont="1" applyBorder="1" applyAlignment="1">
      <alignment vertical="center"/>
    </xf>
    <xf numFmtId="177" fontId="2" fillId="0" borderId="42" xfId="1" applyNumberFormat="1" applyFont="1" applyBorder="1" applyAlignment="1">
      <alignment vertical="center"/>
    </xf>
    <xf numFmtId="178" fontId="2" fillId="0" borderId="46" xfId="1" applyNumberFormat="1" applyFont="1" applyBorder="1" applyAlignment="1">
      <alignment vertical="center"/>
    </xf>
    <xf numFmtId="177" fontId="2" fillId="0" borderId="100" xfId="1" applyNumberFormat="1" applyFont="1" applyBorder="1" applyAlignment="1">
      <alignment horizontal="left" vertical="center"/>
    </xf>
    <xf numFmtId="177" fontId="2" fillId="0" borderId="52" xfId="0" applyNumberFormat="1" applyFont="1" applyBorder="1" applyAlignment="1">
      <alignment vertical="center"/>
    </xf>
    <xf numFmtId="177" fontId="2" fillId="0" borderId="52" xfId="0" applyNumberFormat="1" applyFont="1" applyBorder="1" applyAlignment="1">
      <alignment horizontal="left" vertical="center"/>
    </xf>
    <xf numFmtId="177" fontId="2" fillId="0" borderId="54" xfId="0" applyNumberFormat="1" applyFont="1" applyBorder="1" applyAlignment="1">
      <alignment vertical="center"/>
    </xf>
    <xf numFmtId="177" fontId="2" fillId="0" borderId="64" xfId="0" applyNumberFormat="1" applyFont="1" applyBorder="1" applyAlignment="1">
      <alignment horizontal="left" vertical="center"/>
    </xf>
    <xf numFmtId="180" fontId="2" fillId="0" borderId="53" xfId="0" applyNumberFormat="1" applyFont="1" applyBorder="1" applyAlignment="1">
      <alignment vertical="center"/>
    </xf>
    <xf numFmtId="177" fontId="2" fillId="0" borderId="97" xfId="0" applyNumberFormat="1" applyFont="1" applyBorder="1" applyAlignment="1">
      <alignment vertical="center"/>
    </xf>
    <xf numFmtId="177" fontId="2" fillId="0" borderId="70" xfId="0" applyNumberFormat="1" applyFont="1" applyBorder="1" applyAlignment="1">
      <alignment horizontal="left" vertical="center"/>
    </xf>
    <xf numFmtId="177" fontId="2" fillId="0" borderId="16" xfId="0" applyNumberFormat="1" applyFont="1" applyBorder="1" applyAlignment="1">
      <alignment vertical="center" shrinkToFit="1"/>
    </xf>
    <xf numFmtId="177" fontId="2" fillId="0" borderId="4" xfId="0" applyNumberFormat="1" applyFont="1" applyBorder="1" applyAlignment="1">
      <alignment vertical="center" shrinkToFit="1"/>
    </xf>
    <xf numFmtId="177" fontId="2" fillId="0" borderId="17" xfId="0" applyNumberFormat="1" applyFont="1" applyBorder="1" applyAlignment="1">
      <alignment vertical="center" shrinkToFit="1"/>
    </xf>
    <xf numFmtId="0" fontId="0" fillId="0" borderId="0" xfId="0" applyBorder="1">
      <alignment vertical="center"/>
    </xf>
    <xf numFmtId="177" fontId="2" fillId="0" borderId="96" xfId="1" applyNumberFormat="1" applyFont="1" applyBorder="1" applyAlignment="1">
      <alignment vertical="center"/>
    </xf>
    <xf numFmtId="178" fontId="2" fillId="0" borderId="96" xfId="1" applyNumberFormat="1" applyFont="1" applyBorder="1" applyAlignment="1">
      <alignment vertical="center"/>
    </xf>
    <xf numFmtId="178" fontId="2" fillId="0" borderId="101" xfId="1" applyNumberFormat="1" applyFont="1" applyBorder="1" applyAlignment="1">
      <alignment vertical="center"/>
    </xf>
    <xf numFmtId="177" fontId="11" fillId="0" borderId="96" xfId="1" applyNumberFormat="1" applyFont="1" applyBorder="1" applyAlignment="1">
      <alignment vertical="center"/>
    </xf>
    <xf numFmtId="178" fontId="2" fillId="0" borderId="102" xfId="1" applyNumberFormat="1" applyFont="1" applyBorder="1" applyAlignment="1">
      <alignment vertical="center"/>
    </xf>
    <xf numFmtId="178" fontId="2" fillId="0" borderId="29" xfId="1" applyNumberFormat="1" applyFont="1" applyBorder="1" applyAlignment="1">
      <alignment vertical="center"/>
    </xf>
    <xf numFmtId="177" fontId="2" fillId="0" borderId="37" xfId="0" applyNumberFormat="1" applyFont="1" applyBorder="1" applyAlignment="1">
      <alignment horizontal="left" vertical="center"/>
    </xf>
    <xf numFmtId="177" fontId="2" fillId="0" borderId="95" xfId="0" applyNumberFormat="1" applyFont="1" applyBorder="1" applyAlignment="1">
      <alignment vertical="center"/>
    </xf>
    <xf numFmtId="177" fontId="2" fillId="0" borderId="119" xfId="0" applyNumberFormat="1" applyFont="1" applyBorder="1" applyAlignment="1">
      <alignment vertical="center"/>
    </xf>
    <xf numFmtId="177" fontId="2" fillId="0" borderId="95" xfId="0" applyNumberFormat="1" applyFont="1" applyBorder="1" applyAlignment="1">
      <alignment vertical="center" shrinkToFit="1"/>
    </xf>
    <xf numFmtId="177" fontId="2" fillId="0" borderId="10" xfId="0" applyNumberFormat="1" applyFont="1" applyBorder="1" applyAlignment="1">
      <alignment horizontal="left" vertical="center"/>
    </xf>
    <xf numFmtId="0" fontId="1" fillId="0" borderId="0" xfId="1" applyBorder="1"/>
    <xf numFmtId="0" fontId="0" fillId="0" borderId="0" xfId="0" applyFill="1" applyAlignment="1">
      <alignment vertical="center"/>
    </xf>
    <xf numFmtId="0" fontId="1" fillId="0" borderId="0" xfId="1" applyFont="1"/>
    <xf numFmtId="177" fontId="2" fillId="0" borderId="36" xfId="1" applyNumberFormat="1" applyFont="1" applyFill="1" applyBorder="1" applyAlignment="1">
      <alignment vertical="center"/>
    </xf>
    <xf numFmtId="177" fontId="2" fillId="0" borderId="12" xfId="0" applyNumberFormat="1" applyFont="1" applyFill="1" applyBorder="1" applyAlignment="1">
      <alignment vertical="center"/>
    </xf>
    <xf numFmtId="177" fontId="2" fillId="0" borderId="57" xfId="1" applyNumberFormat="1" applyFont="1" applyFill="1" applyBorder="1" applyAlignment="1">
      <alignment vertical="center"/>
    </xf>
    <xf numFmtId="182" fontId="2" fillId="0" borderId="32" xfId="0" applyNumberFormat="1" applyFont="1" applyFill="1" applyBorder="1" applyAlignment="1">
      <alignment vertical="center"/>
    </xf>
    <xf numFmtId="182" fontId="2" fillId="0" borderId="69" xfId="0" applyNumberFormat="1" applyFont="1" applyFill="1" applyBorder="1" applyAlignment="1">
      <alignment vertical="center"/>
    </xf>
    <xf numFmtId="177" fontId="2" fillId="0" borderId="57" xfId="0" applyNumberFormat="1" applyFont="1" applyFill="1" applyBorder="1" applyAlignment="1">
      <alignment vertical="center"/>
    </xf>
    <xf numFmtId="177" fontId="2" fillId="0" borderId="49" xfId="0" applyNumberFormat="1" applyFont="1" applyFill="1" applyBorder="1" applyAlignment="1">
      <alignment vertical="center"/>
    </xf>
    <xf numFmtId="180" fontId="2" fillId="0" borderId="58" xfId="0" applyNumberFormat="1" applyFont="1" applyFill="1" applyBorder="1" applyAlignment="1">
      <alignment vertical="center"/>
    </xf>
    <xf numFmtId="178" fontId="2" fillId="0" borderId="31" xfId="0" applyNumberFormat="1" applyFont="1" applyFill="1" applyBorder="1" applyAlignment="1">
      <alignment vertical="center"/>
    </xf>
    <xf numFmtId="178" fontId="2" fillId="0" borderId="32" xfId="0" applyNumberFormat="1" applyFont="1" applyFill="1" applyBorder="1" applyAlignment="1">
      <alignment vertical="center"/>
    </xf>
    <xf numFmtId="178" fontId="2" fillId="0" borderId="69" xfId="0" applyNumberFormat="1" applyFont="1" applyFill="1" applyBorder="1" applyAlignment="1">
      <alignment vertical="center"/>
    </xf>
    <xf numFmtId="0" fontId="5" fillId="0" borderId="69" xfId="0" applyFont="1" applyBorder="1">
      <alignment vertical="center"/>
    </xf>
    <xf numFmtId="177" fontId="2" fillId="0" borderId="95" xfId="0" applyNumberFormat="1" applyFont="1" applyFill="1" applyBorder="1" applyAlignment="1">
      <alignment vertical="center"/>
    </xf>
    <xf numFmtId="177" fontId="2" fillId="0" borderId="93" xfId="1" applyNumberFormat="1" applyFont="1" applyFill="1" applyBorder="1" applyAlignment="1">
      <alignment vertical="center"/>
    </xf>
    <xf numFmtId="177" fontId="2" fillId="0" borderId="51" xfId="1" applyNumberFormat="1" applyFont="1" applyFill="1" applyBorder="1" applyAlignment="1">
      <alignment vertical="center"/>
    </xf>
    <xf numFmtId="0" fontId="11" fillId="0" borderId="19" xfId="1" applyNumberFormat="1" applyFont="1" applyFill="1" applyBorder="1" applyAlignment="1">
      <alignment horizontal="left" vertical="center"/>
    </xf>
    <xf numFmtId="0" fontId="11" fillId="0" borderId="19" xfId="1" applyNumberFormat="1" applyFont="1" applyFill="1" applyBorder="1" applyAlignment="1">
      <alignment vertical="center"/>
    </xf>
    <xf numFmtId="177" fontId="11" fillId="0" borderId="80" xfId="1" applyNumberFormat="1" applyFont="1" applyFill="1" applyBorder="1" applyAlignment="1">
      <alignment vertical="center"/>
    </xf>
    <xf numFmtId="177" fontId="11" fillId="0" borderId="81" xfId="1" applyNumberFormat="1" applyFont="1" applyFill="1" applyBorder="1" applyAlignment="1">
      <alignment vertical="center"/>
    </xf>
    <xf numFmtId="0" fontId="1" fillId="0" borderId="0" xfId="1" applyFill="1"/>
    <xf numFmtId="177" fontId="2" fillId="0" borderId="13" xfId="0" applyNumberFormat="1" applyFont="1" applyBorder="1" applyAlignment="1">
      <alignment vertical="center"/>
    </xf>
    <xf numFmtId="177" fontId="11" fillId="0" borderId="21" xfId="0" applyNumberFormat="1" applyFont="1" applyBorder="1" applyAlignment="1">
      <alignment horizontal="center" vertical="center"/>
    </xf>
    <xf numFmtId="0" fontId="0" fillId="0" borderId="0" xfId="0" applyBorder="1" applyAlignment="1">
      <alignment vertical="center" shrinkToFit="1"/>
    </xf>
    <xf numFmtId="0" fontId="14" fillId="0" borderId="0" xfId="0" applyFont="1" applyAlignment="1">
      <alignment vertical="center" shrinkToFit="1"/>
    </xf>
    <xf numFmtId="0" fontId="11" fillId="0" borderId="0" xfId="1" applyFont="1" applyAlignment="1">
      <alignment vertical="center"/>
    </xf>
    <xf numFmtId="0" fontId="2" fillId="0" borderId="33" xfId="0" applyFont="1" applyBorder="1" applyAlignment="1">
      <alignment horizontal="center" vertical="center"/>
    </xf>
    <xf numFmtId="0" fontId="2" fillId="0" borderId="78" xfId="0" applyFont="1" applyBorder="1" applyAlignment="1">
      <alignment horizontal="center" vertical="center"/>
    </xf>
    <xf numFmtId="0" fontId="9" fillId="0" borderId="78" xfId="0" applyFont="1" applyBorder="1" applyAlignment="1">
      <alignment horizontal="center" vertical="center"/>
    </xf>
    <xf numFmtId="0" fontId="9" fillId="0" borderId="33" xfId="0" applyFont="1" applyBorder="1" applyAlignment="1">
      <alignment horizontal="center" vertical="center"/>
    </xf>
    <xf numFmtId="0" fontId="0" fillId="0" borderId="0" xfId="0" applyAlignment="1">
      <alignment vertical="center"/>
    </xf>
    <xf numFmtId="177" fontId="2" fillId="0" borderId="0" xfId="1" applyNumberFormat="1" applyFont="1" applyBorder="1" applyAlignment="1">
      <alignment vertical="center"/>
    </xf>
    <xf numFmtId="0" fontId="2" fillId="0" borderId="0" xfId="0" applyFont="1" applyFill="1" applyBorder="1" applyAlignment="1">
      <alignment horizontal="center" vertical="center"/>
    </xf>
    <xf numFmtId="0" fontId="2" fillId="0" borderId="17" xfId="0" applyFont="1" applyFill="1" applyBorder="1" applyAlignment="1">
      <alignment horizontal="center" vertical="center"/>
    </xf>
    <xf numFmtId="183" fontId="2" fillId="0" borderId="0" xfId="0" applyNumberFormat="1" applyFont="1" applyFill="1" applyBorder="1" applyAlignment="1">
      <alignment vertical="center"/>
    </xf>
    <xf numFmtId="0" fontId="2" fillId="0" borderId="17" xfId="1" applyFont="1" applyFill="1" applyBorder="1" applyAlignment="1">
      <alignment horizontal="center" vertical="center"/>
    </xf>
    <xf numFmtId="177" fontId="2" fillId="0" borderId="17" xfId="1" applyNumberFormat="1" applyFont="1" applyFill="1" applyBorder="1" applyAlignment="1">
      <alignment vertical="center"/>
    </xf>
    <xf numFmtId="184" fontId="9" fillId="0" borderId="0" xfId="0" applyNumberFormat="1" applyFont="1" applyFill="1" applyBorder="1" applyAlignment="1">
      <alignment vertical="center"/>
    </xf>
    <xf numFmtId="177" fontId="2" fillId="0" borderId="127" xfId="1" applyNumberFormat="1" applyFont="1" applyFill="1" applyBorder="1" applyAlignment="1">
      <alignment vertical="center"/>
    </xf>
    <xf numFmtId="0" fontId="2" fillId="0" borderId="51" xfId="0" applyFont="1" applyBorder="1" applyAlignment="1">
      <alignment horizontal="center" vertical="center"/>
    </xf>
    <xf numFmtId="0" fontId="9" fillId="0" borderId="123" xfId="0" applyFont="1" applyBorder="1" applyAlignment="1">
      <alignment horizontal="center" vertical="center"/>
    </xf>
    <xf numFmtId="180" fontId="2" fillId="0" borderId="0" xfId="0" applyNumberFormat="1" applyFont="1" applyBorder="1" applyAlignment="1">
      <alignment vertical="center" shrinkToFit="1"/>
    </xf>
    <xf numFmtId="180" fontId="2" fillId="0" borderId="0" xfId="0" applyNumberFormat="1" applyFont="1" applyBorder="1" applyAlignment="1">
      <alignment vertical="center" wrapText="1" shrinkToFit="1"/>
    </xf>
    <xf numFmtId="0" fontId="13" fillId="0" borderId="0" xfId="1" applyFont="1" applyAlignment="1">
      <alignment vertical="center"/>
    </xf>
    <xf numFmtId="0" fontId="2" fillId="0" borderId="71" xfId="0" applyFont="1" applyBorder="1" applyAlignment="1">
      <alignment horizontal="center" vertical="center"/>
    </xf>
    <xf numFmtId="0" fontId="9" fillId="0" borderId="26" xfId="0" applyFont="1" applyBorder="1" applyAlignment="1">
      <alignment horizontal="center" vertical="center"/>
    </xf>
    <xf numFmtId="0" fontId="9" fillId="0" borderId="51" xfId="0" applyFont="1" applyBorder="1" applyAlignment="1">
      <alignment horizontal="center" vertical="center"/>
    </xf>
    <xf numFmtId="0" fontId="9" fillId="0" borderId="71" xfId="0" applyFont="1" applyBorder="1" applyAlignment="1">
      <alignment horizontal="center" vertical="center"/>
    </xf>
    <xf numFmtId="177" fontId="2" fillId="0" borderId="57" xfId="0" applyNumberFormat="1" applyFont="1" applyBorder="1" applyAlignment="1">
      <alignment horizontal="left" vertical="center"/>
    </xf>
    <xf numFmtId="177" fontId="2" fillId="0" borderId="133" xfId="0" applyNumberFormat="1" applyFont="1" applyFill="1" applyBorder="1" applyAlignment="1">
      <alignment vertical="center"/>
    </xf>
    <xf numFmtId="177" fontId="2" fillId="0" borderId="118" xfId="0" applyNumberFormat="1" applyFont="1" applyFill="1" applyBorder="1" applyAlignment="1">
      <alignment vertical="center"/>
    </xf>
    <xf numFmtId="180" fontId="2" fillId="0" borderId="129" xfId="0" applyNumberFormat="1" applyFont="1" applyFill="1" applyBorder="1" applyAlignment="1">
      <alignment vertical="center"/>
    </xf>
    <xf numFmtId="178" fontId="2" fillId="0" borderId="121" xfId="0" applyNumberFormat="1" applyFont="1" applyFill="1" applyBorder="1" applyAlignment="1">
      <alignment vertical="center"/>
    </xf>
    <xf numFmtId="178" fontId="2" fillId="0" borderId="67" xfId="0" applyNumberFormat="1" applyFont="1" applyFill="1" applyBorder="1" applyAlignment="1">
      <alignment vertical="center"/>
    </xf>
    <xf numFmtId="178" fontId="2" fillId="0" borderId="122" xfId="0" applyNumberFormat="1" applyFont="1" applyFill="1" applyBorder="1" applyAlignment="1">
      <alignment vertical="center"/>
    </xf>
    <xf numFmtId="177" fontId="2" fillId="0" borderId="5" xfId="0" applyNumberFormat="1" applyFont="1" applyFill="1" applyBorder="1" applyAlignment="1">
      <alignment vertical="center"/>
    </xf>
    <xf numFmtId="177" fontId="2" fillId="0" borderId="22" xfId="0" applyNumberFormat="1" applyFont="1" applyFill="1" applyBorder="1" applyAlignment="1">
      <alignment vertical="center"/>
    </xf>
    <xf numFmtId="180" fontId="2" fillId="0" borderId="38" xfId="0" applyNumberFormat="1" applyFont="1" applyFill="1" applyBorder="1" applyAlignment="1">
      <alignment vertical="center"/>
    </xf>
    <xf numFmtId="178" fontId="2" fillId="0" borderId="29" xfId="0" applyNumberFormat="1" applyFont="1" applyFill="1" applyBorder="1" applyAlignment="1">
      <alignment vertical="center"/>
    </xf>
    <xf numFmtId="178" fontId="2" fillId="0" borderId="11" xfId="0" applyNumberFormat="1" applyFont="1" applyFill="1" applyBorder="1" applyAlignment="1">
      <alignment vertical="center"/>
    </xf>
    <xf numFmtId="178" fontId="2" fillId="0" borderId="55" xfId="0" applyNumberFormat="1" applyFont="1" applyFill="1" applyBorder="1" applyAlignment="1">
      <alignment vertical="center"/>
    </xf>
    <xf numFmtId="177" fontId="2" fillId="0" borderId="138" xfId="0" applyNumberFormat="1" applyFont="1" applyFill="1" applyBorder="1" applyAlignment="1">
      <alignment vertical="center"/>
    </xf>
    <xf numFmtId="182" fontId="2" fillId="0" borderId="67" xfId="0" applyNumberFormat="1" applyFont="1" applyFill="1" applyBorder="1" applyAlignment="1">
      <alignment vertical="center"/>
    </xf>
    <xf numFmtId="182" fontId="2" fillId="0" borderId="122" xfId="0" applyNumberFormat="1" applyFont="1" applyFill="1" applyBorder="1" applyAlignment="1">
      <alignment vertical="center"/>
    </xf>
    <xf numFmtId="177" fontId="2" fillId="0" borderId="15" xfId="0" applyNumberFormat="1" applyFont="1" applyFill="1" applyBorder="1" applyAlignment="1">
      <alignment vertical="center"/>
    </xf>
    <xf numFmtId="177" fontId="11" fillId="0" borderId="16" xfId="1" applyNumberFormat="1" applyFont="1" applyBorder="1" applyAlignment="1">
      <alignment vertical="center" shrinkToFit="1"/>
    </xf>
    <xf numFmtId="177" fontId="2" fillId="0" borderId="15" xfId="1" applyNumberFormat="1" applyFont="1" applyFill="1" applyBorder="1" applyAlignment="1">
      <alignment vertical="center"/>
    </xf>
    <xf numFmtId="177" fontId="2" fillId="0" borderId="22" xfId="1" applyNumberFormat="1" applyFont="1" applyFill="1" applyBorder="1" applyAlignment="1">
      <alignment vertical="center"/>
    </xf>
    <xf numFmtId="178" fontId="2" fillId="0" borderId="25" xfId="1" applyNumberFormat="1" applyFont="1" applyFill="1" applyBorder="1" applyAlignment="1">
      <alignment vertical="center"/>
    </xf>
    <xf numFmtId="178" fontId="2" fillId="0" borderId="27" xfId="1" applyNumberFormat="1" applyFont="1" applyFill="1" applyBorder="1" applyAlignment="1">
      <alignment vertical="center"/>
    </xf>
    <xf numFmtId="177" fontId="2" fillId="0" borderId="34" xfId="1" applyNumberFormat="1" applyFont="1" applyFill="1" applyBorder="1" applyAlignment="1">
      <alignment vertical="center"/>
    </xf>
    <xf numFmtId="178" fontId="2" fillId="0" borderId="38" xfId="1" applyNumberFormat="1" applyFont="1" applyFill="1" applyBorder="1" applyAlignment="1">
      <alignment vertical="center"/>
    </xf>
    <xf numFmtId="177" fontId="2" fillId="0" borderId="139" xfId="1" applyNumberFormat="1" applyFont="1" applyFill="1" applyBorder="1" applyAlignment="1">
      <alignment vertical="center"/>
    </xf>
    <xf numFmtId="178" fontId="2" fillId="0" borderId="45" xfId="1" applyNumberFormat="1" applyFont="1" applyFill="1" applyBorder="1" applyAlignment="1">
      <alignment vertical="center"/>
    </xf>
    <xf numFmtId="177" fontId="2" fillId="0" borderId="29" xfId="1" applyNumberFormat="1" applyFont="1" applyFill="1" applyBorder="1" applyAlignment="1">
      <alignment vertical="center"/>
    </xf>
    <xf numFmtId="177" fontId="2" fillId="0" borderId="21" xfId="0" applyNumberFormat="1" applyFont="1" applyFill="1" applyBorder="1" applyAlignment="1">
      <alignment vertical="center"/>
    </xf>
    <xf numFmtId="180" fontId="5" fillId="0" borderId="38" xfId="0" applyNumberFormat="1" applyFont="1" applyFill="1" applyBorder="1">
      <alignment vertical="center"/>
    </xf>
    <xf numFmtId="180" fontId="5" fillId="0" borderId="79" xfId="0" applyNumberFormat="1" applyFont="1" applyFill="1" applyBorder="1">
      <alignment vertical="center"/>
    </xf>
    <xf numFmtId="180" fontId="5" fillId="0" borderId="79" xfId="0" applyNumberFormat="1" applyFont="1" applyFill="1" applyBorder="1" applyAlignment="1">
      <alignment vertical="center" shrinkToFit="1"/>
    </xf>
    <xf numFmtId="180" fontId="5" fillId="0" borderId="38" xfId="0" applyNumberFormat="1" applyFont="1" applyFill="1" applyBorder="1" applyAlignment="1">
      <alignment vertical="center" shrinkToFit="1"/>
    </xf>
    <xf numFmtId="177" fontId="2" fillId="0" borderId="139" xfId="0" applyNumberFormat="1" applyFont="1" applyFill="1" applyBorder="1" applyAlignment="1">
      <alignment vertical="center"/>
    </xf>
    <xf numFmtId="182" fontId="5" fillId="0" borderId="79" xfId="0" applyNumberFormat="1" applyFont="1" applyFill="1" applyBorder="1">
      <alignment vertical="center"/>
    </xf>
    <xf numFmtId="184" fontId="5" fillId="0" borderId="79" xfId="0" applyNumberFormat="1" applyFont="1" applyFill="1" applyBorder="1">
      <alignment vertical="center"/>
    </xf>
    <xf numFmtId="177" fontId="2" fillId="0" borderId="55" xfId="0" applyNumberFormat="1" applyFont="1" applyFill="1" applyBorder="1" applyAlignment="1">
      <alignment vertical="center"/>
    </xf>
    <xf numFmtId="186" fontId="6" fillId="0" borderId="140" xfId="0" applyNumberFormat="1" applyFont="1" applyFill="1" applyBorder="1">
      <alignment vertical="center"/>
    </xf>
    <xf numFmtId="0" fontId="5" fillId="0" borderId="140" xfId="0" applyFont="1" applyFill="1" applyBorder="1" applyAlignment="1">
      <alignment horizontal="center" vertical="center" wrapText="1"/>
    </xf>
    <xf numFmtId="0" fontId="5" fillId="0" borderId="29" xfId="0" applyFont="1" applyBorder="1">
      <alignment vertical="center"/>
    </xf>
    <xf numFmtId="177" fontId="2" fillId="0" borderId="141" xfId="1" applyNumberFormat="1" applyFont="1" applyFill="1" applyBorder="1" applyAlignment="1">
      <alignment vertical="center"/>
    </xf>
    <xf numFmtId="178" fontId="2" fillId="0" borderId="21" xfId="1" applyNumberFormat="1" applyFont="1" applyFill="1" applyBorder="1" applyAlignment="1">
      <alignment vertical="center"/>
    </xf>
    <xf numFmtId="178" fontId="2" fillId="0" borderId="10" xfId="1" applyNumberFormat="1" applyFont="1" applyFill="1" applyBorder="1" applyAlignment="1">
      <alignment vertical="center"/>
    </xf>
    <xf numFmtId="178" fontId="2" fillId="0" borderId="29" xfId="1" applyNumberFormat="1" applyFont="1" applyFill="1" applyBorder="1" applyAlignment="1">
      <alignment vertical="center"/>
    </xf>
    <xf numFmtId="178" fontId="2" fillId="0" borderId="44" xfId="1" applyNumberFormat="1" applyFont="1" applyFill="1" applyBorder="1" applyAlignment="1">
      <alignment vertical="center"/>
    </xf>
    <xf numFmtId="178" fontId="9" fillId="0" borderId="11" xfId="0" applyNumberFormat="1" applyFont="1" applyFill="1" applyBorder="1" applyAlignment="1">
      <alignment vertical="center"/>
    </xf>
    <xf numFmtId="183" fontId="9" fillId="0" borderId="38" xfId="0" applyNumberFormat="1" applyFont="1" applyFill="1" applyBorder="1" applyAlignment="1">
      <alignment vertical="center"/>
    </xf>
    <xf numFmtId="184" fontId="9" fillId="0" borderId="11" xfId="0" applyNumberFormat="1" applyFont="1" applyFill="1" applyBorder="1" applyAlignment="1">
      <alignment vertical="center"/>
    </xf>
    <xf numFmtId="183" fontId="9" fillId="0" borderId="21" xfId="0" applyNumberFormat="1" applyFont="1" applyFill="1" applyBorder="1" applyAlignment="1">
      <alignment vertical="center"/>
    </xf>
    <xf numFmtId="183" fontId="9" fillId="0" borderId="79" xfId="0" applyNumberFormat="1" applyFont="1" applyFill="1" applyBorder="1" applyAlignment="1">
      <alignment vertical="center"/>
    </xf>
    <xf numFmtId="184" fontId="9" fillId="0" borderId="55" xfId="0" applyNumberFormat="1" applyFont="1" applyFill="1" applyBorder="1" applyAlignment="1">
      <alignment vertical="center"/>
    </xf>
    <xf numFmtId="184" fontId="2" fillId="0" borderId="38" xfId="1" applyNumberFormat="1" applyFont="1" applyFill="1" applyBorder="1" applyAlignment="1">
      <alignment vertical="center"/>
    </xf>
    <xf numFmtId="184" fontId="2" fillId="0" borderId="25" xfId="0" applyNumberFormat="1" applyFont="1" applyFill="1" applyBorder="1" applyAlignment="1">
      <alignment vertical="center"/>
    </xf>
    <xf numFmtId="177" fontId="2" fillId="0" borderId="79" xfId="0" applyNumberFormat="1" applyFont="1" applyFill="1" applyBorder="1" applyAlignment="1">
      <alignment vertical="center"/>
    </xf>
    <xf numFmtId="177" fontId="2" fillId="0" borderId="25" xfId="0" applyNumberFormat="1" applyFont="1" applyFill="1" applyBorder="1" applyAlignment="1">
      <alignment vertical="center"/>
    </xf>
    <xf numFmtId="183" fontId="2" fillId="0" borderId="27" xfId="0" applyNumberFormat="1" applyFont="1" applyFill="1" applyBorder="1" applyAlignment="1">
      <alignment vertical="center"/>
    </xf>
    <xf numFmtId="187" fontId="6" fillId="0" borderId="140" xfId="0" applyNumberFormat="1" applyFont="1" applyFill="1" applyBorder="1" applyAlignment="1">
      <alignment vertical="center"/>
    </xf>
    <xf numFmtId="177" fontId="2" fillId="0" borderId="56" xfId="1" applyNumberFormat="1" applyFont="1" applyFill="1" applyBorder="1" applyAlignment="1">
      <alignment vertical="center"/>
    </xf>
    <xf numFmtId="177" fontId="2" fillId="0" borderId="52" xfId="0" applyNumberFormat="1" applyFont="1" applyFill="1" applyBorder="1" applyAlignment="1">
      <alignment vertical="center"/>
    </xf>
    <xf numFmtId="177" fontId="2" fillId="0" borderId="54" xfId="0" applyNumberFormat="1" applyFont="1" applyFill="1" applyBorder="1" applyAlignment="1">
      <alignment vertical="center"/>
    </xf>
    <xf numFmtId="177" fontId="2" fillId="0" borderId="71" xfId="0" applyNumberFormat="1" applyFont="1" applyFill="1" applyBorder="1" applyAlignment="1">
      <alignment vertical="center"/>
    </xf>
    <xf numFmtId="177" fontId="2" fillId="0" borderId="131" xfId="1" applyNumberFormat="1" applyFont="1" applyFill="1" applyBorder="1" applyAlignment="1">
      <alignment vertical="center"/>
    </xf>
    <xf numFmtId="177" fontId="2" fillId="0" borderId="132" xfId="1" applyNumberFormat="1" applyFont="1" applyFill="1" applyBorder="1" applyAlignment="1">
      <alignment vertical="center"/>
    </xf>
    <xf numFmtId="177" fontId="2" fillId="0" borderId="126" xfId="1" applyNumberFormat="1" applyFont="1" applyFill="1" applyBorder="1" applyAlignment="1">
      <alignment vertical="center"/>
    </xf>
    <xf numFmtId="177" fontId="2" fillId="0" borderId="98" xfId="1" applyNumberFormat="1" applyFont="1" applyFill="1" applyBorder="1" applyAlignment="1">
      <alignment vertical="center"/>
    </xf>
    <xf numFmtId="177" fontId="2" fillId="0" borderId="125" xfId="1" applyNumberFormat="1" applyFont="1" applyFill="1" applyBorder="1" applyAlignment="1">
      <alignment vertical="center"/>
    </xf>
    <xf numFmtId="177" fontId="2" fillId="0" borderId="99" xfId="1" applyNumberFormat="1" applyFont="1" applyFill="1" applyBorder="1" applyAlignment="1">
      <alignment vertical="center"/>
    </xf>
    <xf numFmtId="177" fontId="2" fillId="0" borderId="134" xfId="1" applyNumberFormat="1" applyFont="1" applyFill="1" applyBorder="1" applyAlignment="1">
      <alignment vertical="center"/>
    </xf>
    <xf numFmtId="177" fontId="2" fillId="0" borderId="70" xfId="1" applyNumberFormat="1" applyFont="1" applyFill="1" applyBorder="1" applyAlignment="1">
      <alignment vertical="center"/>
    </xf>
    <xf numFmtId="177" fontId="2" fillId="0" borderId="122" xfId="1" applyNumberFormat="1" applyFont="1" applyFill="1" applyBorder="1" applyAlignment="1">
      <alignment vertical="center"/>
    </xf>
    <xf numFmtId="177" fontId="2" fillId="0" borderId="90" xfId="1" applyNumberFormat="1" applyFont="1" applyFill="1" applyBorder="1" applyAlignment="1">
      <alignment vertical="center"/>
    </xf>
    <xf numFmtId="177" fontId="2" fillId="0" borderId="55" xfId="1" applyNumberFormat="1" applyFont="1" applyFill="1" applyBorder="1" applyAlignment="1">
      <alignment vertical="center"/>
    </xf>
    <xf numFmtId="177" fontId="2" fillId="0" borderId="41" xfId="0" applyNumberFormat="1" applyFont="1" applyBorder="1" applyAlignment="1">
      <alignment horizontal="center" vertical="center" shrinkToFit="1"/>
    </xf>
    <xf numFmtId="177" fontId="2" fillId="0" borderId="70" xfId="0" applyNumberFormat="1" applyFont="1" applyBorder="1" applyAlignment="1">
      <alignment horizontal="center" vertical="center" shrinkToFit="1"/>
    </xf>
    <xf numFmtId="0" fontId="0" fillId="0" borderId="0" xfId="0" applyAlignment="1">
      <alignment vertical="center"/>
    </xf>
    <xf numFmtId="177" fontId="2" fillId="0" borderId="21" xfId="0" applyNumberFormat="1" applyFont="1" applyBorder="1" applyAlignment="1">
      <alignment horizontal="center" vertical="center"/>
    </xf>
    <xf numFmtId="0" fontId="0" fillId="0" borderId="0" xfId="0" applyAlignment="1">
      <alignment vertical="center"/>
    </xf>
    <xf numFmtId="0" fontId="7" fillId="0" borderId="0" xfId="0" applyFont="1">
      <alignment vertical="center"/>
    </xf>
    <xf numFmtId="0" fontId="15" fillId="0" borderId="142" xfId="0" applyFont="1" applyBorder="1" applyAlignment="1">
      <alignment vertical="center" wrapText="1"/>
    </xf>
    <xf numFmtId="0" fontId="6" fillId="0" borderId="11" xfId="0" applyFont="1" applyBorder="1" applyAlignment="1">
      <alignment horizontal="center" vertical="center"/>
    </xf>
    <xf numFmtId="0" fontId="6" fillId="0" borderId="11" xfId="0" applyFont="1" applyFill="1" applyBorder="1" applyAlignment="1">
      <alignment horizontal="center" vertical="center"/>
    </xf>
    <xf numFmtId="0" fontId="6" fillId="0" borderId="11" xfId="0" applyFont="1" applyFill="1" applyBorder="1" applyAlignment="1">
      <alignment horizontal="center" vertical="center" wrapText="1"/>
    </xf>
    <xf numFmtId="0" fontId="5" fillId="0" borderId="11" xfId="0" applyFont="1" applyBorder="1" applyAlignment="1">
      <alignment horizontal="left" vertical="center" shrinkToFit="1"/>
    </xf>
    <xf numFmtId="180" fontId="6" fillId="0" borderId="11" xfId="0" applyNumberFormat="1" applyFont="1" applyBorder="1">
      <alignment vertical="center"/>
    </xf>
    <xf numFmtId="180" fontId="6" fillId="0" borderId="11" xfId="0" applyNumberFormat="1" applyFont="1" applyFill="1" applyBorder="1">
      <alignment vertical="center"/>
    </xf>
    <xf numFmtId="0" fontId="10" fillId="0" borderId="11" xfId="0" applyFont="1" applyFill="1" applyBorder="1" applyAlignment="1">
      <alignment horizontal="center" vertical="center"/>
    </xf>
    <xf numFmtId="0" fontId="10" fillId="0" borderId="11" xfId="0" applyFont="1" applyFill="1" applyBorder="1" applyAlignment="1">
      <alignment horizontal="center" vertical="center" wrapText="1"/>
    </xf>
    <xf numFmtId="0" fontId="10" fillId="0" borderId="0" xfId="0" applyFont="1" applyFill="1" applyBorder="1" applyAlignment="1">
      <alignment horizontal="center" vertical="center" wrapText="1"/>
    </xf>
    <xf numFmtId="177" fontId="10" fillId="0" borderId="11" xfId="0" applyNumberFormat="1" applyFont="1" applyFill="1" applyBorder="1" applyAlignment="1">
      <alignment horizontal="right" vertical="center"/>
    </xf>
    <xf numFmtId="177" fontId="10" fillId="0" borderId="0" xfId="0" applyNumberFormat="1" applyFont="1" applyFill="1" applyBorder="1" applyAlignment="1">
      <alignment horizontal="right" vertical="center"/>
    </xf>
    <xf numFmtId="0" fontId="10" fillId="0" borderId="21" xfId="0" applyFont="1" applyBorder="1" applyAlignment="1">
      <alignment horizontal="center" vertical="center"/>
    </xf>
    <xf numFmtId="177" fontId="10" fillId="0" borderId="34" xfId="0" applyNumberFormat="1" applyFont="1" applyBorder="1" applyAlignment="1">
      <alignment horizontal="right" vertical="center"/>
    </xf>
    <xf numFmtId="177" fontId="10" fillId="0" borderId="0" xfId="0" applyNumberFormat="1" applyFont="1" applyBorder="1" applyAlignment="1">
      <alignment horizontal="right" vertical="center"/>
    </xf>
    <xf numFmtId="0" fontId="10" fillId="0" borderId="31" xfId="0" applyFont="1" applyFill="1" applyBorder="1" applyAlignment="1">
      <alignment vertical="center"/>
    </xf>
    <xf numFmtId="180" fontId="10" fillId="0" borderId="11" xfId="0" applyNumberFormat="1" applyFont="1" applyBorder="1" applyAlignment="1">
      <alignment vertical="center"/>
    </xf>
    <xf numFmtId="180" fontId="10" fillId="0" borderId="0" xfId="0" applyNumberFormat="1" applyFont="1" applyBorder="1" applyAlignment="1">
      <alignment vertical="center"/>
    </xf>
    <xf numFmtId="0" fontId="0" fillId="0" borderId="0" xfId="0" applyAlignment="1">
      <alignment vertical="center"/>
    </xf>
    <xf numFmtId="0" fontId="5" fillId="0" borderId="29" xfId="0" applyFont="1" applyFill="1" applyBorder="1">
      <alignment vertical="center"/>
    </xf>
    <xf numFmtId="177" fontId="2" fillId="0" borderId="19" xfId="1" applyNumberFormat="1" applyFont="1" applyFill="1" applyBorder="1" applyAlignment="1">
      <alignment vertical="center"/>
    </xf>
    <xf numFmtId="177" fontId="2" fillId="0" borderId="20" xfId="1" applyNumberFormat="1" applyFont="1" applyFill="1" applyBorder="1" applyAlignment="1">
      <alignment vertical="center"/>
    </xf>
    <xf numFmtId="0" fontId="11" fillId="0" borderId="90" xfId="1" applyNumberFormat="1" applyFont="1" applyFill="1" applyBorder="1" applyAlignment="1">
      <alignment horizontal="center" vertical="center" wrapText="1"/>
    </xf>
    <xf numFmtId="0" fontId="11" fillId="0" borderId="71" xfId="1" applyNumberFormat="1" applyFont="1" applyFill="1" applyBorder="1" applyAlignment="1">
      <alignment horizontal="center" vertical="center" wrapText="1"/>
    </xf>
    <xf numFmtId="0" fontId="11" fillId="0" borderId="99" xfId="1" applyNumberFormat="1" applyFont="1" applyFill="1" applyBorder="1" applyAlignment="1">
      <alignment horizontal="center" vertical="center" wrapText="1"/>
    </xf>
    <xf numFmtId="0" fontId="11" fillId="0" borderId="91" xfId="1" applyNumberFormat="1" applyFont="1" applyFill="1" applyBorder="1" applyAlignment="1">
      <alignment horizontal="center" vertical="center" wrapText="1"/>
    </xf>
    <xf numFmtId="0" fontId="11" fillId="0" borderId="128" xfId="1" applyNumberFormat="1" applyFont="1" applyFill="1" applyBorder="1" applyAlignment="1">
      <alignment horizontal="center" vertical="center" wrapText="1"/>
    </xf>
    <xf numFmtId="0" fontId="11" fillId="0" borderId="55" xfId="1" applyNumberFormat="1" applyFont="1" applyFill="1" applyBorder="1" applyAlignment="1">
      <alignment horizontal="center" vertical="center" wrapText="1"/>
    </xf>
    <xf numFmtId="177" fontId="2" fillId="0" borderId="37" xfId="1" applyNumberFormat="1" applyFont="1" applyFill="1" applyBorder="1" applyAlignment="1">
      <alignment vertical="center"/>
    </xf>
    <xf numFmtId="0" fontId="11" fillId="0" borderId="75" xfId="1" applyNumberFormat="1" applyFont="1" applyFill="1" applyBorder="1" applyAlignment="1">
      <alignment vertical="center"/>
    </xf>
    <xf numFmtId="0" fontId="11" fillId="0" borderId="75" xfId="1" applyNumberFormat="1" applyFont="1" applyFill="1" applyBorder="1" applyAlignment="1">
      <alignment horizontal="left" vertical="center"/>
    </xf>
    <xf numFmtId="0" fontId="5" fillId="0" borderId="0" xfId="0" applyFont="1" applyBorder="1" applyAlignment="1">
      <alignment horizontal="center" vertical="center"/>
    </xf>
    <xf numFmtId="0" fontId="5" fillId="0" borderId="66" xfId="0" applyFont="1" applyBorder="1" applyAlignment="1">
      <alignment horizontal="center" vertical="center"/>
    </xf>
    <xf numFmtId="0" fontId="6" fillId="0" borderId="66" xfId="0" applyFont="1" applyBorder="1" applyAlignment="1">
      <alignment horizontal="center" vertical="center"/>
    </xf>
    <xf numFmtId="187" fontId="6" fillId="0" borderId="66" xfId="0" applyNumberFormat="1" applyFont="1" applyFill="1" applyBorder="1" applyAlignment="1">
      <alignment vertical="center"/>
    </xf>
    <xf numFmtId="0" fontId="9" fillId="0" borderId="0" xfId="0" applyFont="1" applyBorder="1" applyAlignment="1">
      <alignment vertical="center"/>
    </xf>
    <xf numFmtId="0" fontId="9" fillId="0" borderId="0" xfId="0" applyFont="1" applyBorder="1" applyAlignment="1">
      <alignment horizontal="center" vertical="center"/>
    </xf>
    <xf numFmtId="0" fontId="7" fillId="0" borderId="67" xfId="0" applyFont="1" applyBorder="1" applyAlignment="1">
      <alignment horizontal="center" vertical="center"/>
    </xf>
    <xf numFmtId="0" fontId="7" fillId="0" borderId="67" xfId="0" applyFont="1" applyFill="1" applyBorder="1" applyAlignment="1">
      <alignment horizontal="center" vertical="center" wrapText="1"/>
    </xf>
    <xf numFmtId="0" fontId="7" fillId="0" borderId="11" xfId="0" applyFont="1" applyBorder="1">
      <alignment vertical="center"/>
    </xf>
    <xf numFmtId="0" fontId="7" fillId="0" borderId="21" xfId="0" applyFont="1" applyBorder="1" applyAlignment="1">
      <alignment vertical="center"/>
    </xf>
    <xf numFmtId="0" fontId="7" fillId="0" borderId="32" xfId="0" applyFont="1" applyBorder="1" applyAlignment="1">
      <alignment vertical="center"/>
    </xf>
    <xf numFmtId="0" fontId="17" fillId="0" borderId="11" xfId="0" applyFont="1" applyBorder="1">
      <alignment vertical="center"/>
    </xf>
    <xf numFmtId="0" fontId="7" fillId="0" borderId="29" xfId="0" applyFont="1" applyBorder="1" applyAlignment="1">
      <alignment vertical="center"/>
    </xf>
    <xf numFmtId="0" fontId="10" fillId="0" borderId="0" xfId="0" applyFont="1" applyBorder="1" applyAlignment="1">
      <alignment vertical="center"/>
    </xf>
    <xf numFmtId="0" fontId="7" fillId="0" borderId="29" xfId="0" applyFont="1" applyBorder="1" applyAlignment="1">
      <alignment vertical="center" shrinkToFit="1"/>
    </xf>
    <xf numFmtId="0" fontId="7" fillId="0" borderId="32" xfId="0" applyFont="1" applyBorder="1" applyAlignment="1">
      <alignment vertical="center" shrinkToFit="1"/>
    </xf>
    <xf numFmtId="180" fontId="7" fillId="0" borderId="37" xfId="0" applyNumberFormat="1" applyFont="1" applyBorder="1">
      <alignment vertical="center"/>
    </xf>
    <xf numFmtId="0" fontId="0" fillId="2" borderId="0" xfId="0" applyFill="1">
      <alignment vertical="center"/>
    </xf>
    <xf numFmtId="0" fontId="6" fillId="2" borderId="0" xfId="0" applyFont="1" applyFill="1" applyAlignment="1">
      <alignment vertical="center"/>
    </xf>
    <xf numFmtId="0" fontId="5" fillId="2" borderId="0" xfId="0" applyFont="1" applyFill="1" applyBorder="1" applyAlignment="1">
      <alignment vertical="center"/>
    </xf>
    <xf numFmtId="0" fontId="0" fillId="2" borderId="0" xfId="0" applyFill="1" applyBorder="1" applyAlignment="1">
      <alignment vertical="center"/>
    </xf>
    <xf numFmtId="0" fontId="10" fillId="2" borderId="73" xfId="0" applyFont="1" applyFill="1" applyBorder="1">
      <alignment vertical="center"/>
    </xf>
    <xf numFmtId="0" fontId="10" fillId="2" borderId="35" xfId="0" applyFont="1" applyFill="1" applyBorder="1" applyAlignment="1">
      <alignment vertical="center" shrinkToFit="1"/>
    </xf>
    <xf numFmtId="0" fontId="19" fillId="2" borderId="151" xfId="0" applyFont="1" applyFill="1" applyBorder="1" applyAlignment="1">
      <alignment horizontal="right" vertical="center"/>
    </xf>
    <xf numFmtId="0" fontId="19" fillId="2" borderId="11" xfId="0" applyFont="1" applyFill="1" applyBorder="1" applyAlignment="1">
      <alignment horizontal="right" vertical="center"/>
    </xf>
    <xf numFmtId="0" fontId="19" fillId="2" borderId="20" xfId="0" applyFont="1" applyFill="1" applyBorder="1" applyAlignment="1">
      <alignment horizontal="right" vertical="center"/>
    </xf>
    <xf numFmtId="0" fontId="21" fillId="2" borderId="0" xfId="0" applyFont="1" applyFill="1" applyBorder="1" applyAlignment="1">
      <alignment horizontal="center" vertical="center"/>
    </xf>
    <xf numFmtId="0" fontId="20" fillId="2" borderId="0" xfId="0" applyFont="1" applyFill="1" applyBorder="1">
      <alignment vertical="center"/>
    </xf>
    <xf numFmtId="0" fontId="10" fillId="2" borderId="0" xfId="0" applyFont="1" applyFill="1" applyBorder="1" applyAlignment="1">
      <alignment horizontal="left" vertical="center" wrapText="1"/>
    </xf>
    <xf numFmtId="0" fontId="0" fillId="0" borderId="0" xfId="0" applyBorder="1" applyAlignment="1">
      <alignment vertical="center" wrapText="1"/>
    </xf>
    <xf numFmtId="0" fontId="7" fillId="2" borderId="0" xfId="0" applyFont="1" applyFill="1">
      <alignment vertical="center"/>
    </xf>
    <xf numFmtId="0" fontId="18" fillId="2" borderId="0" xfId="0" applyFont="1" applyFill="1" applyBorder="1" applyAlignment="1">
      <alignment horizontal="left" vertical="center"/>
    </xf>
    <xf numFmtId="0" fontId="18" fillId="2" borderId="73" xfId="0" applyFont="1" applyFill="1" applyBorder="1">
      <alignment vertical="center"/>
    </xf>
    <xf numFmtId="0" fontId="18" fillId="2" borderId="0" xfId="0" applyFont="1" applyFill="1" applyBorder="1">
      <alignment vertical="center"/>
    </xf>
    <xf numFmtId="0" fontId="18" fillId="2" borderId="17" xfId="0" applyFont="1" applyFill="1" applyBorder="1" applyAlignment="1">
      <alignment horizontal="center" vertical="center"/>
    </xf>
    <xf numFmtId="0" fontId="18" fillId="2" borderId="157" xfId="0" applyFont="1" applyFill="1" applyBorder="1" applyAlignment="1">
      <alignment vertical="center" shrinkToFit="1"/>
    </xf>
    <xf numFmtId="0" fontId="18" fillId="2" borderId="158" xfId="0" applyFont="1" applyFill="1" applyBorder="1" applyAlignment="1">
      <alignment vertical="center" shrinkToFit="1"/>
    </xf>
    <xf numFmtId="180" fontId="18" fillId="2" borderId="159" xfId="0" applyNumberFormat="1" applyFont="1" applyFill="1" applyBorder="1" applyAlignment="1">
      <alignment vertical="center" shrinkToFit="1"/>
    </xf>
    <xf numFmtId="180" fontId="18" fillId="2" borderId="160" xfId="0" applyNumberFormat="1" applyFont="1" applyFill="1" applyBorder="1" applyAlignment="1">
      <alignment vertical="center" shrinkToFit="1"/>
    </xf>
    <xf numFmtId="180" fontId="18" fillId="2" borderId="161" xfId="0" applyNumberFormat="1" applyFont="1" applyFill="1" applyBorder="1" applyAlignment="1">
      <alignment vertical="center" shrinkToFit="1"/>
    </xf>
    <xf numFmtId="0" fontId="18" fillId="2" borderId="17" xfId="0" applyFont="1" applyFill="1" applyBorder="1">
      <alignment vertical="center"/>
    </xf>
    <xf numFmtId="0" fontId="18" fillId="2" borderId="162" xfId="0" applyFont="1" applyFill="1" applyBorder="1" applyAlignment="1">
      <alignment vertical="center" shrinkToFit="1"/>
    </xf>
    <xf numFmtId="186" fontId="18" fillId="2" borderId="163" xfId="0" applyNumberFormat="1" applyFont="1" applyFill="1" applyBorder="1" applyAlignment="1">
      <alignment vertical="center" shrinkToFit="1"/>
    </xf>
    <xf numFmtId="186" fontId="18" fillId="2" borderId="164" xfId="0" applyNumberFormat="1" applyFont="1" applyFill="1" applyBorder="1" applyAlignment="1">
      <alignment vertical="center" shrinkToFit="1"/>
    </xf>
    <xf numFmtId="186" fontId="18" fillId="2" borderId="165" xfId="0" applyNumberFormat="1" applyFont="1" applyFill="1" applyBorder="1" applyAlignment="1">
      <alignment vertical="center" shrinkToFit="1"/>
    </xf>
    <xf numFmtId="180" fontId="18" fillId="2" borderId="159" xfId="0" applyNumberFormat="1" applyFont="1" applyFill="1" applyBorder="1" applyAlignment="1">
      <alignment horizontal="right" vertical="center" shrinkToFit="1"/>
    </xf>
    <xf numFmtId="180" fontId="18" fillId="2" borderId="160" xfId="0" applyNumberFormat="1" applyFont="1" applyFill="1" applyBorder="1" applyAlignment="1">
      <alignment horizontal="right" vertical="center" shrinkToFit="1"/>
    </xf>
    <xf numFmtId="0" fontId="18" fillId="2" borderId="82" xfId="0" applyFont="1" applyFill="1" applyBorder="1">
      <alignment vertical="center"/>
    </xf>
    <xf numFmtId="0" fontId="18" fillId="2" borderId="68" xfId="0" applyFont="1" applyFill="1" applyBorder="1">
      <alignment vertical="center"/>
    </xf>
    <xf numFmtId="0" fontId="18" fillId="2" borderId="50" xfId="0" applyFont="1" applyFill="1" applyBorder="1">
      <alignment vertical="center"/>
    </xf>
    <xf numFmtId="0" fontId="18" fillId="2" borderId="166" xfId="0" applyFont="1" applyFill="1" applyBorder="1" applyAlignment="1">
      <alignment vertical="center" shrinkToFit="1"/>
    </xf>
    <xf numFmtId="180" fontId="18" fillId="2" borderId="167" xfId="0" applyNumberFormat="1" applyFont="1" applyFill="1" applyBorder="1" applyAlignment="1">
      <alignment vertical="center" shrinkToFit="1"/>
    </xf>
    <xf numFmtId="180" fontId="18" fillId="2" borderId="168" xfId="0" applyNumberFormat="1" applyFont="1" applyFill="1" applyBorder="1" applyAlignment="1">
      <alignment vertical="center" shrinkToFit="1"/>
    </xf>
    <xf numFmtId="180" fontId="18" fillId="2" borderId="169" xfId="0" applyNumberFormat="1" applyFont="1" applyFill="1" applyBorder="1" applyAlignment="1">
      <alignment vertical="center" shrinkToFit="1"/>
    </xf>
    <xf numFmtId="0" fontId="18" fillId="2" borderId="0" xfId="0" applyFont="1" applyFill="1" applyBorder="1" applyAlignment="1">
      <alignment horizontal="center" vertical="center"/>
    </xf>
    <xf numFmtId="0" fontId="18" fillId="2" borderId="0" xfId="0" applyFont="1" applyFill="1" applyBorder="1" applyAlignment="1">
      <alignment horizontal="right" vertical="center"/>
    </xf>
    <xf numFmtId="0" fontId="18" fillId="2" borderId="0" xfId="0" applyFont="1" applyFill="1" applyAlignment="1">
      <alignment horizontal="right" vertical="center"/>
    </xf>
    <xf numFmtId="188" fontId="0" fillId="2" borderId="0" xfId="0" applyNumberFormat="1" applyFill="1">
      <alignment vertical="center"/>
    </xf>
    <xf numFmtId="188" fontId="7" fillId="2" borderId="15" xfId="0" applyNumberFormat="1" applyFont="1" applyFill="1" applyBorder="1">
      <alignment vertical="center"/>
    </xf>
    <xf numFmtId="0" fontId="18" fillId="2" borderId="170" xfId="0" applyFont="1" applyFill="1" applyBorder="1" applyAlignment="1">
      <alignment vertical="center" shrinkToFit="1"/>
    </xf>
    <xf numFmtId="188" fontId="18" fillId="2" borderId="164" xfId="0" applyNumberFormat="1" applyFont="1" applyFill="1" applyBorder="1" applyAlignment="1">
      <alignment vertical="center" shrinkToFit="1"/>
    </xf>
    <xf numFmtId="0" fontId="18" fillId="2" borderId="159" xfId="0" applyFont="1" applyFill="1" applyBorder="1" applyAlignment="1">
      <alignment vertical="center" shrinkToFit="1"/>
    </xf>
    <xf numFmtId="176" fontId="18" fillId="2" borderId="160" xfId="0" applyNumberFormat="1" applyFont="1" applyFill="1" applyBorder="1" applyAlignment="1">
      <alignment vertical="center" shrinkToFit="1"/>
    </xf>
    <xf numFmtId="0" fontId="18" fillId="2" borderId="163" xfId="0" applyFont="1" applyFill="1" applyBorder="1" applyAlignment="1">
      <alignment vertical="center" shrinkToFit="1"/>
    </xf>
    <xf numFmtId="0" fontId="18" fillId="2" borderId="167" xfId="0" applyFont="1" applyFill="1" applyBorder="1" applyAlignment="1">
      <alignment vertical="center" shrinkToFit="1"/>
    </xf>
    <xf numFmtId="176" fontId="18" fillId="2" borderId="168" xfId="0" applyNumberFormat="1" applyFont="1" applyFill="1" applyBorder="1" applyAlignment="1">
      <alignment vertical="center" shrinkToFit="1"/>
    </xf>
    <xf numFmtId="0" fontId="18" fillId="2" borderId="0" xfId="0" applyFont="1" applyFill="1" applyBorder="1" applyAlignment="1">
      <alignment vertical="center" shrinkToFit="1"/>
    </xf>
    <xf numFmtId="0" fontId="7" fillId="2" borderId="0" xfId="0" applyFont="1" applyFill="1" applyAlignment="1">
      <alignment horizontal="center" vertical="center"/>
    </xf>
    <xf numFmtId="188" fontId="0" fillId="0" borderId="0" xfId="0" applyNumberFormat="1">
      <alignment vertical="center"/>
    </xf>
    <xf numFmtId="0" fontId="18" fillId="2" borderId="82" xfId="0" applyFont="1" applyFill="1" applyBorder="1" applyAlignment="1">
      <alignment horizontal="centerContinuous" vertical="center"/>
    </xf>
    <xf numFmtId="0" fontId="18" fillId="2" borderId="68" xfId="0" applyFont="1" applyFill="1" applyBorder="1" applyAlignment="1">
      <alignment horizontal="centerContinuous" vertical="center"/>
    </xf>
    <xf numFmtId="188" fontId="7" fillId="2" borderId="140" xfId="0" applyNumberFormat="1" applyFont="1" applyFill="1" applyBorder="1">
      <alignment vertical="center"/>
    </xf>
    <xf numFmtId="0" fontId="18" fillId="2" borderId="17" xfId="0" applyFont="1" applyFill="1" applyBorder="1" applyAlignment="1">
      <alignment horizontal="center" vertical="center" shrinkToFit="1"/>
    </xf>
    <xf numFmtId="0" fontId="19" fillId="2" borderId="31" xfId="0" applyFont="1" applyFill="1" applyBorder="1" applyAlignment="1">
      <alignment horizontal="right" vertical="center"/>
    </xf>
    <xf numFmtId="0" fontId="19" fillId="2" borderId="152" xfId="0" applyFont="1" applyFill="1" applyBorder="1" applyAlignment="1">
      <alignment horizontal="right" vertical="center"/>
    </xf>
    <xf numFmtId="0" fontId="19" fillId="2" borderId="30" xfId="0" applyFont="1" applyFill="1" applyBorder="1" applyAlignment="1">
      <alignment horizontal="right" vertical="center"/>
    </xf>
    <xf numFmtId="186" fontId="18" fillId="2" borderId="12" xfId="0" applyNumberFormat="1" applyFont="1" applyFill="1" applyBorder="1" applyAlignment="1">
      <alignment vertical="center"/>
    </xf>
    <xf numFmtId="186" fontId="18" fillId="2" borderId="15" xfId="0" applyNumberFormat="1" applyFont="1" applyFill="1" applyBorder="1" applyAlignment="1">
      <alignment vertical="center"/>
    </xf>
    <xf numFmtId="186" fontId="18" fillId="2" borderId="14" xfId="0" applyNumberFormat="1" applyFont="1" applyFill="1" applyBorder="1" applyAlignment="1">
      <alignment vertical="center"/>
    </xf>
    <xf numFmtId="186" fontId="18" fillId="2" borderId="170" xfId="0" applyNumberFormat="1" applyFont="1" applyFill="1" applyBorder="1" applyAlignment="1">
      <alignment vertical="center" shrinkToFit="1"/>
    </xf>
    <xf numFmtId="186" fontId="18" fillId="2" borderId="174" xfId="0" applyNumberFormat="1" applyFont="1" applyFill="1" applyBorder="1" applyAlignment="1">
      <alignment vertical="center" shrinkToFit="1"/>
    </xf>
    <xf numFmtId="186" fontId="18" fillId="2" borderId="175" xfId="0" applyNumberFormat="1" applyFont="1" applyFill="1" applyBorder="1" applyAlignment="1">
      <alignment vertical="center" shrinkToFit="1"/>
    </xf>
    <xf numFmtId="0" fontId="11" fillId="0" borderId="74" xfId="1" applyNumberFormat="1" applyFont="1" applyFill="1" applyBorder="1" applyAlignment="1">
      <alignment horizontal="center" vertical="center"/>
    </xf>
    <xf numFmtId="0" fontId="11" fillId="0" borderId="30" xfId="1" applyNumberFormat="1" applyFont="1" applyFill="1" applyBorder="1" applyAlignment="1">
      <alignment horizontal="center" vertical="center"/>
    </xf>
    <xf numFmtId="0" fontId="2" fillId="0" borderId="0" xfId="1" applyFont="1" applyFill="1" applyBorder="1" applyAlignment="1">
      <alignment horizontal="center" vertical="center" wrapText="1"/>
    </xf>
    <xf numFmtId="177" fontId="2" fillId="0" borderId="13" xfId="1" applyNumberFormat="1" applyFont="1" applyFill="1" applyBorder="1" applyAlignment="1">
      <alignment vertical="center"/>
    </xf>
    <xf numFmtId="177" fontId="2" fillId="0" borderId="24" xfId="1" applyNumberFormat="1" applyFont="1" applyFill="1" applyBorder="1" applyAlignment="1">
      <alignment vertical="center"/>
    </xf>
    <xf numFmtId="178" fontId="2" fillId="0" borderId="176" xfId="1" applyNumberFormat="1" applyFont="1" applyFill="1" applyBorder="1" applyAlignment="1">
      <alignment vertical="center"/>
    </xf>
    <xf numFmtId="178" fontId="2" fillId="0" borderId="177" xfId="1" applyNumberFormat="1" applyFont="1" applyFill="1" applyBorder="1" applyAlignment="1">
      <alignment vertical="center"/>
    </xf>
    <xf numFmtId="178" fontId="2" fillId="0" borderId="39" xfId="1" applyNumberFormat="1" applyFont="1" applyFill="1" applyBorder="1" applyAlignment="1">
      <alignment vertical="center"/>
    </xf>
    <xf numFmtId="177" fontId="2" fillId="0" borderId="178" xfId="1" applyNumberFormat="1" applyFont="1" applyFill="1" applyBorder="1" applyAlignment="1">
      <alignment vertical="center"/>
    </xf>
    <xf numFmtId="178" fontId="2" fillId="0" borderId="179" xfId="1" applyNumberFormat="1" applyFont="1" applyFill="1" applyBorder="1" applyAlignment="1">
      <alignment vertical="center"/>
    </xf>
    <xf numFmtId="177" fontId="2" fillId="0" borderId="30" xfId="1" applyNumberFormat="1" applyFont="1" applyFill="1" applyBorder="1" applyAlignment="1">
      <alignment vertical="center"/>
    </xf>
    <xf numFmtId="177" fontId="2" fillId="0" borderId="123" xfId="1" applyNumberFormat="1" applyFont="1" applyFill="1" applyBorder="1" applyAlignment="1">
      <alignment vertical="center"/>
    </xf>
    <xf numFmtId="177" fontId="2" fillId="0" borderId="23" xfId="1" applyNumberFormat="1" applyFont="1" applyFill="1" applyBorder="1" applyAlignment="1">
      <alignment vertical="center"/>
    </xf>
    <xf numFmtId="178" fontId="2" fillId="0" borderId="26" xfId="1" applyNumberFormat="1" applyFont="1" applyFill="1" applyBorder="1" applyAlignment="1">
      <alignment vertical="center"/>
    </xf>
    <xf numFmtId="178" fontId="2" fillId="0" borderId="28" xfId="1" applyNumberFormat="1" applyFont="1" applyFill="1" applyBorder="1" applyAlignment="1">
      <alignment vertical="center"/>
    </xf>
    <xf numFmtId="177" fontId="2" fillId="0" borderId="35" xfId="1" applyNumberFormat="1" applyFont="1" applyFill="1" applyBorder="1" applyAlignment="1">
      <alignment vertical="center"/>
    </xf>
    <xf numFmtId="178" fontId="2" fillId="0" borderId="40" xfId="1" applyNumberFormat="1" applyFont="1" applyFill="1" applyBorder="1" applyAlignment="1">
      <alignment vertical="center"/>
    </xf>
    <xf numFmtId="177" fontId="2" fillId="0" borderId="41" xfId="1" applyNumberFormat="1" applyFont="1" applyFill="1" applyBorder="1" applyAlignment="1">
      <alignment vertical="center"/>
    </xf>
    <xf numFmtId="178" fontId="2" fillId="0" borderId="46" xfId="1" applyNumberFormat="1" applyFont="1" applyFill="1" applyBorder="1" applyAlignment="1">
      <alignment vertical="center"/>
    </xf>
    <xf numFmtId="177" fontId="2" fillId="0" borderId="97" xfId="1" applyNumberFormat="1" applyFont="1" applyFill="1" applyBorder="1" applyAlignment="1">
      <alignment vertical="center"/>
    </xf>
    <xf numFmtId="180" fontId="5" fillId="0" borderId="39" xfId="0" applyNumberFormat="1" applyFont="1" applyFill="1" applyBorder="1">
      <alignment vertical="center"/>
    </xf>
    <xf numFmtId="177" fontId="2" fillId="0" borderId="24" xfId="0" applyNumberFormat="1" applyFont="1" applyFill="1" applyBorder="1" applyAlignment="1">
      <alignment vertical="center"/>
    </xf>
    <xf numFmtId="180" fontId="5" fillId="0" borderId="183" xfId="0" applyNumberFormat="1" applyFont="1" applyFill="1" applyBorder="1">
      <alignment vertical="center"/>
    </xf>
    <xf numFmtId="180" fontId="5" fillId="0" borderId="183" xfId="0" applyNumberFormat="1" applyFont="1" applyFill="1" applyBorder="1" applyAlignment="1">
      <alignment vertical="center" shrinkToFit="1"/>
    </xf>
    <xf numFmtId="180" fontId="5" fillId="0" borderId="39" xfId="0" applyNumberFormat="1" applyFont="1" applyFill="1" applyBorder="1" applyAlignment="1">
      <alignment vertical="center" shrinkToFit="1"/>
    </xf>
    <xf numFmtId="177" fontId="2" fillId="0" borderId="178" xfId="0" applyNumberFormat="1" applyFont="1" applyFill="1" applyBorder="1" applyAlignment="1">
      <alignment vertical="center"/>
    </xf>
    <xf numFmtId="182" fontId="5" fillId="0" borderId="183" xfId="0" applyNumberFormat="1" applyFont="1" applyFill="1" applyBorder="1">
      <alignment vertical="center"/>
    </xf>
    <xf numFmtId="184" fontId="5" fillId="0" borderId="183" xfId="0" applyNumberFormat="1" applyFont="1" applyFill="1" applyBorder="1">
      <alignment vertical="center"/>
    </xf>
    <xf numFmtId="177" fontId="2" fillId="0" borderId="81" xfId="0" applyNumberFormat="1" applyFont="1" applyFill="1" applyBorder="1" applyAlignment="1">
      <alignment vertical="center"/>
    </xf>
    <xf numFmtId="186" fontId="6" fillId="0" borderId="184" xfId="0" applyNumberFormat="1" applyFont="1" applyFill="1" applyBorder="1">
      <alignment vertical="center"/>
    </xf>
    <xf numFmtId="177" fontId="2" fillId="0" borderId="66" xfId="0" applyNumberFormat="1" applyFont="1" applyFill="1" applyBorder="1" applyAlignment="1">
      <alignment vertical="center"/>
    </xf>
    <xf numFmtId="177" fontId="2" fillId="0" borderId="180" xfId="0" applyNumberFormat="1" applyFont="1" applyFill="1" applyBorder="1" applyAlignment="1">
      <alignment vertical="center"/>
    </xf>
    <xf numFmtId="177" fontId="2" fillId="0" borderId="23" xfId="0" applyNumberFormat="1" applyFont="1" applyFill="1" applyBorder="1" applyAlignment="1">
      <alignment vertical="center"/>
    </xf>
    <xf numFmtId="180" fontId="2" fillId="0" borderId="39" xfId="0" applyNumberFormat="1" applyFont="1" applyFill="1" applyBorder="1" applyAlignment="1">
      <alignment vertical="center"/>
    </xf>
    <xf numFmtId="180" fontId="2" fillId="0" borderId="40" xfId="0" applyNumberFormat="1" applyFont="1" applyFill="1" applyBorder="1" applyAlignment="1">
      <alignment vertical="center"/>
    </xf>
    <xf numFmtId="178" fontId="2" fillId="0" borderId="30" xfId="0" applyNumberFormat="1" applyFont="1" applyFill="1" applyBorder="1" applyAlignment="1">
      <alignment vertical="center"/>
    </xf>
    <xf numFmtId="178" fontId="2" fillId="0" borderId="97" xfId="0" applyNumberFormat="1" applyFont="1" applyFill="1" applyBorder="1" applyAlignment="1">
      <alignment vertical="center"/>
    </xf>
    <xf numFmtId="178" fontId="2" fillId="0" borderId="19" xfId="0" applyNumberFormat="1" applyFont="1" applyFill="1" applyBorder="1" applyAlignment="1">
      <alignment vertical="center"/>
    </xf>
    <xf numFmtId="178" fontId="2" fillId="0" borderId="20" xfId="0" applyNumberFormat="1" applyFont="1" applyFill="1" applyBorder="1" applyAlignment="1">
      <alignment vertical="center"/>
    </xf>
    <xf numFmtId="178" fontId="2" fillId="0" borderId="81" xfId="0" applyNumberFormat="1" applyFont="1" applyFill="1" applyBorder="1" applyAlignment="1">
      <alignment vertical="center"/>
    </xf>
    <xf numFmtId="178" fontId="2" fillId="0" borderId="70" xfId="0" applyNumberFormat="1" applyFont="1" applyFill="1" applyBorder="1" applyAlignment="1">
      <alignment vertical="center"/>
    </xf>
    <xf numFmtId="177" fontId="2" fillId="0" borderId="5" xfId="4" applyNumberFormat="1" applyFont="1" applyFill="1" applyBorder="1" applyAlignment="1">
      <alignment horizontal="right" vertical="center"/>
    </xf>
    <xf numFmtId="177" fontId="2" fillId="0" borderId="64" xfId="4" applyNumberFormat="1" applyFont="1" applyFill="1" applyBorder="1" applyAlignment="1">
      <alignment vertical="center"/>
    </xf>
    <xf numFmtId="187" fontId="6" fillId="0" borderId="184" xfId="0" applyNumberFormat="1" applyFont="1" applyFill="1" applyBorder="1" applyAlignment="1">
      <alignment vertical="center"/>
    </xf>
    <xf numFmtId="0" fontId="5" fillId="0" borderId="34" xfId="0" applyFont="1" applyFill="1" applyBorder="1">
      <alignment vertical="center"/>
    </xf>
    <xf numFmtId="0" fontId="5" fillId="0" borderId="82" xfId="0" applyFont="1" applyBorder="1">
      <alignment vertical="center"/>
    </xf>
    <xf numFmtId="0" fontId="5" fillId="0" borderId="55" xfId="0" applyFont="1" applyBorder="1">
      <alignment vertical="center"/>
    </xf>
    <xf numFmtId="177" fontId="2" fillId="0" borderId="187" xfId="1" applyNumberFormat="1" applyFont="1" applyFill="1" applyBorder="1" applyAlignment="1">
      <alignment vertical="center"/>
    </xf>
    <xf numFmtId="178" fontId="2" fillId="0" borderId="188" xfId="1" applyNumberFormat="1" applyFont="1" applyFill="1" applyBorder="1" applyAlignment="1">
      <alignment vertical="center"/>
    </xf>
    <xf numFmtId="0" fontId="7" fillId="0" borderId="11" xfId="0" applyFont="1" applyFill="1" applyBorder="1">
      <alignment vertical="center"/>
    </xf>
    <xf numFmtId="0" fontId="17" fillId="0" borderId="11" xfId="0" applyFont="1" applyFill="1" applyBorder="1">
      <alignment vertical="center"/>
    </xf>
    <xf numFmtId="177" fontId="2" fillId="0" borderId="189" xfId="1" applyNumberFormat="1" applyFont="1" applyFill="1" applyBorder="1" applyAlignment="1">
      <alignment vertical="center"/>
    </xf>
    <xf numFmtId="177" fontId="2" fillId="0" borderId="190" xfId="1" applyNumberFormat="1" applyFont="1" applyFill="1" applyBorder="1" applyAlignment="1">
      <alignment vertical="center"/>
    </xf>
    <xf numFmtId="0" fontId="11" fillId="0" borderId="74" xfId="1" applyNumberFormat="1" applyFont="1" applyFill="1" applyBorder="1" applyAlignment="1">
      <alignment vertical="center"/>
    </xf>
    <xf numFmtId="0" fontId="11" fillId="0" borderId="30" xfId="1" applyNumberFormat="1" applyFont="1" applyFill="1" applyBorder="1" applyAlignment="1">
      <alignment horizontal="left" vertical="center"/>
    </xf>
    <xf numFmtId="180" fontId="16" fillId="0" borderId="0" xfId="0" applyNumberFormat="1" applyFont="1" applyBorder="1" applyAlignment="1">
      <alignment vertical="center" wrapText="1" shrinkToFit="1"/>
    </xf>
    <xf numFmtId="0" fontId="14" fillId="2" borderId="0" xfId="0" applyFont="1" applyFill="1" applyBorder="1" applyAlignment="1">
      <alignment horizontal="left" vertical="top"/>
    </xf>
    <xf numFmtId="0" fontId="14" fillId="2" borderId="0" xfId="0" applyFont="1" applyFill="1" applyBorder="1" applyAlignment="1">
      <alignment vertical="top" wrapText="1"/>
    </xf>
    <xf numFmtId="0" fontId="14" fillId="2" borderId="0" xfId="0" applyFont="1" applyFill="1" applyBorder="1" applyAlignment="1">
      <alignment vertical="top"/>
    </xf>
    <xf numFmtId="0" fontId="7" fillId="2" borderId="0" xfId="0" applyFont="1" applyFill="1" applyBorder="1" applyAlignment="1">
      <alignment vertical="center"/>
    </xf>
    <xf numFmtId="0" fontId="18" fillId="2" borderId="0" xfId="0" applyFont="1" applyFill="1" applyBorder="1" applyAlignment="1">
      <alignment vertical="center"/>
    </xf>
    <xf numFmtId="177" fontId="2" fillId="0" borderId="66" xfId="0" applyNumberFormat="1" applyFont="1" applyBorder="1" applyAlignment="1">
      <alignment horizontal="left" vertical="center"/>
    </xf>
    <xf numFmtId="0" fontId="0" fillId="0" borderId="0" xfId="0" applyAlignment="1">
      <alignment vertical="center"/>
    </xf>
    <xf numFmtId="0" fontId="10" fillId="0" borderId="0" xfId="0" applyFont="1" applyBorder="1" applyAlignment="1">
      <alignment vertical="center"/>
    </xf>
    <xf numFmtId="177" fontId="2" fillId="0" borderId="57" xfId="0" applyNumberFormat="1" applyFont="1" applyBorder="1" applyAlignment="1">
      <alignment horizontal="left" vertical="center"/>
    </xf>
    <xf numFmtId="0" fontId="10" fillId="2" borderId="0" xfId="0" applyFont="1" applyFill="1" applyBorder="1" applyAlignment="1">
      <alignment horizontal="left" vertical="center" wrapText="1"/>
    </xf>
    <xf numFmtId="0" fontId="14" fillId="2" borderId="0" xfId="0" applyFont="1" applyFill="1" applyBorder="1" applyAlignment="1">
      <alignment horizontal="left" vertical="top"/>
    </xf>
    <xf numFmtId="0" fontId="19" fillId="2" borderId="152" xfId="0" applyFont="1" applyFill="1" applyBorder="1" applyAlignment="1">
      <alignment horizontal="right" vertical="center"/>
    </xf>
    <xf numFmtId="0" fontId="19" fillId="2" borderId="31" xfId="0" applyFont="1" applyFill="1" applyBorder="1" applyAlignment="1">
      <alignment horizontal="right" vertical="center"/>
    </xf>
    <xf numFmtId="0" fontId="19" fillId="2" borderId="32" xfId="0" applyFont="1" applyFill="1" applyBorder="1" applyAlignment="1">
      <alignment horizontal="right" vertical="center"/>
    </xf>
    <xf numFmtId="0" fontId="6" fillId="2" borderId="0" xfId="0" applyFont="1" applyFill="1" applyAlignment="1">
      <alignment vertical="center"/>
    </xf>
    <xf numFmtId="0" fontId="18" fillId="2" borderId="0" xfId="0" applyFont="1" applyFill="1" applyBorder="1" applyAlignment="1">
      <alignment horizontal="left" vertical="center"/>
    </xf>
    <xf numFmtId="177" fontId="2" fillId="0" borderId="12" xfId="1" applyNumberFormat="1" applyFont="1" applyFill="1" applyBorder="1" applyAlignment="1">
      <alignment vertical="center"/>
    </xf>
    <xf numFmtId="177" fontId="2" fillId="0" borderId="32" xfId="1" applyNumberFormat="1" applyFont="1" applyFill="1" applyBorder="1" applyAlignment="1">
      <alignment vertical="center"/>
    </xf>
    <xf numFmtId="178" fontId="2" fillId="0" borderId="119" xfId="1" applyNumberFormat="1" applyFont="1" applyFill="1" applyBorder="1" applyAlignment="1">
      <alignment vertical="center"/>
    </xf>
    <xf numFmtId="178" fontId="2" fillId="0" borderId="124" xfId="1" applyNumberFormat="1" applyFont="1" applyFill="1" applyBorder="1" applyAlignment="1">
      <alignment vertical="center"/>
    </xf>
    <xf numFmtId="178" fontId="2" fillId="0" borderId="58" xfId="1" applyNumberFormat="1" applyFont="1" applyFill="1" applyBorder="1" applyAlignment="1">
      <alignment vertical="center"/>
    </xf>
    <xf numFmtId="177" fontId="2" fillId="0" borderId="59" xfId="1" applyNumberFormat="1" applyFont="1" applyFill="1" applyBorder="1" applyAlignment="1">
      <alignment vertical="center"/>
    </xf>
    <xf numFmtId="178" fontId="2" fillId="0" borderId="192" xfId="1" applyNumberFormat="1" applyFont="1" applyFill="1" applyBorder="1" applyAlignment="1">
      <alignment vertical="center"/>
    </xf>
    <xf numFmtId="177" fontId="2" fillId="0" borderId="31" xfId="1" applyNumberFormat="1" applyFont="1" applyFill="1" applyBorder="1" applyAlignment="1">
      <alignment vertical="center"/>
    </xf>
    <xf numFmtId="182" fontId="2" fillId="0" borderId="19" xfId="0" applyNumberFormat="1" applyFont="1" applyFill="1" applyBorder="1" applyAlignment="1">
      <alignment vertical="center"/>
    </xf>
    <xf numFmtId="183" fontId="2" fillId="0" borderId="39" xfId="0" applyNumberFormat="1" applyFont="1" applyFill="1" applyBorder="1" applyAlignment="1">
      <alignment vertical="center"/>
    </xf>
    <xf numFmtId="183" fontId="2" fillId="0" borderId="24" xfId="0" applyNumberFormat="1" applyFont="1" applyFill="1" applyBorder="1" applyAlignment="1">
      <alignment vertical="center"/>
    </xf>
    <xf numFmtId="183" fontId="2" fillId="0" borderId="183" xfId="0" applyNumberFormat="1" applyFont="1" applyFill="1" applyBorder="1" applyAlignment="1">
      <alignment vertical="center"/>
    </xf>
    <xf numFmtId="182" fontId="2" fillId="0" borderId="81" xfId="0" applyNumberFormat="1" applyFont="1" applyFill="1" applyBorder="1" applyAlignment="1">
      <alignment vertical="center"/>
    </xf>
    <xf numFmtId="182" fontId="2" fillId="0" borderId="20" xfId="0" applyNumberFormat="1" applyFont="1" applyFill="1" applyBorder="1" applyAlignment="1">
      <alignment vertical="center"/>
    </xf>
    <xf numFmtId="183" fontId="2" fillId="0" borderId="40" xfId="0" applyNumberFormat="1" applyFont="1" applyFill="1" applyBorder="1" applyAlignment="1">
      <alignment vertical="center"/>
    </xf>
    <xf numFmtId="182" fontId="2" fillId="0" borderId="42" xfId="0" applyNumberFormat="1" applyFont="1" applyFill="1" applyBorder="1" applyAlignment="1">
      <alignment vertical="center"/>
    </xf>
    <xf numFmtId="183" fontId="2" fillId="0" borderId="23" xfId="0" applyNumberFormat="1" applyFont="1" applyFill="1" applyBorder="1" applyAlignment="1">
      <alignment vertical="center"/>
    </xf>
    <xf numFmtId="183" fontId="2" fillId="0" borderId="193" xfId="0" applyNumberFormat="1" applyFont="1" applyFill="1" applyBorder="1" applyAlignment="1">
      <alignment vertical="center"/>
    </xf>
    <xf numFmtId="182" fontId="2" fillId="0" borderId="70" xfId="0" applyNumberFormat="1" applyFont="1" applyFill="1" applyBorder="1" applyAlignment="1">
      <alignment vertical="center"/>
    </xf>
    <xf numFmtId="177" fontId="2" fillId="0" borderId="42" xfId="0" applyNumberFormat="1" applyFont="1" applyFill="1" applyBorder="1" applyAlignment="1">
      <alignment vertical="center"/>
    </xf>
    <xf numFmtId="180" fontId="5" fillId="0" borderId="40" xfId="0" applyNumberFormat="1" applyFont="1" applyFill="1" applyBorder="1">
      <alignment vertical="center"/>
    </xf>
    <xf numFmtId="180" fontId="5" fillId="0" borderId="193" xfId="0" applyNumberFormat="1" applyFont="1" applyFill="1" applyBorder="1">
      <alignment vertical="center"/>
    </xf>
    <xf numFmtId="180" fontId="5" fillId="0" borderId="193" xfId="0" applyNumberFormat="1" applyFont="1" applyFill="1" applyBorder="1" applyAlignment="1">
      <alignment vertical="center" shrinkToFit="1"/>
    </xf>
    <xf numFmtId="180" fontId="5" fillId="0" borderId="40" xfId="0" applyNumberFormat="1" applyFont="1" applyFill="1" applyBorder="1" applyAlignment="1">
      <alignment vertical="center" shrinkToFit="1"/>
    </xf>
    <xf numFmtId="177" fontId="2" fillId="0" borderId="41" xfId="0" applyNumberFormat="1" applyFont="1" applyFill="1" applyBorder="1" applyAlignment="1">
      <alignment vertical="center"/>
    </xf>
    <xf numFmtId="182" fontId="5" fillId="0" borderId="193" xfId="0" applyNumberFormat="1" applyFont="1" applyFill="1" applyBorder="1">
      <alignment vertical="center"/>
    </xf>
    <xf numFmtId="184" fontId="5" fillId="0" borderId="193" xfId="0" applyNumberFormat="1" applyFont="1" applyFill="1" applyBorder="1">
      <alignment vertical="center"/>
    </xf>
    <xf numFmtId="177" fontId="2" fillId="0" borderId="70" xfId="0" applyNumberFormat="1" applyFont="1" applyFill="1" applyBorder="1" applyAlignment="1">
      <alignment vertical="center"/>
    </xf>
    <xf numFmtId="186" fontId="6" fillId="0" borderId="191" xfId="0" applyNumberFormat="1" applyFont="1" applyFill="1" applyBorder="1">
      <alignment vertical="center"/>
    </xf>
    <xf numFmtId="177" fontId="2" fillId="0" borderId="66" xfId="4" applyNumberFormat="1" applyFont="1" applyFill="1" applyBorder="1" applyAlignment="1">
      <alignment vertical="center"/>
    </xf>
    <xf numFmtId="177" fontId="2" fillId="0" borderId="180" xfId="4" applyNumberFormat="1" applyFont="1" applyFill="1" applyBorder="1" applyAlignment="1">
      <alignment vertical="center"/>
    </xf>
    <xf numFmtId="187" fontId="6" fillId="0" borderId="191" xfId="0" applyNumberFormat="1" applyFont="1" applyFill="1" applyBorder="1" applyAlignment="1">
      <alignment vertical="center"/>
    </xf>
    <xf numFmtId="177" fontId="2" fillId="0" borderId="5" xfId="4" applyNumberFormat="1" applyFont="1" applyFill="1" applyBorder="1" applyAlignment="1">
      <alignment vertical="center"/>
    </xf>
    <xf numFmtId="177" fontId="11" fillId="0" borderId="17" xfId="0" applyNumberFormat="1" applyFont="1" applyBorder="1" applyAlignment="1">
      <alignment horizontal="center" vertical="center"/>
    </xf>
    <xf numFmtId="177" fontId="2" fillId="0" borderId="11" xfId="0" applyNumberFormat="1" applyFont="1" applyFill="1" applyBorder="1" applyAlignment="1">
      <alignment vertical="center"/>
    </xf>
    <xf numFmtId="177" fontId="2" fillId="0" borderId="51" xfId="0" applyNumberFormat="1" applyFont="1" applyFill="1" applyBorder="1" applyAlignment="1">
      <alignment vertical="center"/>
    </xf>
    <xf numFmtId="177" fontId="2" fillId="0" borderId="69" xfId="0" applyNumberFormat="1" applyFont="1" applyBorder="1" applyAlignment="1">
      <alignment vertical="center"/>
    </xf>
    <xf numFmtId="177" fontId="2" fillId="0" borderId="13" xfId="0" applyNumberFormat="1" applyFont="1" applyFill="1" applyBorder="1" applyAlignment="1">
      <alignment vertical="center"/>
    </xf>
    <xf numFmtId="177" fontId="2" fillId="0" borderId="123" xfId="0" applyNumberFormat="1" applyFont="1" applyFill="1" applyBorder="1" applyAlignment="1">
      <alignment vertical="center"/>
    </xf>
    <xf numFmtId="0" fontId="5" fillId="0" borderId="184" xfId="0" applyFont="1" applyFill="1" applyBorder="1" applyAlignment="1">
      <alignment horizontal="center" vertical="center" wrapText="1"/>
    </xf>
    <xf numFmtId="0" fontId="5" fillId="0" borderId="30" xfId="0" applyFont="1" applyFill="1" applyBorder="1">
      <alignment vertical="center"/>
    </xf>
    <xf numFmtId="0" fontId="5" fillId="0" borderId="37" xfId="0" applyFont="1" applyFill="1" applyBorder="1">
      <alignment vertical="center"/>
    </xf>
    <xf numFmtId="0" fontId="5" fillId="0" borderId="81" xfId="0" applyFont="1" applyBorder="1">
      <alignment vertical="center"/>
    </xf>
    <xf numFmtId="0" fontId="5" fillId="0" borderId="97" xfId="0" applyFont="1" applyFill="1" applyBorder="1">
      <alignment vertical="center"/>
    </xf>
    <xf numFmtId="0" fontId="5" fillId="0" borderId="35" xfId="0" applyFont="1" applyFill="1" applyBorder="1">
      <alignment vertical="center"/>
    </xf>
    <xf numFmtId="0" fontId="5" fillId="0" borderId="70" xfId="0" applyFont="1" applyFill="1" applyBorder="1">
      <alignment vertical="center"/>
    </xf>
    <xf numFmtId="177" fontId="2" fillId="0" borderId="104" xfId="1" applyNumberFormat="1" applyFont="1" applyFill="1" applyBorder="1" applyAlignment="1">
      <alignment vertical="center"/>
    </xf>
    <xf numFmtId="178" fontId="2" fillId="0" borderId="68" xfId="1" applyNumberFormat="1" applyFont="1" applyFill="1" applyBorder="1" applyAlignment="1">
      <alignment vertical="center"/>
    </xf>
    <xf numFmtId="178" fontId="2" fillId="0" borderId="30" xfId="1" applyNumberFormat="1" applyFont="1" applyFill="1" applyBorder="1" applyAlignment="1">
      <alignment vertical="center"/>
    </xf>
    <xf numFmtId="178" fontId="2" fillId="0" borderId="116" xfId="1" applyNumberFormat="1" applyFont="1" applyFill="1" applyBorder="1" applyAlignment="1">
      <alignment vertical="center"/>
    </xf>
    <xf numFmtId="178" fontId="2" fillId="0" borderId="109" xfId="1" applyNumberFormat="1" applyFont="1" applyFill="1" applyBorder="1" applyAlignment="1">
      <alignment vertical="center"/>
    </xf>
    <xf numFmtId="177" fontId="2" fillId="0" borderId="194" xfId="1" applyNumberFormat="1" applyFont="1" applyFill="1" applyBorder="1" applyAlignment="1">
      <alignment vertical="center"/>
    </xf>
    <xf numFmtId="178" fontId="2" fillId="0" borderId="42" xfId="1" applyNumberFormat="1" applyFont="1" applyFill="1" applyBorder="1" applyAlignment="1">
      <alignment vertical="center"/>
    </xf>
    <xf numFmtId="178" fontId="2" fillId="0" borderId="181" xfId="1" applyNumberFormat="1" applyFont="1" applyFill="1" applyBorder="1" applyAlignment="1">
      <alignment vertical="center"/>
    </xf>
    <xf numFmtId="178" fontId="2" fillId="0" borderId="97" xfId="1" applyNumberFormat="1" applyFont="1" applyFill="1" applyBorder="1" applyAlignment="1">
      <alignment vertical="center"/>
    </xf>
    <xf numFmtId="178" fontId="2" fillId="0" borderId="195" xfId="1" applyNumberFormat="1" applyFont="1" applyFill="1" applyBorder="1" applyAlignment="1">
      <alignment vertical="center"/>
    </xf>
    <xf numFmtId="178" fontId="9" fillId="0" borderId="19" xfId="0" applyNumberFormat="1" applyFont="1" applyFill="1" applyBorder="1" applyAlignment="1">
      <alignment vertical="center"/>
    </xf>
    <xf numFmtId="183" fontId="9" fillId="0" borderId="39" xfId="0" applyNumberFormat="1" applyFont="1" applyFill="1" applyBorder="1" applyAlignment="1">
      <alignment vertical="center"/>
    </xf>
    <xf numFmtId="184" fontId="9" fillId="0" borderId="19" xfId="0" applyNumberFormat="1" applyFont="1" applyFill="1" applyBorder="1" applyAlignment="1">
      <alignment vertical="center"/>
    </xf>
    <xf numFmtId="183" fontId="9" fillId="0" borderId="183" xfId="0" applyNumberFormat="1" applyFont="1" applyFill="1" applyBorder="1" applyAlignment="1">
      <alignment vertical="center"/>
    </xf>
    <xf numFmtId="184" fontId="9" fillId="0" borderId="81" xfId="0" applyNumberFormat="1" applyFont="1" applyFill="1" applyBorder="1" applyAlignment="1">
      <alignment vertical="center"/>
    </xf>
    <xf numFmtId="178" fontId="9" fillId="0" borderId="20" xfId="0" applyNumberFormat="1" applyFont="1" applyFill="1" applyBorder="1" applyAlignment="1">
      <alignment vertical="center"/>
    </xf>
    <xf numFmtId="183" fontId="9" fillId="0" borderId="40" xfId="0" applyNumberFormat="1" applyFont="1" applyFill="1" applyBorder="1" applyAlignment="1">
      <alignment vertical="center"/>
    </xf>
    <xf numFmtId="184" fontId="9" fillId="0" borderId="20" xfId="0" applyNumberFormat="1" applyFont="1" applyFill="1" applyBorder="1" applyAlignment="1">
      <alignment vertical="center"/>
    </xf>
    <xf numFmtId="183" fontId="9" fillId="0" borderId="42" xfId="0" applyNumberFormat="1" applyFont="1" applyFill="1" applyBorder="1" applyAlignment="1">
      <alignment vertical="center"/>
    </xf>
    <xf numFmtId="183" fontId="9" fillId="0" borderId="193" xfId="0" applyNumberFormat="1" applyFont="1" applyFill="1" applyBorder="1" applyAlignment="1">
      <alignment vertical="center"/>
    </xf>
    <xf numFmtId="184" fontId="9" fillId="0" borderId="70" xfId="0" applyNumberFormat="1" applyFont="1" applyFill="1" applyBorder="1" applyAlignment="1">
      <alignment vertical="center"/>
    </xf>
    <xf numFmtId="184" fontId="2" fillId="0" borderId="39" xfId="1" applyNumberFormat="1" applyFont="1" applyFill="1" applyBorder="1" applyAlignment="1">
      <alignment vertical="center"/>
    </xf>
    <xf numFmtId="184" fontId="2" fillId="0" borderId="176" xfId="0" applyNumberFormat="1" applyFont="1" applyFill="1" applyBorder="1" applyAlignment="1">
      <alignment vertical="center"/>
    </xf>
    <xf numFmtId="177" fontId="2" fillId="0" borderId="183" xfId="0" applyNumberFormat="1" applyFont="1" applyFill="1" applyBorder="1" applyAlignment="1">
      <alignment vertical="center"/>
    </xf>
    <xf numFmtId="177" fontId="2" fillId="0" borderId="176" xfId="0" applyNumberFormat="1" applyFont="1" applyFill="1" applyBorder="1" applyAlignment="1">
      <alignment vertical="center"/>
    </xf>
    <xf numFmtId="183" fontId="2" fillId="0" borderId="177" xfId="0" applyNumberFormat="1" applyFont="1" applyFill="1" applyBorder="1" applyAlignment="1">
      <alignment vertical="center"/>
    </xf>
    <xf numFmtId="184" fontId="2" fillId="0" borderId="40" xfId="1" applyNumberFormat="1" applyFont="1" applyFill="1" applyBorder="1" applyAlignment="1">
      <alignment vertical="center"/>
    </xf>
    <xf numFmtId="184" fontId="2" fillId="0" borderId="26" xfId="0" applyNumberFormat="1" applyFont="1" applyFill="1" applyBorder="1" applyAlignment="1">
      <alignment vertical="center"/>
    </xf>
    <xf numFmtId="177" fontId="2" fillId="0" borderId="193" xfId="0" applyNumberFormat="1" applyFont="1" applyFill="1" applyBorder="1" applyAlignment="1">
      <alignment vertical="center"/>
    </xf>
    <xf numFmtId="177" fontId="2" fillId="0" borderId="26" xfId="0" applyNumberFormat="1" applyFont="1" applyFill="1" applyBorder="1" applyAlignment="1">
      <alignment vertical="center"/>
    </xf>
    <xf numFmtId="183" fontId="2" fillId="0" borderId="28" xfId="0" applyNumberFormat="1" applyFont="1" applyFill="1" applyBorder="1" applyAlignment="1">
      <alignment vertical="center"/>
    </xf>
    <xf numFmtId="177" fontId="2" fillId="0" borderId="196" xfId="1" applyNumberFormat="1" applyFont="1" applyFill="1" applyBorder="1" applyAlignment="1">
      <alignment vertical="center"/>
    </xf>
    <xf numFmtId="177" fontId="11" fillId="0" borderId="0" xfId="1" applyNumberFormat="1" applyFont="1" applyFill="1" applyBorder="1" applyAlignment="1">
      <alignment vertical="center"/>
    </xf>
    <xf numFmtId="177" fontId="2" fillId="2" borderId="0" xfId="1" applyNumberFormat="1" applyFont="1" applyFill="1" applyBorder="1" applyAlignment="1">
      <alignment vertical="center"/>
    </xf>
    <xf numFmtId="0" fontId="0" fillId="0" borderId="0" xfId="0" applyBorder="1" applyAlignment="1">
      <alignment vertical="center"/>
    </xf>
    <xf numFmtId="180" fontId="18" fillId="2" borderId="172" xfId="0" applyNumberFormat="1" applyFont="1" applyFill="1" applyBorder="1" applyAlignment="1">
      <alignment vertical="center" shrinkToFit="1"/>
    </xf>
    <xf numFmtId="180" fontId="18" fillId="2" borderId="173" xfId="0" applyNumberFormat="1" applyFont="1" applyFill="1" applyBorder="1" applyAlignment="1">
      <alignment vertical="center" shrinkToFit="1"/>
    </xf>
    <xf numFmtId="188" fontId="7" fillId="2" borderId="13" xfId="0" applyNumberFormat="1" applyFont="1" applyFill="1" applyBorder="1">
      <alignment vertical="center"/>
    </xf>
    <xf numFmtId="188" fontId="18" fillId="2" borderId="171" xfId="0" applyNumberFormat="1" applyFont="1" applyFill="1" applyBorder="1" applyAlignment="1">
      <alignment vertical="center" shrinkToFit="1"/>
    </xf>
    <xf numFmtId="186" fontId="18" fillId="2" borderId="42" xfId="0" applyNumberFormat="1" applyFont="1" applyFill="1" applyBorder="1" applyAlignment="1">
      <alignment vertical="center"/>
    </xf>
    <xf numFmtId="186" fontId="18" fillId="2" borderId="162" xfId="0" applyNumberFormat="1" applyFont="1" applyFill="1" applyBorder="1" applyAlignment="1">
      <alignment vertical="center" shrinkToFit="1"/>
    </xf>
    <xf numFmtId="176" fontId="18" fillId="2" borderId="158" xfId="0" applyNumberFormat="1" applyFont="1" applyFill="1" applyBorder="1" applyAlignment="1">
      <alignment vertical="center" shrinkToFit="1"/>
    </xf>
    <xf numFmtId="176" fontId="18" fillId="2" borderId="166" xfId="0" applyNumberFormat="1" applyFont="1" applyFill="1" applyBorder="1" applyAlignment="1">
      <alignment vertical="center" shrinkToFit="1"/>
    </xf>
    <xf numFmtId="186" fontId="18" fillId="2" borderId="73" xfId="0" applyNumberFormat="1" applyFont="1" applyFill="1" applyBorder="1" applyAlignment="1">
      <alignment vertical="center"/>
    </xf>
    <xf numFmtId="186" fontId="18" fillId="2" borderId="197" xfId="0" applyNumberFormat="1" applyFont="1" applyFill="1" applyBorder="1" applyAlignment="1">
      <alignment vertical="center" shrinkToFit="1"/>
    </xf>
    <xf numFmtId="176" fontId="18" fillId="2" borderId="198" xfId="0" applyNumberFormat="1" applyFont="1" applyFill="1" applyBorder="1" applyAlignment="1">
      <alignment vertical="center" shrinkToFit="1"/>
    </xf>
    <xf numFmtId="176" fontId="18" fillId="2" borderId="199" xfId="0" applyNumberFormat="1" applyFont="1" applyFill="1" applyBorder="1" applyAlignment="1">
      <alignment vertical="center" shrinkToFit="1"/>
    </xf>
    <xf numFmtId="188" fontId="7" fillId="2" borderId="184" xfId="0" applyNumberFormat="1" applyFont="1" applyFill="1" applyBorder="1">
      <alignment vertical="center"/>
    </xf>
    <xf numFmtId="186" fontId="18" fillId="2" borderId="181" xfId="0" applyNumberFormat="1" applyFont="1" applyFill="1" applyBorder="1" applyAlignment="1">
      <alignment vertical="center"/>
    </xf>
    <xf numFmtId="186" fontId="18" fillId="2" borderId="82" xfId="0" applyNumberFormat="1" applyFont="1" applyFill="1" applyBorder="1" applyAlignment="1">
      <alignment vertical="center"/>
    </xf>
    <xf numFmtId="0" fontId="22" fillId="2" borderId="0" xfId="0" applyFont="1" applyFill="1" applyBorder="1" applyAlignment="1">
      <alignment horizontal="left" vertical="top"/>
    </xf>
    <xf numFmtId="0" fontId="5" fillId="0" borderId="191" xfId="0" applyFont="1" applyFill="1" applyBorder="1" applyAlignment="1">
      <alignment horizontal="center" vertical="center" wrapText="1"/>
    </xf>
    <xf numFmtId="0" fontId="2" fillId="0" borderId="66" xfId="1" applyFont="1" applyFill="1" applyBorder="1" applyAlignment="1">
      <alignment horizontal="center" vertical="center" wrapText="1"/>
    </xf>
    <xf numFmtId="0" fontId="2" fillId="0" borderId="68" xfId="1" applyFont="1" applyFill="1" applyBorder="1" applyAlignment="1">
      <alignment horizontal="center" vertical="center"/>
    </xf>
    <xf numFmtId="0" fontId="2" fillId="0" borderId="5" xfId="1" applyFont="1" applyFill="1" applyBorder="1" applyAlignment="1">
      <alignment horizontal="center" vertical="center" wrapText="1"/>
    </xf>
    <xf numFmtId="0" fontId="2" fillId="0" borderId="10" xfId="1" applyFont="1" applyFill="1" applyBorder="1" applyAlignment="1">
      <alignment horizontal="center" vertical="center"/>
    </xf>
    <xf numFmtId="0" fontId="2" fillId="0" borderId="1" xfId="1" applyFont="1" applyBorder="1" applyAlignment="1">
      <alignment horizontal="justify" vertical="justify" wrapText="1"/>
    </xf>
    <xf numFmtId="0" fontId="1" fillId="0" borderId="2" xfId="1" applyBorder="1" applyAlignment="1">
      <alignment horizontal="justify" vertical="justify" wrapText="1"/>
    </xf>
    <xf numFmtId="0" fontId="1" fillId="0" borderId="3" xfId="1" applyBorder="1" applyAlignment="1">
      <alignment horizontal="justify" vertical="justify" wrapText="1"/>
    </xf>
    <xf numFmtId="0" fontId="1" fillId="0" borderId="6" xfId="1" applyBorder="1" applyAlignment="1">
      <alignment horizontal="justify" vertical="justify" wrapText="1"/>
    </xf>
    <xf numFmtId="0" fontId="1" fillId="0" borderId="7" xfId="1" applyBorder="1" applyAlignment="1">
      <alignment horizontal="justify" vertical="justify" wrapText="1"/>
    </xf>
    <xf numFmtId="0" fontId="1" fillId="0" borderId="8" xfId="1" applyBorder="1" applyAlignment="1">
      <alignment horizontal="justify" vertical="justify" wrapText="1"/>
    </xf>
    <xf numFmtId="0" fontId="2" fillId="0" borderId="180" xfId="1" applyFont="1" applyFill="1" applyBorder="1" applyAlignment="1">
      <alignment horizontal="center" vertical="center" wrapText="1"/>
    </xf>
    <xf numFmtId="0" fontId="2" fillId="0" borderId="181" xfId="1" applyFont="1" applyFill="1" applyBorder="1" applyAlignment="1">
      <alignment horizontal="center" vertical="center"/>
    </xf>
    <xf numFmtId="0" fontId="2" fillId="0" borderId="49" xfId="1" applyFont="1" applyFill="1" applyBorder="1" applyAlignment="1">
      <alignment horizontal="center" vertical="center" wrapText="1"/>
    </xf>
    <xf numFmtId="0" fontId="2" fillId="0" borderId="50" xfId="1" applyFont="1" applyFill="1" applyBorder="1" applyAlignment="1">
      <alignment horizontal="center" vertical="center"/>
    </xf>
    <xf numFmtId="0" fontId="0" fillId="0" borderId="30" xfId="0" applyBorder="1" applyAlignment="1">
      <alignment horizontal="right" vertical="center"/>
    </xf>
    <xf numFmtId="0" fontId="2" fillId="0" borderId="5" xfId="0" applyFont="1" applyFill="1" applyBorder="1" applyAlignment="1">
      <alignment horizontal="center" vertical="center" wrapText="1"/>
    </xf>
    <xf numFmtId="0" fontId="2" fillId="0" borderId="10" xfId="0" applyFont="1" applyFill="1" applyBorder="1" applyAlignment="1">
      <alignment horizontal="center" vertical="center"/>
    </xf>
    <xf numFmtId="0" fontId="2" fillId="0" borderId="180" xfId="0" applyFont="1" applyFill="1" applyBorder="1" applyAlignment="1">
      <alignment horizontal="center" vertical="center" wrapText="1"/>
    </xf>
    <xf numFmtId="0" fontId="2" fillId="0" borderId="181" xfId="0" applyFont="1" applyFill="1" applyBorder="1" applyAlignment="1">
      <alignment horizontal="center" vertical="center"/>
    </xf>
    <xf numFmtId="0" fontId="2" fillId="0" borderId="76" xfId="0" applyFont="1" applyBorder="1" applyAlignment="1">
      <alignment horizontal="left" vertical="center"/>
    </xf>
    <xf numFmtId="0" fontId="2" fillId="0" borderId="120" xfId="0" applyFont="1" applyBorder="1" applyAlignment="1">
      <alignment horizontal="left" vertical="center"/>
    </xf>
    <xf numFmtId="0" fontId="2" fillId="0" borderId="74" xfId="0" applyFont="1" applyBorder="1" applyAlignment="1">
      <alignment horizontal="left" vertical="center"/>
    </xf>
    <xf numFmtId="0" fontId="2" fillId="0" borderId="121" xfId="0" applyFont="1" applyBorder="1" applyAlignment="1">
      <alignment horizontal="left" vertical="center"/>
    </xf>
    <xf numFmtId="0" fontId="2" fillId="0" borderId="72" xfId="0" applyFont="1" applyBorder="1" applyAlignment="1">
      <alignment horizontal="left" vertical="center"/>
    </xf>
    <xf numFmtId="0" fontId="2" fillId="0" borderId="133" xfId="0" applyFont="1" applyBorder="1" applyAlignment="1">
      <alignment horizontal="left"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66" xfId="0" applyFont="1" applyFill="1" applyBorder="1" applyAlignment="1">
      <alignment horizontal="center" vertical="center" wrapText="1"/>
    </xf>
    <xf numFmtId="0" fontId="2" fillId="0" borderId="68" xfId="0" applyFont="1" applyFill="1" applyBorder="1" applyAlignment="1">
      <alignment horizontal="center" vertical="center"/>
    </xf>
    <xf numFmtId="0" fontId="10" fillId="0" borderId="142" xfId="0" applyFont="1" applyBorder="1" applyAlignment="1">
      <alignment horizontal="left" vertical="center" wrapText="1"/>
    </xf>
    <xf numFmtId="0" fontId="10" fillId="0" borderId="142" xfId="0" applyFont="1" applyBorder="1" applyAlignment="1">
      <alignment horizontal="left" vertical="center"/>
    </xf>
    <xf numFmtId="0" fontId="10" fillId="0" borderId="36" xfId="0" applyFont="1" applyFill="1" applyBorder="1" applyAlignment="1">
      <alignment horizontal="left" vertical="center"/>
    </xf>
    <xf numFmtId="0" fontId="10" fillId="0" borderId="37" xfId="0" applyFont="1" applyFill="1" applyBorder="1" applyAlignment="1">
      <alignment horizontal="left" vertical="center"/>
    </xf>
    <xf numFmtId="0" fontId="0" fillId="0" borderId="120" xfId="0" applyBorder="1" applyAlignment="1">
      <alignment horizontal="left" vertical="center"/>
    </xf>
    <xf numFmtId="0" fontId="11" fillId="0" borderId="36" xfId="0" applyFont="1" applyFill="1" applyBorder="1" applyAlignment="1">
      <alignment horizontal="left" vertical="center"/>
    </xf>
    <xf numFmtId="0" fontId="11" fillId="0" borderId="120" xfId="0" applyFont="1" applyFill="1" applyBorder="1" applyAlignment="1">
      <alignment horizontal="left" vertical="center"/>
    </xf>
    <xf numFmtId="0" fontId="11" fillId="0" borderId="32" xfId="0" applyFont="1" applyFill="1" applyBorder="1" applyAlignment="1">
      <alignment horizontal="left" vertical="center"/>
    </xf>
    <xf numFmtId="0" fontId="11" fillId="0" borderId="67" xfId="0" applyFont="1" applyFill="1" applyBorder="1" applyAlignment="1">
      <alignment horizontal="left" vertical="center"/>
    </xf>
    <xf numFmtId="0" fontId="2" fillId="0" borderId="49" xfId="0" applyFont="1" applyFill="1" applyBorder="1" applyAlignment="1">
      <alignment horizontal="center" vertical="center" wrapText="1"/>
    </xf>
    <xf numFmtId="0" fontId="2" fillId="0" borderId="50" xfId="0" applyFont="1" applyFill="1" applyBorder="1" applyAlignment="1">
      <alignment horizontal="center" vertical="center"/>
    </xf>
    <xf numFmtId="0" fontId="0" fillId="0" borderId="95" xfId="0" applyFill="1" applyBorder="1" applyAlignment="1">
      <alignment vertical="center" shrinkToFit="1"/>
    </xf>
    <xf numFmtId="0" fontId="0" fillId="0" borderId="78" xfId="0" applyFill="1" applyBorder="1" applyAlignment="1">
      <alignment vertical="center" shrinkToFit="1"/>
    </xf>
    <xf numFmtId="180" fontId="2" fillId="0" borderId="58" xfId="0" applyNumberFormat="1" applyFont="1" applyBorder="1" applyAlignment="1">
      <alignment vertical="center" shrinkToFit="1"/>
    </xf>
    <xf numFmtId="0" fontId="0" fillId="0" borderId="53" xfId="0" applyBorder="1" applyAlignment="1">
      <alignment vertical="center" shrinkToFit="1"/>
    </xf>
    <xf numFmtId="180" fontId="2" fillId="0" borderId="95" xfId="0" applyNumberFormat="1" applyFont="1" applyBorder="1" applyAlignment="1">
      <alignment vertical="center" shrinkToFit="1"/>
    </xf>
    <xf numFmtId="0" fontId="0" fillId="0" borderId="78" xfId="0" applyBorder="1" applyAlignment="1">
      <alignment vertical="center" shrinkToFit="1"/>
    </xf>
    <xf numFmtId="180" fontId="16" fillId="0" borderId="66" xfId="0" applyNumberFormat="1" applyFont="1" applyBorder="1" applyAlignment="1">
      <alignment horizontal="left" vertical="center" shrinkToFit="1"/>
    </xf>
    <xf numFmtId="180" fontId="16" fillId="0" borderId="0" xfId="0" applyNumberFormat="1" applyFont="1" applyBorder="1" applyAlignment="1">
      <alignment horizontal="left" vertical="center" wrapText="1" shrinkToFit="1"/>
    </xf>
    <xf numFmtId="0" fontId="15" fillId="0" borderId="58" xfId="0" applyFont="1" applyFill="1" applyBorder="1" applyAlignment="1">
      <alignment horizontal="left" vertical="center" shrinkToFit="1"/>
    </xf>
    <xf numFmtId="0" fontId="10" fillId="0" borderId="39" xfId="0" applyFont="1" applyFill="1" applyBorder="1" applyAlignment="1">
      <alignment horizontal="left" vertical="center" shrinkToFit="1"/>
    </xf>
    <xf numFmtId="0" fontId="10" fillId="0" borderId="53" xfId="0" applyFont="1" applyFill="1" applyBorder="1" applyAlignment="1">
      <alignment horizontal="left" vertical="center" shrinkToFit="1"/>
    </xf>
    <xf numFmtId="0" fontId="5" fillId="0" borderId="60" xfId="0" applyFont="1" applyBorder="1" applyAlignment="1">
      <alignment horizontal="center" vertical="center"/>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6" fillId="0" borderId="63" xfId="0" applyFont="1" applyBorder="1" applyAlignment="1">
      <alignment horizontal="center" vertical="center"/>
    </xf>
    <xf numFmtId="0" fontId="2" fillId="0" borderId="1" xfId="0" applyNumberFormat="1" applyFont="1" applyBorder="1" applyAlignment="1">
      <alignment horizontal="left" vertical="distributed" wrapText="1"/>
    </xf>
    <xf numFmtId="0" fontId="2" fillId="0" borderId="2" xfId="0" applyNumberFormat="1" applyFont="1" applyBorder="1" applyAlignment="1">
      <alignment horizontal="left" vertical="distributed"/>
    </xf>
    <xf numFmtId="0" fontId="2" fillId="0" borderId="3" xfId="0" applyNumberFormat="1" applyFont="1" applyBorder="1" applyAlignment="1">
      <alignment horizontal="left" vertical="distributed"/>
    </xf>
    <xf numFmtId="0" fontId="2" fillId="0" borderId="6" xfId="0" applyNumberFormat="1" applyFont="1" applyBorder="1" applyAlignment="1">
      <alignment horizontal="left" vertical="distributed"/>
    </xf>
    <xf numFmtId="0" fontId="2" fillId="0" borderId="7" xfId="0" applyNumberFormat="1" applyFont="1" applyBorder="1" applyAlignment="1">
      <alignment horizontal="left" vertical="distributed"/>
    </xf>
    <xf numFmtId="0" fontId="2" fillId="0" borderId="8" xfId="0" applyNumberFormat="1" applyFont="1" applyBorder="1" applyAlignment="1">
      <alignment horizontal="left" vertical="distributed"/>
    </xf>
    <xf numFmtId="177" fontId="11" fillId="0" borderId="135" xfId="0" applyNumberFormat="1" applyFont="1" applyBorder="1" applyAlignment="1">
      <alignment horizontal="left" vertical="center" shrinkToFit="1"/>
    </xf>
    <xf numFmtId="177" fontId="11" fillId="0" borderId="136" xfId="0" applyNumberFormat="1" applyFont="1" applyBorder="1" applyAlignment="1">
      <alignment horizontal="left" vertical="center" shrinkToFit="1"/>
    </xf>
    <xf numFmtId="177" fontId="11" fillId="0" borderId="137" xfId="0" applyNumberFormat="1" applyFont="1" applyBorder="1" applyAlignment="1">
      <alignment horizontal="left" vertical="center" shrinkToFit="1"/>
    </xf>
    <xf numFmtId="0" fontId="2" fillId="0" borderId="49" xfId="0" applyFont="1" applyFill="1" applyBorder="1" applyAlignment="1">
      <alignment horizontal="center" vertical="center"/>
    </xf>
    <xf numFmtId="177" fontId="2" fillId="0" borderId="49" xfId="0" applyNumberFormat="1" applyFont="1" applyBorder="1" applyAlignment="1">
      <alignment horizontal="left" vertical="center"/>
    </xf>
    <xf numFmtId="177" fontId="2" fillId="0" borderId="66" xfId="0" applyNumberFormat="1" applyFont="1" applyBorder="1" applyAlignment="1">
      <alignment horizontal="left" vertical="center"/>
    </xf>
    <xf numFmtId="0" fontId="2" fillId="0" borderId="5" xfId="0" applyFont="1" applyFill="1" applyBorder="1" applyAlignment="1">
      <alignment horizontal="center" vertical="center"/>
    </xf>
    <xf numFmtId="0" fontId="2" fillId="0" borderId="133" xfId="0" applyFont="1" applyFill="1" applyBorder="1" applyAlignment="1">
      <alignment horizontal="center" vertical="center"/>
    </xf>
    <xf numFmtId="0" fontId="2" fillId="0" borderId="101" xfId="0" applyFont="1" applyFill="1" applyBorder="1" applyAlignment="1">
      <alignment horizontal="center" vertical="center"/>
    </xf>
    <xf numFmtId="180" fontId="13" fillId="0" borderId="0" xfId="0" applyNumberFormat="1" applyFont="1" applyBorder="1" applyAlignment="1">
      <alignment horizontal="left" vertical="center" shrinkToFit="1"/>
    </xf>
    <xf numFmtId="0" fontId="2" fillId="0" borderId="64" xfId="0" applyFont="1" applyFill="1" applyBorder="1" applyAlignment="1">
      <alignment horizontal="center" vertical="center" wrapText="1"/>
    </xf>
    <xf numFmtId="0" fontId="2" fillId="0" borderId="65" xfId="0" applyFont="1" applyFill="1" applyBorder="1" applyAlignment="1">
      <alignment horizontal="center" vertical="center"/>
    </xf>
    <xf numFmtId="0" fontId="5" fillId="0" borderId="185" xfId="0" applyFont="1" applyBorder="1" applyAlignment="1">
      <alignment horizontal="left" vertical="center" wrapText="1"/>
    </xf>
    <xf numFmtId="0" fontId="5" fillId="0" borderId="186" xfId="0" applyFont="1" applyBorder="1" applyAlignment="1">
      <alignment horizontal="left" vertical="center" wrapText="1"/>
    </xf>
    <xf numFmtId="0" fontId="5" fillId="0" borderId="182" xfId="0" applyFont="1" applyBorder="1" applyAlignment="1">
      <alignment vertical="center"/>
    </xf>
    <xf numFmtId="0" fontId="5" fillId="0" borderId="13" xfId="0" applyFont="1" applyBorder="1" applyAlignment="1">
      <alignment vertical="center"/>
    </xf>
    <xf numFmtId="0" fontId="5" fillId="0" borderId="73" xfId="0" applyFont="1" applyBorder="1" applyAlignment="1">
      <alignment vertical="center"/>
    </xf>
    <xf numFmtId="0" fontId="5" fillId="0" borderId="0" xfId="0" applyFont="1" applyBorder="1" applyAlignment="1">
      <alignment vertical="center"/>
    </xf>
    <xf numFmtId="177" fontId="2" fillId="0" borderId="107" xfId="1" applyNumberFormat="1" applyFont="1" applyBorder="1" applyAlignment="1">
      <alignment vertical="center" shrinkToFit="1"/>
    </xf>
    <xf numFmtId="0" fontId="0" fillId="0" borderId="106" xfId="0" applyBorder="1" applyAlignment="1">
      <alignment vertical="center"/>
    </xf>
    <xf numFmtId="177" fontId="2" fillId="0" borderId="17" xfId="1" applyNumberFormat="1" applyFont="1" applyBorder="1" applyAlignment="1">
      <alignment horizontal="left" vertical="center"/>
    </xf>
    <xf numFmtId="0" fontId="0" fillId="0" borderId="0" xfId="0" applyAlignment="1">
      <alignment vertical="center"/>
    </xf>
    <xf numFmtId="0" fontId="0" fillId="0" borderId="18" xfId="0" applyBorder="1" applyAlignment="1">
      <alignment vertical="center"/>
    </xf>
    <xf numFmtId="177" fontId="2" fillId="0" borderId="103" xfId="1" applyNumberFormat="1" applyFont="1" applyBorder="1" applyAlignment="1">
      <alignment vertical="center"/>
    </xf>
    <xf numFmtId="0" fontId="0" fillId="0" borderId="104" xfId="0" applyBorder="1" applyAlignment="1">
      <alignment vertical="center"/>
    </xf>
    <xf numFmtId="0" fontId="0" fillId="0" borderId="105" xfId="0" applyBorder="1" applyAlignment="1">
      <alignment vertical="center"/>
    </xf>
    <xf numFmtId="178" fontId="2" fillId="0" borderId="109" xfId="1" applyNumberFormat="1" applyFont="1" applyBorder="1" applyAlignment="1">
      <alignment vertical="center"/>
    </xf>
    <xf numFmtId="0" fontId="0" fillId="0" borderId="110" xfId="0" applyBorder="1" applyAlignment="1">
      <alignment vertical="center"/>
    </xf>
    <xf numFmtId="0" fontId="0" fillId="0" borderId="111" xfId="0" applyBorder="1" applyAlignment="1">
      <alignment vertical="center"/>
    </xf>
    <xf numFmtId="178" fontId="2" fillId="0" borderId="109" xfId="1" applyNumberFormat="1" applyFont="1" applyBorder="1" applyAlignment="1">
      <alignment vertical="center" shrinkToFit="1"/>
    </xf>
    <xf numFmtId="178" fontId="2" fillId="0" borderId="113" xfId="1" applyNumberFormat="1" applyFont="1" applyBorder="1" applyAlignment="1">
      <alignment vertical="center" shrinkToFit="1"/>
    </xf>
    <xf numFmtId="0" fontId="0" fillId="0" borderId="114" xfId="0" applyBorder="1" applyAlignment="1">
      <alignment vertical="center"/>
    </xf>
    <xf numFmtId="177" fontId="2" fillId="0" borderId="12" xfId="1" applyNumberFormat="1" applyFont="1" applyBorder="1" applyAlignment="1">
      <alignment horizontal="left" vertical="center"/>
    </xf>
    <xf numFmtId="0" fontId="0" fillId="0" borderId="13" xfId="0" applyBorder="1" applyAlignment="1">
      <alignment vertical="center"/>
    </xf>
    <xf numFmtId="0" fontId="0" fillId="0" borderId="14" xfId="0" applyBorder="1" applyAlignment="1">
      <alignment vertical="center"/>
    </xf>
    <xf numFmtId="178" fontId="2" fillId="0" borderId="113" xfId="1" applyNumberFormat="1" applyFont="1" applyBorder="1" applyAlignment="1">
      <alignment vertical="center"/>
    </xf>
    <xf numFmtId="0" fontId="0" fillId="0" borderId="117" xfId="0" applyBorder="1" applyAlignment="1">
      <alignment vertical="center"/>
    </xf>
    <xf numFmtId="177" fontId="2" fillId="0" borderId="107" xfId="1" applyNumberFormat="1" applyFont="1" applyBorder="1" applyAlignment="1">
      <alignment vertical="center"/>
    </xf>
    <xf numFmtId="0" fontId="0" fillId="0" borderId="108" xfId="0" applyBorder="1" applyAlignment="1">
      <alignment vertical="center"/>
    </xf>
    <xf numFmtId="178" fontId="2" fillId="0" borderId="115" xfId="1" applyNumberFormat="1" applyFont="1" applyBorder="1" applyAlignment="1">
      <alignment vertical="center"/>
    </xf>
    <xf numFmtId="0" fontId="0" fillId="0" borderId="116" xfId="0" applyBorder="1" applyAlignment="1">
      <alignment vertical="center"/>
    </xf>
    <xf numFmtId="0" fontId="0" fillId="0" borderId="112" xfId="0" applyBorder="1" applyAlignment="1">
      <alignment vertical="center"/>
    </xf>
    <xf numFmtId="177" fontId="2" fillId="0" borderId="47" xfId="1" applyNumberFormat="1" applyFont="1" applyBorder="1" applyAlignment="1">
      <alignment horizontal="left" vertical="center"/>
    </xf>
    <xf numFmtId="0" fontId="0" fillId="0" borderId="48" xfId="0" applyBorder="1" applyAlignment="1">
      <alignment vertical="center"/>
    </xf>
    <xf numFmtId="0" fontId="0" fillId="0" borderId="100" xfId="0" applyBorder="1" applyAlignment="1">
      <alignment vertical="center"/>
    </xf>
    <xf numFmtId="178" fontId="2" fillId="0" borderId="31" xfId="1" applyNumberFormat="1" applyFont="1" applyBorder="1" applyAlignment="1">
      <alignment vertical="center" shrinkToFit="1"/>
    </xf>
    <xf numFmtId="0" fontId="0" fillId="0" borderId="56" xfId="0" applyBorder="1" applyAlignment="1">
      <alignment vertical="center"/>
    </xf>
    <xf numFmtId="177" fontId="2" fillId="0" borderId="36" xfId="1" applyNumberFormat="1" applyFont="1" applyBorder="1" applyAlignment="1">
      <alignment vertical="center"/>
    </xf>
    <xf numFmtId="0" fontId="0" fillId="0" borderId="19" xfId="0" applyBorder="1" applyAlignment="1">
      <alignment vertical="center"/>
    </xf>
    <xf numFmtId="0" fontId="0" fillId="0" borderId="51" xfId="0" applyBorder="1" applyAlignment="1">
      <alignment vertical="center"/>
    </xf>
    <xf numFmtId="177" fontId="2" fillId="0" borderId="103" xfId="1" applyNumberFormat="1" applyFont="1" applyBorder="1" applyAlignment="1">
      <alignment vertical="center" shrinkToFit="1"/>
    </xf>
    <xf numFmtId="178" fontId="2" fillId="0" borderId="17" xfId="1" applyNumberFormat="1" applyFont="1" applyBorder="1" applyAlignment="1">
      <alignment vertical="center"/>
    </xf>
    <xf numFmtId="0" fontId="0" fillId="0" borderId="37" xfId="0" applyBorder="1" applyAlignment="1">
      <alignment vertical="center"/>
    </xf>
    <xf numFmtId="0" fontId="0" fillId="0" borderId="33" xfId="0" applyBorder="1" applyAlignment="1">
      <alignment vertical="center"/>
    </xf>
    <xf numFmtId="177" fontId="2" fillId="0" borderId="17" xfId="1" applyNumberFormat="1" applyFont="1" applyBorder="1" applyAlignment="1">
      <alignment vertical="center"/>
    </xf>
    <xf numFmtId="177" fontId="2" fillId="0" borderId="32" xfId="1" applyNumberFormat="1" applyFont="1" applyBorder="1" applyAlignment="1">
      <alignment vertical="center"/>
    </xf>
    <xf numFmtId="178" fontId="2" fillId="0" borderId="50" xfId="1" applyNumberFormat="1" applyFont="1" applyBorder="1" applyAlignment="1">
      <alignment vertical="center"/>
    </xf>
    <xf numFmtId="0" fontId="0" fillId="0" borderId="68" xfId="0" applyBorder="1" applyAlignment="1">
      <alignment vertical="center"/>
    </xf>
    <xf numFmtId="0" fontId="0" fillId="0" borderId="65" xfId="0" applyBorder="1" applyAlignment="1">
      <alignment vertical="center"/>
    </xf>
    <xf numFmtId="177" fontId="2" fillId="0" borderId="36" xfId="1" applyNumberFormat="1" applyFont="1" applyBorder="1" applyAlignment="1">
      <alignment horizontal="left" vertical="center"/>
    </xf>
    <xf numFmtId="177" fontId="2" fillId="0" borderId="49" xfId="1" applyNumberFormat="1" applyFont="1" applyBorder="1" applyAlignment="1">
      <alignment horizontal="left" vertical="center"/>
    </xf>
    <xf numFmtId="0" fontId="0" fillId="0" borderId="66" xfId="0" applyBorder="1" applyAlignment="1">
      <alignment vertical="center"/>
    </xf>
    <xf numFmtId="0" fontId="0" fillId="0" borderId="64" xfId="0" applyBorder="1" applyAlignment="1">
      <alignment vertical="center"/>
    </xf>
    <xf numFmtId="178" fontId="2" fillId="0" borderId="31" xfId="1" applyNumberFormat="1" applyFont="1" applyBorder="1" applyAlignment="1">
      <alignment vertical="center"/>
    </xf>
    <xf numFmtId="0" fontId="0" fillId="0" borderId="30" xfId="0" applyBorder="1" applyAlignment="1">
      <alignment vertical="center"/>
    </xf>
    <xf numFmtId="0" fontId="2" fillId="0" borderId="2" xfId="1" applyFont="1" applyBorder="1" applyAlignment="1">
      <alignment horizontal="justify" vertical="justify" wrapText="1"/>
    </xf>
    <xf numFmtId="0" fontId="9" fillId="0" borderId="5" xfId="0" applyFont="1" applyFill="1" applyBorder="1" applyAlignment="1">
      <alignment horizontal="center" vertical="center" wrapText="1"/>
    </xf>
    <xf numFmtId="0" fontId="9" fillId="0" borderId="10" xfId="0" applyFont="1" applyFill="1" applyBorder="1" applyAlignment="1">
      <alignment horizontal="center" vertical="center"/>
    </xf>
    <xf numFmtId="0" fontId="9" fillId="0" borderId="180" xfId="0" applyFont="1" applyFill="1" applyBorder="1" applyAlignment="1">
      <alignment horizontal="center" vertical="center" wrapText="1"/>
    </xf>
    <xf numFmtId="0" fontId="9" fillId="0" borderId="181" xfId="0" applyFont="1" applyFill="1" applyBorder="1" applyAlignment="1">
      <alignment horizontal="center" vertical="center"/>
    </xf>
    <xf numFmtId="0" fontId="9" fillId="0" borderId="72" xfId="0" applyFont="1" applyBorder="1" applyAlignment="1">
      <alignment horizontal="left" vertical="center"/>
    </xf>
    <xf numFmtId="0" fontId="9" fillId="0" borderId="133" xfId="0" applyFont="1" applyBorder="1" applyAlignment="1">
      <alignment horizontal="left" vertical="center"/>
    </xf>
    <xf numFmtId="0" fontId="9" fillId="0" borderId="74" xfId="0" applyFont="1" applyBorder="1" applyAlignment="1">
      <alignment horizontal="left" vertical="center"/>
    </xf>
    <xf numFmtId="0" fontId="9" fillId="0" borderId="121" xfId="0" applyFont="1" applyBorder="1" applyAlignment="1">
      <alignment horizontal="lef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66" xfId="0" applyFont="1" applyFill="1" applyBorder="1" applyAlignment="1">
      <alignment horizontal="center" vertical="center" wrapText="1"/>
    </xf>
    <xf numFmtId="0" fontId="9" fillId="0" borderId="68" xfId="0" applyFont="1" applyFill="1" applyBorder="1" applyAlignment="1">
      <alignment horizontal="center" vertical="center"/>
    </xf>
    <xf numFmtId="0" fontId="15" fillId="0" borderId="142" xfId="0" applyFont="1" applyBorder="1" applyAlignment="1">
      <alignment horizontal="left" vertical="top" wrapText="1"/>
    </xf>
    <xf numFmtId="0" fontId="10" fillId="0" borderId="142" xfId="0" applyFont="1" applyBorder="1" applyAlignment="1">
      <alignment horizontal="left" vertical="top"/>
    </xf>
    <xf numFmtId="0" fontId="7" fillId="0" borderId="36" xfId="0" applyFont="1" applyBorder="1" applyAlignment="1">
      <alignment vertical="center"/>
    </xf>
    <xf numFmtId="0" fontId="0" fillId="0" borderId="67" xfId="0" applyBorder="1" applyAlignment="1">
      <alignment vertical="center"/>
    </xf>
    <xf numFmtId="0" fontId="10" fillId="0" borderId="37" xfId="0" applyFont="1" applyBorder="1" applyAlignment="1">
      <alignment vertical="center"/>
    </xf>
    <xf numFmtId="0" fontId="7" fillId="0" borderId="37" xfId="0" applyFont="1" applyBorder="1" applyAlignment="1">
      <alignment horizontal="left" vertical="center" shrinkToFit="1"/>
    </xf>
    <xf numFmtId="0" fontId="10" fillId="0" borderId="0" xfId="0" applyFont="1" applyBorder="1" applyAlignment="1">
      <alignment vertical="center"/>
    </xf>
    <xf numFmtId="0" fontId="2" fillId="0" borderId="2" xfId="0" applyNumberFormat="1" applyFont="1" applyBorder="1" applyAlignment="1">
      <alignment horizontal="left" vertical="distributed" wrapText="1"/>
    </xf>
    <xf numFmtId="0" fontId="2" fillId="0" borderId="6" xfId="0" applyNumberFormat="1" applyFont="1" applyBorder="1" applyAlignment="1">
      <alignment horizontal="left" vertical="distributed" wrapText="1"/>
    </xf>
    <xf numFmtId="0" fontId="2" fillId="0" borderId="7" xfId="0" applyNumberFormat="1" applyFont="1" applyBorder="1" applyAlignment="1">
      <alignment horizontal="left" vertical="distributed" wrapText="1"/>
    </xf>
    <xf numFmtId="178" fontId="2" fillId="0" borderId="0" xfId="1" applyNumberFormat="1" applyFont="1" applyBorder="1" applyAlignment="1">
      <alignment horizontal="left" vertical="center" shrinkToFit="1"/>
    </xf>
    <xf numFmtId="177" fontId="2" fillId="0" borderId="57" xfId="1" applyNumberFormat="1" applyFont="1" applyBorder="1" applyAlignment="1">
      <alignment horizontal="left" vertical="center"/>
    </xf>
    <xf numFmtId="177" fontId="2" fillId="0" borderId="24" xfId="1" applyNumberFormat="1" applyFont="1" applyBorder="1" applyAlignment="1">
      <alignment horizontal="left" vertical="center"/>
    </xf>
    <xf numFmtId="180" fontId="2" fillId="0" borderId="17" xfId="1" applyNumberFormat="1" applyFont="1" applyBorder="1" applyAlignment="1">
      <alignment horizontal="left" vertical="center"/>
    </xf>
    <xf numFmtId="180" fontId="2" fillId="0" borderId="0" xfId="1" applyNumberFormat="1" applyFont="1" applyBorder="1" applyAlignment="1">
      <alignment horizontal="left" vertical="center"/>
    </xf>
    <xf numFmtId="177" fontId="2" fillId="0" borderId="57" xfId="0" applyNumberFormat="1" applyFont="1" applyBorder="1" applyAlignment="1">
      <alignment horizontal="left" vertical="center"/>
    </xf>
    <xf numFmtId="177" fontId="2" fillId="0" borderId="24" xfId="0" applyNumberFormat="1" applyFont="1" applyBorder="1" applyAlignment="1">
      <alignment horizontal="left" vertical="center"/>
    </xf>
    <xf numFmtId="180" fontId="2" fillId="0" borderId="17" xfId="0" applyNumberFormat="1" applyFont="1" applyBorder="1" applyAlignment="1">
      <alignment horizontal="left" vertical="center"/>
    </xf>
    <xf numFmtId="180" fontId="2" fillId="0" borderId="0" xfId="0" applyNumberFormat="1" applyFont="1" applyBorder="1" applyAlignment="1">
      <alignment horizontal="left" vertical="center"/>
    </xf>
    <xf numFmtId="0" fontId="11" fillId="0" borderId="75" xfId="1" applyNumberFormat="1" applyFont="1" applyFill="1" applyBorder="1" applyAlignment="1">
      <alignment horizontal="left" vertical="center" shrinkToFit="1"/>
    </xf>
    <xf numFmtId="0" fontId="0" fillId="0" borderId="19" xfId="0" applyFill="1" applyBorder="1" applyAlignment="1">
      <alignment vertical="center" shrinkToFit="1"/>
    </xf>
    <xf numFmtId="0" fontId="11" fillId="0" borderId="92" xfId="1" applyNumberFormat="1" applyFont="1" applyFill="1" applyBorder="1" applyAlignment="1">
      <alignment horizontal="center" vertical="center"/>
    </xf>
    <xf numFmtId="0" fontId="11" fillId="0" borderId="130" xfId="1" applyNumberFormat="1" applyFont="1" applyFill="1" applyBorder="1" applyAlignment="1">
      <alignment horizontal="center" vertical="center"/>
    </xf>
    <xf numFmtId="0" fontId="2" fillId="0" borderId="1" xfId="1" applyNumberFormat="1" applyFont="1" applyFill="1" applyBorder="1" applyAlignment="1">
      <alignment vertical="distributed"/>
    </xf>
    <xf numFmtId="0" fontId="1" fillId="0" borderId="3" xfId="1" applyFill="1" applyBorder="1" applyAlignment="1">
      <alignment vertical="distributed"/>
    </xf>
    <xf numFmtId="0" fontId="1" fillId="0" borderId="86" xfId="1" applyFill="1" applyBorder="1" applyAlignment="1">
      <alignment vertical="distributed"/>
    </xf>
    <xf numFmtId="0" fontId="1" fillId="0" borderId="87" xfId="1" applyFill="1" applyBorder="1" applyAlignment="1">
      <alignment vertical="distributed"/>
    </xf>
    <xf numFmtId="0" fontId="1" fillId="0" borderId="6" xfId="1" applyFill="1" applyBorder="1" applyAlignment="1">
      <alignment vertical="distributed"/>
    </xf>
    <xf numFmtId="0" fontId="1" fillId="0" borderId="7" xfId="1" applyFill="1" applyBorder="1" applyAlignment="1">
      <alignment vertical="distributed"/>
    </xf>
    <xf numFmtId="0" fontId="11" fillId="0" borderId="72" xfId="1" applyNumberFormat="1" applyFont="1" applyFill="1" applyBorder="1" applyAlignment="1">
      <alignment horizontal="center" vertical="center"/>
    </xf>
    <xf numFmtId="0" fontId="11" fillId="0" borderId="84" xfId="1" applyNumberFormat="1" applyFont="1" applyFill="1" applyBorder="1" applyAlignment="1">
      <alignment horizontal="center" vertical="center"/>
    </xf>
    <xf numFmtId="0" fontId="11" fillId="0" borderId="74" xfId="1" applyNumberFormat="1" applyFont="1" applyFill="1" applyBorder="1" applyAlignment="1">
      <alignment horizontal="center" vertical="center"/>
    </xf>
    <xf numFmtId="0" fontId="11" fillId="0" borderId="88" xfId="1" applyNumberFormat="1" applyFont="1" applyFill="1" applyBorder="1" applyAlignment="1">
      <alignment horizontal="center" vertical="center"/>
    </xf>
    <xf numFmtId="0" fontId="11" fillId="0" borderId="85" xfId="1" applyNumberFormat="1" applyFont="1" applyFill="1" applyBorder="1" applyAlignment="1">
      <alignment horizontal="center" vertical="center"/>
    </xf>
    <xf numFmtId="0" fontId="11" fillId="0" borderId="64" xfId="1" applyNumberFormat="1" applyFont="1" applyFill="1" applyBorder="1" applyAlignment="1">
      <alignment horizontal="center" vertical="center"/>
    </xf>
    <xf numFmtId="0" fontId="11" fillId="0" borderId="89" xfId="1" applyNumberFormat="1" applyFont="1" applyFill="1" applyBorder="1" applyAlignment="1">
      <alignment horizontal="center" vertical="center"/>
    </xf>
    <xf numFmtId="0" fontId="11" fillId="0" borderId="56" xfId="1" applyNumberFormat="1" applyFont="1" applyFill="1" applyBorder="1" applyAlignment="1">
      <alignment horizontal="center" vertical="center"/>
    </xf>
    <xf numFmtId="0" fontId="11" fillId="0" borderId="66" xfId="1" applyNumberFormat="1" applyFont="1" applyFill="1" applyBorder="1" applyAlignment="1">
      <alignment horizontal="center" vertical="center"/>
    </xf>
    <xf numFmtId="0" fontId="11" fillId="0" borderId="30" xfId="1" applyNumberFormat="1" applyFont="1" applyFill="1" applyBorder="1" applyAlignment="1">
      <alignment horizontal="center" vertical="center"/>
    </xf>
    <xf numFmtId="0" fontId="11" fillId="0" borderId="32" xfId="1" applyNumberFormat="1" applyFont="1" applyFill="1" applyBorder="1" applyAlignment="1">
      <alignment horizontal="center" vertical="center" wrapText="1"/>
    </xf>
    <xf numFmtId="0" fontId="11" fillId="0" borderId="67" xfId="1" applyNumberFormat="1" applyFont="1" applyFill="1" applyBorder="1" applyAlignment="1">
      <alignment horizontal="center" vertical="center"/>
    </xf>
    <xf numFmtId="0" fontId="11" fillId="0" borderId="32" xfId="1" applyNumberFormat="1" applyFont="1" applyFill="1" applyBorder="1" applyAlignment="1">
      <alignment horizontal="center" vertical="center"/>
    </xf>
    <xf numFmtId="0" fontId="11" fillId="0" borderId="51" xfId="1" applyNumberFormat="1" applyFont="1" applyFill="1" applyBorder="1" applyAlignment="1">
      <alignment horizontal="center" vertical="center"/>
    </xf>
    <xf numFmtId="0" fontId="19" fillId="2" borderId="32" xfId="0" applyFont="1" applyFill="1" applyBorder="1" applyAlignment="1">
      <alignment horizontal="right" vertical="center"/>
    </xf>
    <xf numFmtId="0" fontId="19" fillId="2" borderId="153" xfId="0" applyFont="1" applyFill="1" applyBorder="1" applyAlignment="1">
      <alignment horizontal="right" vertical="center"/>
    </xf>
    <xf numFmtId="0" fontId="19" fillId="2" borderId="154" xfId="0" applyFont="1" applyFill="1" applyBorder="1" applyAlignment="1">
      <alignment horizontal="right" vertical="center"/>
    </xf>
    <xf numFmtId="0" fontId="19" fillId="2" borderId="51" xfId="0" applyFont="1" applyFill="1" applyBorder="1" applyAlignment="1">
      <alignment horizontal="right" vertical="center"/>
    </xf>
    <xf numFmtId="0" fontId="19" fillId="2" borderId="31" xfId="0" applyFont="1" applyFill="1" applyBorder="1" applyAlignment="1">
      <alignment horizontal="right" vertical="center"/>
    </xf>
    <xf numFmtId="0" fontId="19" fillId="2" borderId="155" xfId="0" applyFont="1" applyFill="1" applyBorder="1" applyAlignment="1">
      <alignment horizontal="right" vertical="center"/>
    </xf>
    <xf numFmtId="0" fontId="19" fillId="2" borderId="152" xfId="0" applyFont="1" applyFill="1" applyBorder="1" applyAlignment="1">
      <alignment horizontal="right" vertical="center"/>
    </xf>
    <xf numFmtId="0" fontId="19" fillId="2" borderId="56" xfId="0" applyFont="1" applyFill="1" applyBorder="1" applyAlignment="1">
      <alignment horizontal="right" vertical="center"/>
    </xf>
    <xf numFmtId="0" fontId="10" fillId="0" borderId="1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2" borderId="143" xfId="0" applyFont="1" applyFill="1" applyBorder="1" applyAlignment="1">
      <alignment horizontal="center" vertical="center" textRotation="255" shrinkToFit="1"/>
    </xf>
    <xf numFmtId="0" fontId="10" fillId="2" borderId="144" xfId="0" applyFont="1" applyFill="1" applyBorder="1" applyAlignment="1">
      <alignment horizontal="center" vertical="center" textRotation="255" shrinkToFit="1"/>
    </xf>
    <xf numFmtId="0" fontId="10" fillId="2" borderId="145" xfId="0" applyFont="1" applyFill="1" applyBorder="1" applyAlignment="1">
      <alignment horizontal="center" vertical="center" textRotation="255" shrinkToFit="1"/>
    </xf>
    <xf numFmtId="0" fontId="10" fillId="2" borderId="148" xfId="0" applyFont="1" applyFill="1" applyBorder="1" applyAlignment="1">
      <alignment horizontal="center" vertical="center" textRotation="255" shrinkToFit="1"/>
    </xf>
    <xf numFmtId="0" fontId="19" fillId="2" borderId="49" xfId="0" applyFont="1" applyFill="1" applyBorder="1" applyAlignment="1">
      <alignment horizontal="right" vertical="center"/>
    </xf>
    <xf numFmtId="0" fontId="19" fillId="2" borderId="149" xfId="0" applyFont="1" applyFill="1" applyBorder="1" applyAlignment="1">
      <alignment horizontal="right" vertical="center"/>
    </xf>
    <xf numFmtId="0" fontId="19" fillId="2" borderId="150" xfId="0" applyFont="1" applyFill="1" applyBorder="1" applyAlignment="1">
      <alignment horizontal="right" vertical="center"/>
    </xf>
    <xf numFmtId="0" fontId="19" fillId="2" borderId="64" xfId="0" applyFont="1" applyFill="1" applyBorder="1" applyAlignment="1">
      <alignment horizontal="right" vertical="center"/>
    </xf>
    <xf numFmtId="0" fontId="10" fillId="2" borderId="0" xfId="0" applyFont="1" applyFill="1" applyBorder="1" applyAlignment="1">
      <alignment horizontal="left" vertical="center" wrapText="1"/>
    </xf>
    <xf numFmtId="0" fontId="19" fillId="2" borderId="69" xfId="0" applyFont="1" applyFill="1" applyBorder="1" applyAlignment="1">
      <alignment horizontal="right" vertical="center"/>
    </xf>
    <xf numFmtId="0" fontId="19" fillId="2" borderId="81" xfId="0" applyFont="1" applyFill="1" applyBorder="1" applyAlignment="1">
      <alignment horizontal="right" vertical="center"/>
    </xf>
    <xf numFmtId="0" fontId="10" fillId="2" borderId="80" xfId="0" applyFont="1" applyFill="1" applyBorder="1" applyAlignment="1">
      <alignment horizontal="center" vertical="center"/>
    </xf>
    <xf numFmtId="0" fontId="10" fillId="2" borderId="71" xfId="0" applyFont="1" applyFill="1" applyBorder="1" applyAlignment="1">
      <alignment horizontal="center" vertical="center"/>
    </xf>
    <xf numFmtId="0" fontId="19" fillId="2" borderId="156" xfId="0" applyFont="1" applyFill="1" applyBorder="1" applyAlignment="1">
      <alignment horizontal="right" vertical="center"/>
    </xf>
    <xf numFmtId="0" fontId="19" fillId="2" borderId="122" xfId="0" applyFont="1" applyFill="1" applyBorder="1" applyAlignment="1">
      <alignment horizontal="right" vertical="center"/>
    </xf>
    <xf numFmtId="0" fontId="22" fillId="2" borderId="0" xfId="0" applyFont="1" applyFill="1" applyBorder="1" applyAlignment="1">
      <alignment horizontal="left" vertical="top" wrapText="1"/>
    </xf>
    <xf numFmtId="0" fontId="22" fillId="2" borderId="0" xfId="0" applyFont="1" applyFill="1" applyBorder="1" applyAlignment="1">
      <alignment horizontal="left" vertical="top"/>
    </xf>
    <xf numFmtId="179" fontId="19" fillId="2" borderId="69" xfId="0" applyNumberFormat="1" applyFont="1" applyFill="1" applyBorder="1" applyAlignment="1">
      <alignment horizontal="right" vertical="center"/>
    </xf>
    <xf numFmtId="179" fontId="19" fillId="2" borderId="81" xfId="0" applyNumberFormat="1" applyFont="1" applyFill="1" applyBorder="1" applyAlignment="1">
      <alignment horizontal="right" vertical="center"/>
    </xf>
    <xf numFmtId="179" fontId="19" fillId="2" borderId="156" xfId="0" applyNumberFormat="1" applyFont="1" applyFill="1" applyBorder="1" applyAlignment="1">
      <alignment horizontal="right" vertical="center"/>
    </xf>
    <xf numFmtId="179" fontId="19" fillId="2" borderId="71" xfId="0" applyNumberFormat="1" applyFont="1" applyFill="1" applyBorder="1" applyAlignment="1">
      <alignment horizontal="right" vertical="center"/>
    </xf>
    <xf numFmtId="0" fontId="19" fillId="2" borderId="30" xfId="0" applyFont="1" applyFill="1" applyBorder="1" applyAlignment="1">
      <alignment horizontal="right" vertical="center"/>
    </xf>
    <xf numFmtId="0" fontId="19" fillId="2" borderId="121" xfId="0" applyFont="1" applyFill="1" applyBorder="1" applyAlignment="1">
      <alignment horizontal="right" vertical="center"/>
    </xf>
    <xf numFmtId="0" fontId="19" fillId="2" borderId="67" xfId="0" applyFont="1" applyFill="1" applyBorder="1" applyAlignment="1">
      <alignment horizontal="right" vertical="center"/>
    </xf>
    <xf numFmtId="0" fontId="10" fillId="2" borderId="74" xfId="0" applyFont="1" applyFill="1" applyBorder="1" applyAlignment="1">
      <alignment horizontal="left" vertical="center"/>
    </xf>
    <xf numFmtId="0" fontId="10" fillId="2" borderId="56" xfId="0" applyFont="1" applyFill="1" applyBorder="1" applyAlignment="1">
      <alignment horizontal="left" vertical="center"/>
    </xf>
    <xf numFmtId="0" fontId="19" fillId="2" borderId="66" xfId="0" applyFont="1" applyFill="1" applyBorder="1" applyAlignment="1">
      <alignment horizontal="right" vertical="center"/>
    </xf>
    <xf numFmtId="0" fontId="19" fillId="2" borderId="19" xfId="0" applyFont="1" applyFill="1" applyBorder="1" applyAlignment="1">
      <alignment horizontal="right" vertical="center"/>
    </xf>
    <xf numFmtId="0" fontId="10" fillId="2" borderId="75" xfId="0" applyFont="1" applyFill="1" applyBorder="1" applyAlignment="1">
      <alignment horizontal="left" vertical="center"/>
    </xf>
    <xf numFmtId="0" fontId="10" fillId="2" borderId="51" xfId="0" applyFont="1" applyFill="1" applyBorder="1" applyAlignment="1">
      <alignment horizontal="left" vertical="center"/>
    </xf>
    <xf numFmtId="0" fontId="19" fillId="2" borderId="133" xfId="0" applyFont="1" applyFill="1" applyBorder="1" applyAlignment="1">
      <alignment horizontal="right" vertical="center"/>
    </xf>
    <xf numFmtId="0" fontId="10" fillId="2" borderId="72" xfId="0" applyFont="1" applyFill="1" applyBorder="1" applyAlignment="1">
      <alignment horizontal="left" vertical="center" shrinkToFit="1"/>
    </xf>
    <xf numFmtId="0" fontId="10" fillId="2" borderId="64" xfId="0" applyFont="1" applyFill="1" applyBorder="1" applyAlignment="1">
      <alignment horizontal="left" vertical="center" shrinkToFit="1"/>
    </xf>
    <xf numFmtId="0" fontId="10" fillId="2" borderId="13" xfId="0" applyFont="1" applyFill="1" applyBorder="1" applyAlignment="1">
      <alignment horizontal="center" vertical="center" wrapText="1"/>
    </xf>
    <xf numFmtId="0" fontId="10" fillId="2" borderId="146" xfId="0" applyFont="1" applyFill="1" applyBorder="1" applyAlignment="1">
      <alignment horizontal="center" vertical="center" textRotation="255" shrinkToFit="1"/>
    </xf>
    <xf numFmtId="0" fontId="10" fillId="2" borderId="147" xfId="0" applyFont="1" applyFill="1" applyBorder="1" applyAlignment="1">
      <alignment horizontal="center" vertical="center" textRotation="255" shrinkToFit="1"/>
    </xf>
    <xf numFmtId="0" fontId="6" fillId="2" borderId="0" xfId="0" applyFont="1" applyFill="1" applyBorder="1" applyAlignment="1">
      <alignment horizontal="left" vertical="center"/>
    </xf>
    <xf numFmtId="0" fontId="6" fillId="2" borderId="0" xfId="0" applyFont="1" applyFill="1" applyAlignment="1">
      <alignment vertical="center"/>
    </xf>
    <xf numFmtId="0" fontId="6" fillId="2" borderId="1" xfId="0" applyFont="1" applyFill="1" applyBorder="1" applyAlignment="1">
      <alignment horizontal="left" vertical="center" wrapText="1"/>
    </xf>
    <xf numFmtId="0" fontId="6" fillId="2" borderId="3" xfId="0" applyFont="1" applyFill="1" applyBorder="1" applyAlignment="1">
      <alignment horizontal="left" vertical="center"/>
    </xf>
    <xf numFmtId="0" fontId="6" fillId="2" borderId="6" xfId="0" applyFont="1" applyFill="1" applyBorder="1" applyAlignment="1">
      <alignment horizontal="left" vertical="center"/>
    </xf>
    <xf numFmtId="0" fontId="6" fillId="2" borderId="8" xfId="0" applyFont="1" applyFill="1" applyBorder="1" applyAlignment="1">
      <alignment horizontal="left" vertical="center"/>
    </xf>
    <xf numFmtId="0" fontId="10" fillId="2" borderId="12" xfId="0" applyFont="1" applyFill="1" applyBorder="1" applyAlignment="1">
      <alignment horizontal="center" vertical="center" wrapText="1"/>
    </xf>
    <xf numFmtId="0" fontId="10" fillId="2" borderId="138" xfId="0" applyFont="1" applyFill="1" applyBorder="1" applyAlignment="1">
      <alignment horizontal="center" vertical="center" wrapText="1"/>
    </xf>
    <xf numFmtId="0" fontId="18" fillId="0" borderId="64" xfId="0" applyFont="1" applyFill="1" applyBorder="1" applyAlignment="1">
      <alignment horizontal="center" vertical="center"/>
    </xf>
    <xf numFmtId="0" fontId="18" fillId="0" borderId="65" xfId="0" applyFont="1" applyFill="1" applyBorder="1" applyAlignment="1">
      <alignment horizontal="center" vertical="center"/>
    </xf>
    <xf numFmtId="0" fontId="18" fillId="2" borderId="31" xfId="0" applyFont="1" applyFill="1" applyBorder="1" applyAlignment="1">
      <alignment vertical="center"/>
    </xf>
    <xf numFmtId="0" fontId="18" fillId="2" borderId="56" xfId="0" applyFont="1" applyFill="1" applyBorder="1" applyAlignment="1">
      <alignment vertical="center"/>
    </xf>
    <xf numFmtId="0" fontId="7" fillId="2" borderId="0" xfId="0" applyFont="1" applyFill="1" applyBorder="1" applyAlignment="1">
      <alignment horizontal="left" vertical="center"/>
    </xf>
    <xf numFmtId="0" fontId="18" fillId="2" borderId="0" xfId="0" applyFont="1" applyFill="1" applyBorder="1" applyAlignment="1">
      <alignment horizontal="left" vertical="center"/>
    </xf>
    <xf numFmtId="0" fontId="18" fillId="2" borderId="1" xfId="0" applyFont="1" applyFill="1" applyBorder="1" applyAlignment="1">
      <alignment vertical="center" wrapText="1"/>
    </xf>
    <xf numFmtId="0" fontId="18" fillId="2" borderId="2" xfId="0" applyFont="1" applyFill="1" applyBorder="1" applyAlignment="1">
      <alignment vertical="center"/>
    </xf>
    <xf numFmtId="0" fontId="18" fillId="2" borderId="3" xfId="0" applyFont="1" applyFill="1" applyBorder="1" applyAlignment="1">
      <alignment vertical="center"/>
    </xf>
    <xf numFmtId="0" fontId="18" fillId="2" borderId="6" xfId="0" applyFont="1" applyFill="1" applyBorder="1" applyAlignment="1">
      <alignment vertical="center"/>
    </xf>
    <xf numFmtId="0" fontId="18" fillId="2" borderId="7" xfId="0" applyFont="1" applyFill="1" applyBorder="1" applyAlignment="1">
      <alignment vertical="center"/>
    </xf>
    <xf numFmtId="0" fontId="18" fillId="2" borderId="8" xfId="0" applyFont="1" applyFill="1" applyBorder="1" applyAlignment="1">
      <alignment vertical="center"/>
    </xf>
    <xf numFmtId="0" fontId="18" fillId="2" borderId="73" xfId="0" applyFont="1" applyFill="1" applyBorder="1" applyAlignment="1">
      <alignment horizontal="center" vertical="center" shrinkToFit="1"/>
    </xf>
    <xf numFmtId="0" fontId="18" fillId="2" borderId="96" xfId="0" applyFont="1" applyFill="1" applyBorder="1" applyAlignment="1">
      <alignment horizontal="center" vertical="center" shrinkToFit="1"/>
    </xf>
    <xf numFmtId="0" fontId="18" fillId="2" borderId="49" xfId="0" applyFont="1" applyFill="1" applyBorder="1" applyAlignment="1">
      <alignment horizontal="center" vertical="center"/>
    </xf>
    <xf numFmtId="0" fontId="18" fillId="2" borderId="50" xfId="0" applyFont="1" applyFill="1" applyBorder="1" applyAlignment="1">
      <alignment horizontal="center" vertical="center"/>
    </xf>
    <xf numFmtId="0" fontId="18" fillId="2" borderId="5" xfId="0" applyFont="1" applyFill="1" applyBorder="1" applyAlignment="1">
      <alignment horizontal="center" vertical="center" wrapText="1"/>
    </xf>
    <xf numFmtId="0" fontId="18" fillId="2" borderId="10" xfId="0" applyFont="1" applyFill="1" applyBorder="1" applyAlignment="1">
      <alignment horizontal="center" vertical="center"/>
    </xf>
    <xf numFmtId="0" fontId="18" fillId="0" borderId="180" xfId="0" applyFont="1" applyFill="1" applyBorder="1" applyAlignment="1">
      <alignment horizontal="center" vertical="center"/>
    </xf>
    <xf numFmtId="0" fontId="0" fillId="0" borderId="181" xfId="0" applyFill="1" applyBorder="1" applyAlignment="1">
      <alignment horizontal="center" vertical="center"/>
    </xf>
    <xf numFmtId="0" fontId="18" fillId="2" borderId="66" xfId="0" applyFont="1" applyFill="1" applyBorder="1" applyAlignment="1">
      <alignment horizontal="center" vertical="center" wrapText="1"/>
    </xf>
    <xf numFmtId="0" fontId="0" fillId="0" borderId="68" xfId="0" applyBorder="1" applyAlignment="1">
      <alignment horizontal="center" vertical="center"/>
    </xf>
    <xf numFmtId="0" fontId="18" fillId="2" borderId="30" xfId="0" applyFont="1" applyFill="1" applyBorder="1" applyAlignment="1">
      <alignment vertical="center"/>
    </xf>
    <xf numFmtId="0" fontId="18" fillId="2" borderId="72" xfId="0" applyFont="1" applyFill="1" applyBorder="1" applyAlignment="1">
      <alignment horizontal="center" vertical="center" shrinkToFit="1"/>
    </xf>
    <xf numFmtId="0" fontId="18" fillId="2" borderId="133" xfId="0" applyFont="1" applyFill="1" applyBorder="1" applyAlignment="1">
      <alignment horizontal="center" vertical="center" shrinkToFit="1"/>
    </xf>
    <xf numFmtId="0" fontId="18" fillId="2" borderId="72" xfId="0" applyFont="1" applyFill="1" applyBorder="1" applyAlignment="1">
      <alignment horizontal="center" vertical="center"/>
    </xf>
    <xf numFmtId="0" fontId="0" fillId="0" borderId="82" xfId="0" applyBorder="1" applyAlignment="1">
      <alignment horizontal="center" vertical="center"/>
    </xf>
    <xf numFmtId="0" fontId="18" fillId="2" borderId="5" xfId="0" applyFont="1" applyFill="1" applyBorder="1" applyAlignment="1">
      <alignment horizontal="center" vertical="center"/>
    </xf>
    <xf numFmtId="0" fontId="0" fillId="0" borderId="10" xfId="0" applyBorder="1" applyAlignment="1">
      <alignment horizontal="center" vertical="center"/>
    </xf>
    <xf numFmtId="0" fontId="0" fillId="2" borderId="10" xfId="0" applyFill="1" applyBorder="1" applyAlignment="1">
      <alignment horizontal="center" vertical="center"/>
    </xf>
    <xf numFmtId="0" fontId="0" fillId="2" borderId="82" xfId="0" applyFill="1" applyBorder="1" applyAlignment="1">
      <alignment horizontal="center" vertical="center"/>
    </xf>
    <xf numFmtId="0" fontId="0" fillId="2" borderId="68" xfId="0" applyFill="1" applyBorder="1" applyAlignment="1">
      <alignment horizontal="center" vertical="center"/>
    </xf>
  </cellXfs>
  <cellStyles count="5">
    <cellStyle name="桁区切り" xfId="4" builtinId="6"/>
    <cellStyle name="標準" xfId="0" builtinId="0"/>
    <cellStyle name="標準 2" xfId="1" xr:uid="{00000000-0005-0000-0000-000002000000}"/>
    <cellStyle name="標準 3" xfId="3" xr:uid="{00000000-0005-0000-0000-000003000000}"/>
    <cellStyle name="標準 5" xfId="2" xr:uid="{00000000-0005-0000-0000-000004000000}"/>
  </cellStyles>
  <dxfs count="0"/>
  <tableStyles count="0" defaultTableStyle="TableStyleMedium9" defaultPivotStyle="PivotStyleLight16"/>
  <colors>
    <mruColors>
      <color rgb="FFFFFFCC"/>
      <color rgb="FFFFFF99"/>
      <color rgb="FFFFCCFF"/>
      <color rgb="FF99FF99"/>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10</xdr:col>
      <xdr:colOff>9525</xdr:colOff>
      <xdr:row>14</xdr:row>
      <xdr:rowOff>90487</xdr:rowOff>
    </xdr:from>
    <xdr:ext cx="65" cy="172227"/>
    <xdr:sp macro="" textlink="">
      <xdr:nvSpPr>
        <xdr:cNvPr id="2" name="テキスト ボックス 1">
          <a:extLst>
            <a:ext uri="{FF2B5EF4-FFF2-40B4-BE49-F238E27FC236}">
              <a16:creationId xmlns:a16="http://schemas.microsoft.com/office/drawing/2014/main" id="{00000000-0008-0000-1100-000002000000}"/>
            </a:ext>
          </a:extLst>
        </xdr:cNvPr>
        <xdr:cNvSpPr txBox="1"/>
      </xdr:nvSpPr>
      <xdr:spPr>
        <a:xfrm>
          <a:off x="6905625" y="25098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8</xdr:col>
      <xdr:colOff>0</xdr:colOff>
      <xdr:row>6</xdr:row>
      <xdr:rowOff>0</xdr:rowOff>
    </xdr:from>
    <xdr:ext cx="65" cy="172227"/>
    <xdr:sp macro="" textlink="">
      <xdr:nvSpPr>
        <xdr:cNvPr id="2" name="テキスト ボックス 1">
          <a:extLst>
            <a:ext uri="{FF2B5EF4-FFF2-40B4-BE49-F238E27FC236}">
              <a16:creationId xmlns:a16="http://schemas.microsoft.com/office/drawing/2014/main" id="{00000000-0008-0000-1200-000002000000}"/>
            </a:ext>
          </a:extLst>
        </xdr:cNvPr>
        <xdr:cNvSpPr txBox="1"/>
      </xdr:nvSpPr>
      <xdr:spPr>
        <a:xfrm>
          <a:off x="5381625" y="1009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B1:L60"/>
  <sheetViews>
    <sheetView showGridLines="0" tabSelected="1" zoomScale="120" zoomScaleNormal="120" workbookViewId="0">
      <selection activeCell="J2" sqref="J2:J3"/>
    </sheetView>
  </sheetViews>
  <sheetFormatPr defaultRowHeight="13.2" x14ac:dyDescent="0.2"/>
  <cols>
    <col min="1" max="1" width="0.6640625" customWidth="1"/>
    <col min="2" max="2" width="11.21875" customWidth="1"/>
    <col min="3" max="4" width="2.44140625" customWidth="1"/>
    <col min="5" max="5" width="15.6640625" customWidth="1"/>
    <col min="6" max="10" width="7.44140625" customWidth="1"/>
    <col min="11" max="11" width="1.44140625" customWidth="1"/>
    <col min="12" max="12" width="7.88671875" style="4" customWidth="1"/>
  </cols>
  <sheetData>
    <row r="1" spans="2:12" ht="13.8" thickBot="1" x14ac:dyDescent="0.25">
      <c r="B1" s="1" t="s">
        <v>147</v>
      </c>
      <c r="C1" s="2"/>
      <c r="D1" s="1"/>
      <c r="E1" s="1"/>
      <c r="F1" s="3"/>
      <c r="G1" s="3"/>
      <c r="H1" s="3"/>
      <c r="I1" s="3"/>
      <c r="J1" s="1"/>
      <c r="K1" s="3"/>
    </row>
    <row r="2" spans="2:12" ht="11.25" customHeight="1" x14ac:dyDescent="0.2">
      <c r="B2" s="582" t="s">
        <v>264</v>
      </c>
      <c r="C2" s="583"/>
      <c r="D2" s="583"/>
      <c r="E2" s="584"/>
      <c r="F2" s="580" t="s">
        <v>88</v>
      </c>
      <c r="G2" s="580" t="s">
        <v>89</v>
      </c>
      <c r="H2" s="578" t="s">
        <v>110</v>
      </c>
      <c r="I2" s="590" t="s">
        <v>166</v>
      </c>
      <c r="J2" s="588" t="s">
        <v>234</v>
      </c>
      <c r="K2" s="5"/>
      <c r="L2"/>
    </row>
    <row r="3" spans="2:12" ht="11.25" customHeight="1" thickBot="1" x14ac:dyDescent="0.25">
      <c r="B3" s="585"/>
      <c r="C3" s="586"/>
      <c r="D3" s="586"/>
      <c r="E3" s="587"/>
      <c r="F3" s="581"/>
      <c r="G3" s="581"/>
      <c r="H3" s="579"/>
      <c r="I3" s="591"/>
      <c r="J3" s="589"/>
      <c r="K3" s="5"/>
      <c r="L3"/>
    </row>
    <row r="4" spans="2:12" ht="12" customHeight="1" x14ac:dyDescent="0.2">
      <c r="B4" s="6" t="s">
        <v>47</v>
      </c>
      <c r="C4" s="7" t="s">
        <v>0</v>
      </c>
      <c r="D4" s="8"/>
      <c r="E4" s="137"/>
      <c r="F4" s="236">
        <v>15219</v>
      </c>
      <c r="G4" s="236">
        <v>14325</v>
      </c>
      <c r="H4" s="411">
        <v>14135</v>
      </c>
      <c r="I4" s="480">
        <v>12020</v>
      </c>
      <c r="J4" s="419">
        <v>12124</v>
      </c>
      <c r="K4" s="9"/>
      <c r="L4"/>
    </row>
    <row r="5" spans="2:12" ht="12" customHeight="1" x14ac:dyDescent="0.2">
      <c r="B5" s="10"/>
      <c r="C5" s="11" t="s">
        <v>1</v>
      </c>
      <c r="D5" s="12"/>
      <c r="E5" s="138"/>
      <c r="F5" s="44">
        <v>10457</v>
      </c>
      <c r="G5" s="44">
        <v>10113</v>
      </c>
      <c r="H5" s="315">
        <v>9868</v>
      </c>
      <c r="I5" s="481">
        <v>8584</v>
      </c>
      <c r="J5" s="316">
        <v>8471</v>
      </c>
      <c r="K5" s="9"/>
      <c r="L5"/>
    </row>
    <row r="6" spans="2:12" ht="12" customHeight="1" x14ac:dyDescent="0.2">
      <c r="B6" s="10"/>
      <c r="C6" s="14"/>
      <c r="D6" s="15" t="s">
        <v>68</v>
      </c>
      <c r="E6" s="16"/>
      <c r="F6" s="237">
        <v>5067</v>
      </c>
      <c r="G6" s="237">
        <v>4751</v>
      </c>
      <c r="H6" s="412">
        <v>4645</v>
      </c>
      <c r="I6" s="173">
        <v>3738</v>
      </c>
      <c r="J6" s="420">
        <v>3577</v>
      </c>
      <c r="K6" s="9"/>
      <c r="L6"/>
    </row>
    <row r="7" spans="2:12" ht="12" customHeight="1" x14ac:dyDescent="0.2">
      <c r="B7" s="17"/>
      <c r="C7" s="18"/>
      <c r="D7" s="19" t="s">
        <v>8</v>
      </c>
      <c r="E7" s="139"/>
      <c r="F7" s="238">
        <f>F6/F5*100</f>
        <v>48.455579994262216</v>
      </c>
      <c r="G7" s="238">
        <f>G6/G5*100</f>
        <v>46.979135765845939</v>
      </c>
      <c r="H7" s="413">
        <f>H6/H5*100</f>
        <v>47.071341710579652</v>
      </c>
      <c r="I7" s="482">
        <f>I6/I5*100</f>
        <v>43.54613233923579</v>
      </c>
      <c r="J7" s="421">
        <f>J6/J5*100</f>
        <v>42.226419549049702</v>
      </c>
      <c r="K7" s="20"/>
      <c r="L7"/>
    </row>
    <row r="8" spans="2:12" ht="12" customHeight="1" x14ac:dyDescent="0.2">
      <c r="B8" s="10"/>
      <c r="C8" s="14"/>
      <c r="D8" s="15" t="s">
        <v>69</v>
      </c>
      <c r="E8" s="16"/>
      <c r="F8" s="237">
        <v>605</v>
      </c>
      <c r="G8" s="237">
        <v>706</v>
      </c>
      <c r="H8" s="412">
        <v>632</v>
      </c>
      <c r="I8" s="173">
        <v>761</v>
      </c>
      <c r="J8" s="420">
        <v>480</v>
      </c>
      <c r="K8" s="9"/>
      <c r="L8"/>
    </row>
    <row r="9" spans="2:12" ht="12" customHeight="1" thickBot="1" x14ac:dyDescent="0.25">
      <c r="B9" s="21"/>
      <c r="C9" s="22"/>
      <c r="D9" s="23" t="s">
        <v>8</v>
      </c>
      <c r="E9" s="140"/>
      <c r="F9" s="239">
        <f>F8/F5*100</f>
        <v>5.7855981639093432</v>
      </c>
      <c r="G9" s="239">
        <f>G8/G5*100</f>
        <v>6.9811134183723924</v>
      </c>
      <c r="H9" s="414">
        <f>H8/H5*100</f>
        <v>6.404539927036887</v>
      </c>
      <c r="I9" s="483">
        <f>I8/I5*100</f>
        <v>8.865330848089469</v>
      </c>
      <c r="J9" s="422">
        <f>J8/J5*100</f>
        <v>5.6663912170936133</v>
      </c>
      <c r="K9" s="20"/>
      <c r="L9"/>
    </row>
    <row r="10" spans="2:12" ht="12" customHeight="1" x14ac:dyDescent="0.2">
      <c r="B10" s="6" t="s">
        <v>2</v>
      </c>
      <c r="C10" s="7" t="s">
        <v>0</v>
      </c>
      <c r="D10" s="8"/>
      <c r="E10" s="137"/>
      <c r="F10" s="236">
        <v>3439</v>
      </c>
      <c r="G10" s="236">
        <v>3965</v>
      </c>
      <c r="H10" s="411">
        <v>4687</v>
      </c>
      <c r="I10" s="480">
        <v>5435</v>
      </c>
      <c r="J10" s="419">
        <v>6015</v>
      </c>
      <c r="K10" s="9"/>
      <c r="L10"/>
    </row>
    <row r="11" spans="2:12" ht="12" customHeight="1" x14ac:dyDescent="0.2">
      <c r="B11" s="10"/>
      <c r="C11" s="11" t="s">
        <v>1</v>
      </c>
      <c r="D11" s="12"/>
      <c r="E11" s="138"/>
      <c r="F11" s="44">
        <v>2536</v>
      </c>
      <c r="G11" s="44">
        <v>3008</v>
      </c>
      <c r="H11" s="315">
        <v>3578</v>
      </c>
      <c r="I11" s="481">
        <v>4321</v>
      </c>
      <c r="J11" s="316">
        <v>5034</v>
      </c>
      <c r="K11" s="9"/>
      <c r="L11"/>
    </row>
    <row r="12" spans="2:12" ht="12" customHeight="1" x14ac:dyDescent="0.2">
      <c r="B12" s="10"/>
      <c r="C12" s="14"/>
      <c r="D12" s="15" t="s">
        <v>68</v>
      </c>
      <c r="E12" s="16"/>
      <c r="F12" s="237">
        <v>649</v>
      </c>
      <c r="G12" s="237">
        <v>742</v>
      </c>
      <c r="H12" s="412">
        <v>762</v>
      </c>
      <c r="I12" s="173">
        <v>780</v>
      </c>
      <c r="J12" s="420">
        <v>751</v>
      </c>
      <c r="K12" s="9"/>
      <c r="L12"/>
    </row>
    <row r="13" spans="2:12" ht="12" customHeight="1" x14ac:dyDescent="0.2">
      <c r="B13" s="17"/>
      <c r="C13" s="18"/>
      <c r="D13" s="19" t="s">
        <v>8</v>
      </c>
      <c r="E13" s="139"/>
      <c r="F13" s="238">
        <f>F12/F11*100</f>
        <v>25.591482649842273</v>
      </c>
      <c r="G13" s="238">
        <f>G12/G11*100</f>
        <v>24.667553191489361</v>
      </c>
      <c r="H13" s="413">
        <f>H12/H11*100</f>
        <v>21.296813862493014</v>
      </c>
      <c r="I13" s="482">
        <f>I12/I11*100</f>
        <v>18.051376996065727</v>
      </c>
      <c r="J13" s="421">
        <f>J12/J11*100</f>
        <v>14.918553833929282</v>
      </c>
      <c r="K13" s="20"/>
      <c r="L13"/>
    </row>
    <row r="14" spans="2:12" ht="12" customHeight="1" x14ac:dyDescent="0.2">
      <c r="B14" s="10"/>
      <c r="C14" s="14"/>
      <c r="D14" s="15" t="s">
        <v>69</v>
      </c>
      <c r="E14" s="16"/>
      <c r="F14" s="237">
        <v>181</v>
      </c>
      <c r="G14" s="237">
        <v>250</v>
      </c>
      <c r="H14" s="412">
        <v>253</v>
      </c>
      <c r="I14" s="173">
        <v>279</v>
      </c>
      <c r="J14" s="420">
        <v>292</v>
      </c>
      <c r="K14" s="9"/>
      <c r="L14"/>
    </row>
    <row r="15" spans="2:12" ht="12" customHeight="1" thickBot="1" x14ac:dyDescent="0.25">
      <c r="B15" s="21"/>
      <c r="C15" s="22"/>
      <c r="D15" s="23" t="s">
        <v>52</v>
      </c>
      <c r="E15" s="140"/>
      <c r="F15" s="239">
        <f>F14/F11*100</f>
        <v>7.1372239747634065</v>
      </c>
      <c r="G15" s="239">
        <f>G14/G11*100</f>
        <v>8.3111702127659566</v>
      </c>
      <c r="H15" s="414">
        <f>H14/H11*100</f>
        <v>7.0709893795416434</v>
      </c>
      <c r="I15" s="483">
        <f>I14/I11*100</f>
        <v>6.4568386947465859</v>
      </c>
      <c r="J15" s="422">
        <f>J14/J11*100</f>
        <v>5.8005562177195076</v>
      </c>
      <c r="K15" s="20"/>
      <c r="L15"/>
    </row>
    <row r="16" spans="2:12" ht="12" customHeight="1" x14ac:dyDescent="0.2">
      <c r="B16" s="10" t="s">
        <v>3</v>
      </c>
      <c r="C16" s="24" t="s">
        <v>0</v>
      </c>
      <c r="D16" s="11"/>
      <c r="E16" s="137"/>
      <c r="F16" s="236">
        <v>784</v>
      </c>
      <c r="G16" s="236">
        <v>840</v>
      </c>
      <c r="H16" s="411">
        <v>862</v>
      </c>
      <c r="I16" s="480">
        <v>945</v>
      </c>
      <c r="J16" s="419">
        <v>1081</v>
      </c>
      <c r="K16" s="9"/>
      <c r="L16"/>
    </row>
    <row r="17" spans="2:12" ht="12" customHeight="1" x14ac:dyDescent="0.2">
      <c r="B17" s="10" t="s">
        <v>4</v>
      </c>
      <c r="C17" s="14"/>
      <c r="D17" s="13" t="s">
        <v>70</v>
      </c>
      <c r="E17" s="26"/>
      <c r="F17" s="44">
        <v>86</v>
      </c>
      <c r="G17" s="44">
        <v>107</v>
      </c>
      <c r="H17" s="315">
        <v>122</v>
      </c>
      <c r="I17" s="481">
        <v>178</v>
      </c>
      <c r="J17" s="316">
        <v>372</v>
      </c>
      <c r="K17" s="9"/>
      <c r="L17"/>
    </row>
    <row r="18" spans="2:12" ht="12" customHeight="1" x14ac:dyDescent="0.2">
      <c r="B18" s="10"/>
      <c r="C18" s="14"/>
      <c r="D18" s="13" t="s">
        <v>71</v>
      </c>
      <c r="E18" s="26"/>
      <c r="F18" s="44">
        <v>364</v>
      </c>
      <c r="G18" s="44">
        <v>392</v>
      </c>
      <c r="H18" s="315">
        <v>434</v>
      </c>
      <c r="I18" s="481">
        <v>482</v>
      </c>
      <c r="J18" s="316">
        <v>412</v>
      </c>
      <c r="K18" s="9"/>
      <c r="L18"/>
    </row>
    <row r="19" spans="2:12" ht="12" customHeight="1" x14ac:dyDescent="0.2">
      <c r="B19" s="10"/>
      <c r="C19" s="27"/>
      <c r="D19" s="13" t="s">
        <v>72</v>
      </c>
      <c r="E19" s="26"/>
      <c r="F19" s="44">
        <v>3</v>
      </c>
      <c r="G19" s="44">
        <v>19</v>
      </c>
      <c r="H19" s="315">
        <v>14</v>
      </c>
      <c r="I19" s="481">
        <v>13</v>
      </c>
      <c r="J19" s="316">
        <v>6</v>
      </c>
      <c r="K19" s="9"/>
      <c r="L19"/>
    </row>
    <row r="20" spans="2:12" ht="12" customHeight="1" x14ac:dyDescent="0.2">
      <c r="B20" s="10"/>
      <c r="C20" s="28"/>
      <c r="D20" s="29" t="s">
        <v>62</v>
      </c>
      <c r="E20" s="30"/>
      <c r="F20" s="240">
        <f t="shared" ref="F20" si="0">F16-F17-F18-F19</f>
        <v>331</v>
      </c>
      <c r="G20" s="240">
        <f t="shared" ref="G20:J20" si="1">G16-G17-G18-G19</f>
        <v>322</v>
      </c>
      <c r="H20" s="323">
        <f t="shared" si="1"/>
        <v>292</v>
      </c>
      <c r="I20" s="171">
        <f t="shared" ref="I20" si="2">I16-I17-I18-I19</f>
        <v>272</v>
      </c>
      <c r="J20" s="423">
        <f t="shared" si="1"/>
        <v>291</v>
      </c>
      <c r="K20" s="201"/>
      <c r="L20"/>
    </row>
    <row r="21" spans="2:12" ht="12" customHeight="1" x14ac:dyDescent="0.2">
      <c r="B21" s="10"/>
      <c r="C21" s="33" t="s">
        <v>1</v>
      </c>
      <c r="D21" s="34"/>
      <c r="E21" s="141"/>
      <c r="F21" s="240">
        <v>412</v>
      </c>
      <c r="G21" s="240">
        <v>409</v>
      </c>
      <c r="H21" s="323">
        <v>415</v>
      </c>
      <c r="I21" s="171">
        <v>457</v>
      </c>
      <c r="J21" s="423">
        <v>562</v>
      </c>
      <c r="K21" s="9"/>
      <c r="L21"/>
    </row>
    <row r="22" spans="2:12" ht="12" customHeight="1" x14ac:dyDescent="0.2">
      <c r="B22" s="10"/>
      <c r="C22" s="24"/>
      <c r="D22" s="15" t="s">
        <v>68</v>
      </c>
      <c r="E22" s="16"/>
      <c r="F22" s="237">
        <v>65</v>
      </c>
      <c r="G22" s="237">
        <v>69</v>
      </c>
      <c r="H22" s="412">
        <v>50</v>
      </c>
      <c r="I22" s="173">
        <v>58</v>
      </c>
      <c r="J22" s="420">
        <v>59</v>
      </c>
      <c r="K22" s="9"/>
      <c r="L22"/>
    </row>
    <row r="23" spans="2:12" ht="12" customHeight="1" x14ac:dyDescent="0.2">
      <c r="B23" s="17"/>
      <c r="C23" s="35"/>
      <c r="D23" s="19" t="s">
        <v>53</v>
      </c>
      <c r="E23" s="139"/>
      <c r="F23" s="238">
        <f>F22/F21*100</f>
        <v>15.776699029126215</v>
      </c>
      <c r="G23" s="238">
        <f>G22/G21*100</f>
        <v>16.87041564792176</v>
      </c>
      <c r="H23" s="413">
        <f>H22/H21*100</f>
        <v>12.048192771084338</v>
      </c>
      <c r="I23" s="482">
        <f>I22/I21*100</f>
        <v>12.691466083150985</v>
      </c>
      <c r="J23" s="421">
        <f>J22/J21*100</f>
        <v>10.498220640569395</v>
      </c>
      <c r="K23" s="20"/>
      <c r="L23"/>
    </row>
    <row r="24" spans="2:12" ht="12" customHeight="1" x14ac:dyDescent="0.2">
      <c r="B24" s="10"/>
      <c r="C24" s="24"/>
      <c r="D24" s="15" t="s">
        <v>69</v>
      </c>
      <c r="E24" s="16"/>
      <c r="F24" s="237">
        <v>82</v>
      </c>
      <c r="G24" s="237">
        <v>102</v>
      </c>
      <c r="H24" s="412">
        <v>133</v>
      </c>
      <c r="I24" s="173">
        <v>123</v>
      </c>
      <c r="J24" s="420">
        <v>116</v>
      </c>
      <c r="K24" s="9"/>
      <c r="L24"/>
    </row>
    <row r="25" spans="2:12" ht="12" customHeight="1" x14ac:dyDescent="0.2">
      <c r="B25" s="17"/>
      <c r="C25" s="35"/>
      <c r="D25" s="19" t="s">
        <v>54</v>
      </c>
      <c r="E25" s="139"/>
      <c r="F25" s="238">
        <f>F24/F21*100</f>
        <v>19.902912621359224</v>
      </c>
      <c r="G25" s="238">
        <f>G24/G21*100</f>
        <v>24.938875305623473</v>
      </c>
      <c r="H25" s="413">
        <f>H24/H21*100</f>
        <v>32.048192771084338</v>
      </c>
      <c r="I25" s="482">
        <f>I24/I21*100</f>
        <v>26.914660831509845</v>
      </c>
      <c r="J25" s="421">
        <f>J24/J21*100</f>
        <v>20.640569395017792</v>
      </c>
      <c r="K25" s="20"/>
      <c r="L25"/>
    </row>
    <row r="26" spans="2:12" ht="12" customHeight="1" x14ac:dyDescent="0.2">
      <c r="B26" s="10"/>
      <c r="C26" s="14"/>
      <c r="D26" s="31" t="s">
        <v>70</v>
      </c>
      <c r="E26" s="32"/>
      <c r="F26" s="240">
        <v>38</v>
      </c>
      <c r="G26" s="240">
        <v>42</v>
      </c>
      <c r="H26" s="323">
        <v>50</v>
      </c>
      <c r="I26" s="171">
        <v>82</v>
      </c>
      <c r="J26" s="423">
        <v>201</v>
      </c>
      <c r="K26" s="9"/>
      <c r="L26"/>
    </row>
    <row r="27" spans="2:12" ht="12" customHeight="1" x14ac:dyDescent="0.2">
      <c r="B27" s="10"/>
      <c r="C27" s="14"/>
      <c r="D27" s="14"/>
      <c r="E27" s="16" t="s">
        <v>68</v>
      </c>
      <c r="F27" s="237">
        <v>6</v>
      </c>
      <c r="G27" s="237">
        <v>11</v>
      </c>
      <c r="H27" s="412">
        <v>5</v>
      </c>
      <c r="I27" s="173">
        <v>6</v>
      </c>
      <c r="J27" s="420">
        <v>15</v>
      </c>
      <c r="K27" s="9"/>
      <c r="L27"/>
    </row>
    <row r="28" spans="2:12" ht="12" customHeight="1" x14ac:dyDescent="0.2">
      <c r="B28" s="17"/>
      <c r="C28" s="18"/>
      <c r="D28" s="18"/>
      <c r="E28" s="139" t="s">
        <v>52</v>
      </c>
      <c r="F28" s="241">
        <f>F27/F26*100</f>
        <v>15.789473684210526</v>
      </c>
      <c r="G28" s="241">
        <f>G27/G26*100</f>
        <v>26.190476190476193</v>
      </c>
      <c r="H28" s="415">
        <f>H27/H26*100</f>
        <v>10</v>
      </c>
      <c r="I28" s="484">
        <f>I27/I26*100</f>
        <v>7.3170731707317067</v>
      </c>
      <c r="J28" s="424">
        <f>J27/J26*100</f>
        <v>7.4626865671641784</v>
      </c>
      <c r="K28" s="20"/>
      <c r="L28"/>
    </row>
    <row r="29" spans="2:12" ht="12" customHeight="1" x14ac:dyDescent="0.2">
      <c r="B29" s="10"/>
      <c r="C29" s="14"/>
      <c r="D29" s="14"/>
      <c r="E29" s="16" t="s">
        <v>69</v>
      </c>
      <c r="F29" s="242">
        <v>7</v>
      </c>
      <c r="G29" s="242">
        <v>5</v>
      </c>
      <c r="H29" s="416">
        <v>18</v>
      </c>
      <c r="I29" s="485">
        <v>30</v>
      </c>
      <c r="J29" s="425">
        <v>62</v>
      </c>
      <c r="K29" s="9"/>
      <c r="L29"/>
    </row>
    <row r="30" spans="2:12" ht="12" customHeight="1" x14ac:dyDescent="0.2">
      <c r="B30" s="17"/>
      <c r="C30" s="18"/>
      <c r="D30" s="36"/>
      <c r="E30" s="142" t="s">
        <v>54</v>
      </c>
      <c r="F30" s="241">
        <f>F29/F26*100</f>
        <v>18.421052631578945</v>
      </c>
      <c r="G30" s="241">
        <f>G29/G26*100</f>
        <v>11.904761904761903</v>
      </c>
      <c r="H30" s="415">
        <f>H29/H26*100</f>
        <v>36</v>
      </c>
      <c r="I30" s="484">
        <f>I29/I26*100</f>
        <v>36.585365853658537</v>
      </c>
      <c r="J30" s="424">
        <f>J29/J26*100</f>
        <v>30.845771144278604</v>
      </c>
      <c r="K30" s="20"/>
      <c r="L30"/>
    </row>
    <row r="31" spans="2:12" ht="12" customHeight="1" x14ac:dyDescent="0.2">
      <c r="B31" s="10"/>
      <c r="C31" s="14"/>
      <c r="D31" s="31" t="s">
        <v>73</v>
      </c>
      <c r="E31" s="32"/>
      <c r="F31" s="44">
        <v>142</v>
      </c>
      <c r="G31" s="44">
        <v>177</v>
      </c>
      <c r="H31" s="315">
        <v>197</v>
      </c>
      <c r="I31" s="481">
        <v>205</v>
      </c>
      <c r="J31" s="316">
        <v>188</v>
      </c>
      <c r="K31" s="9"/>
      <c r="L31"/>
    </row>
    <row r="32" spans="2:12" ht="12" customHeight="1" x14ac:dyDescent="0.2">
      <c r="B32" s="10"/>
      <c r="C32" s="14"/>
      <c r="D32" s="14"/>
      <c r="E32" s="16" t="s">
        <v>68</v>
      </c>
      <c r="F32" s="237">
        <v>34</v>
      </c>
      <c r="G32" s="237">
        <v>38</v>
      </c>
      <c r="H32" s="412">
        <v>36</v>
      </c>
      <c r="I32" s="173">
        <v>47</v>
      </c>
      <c r="J32" s="420">
        <v>33</v>
      </c>
      <c r="K32" s="9"/>
      <c r="L32"/>
    </row>
    <row r="33" spans="2:12" ht="12" customHeight="1" x14ac:dyDescent="0.2">
      <c r="B33" s="17"/>
      <c r="C33" s="18"/>
      <c r="D33" s="18"/>
      <c r="E33" s="139" t="s">
        <v>54</v>
      </c>
      <c r="F33" s="238">
        <f>F32/F31*100</f>
        <v>23.943661971830984</v>
      </c>
      <c r="G33" s="238">
        <f>G32/G31*100</f>
        <v>21.468926553672315</v>
      </c>
      <c r="H33" s="413">
        <f>H32/H31*100</f>
        <v>18.274111675126903</v>
      </c>
      <c r="I33" s="482">
        <f>I32/I31*100</f>
        <v>22.926829268292686</v>
      </c>
      <c r="J33" s="421">
        <f>J32/J31*100</f>
        <v>17.553191489361701</v>
      </c>
      <c r="K33" s="20"/>
      <c r="L33"/>
    </row>
    <row r="34" spans="2:12" ht="12" customHeight="1" x14ac:dyDescent="0.2">
      <c r="B34" s="10"/>
      <c r="C34" s="14"/>
      <c r="D34" s="14"/>
      <c r="E34" s="16" t="s">
        <v>69</v>
      </c>
      <c r="F34" s="237">
        <v>50</v>
      </c>
      <c r="G34" s="237">
        <v>70</v>
      </c>
      <c r="H34" s="412">
        <v>83</v>
      </c>
      <c r="I34" s="173">
        <v>63</v>
      </c>
      <c r="J34" s="420">
        <v>42</v>
      </c>
      <c r="K34" s="9"/>
      <c r="L34"/>
    </row>
    <row r="35" spans="2:12" ht="12" customHeight="1" x14ac:dyDescent="0.2">
      <c r="B35" s="17"/>
      <c r="C35" s="18"/>
      <c r="D35" s="36"/>
      <c r="E35" s="142" t="s">
        <v>54</v>
      </c>
      <c r="F35" s="241">
        <f>F34/F31*100</f>
        <v>35.2112676056338</v>
      </c>
      <c r="G35" s="241">
        <f>G34/G31*100</f>
        <v>39.548022598870055</v>
      </c>
      <c r="H35" s="415">
        <f>H34/H31*100</f>
        <v>42.131979695431468</v>
      </c>
      <c r="I35" s="484">
        <f>I34/I31*100</f>
        <v>30.73170731707317</v>
      </c>
      <c r="J35" s="424">
        <f>J34/J31*100</f>
        <v>22.340425531914892</v>
      </c>
      <c r="K35" s="20"/>
      <c r="L35"/>
    </row>
    <row r="36" spans="2:12" ht="12" customHeight="1" x14ac:dyDescent="0.2">
      <c r="B36" s="10"/>
      <c r="C36" s="14"/>
      <c r="D36" s="14" t="s">
        <v>72</v>
      </c>
      <c r="E36" s="143"/>
      <c r="F36" s="44">
        <v>0</v>
      </c>
      <c r="G36" s="44">
        <v>9</v>
      </c>
      <c r="H36" s="315">
        <v>10</v>
      </c>
      <c r="I36" s="481">
        <v>6</v>
      </c>
      <c r="J36" s="316">
        <v>6</v>
      </c>
      <c r="K36" s="9"/>
      <c r="L36"/>
    </row>
    <row r="37" spans="2:12" ht="12" customHeight="1" x14ac:dyDescent="0.2">
      <c r="B37" s="10"/>
      <c r="C37" s="14"/>
      <c r="D37" s="14"/>
      <c r="E37" s="16" t="s">
        <v>68</v>
      </c>
      <c r="F37" s="237">
        <v>0</v>
      </c>
      <c r="G37" s="237">
        <v>0</v>
      </c>
      <c r="H37" s="412">
        <v>0</v>
      </c>
      <c r="I37" s="173">
        <v>0</v>
      </c>
      <c r="J37" s="420">
        <v>1</v>
      </c>
      <c r="K37" s="9"/>
      <c r="L37"/>
    </row>
    <row r="38" spans="2:12" ht="12" customHeight="1" x14ac:dyDescent="0.2">
      <c r="B38" s="17"/>
      <c r="C38" s="18"/>
      <c r="D38" s="18"/>
      <c r="E38" s="139" t="s">
        <v>52</v>
      </c>
      <c r="F38" s="238">
        <v>0</v>
      </c>
      <c r="G38" s="238">
        <v>0</v>
      </c>
      <c r="H38" s="413">
        <v>0</v>
      </c>
      <c r="I38" s="482">
        <v>0</v>
      </c>
      <c r="J38" s="424">
        <f>J37/J36*100</f>
        <v>16.666666666666664</v>
      </c>
      <c r="K38" s="20"/>
      <c r="L38"/>
    </row>
    <row r="39" spans="2:12" ht="12" customHeight="1" x14ac:dyDescent="0.2">
      <c r="B39" s="10"/>
      <c r="C39" s="14"/>
      <c r="D39" s="14"/>
      <c r="E39" s="16" t="s">
        <v>69</v>
      </c>
      <c r="F39" s="237">
        <v>0</v>
      </c>
      <c r="G39" s="237">
        <v>9</v>
      </c>
      <c r="H39" s="412">
        <v>6</v>
      </c>
      <c r="I39" s="173">
        <v>5</v>
      </c>
      <c r="J39" s="420">
        <v>5</v>
      </c>
      <c r="K39" s="9"/>
      <c r="L39"/>
    </row>
    <row r="40" spans="2:12" ht="12" customHeight="1" x14ac:dyDescent="0.2">
      <c r="B40" s="17"/>
      <c r="C40" s="18"/>
      <c r="D40" s="35"/>
      <c r="E40" s="139" t="s">
        <v>54</v>
      </c>
      <c r="F40" s="238">
        <v>0</v>
      </c>
      <c r="G40" s="241">
        <f>G39/G36*100</f>
        <v>100</v>
      </c>
      <c r="H40" s="415">
        <f>H39/H36*100</f>
        <v>60</v>
      </c>
      <c r="I40" s="484">
        <f>I39/I36*100</f>
        <v>83.333333333333343</v>
      </c>
      <c r="J40" s="424">
        <f>J39/J36*100</f>
        <v>83.333333333333343</v>
      </c>
      <c r="K40" s="20"/>
      <c r="L40"/>
    </row>
    <row r="41" spans="2:12" ht="12" customHeight="1" x14ac:dyDescent="0.2">
      <c r="B41" s="10"/>
      <c r="C41" s="14"/>
      <c r="D41" s="31" t="s">
        <v>62</v>
      </c>
      <c r="E41" s="32"/>
      <c r="F41" s="44">
        <f t="shared" ref="F41" si="3">F21-F26-F31-F36</f>
        <v>232</v>
      </c>
      <c r="G41" s="44">
        <f t="shared" ref="G41:J42" si="4">G21-G26-G31-G36</f>
        <v>181</v>
      </c>
      <c r="H41" s="315">
        <f t="shared" si="4"/>
        <v>158</v>
      </c>
      <c r="I41" s="481">
        <f t="shared" ref="I41" si="5">I21-I26-I31-I36</f>
        <v>164</v>
      </c>
      <c r="J41" s="316">
        <f t="shared" si="4"/>
        <v>167</v>
      </c>
      <c r="K41" s="201"/>
      <c r="L41"/>
    </row>
    <row r="42" spans="2:12" ht="12" customHeight="1" x14ac:dyDescent="0.2">
      <c r="B42" s="10"/>
      <c r="C42" s="14"/>
      <c r="D42" s="14"/>
      <c r="E42" s="16" t="s">
        <v>68</v>
      </c>
      <c r="F42" s="237">
        <f t="shared" ref="F42" si="6">F22-F27-F32-F37</f>
        <v>25</v>
      </c>
      <c r="G42" s="237">
        <f t="shared" si="4"/>
        <v>20</v>
      </c>
      <c r="H42" s="412">
        <f t="shared" si="4"/>
        <v>9</v>
      </c>
      <c r="I42" s="173">
        <f t="shared" ref="I42" si="7">I22-I27-I32-I37</f>
        <v>5</v>
      </c>
      <c r="J42" s="420">
        <f t="shared" si="4"/>
        <v>10</v>
      </c>
      <c r="K42" s="201"/>
      <c r="L42"/>
    </row>
    <row r="43" spans="2:12" ht="12" customHeight="1" x14ac:dyDescent="0.2">
      <c r="B43" s="17"/>
      <c r="C43" s="18"/>
      <c r="D43" s="18"/>
      <c r="E43" s="139" t="s">
        <v>54</v>
      </c>
      <c r="F43" s="238">
        <f>F42/F41*100</f>
        <v>10.775862068965516</v>
      </c>
      <c r="G43" s="238">
        <f>G42/G41*100</f>
        <v>11.049723756906078</v>
      </c>
      <c r="H43" s="413">
        <f>H42/H41*100</f>
        <v>5.6962025316455698</v>
      </c>
      <c r="I43" s="482">
        <f>I42/I41*100</f>
        <v>3.0487804878048781</v>
      </c>
      <c r="J43" s="421">
        <f>J42/J41*100</f>
        <v>5.9880239520958085</v>
      </c>
      <c r="K43" s="20"/>
      <c r="L43"/>
    </row>
    <row r="44" spans="2:12" ht="12" customHeight="1" x14ac:dyDescent="0.2">
      <c r="B44" s="10"/>
      <c r="C44" s="14"/>
      <c r="D44" s="14"/>
      <c r="E44" s="16" t="s">
        <v>69</v>
      </c>
      <c r="F44" s="237">
        <f t="shared" ref="F44" si="8">F24-F29-F34-F39</f>
        <v>25</v>
      </c>
      <c r="G44" s="237">
        <f t="shared" ref="G44:J44" si="9">G24-G29-G34-G39</f>
        <v>18</v>
      </c>
      <c r="H44" s="412">
        <f t="shared" si="9"/>
        <v>26</v>
      </c>
      <c r="I44" s="173">
        <f t="shared" ref="I44" si="10">I24-I29-I34-I39</f>
        <v>25</v>
      </c>
      <c r="J44" s="420">
        <f t="shared" si="9"/>
        <v>7</v>
      </c>
      <c r="K44" s="201"/>
      <c r="L44"/>
    </row>
    <row r="45" spans="2:12" ht="12" customHeight="1" thickBot="1" x14ac:dyDescent="0.25">
      <c r="B45" s="21"/>
      <c r="C45" s="22"/>
      <c r="D45" s="37"/>
      <c r="E45" s="140" t="s">
        <v>54</v>
      </c>
      <c r="F45" s="239">
        <f>F44/F41*100</f>
        <v>10.775862068965516</v>
      </c>
      <c r="G45" s="239">
        <f>G44/G41*100</f>
        <v>9.94475138121547</v>
      </c>
      <c r="H45" s="414">
        <f>H44/H41*100</f>
        <v>16.455696202531644</v>
      </c>
      <c r="I45" s="483">
        <f>I44/I41*100</f>
        <v>15.24390243902439</v>
      </c>
      <c r="J45" s="422">
        <f>J44/J41*100</f>
        <v>4.1916167664670656</v>
      </c>
      <c r="K45" s="20"/>
      <c r="L45"/>
    </row>
    <row r="46" spans="2:12" ht="12" customHeight="1" x14ac:dyDescent="0.2">
      <c r="B46" s="6" t="s">
        <v>5</v>
      </c>
      <c r="C46" s="7" t="s">
        <v>0</v>
      </c>
      <c r="D46" s="8"/>
      <c r="E46" s="137"/>
      <c r="F46" s="236">
        <v>11</v>
      </c>
      <c r="G46" s="236">
        <v>12</v>
      </c>
      <c r="H46" s="411">
        <v>6</v>
      </c>
      <c r="I46" s="480">
        <v>4</v>
      </c>
      <c r="J46" s="419">
        <v>11</v>
      </c>
      <c r="K46" s="9"/>
      <c r="L46"/>
    </row>
    <row r="47" spans="2:12" ht="12" customHeight="1" x14ac:dyDescent="0.2">
      <c r="B47" s="10"/>
      <c r="C47" s="11" t="s">
        <v>1</v>
      </c>
      <c r="D47" s="12"/>
      <c r="E47" s="138"/>
      <c r="F47" s="44">
        <v>6</v>
      </c>
      <c r="G47" s="44">
        <v>12</v>
      </c>
      <c r="H47" s="315">
        <v>1</v>
      </c>
      <c r="I47" s="481">
        <v>2</v>
      </c>
      <c r="J47" s="316">
        <v>12</v>
      </c>
      <c r="K47" s="9"/>
      <c r="L47"/>
    </row>
    <row r="48" spans="2:12" ht="12" customHeight="1" x14ac:dyDescent="0.2">
      <c r="B48" s="10"/>
      <c r="C48" s="14"/>
      <c r="D48" s="15" t="s">
        <v>68</v>
      </c>
      <c r="E48" s="16"/>
      <c r="F48" s="237">
        <v>0</v>
      </c>
      <c r="G48" s="237">
        <v>0</v>
      </c>
      <c r="H48" s="412">
        <v>0</v>
      </c>
      <c r="I48" s="173">
        <v>0</v>
      </c>
      <c r="J48" s="420">
        <v>0</v>
      </c>
      <c r="K48" s="9"/>
      <c r="L48"/>
    </row>
    <row r="49" spans="2:12" ht="12" customHeight="1" x14ac:dyDescent="0.2">
      <c r="B49" s="17"/>
      <c r="C49" s="18"/>
      <c r="D49" s="19" t="s">
        <v>54</v>
      </c>
      <c r="E49" s="139"/>
      <c r="F49" s="238">
        <f>F48/F47*100</f>
        <v>0</v>
      </c>
      <c r="G49" s="238">
        <f>G48/G47*100</f>
        <v>0</v>
      </c>
      <c r="H49" s="413">
        <f>H48/H47*100</f>
        <v>0</v>
      </c>
      <c r="I49" s="482">
        <f>I48/I47*100</f>
        <v>0</v>
      </c>
      <c r="J49" s="421">
        <f>J48/J47*100</f>
        <v>0</v>
      </c>
      <c r="K49" s="20"/>
      <c r="L49"/>
    </row>
    <row r="50" spans="2:12" ht="12" customHeight="1" x14ac:dyDescent="0.2">
      <c r="B50" s="10"/>
      <c r="C50" s="14"/>
      <c r="D50" s="15" t="s">
        <v>69</v>
      </c>
      <c r="E50" s="16"/>
      <c r="F50" s="237">
        <v>0</v>
      </c>
      <c r="G50" s="237">
        <v>0</v>
      </c>
      <c r="H50" s="412">
        <v>0</v>
      </c>
      <c r="I50" s="173">
        <v>0</v>
      </c>
      <c r="J50" s="420">
        <v>0</v>
      </c>
      <c r="K50" s="9"/>
      <c r="L50"/>
    </row>
    <row r="51" spans="2:12" ht="12" customHeight="1" thickBot="1" x14ac:dyDescent="0.25">
      <c r="B51" s="38"/>
      <c r="C51" s="39"/>
      <c r="D51" s="40" t="s">
        <v>54</v>
      </c>
      <c r="E51" s="144"/>
      <c r="F51" s="243">
        <f>F50/F47*100</f>
        <v>0</v>
      </c>
      <c r="G51" s="243">
        <f>G50/G47*100</f>
        <v>0</v>
      </c>
      <c r="H51" s="417">
        <f>H50/H47*100</f>
        <v>0</v>
      </c>
      <c r="I51" s="486">
        <f>I50/I47*100</f>
        <v>0</v>
      </c>
      <c r="J51" s="426">
        <f>J50/J47*100</f>
        <v>0</v>
      </c>
      <c r="K51" s="20"/>
      <c r="L51"/>
    </row>
    <row r="52" spans="2:12" ht="12" customHeight="1" thickTop="1" x14ac:dyDescent="0.2">
      <c r="B52" s="10" t="s">
        <v>6</v>
      </c>
      <c r="C52" s="41" t="s">
        <v>0</v>
      </c>
      <c r="D52" s="42"/>
      <c r="E52" s="145"/>
      <c r="F52" s="244">
        <f>F4+F10+F16+F46</f>
        <v>19453</v>
      </c>
      <c r="G52" s="244">
        <f>G4+G10+G16+G46</f>
        <v>19142</v>
      </c>
      <c r="H52" s="418">
        <f>H4+H10+H16+H46</f>
        <v>19690</v>
      </c>
      <c r="I52" s="487">
        <f>I4+I10+I16+I46</f>
        <v>18404</v>
      </c>
      <c r="J52" s="427">
        <f>J4+J10+J16+J46</f>
        <v>19231</v>
      </c>
      <c r="K52" s="9"/>
      <c r="L52"/>
    </row>
    <row r="53" spans="2:12" ht="12" customHeight="1" x14ac:dyDescent="0.2">
      <c r="B53" s="10"/>
      <c r="C53" s="11" t="s">
        <v>1</v>
      </c>
      <c r="D53" s="12"/>
      <c r="E53" s="138"/>
      <c r="F53" s="44">
        <f t="shared" ref="F53" si="11">F5+F11+F21+F47</f>
        <v>13411</v>
      </c>
      <c r="G53" s="44">
        <f t="shared" ref="G53:J54" si="12">G5+G11+G21+G47</f>
        <v>13542</v>
      </c>
      <c r="H53" s="315">
        <f t="shared" si="12"/>
        <v>13862</v>
      </c>
      <c r="I53" s="481">
        <f t="shared" ref="I53" si="13">I5+I11+I21+I47</f>
        <v>13364</v>
      </c>
      <c r="J53" s="316">
        <f t="shared" si="12"/>
        <v>14079</v>
      </c>
      <c r="K53" s="9"/>
      <c r="L53"/>
    </row>
    <row r="54" spans="2:12" ht="12" customHeight="1" x14ac:dyDescent="0.2">
      <c r="B54" s="10"/>
      <c r="C54" s="14"/>
      <c r="D54" s="15" t="s">
        <v>68</v>
      </c>
      <c r="E54" s="16"/>
      <c r="F54" s="237">
        <f t="shared" ref="F54" si="14">F6+F12+F22+F48</f>
        <v>5781</v>
      </c>
      <c r="G54" s="237">
        <f t="shared" si="12"/>
        <v>5562</v>
      </c>
      <c r="H54" s="412">
        <f t="shared" si="12"/>
        <v>5457</v>
      </c>
      <c r="I54" s="173">
        <f t="shared" ref="I54" si="15">I6+I12+I22+I48</f>
        <v>4576</v>
      </c>
      <c r="J54" s="420">
        <f t="shared" si="12"/>
        <v>4387</v>
      </c>
      <c r="K54" s="9"/>
      <c r="L54"/>
    </row>
    <row r="55" spans="2:12" ht="12" customHeight="1" x14ac:dyDescent="0.2">
      <c r="B55" s="17"/>
      <c r="C55" s="18"/>
      <c r="D55" s="19" t="s">
        <v>54</v>
      </c>
      <c r="E55" s="139"/>
      <c r="F55" s="238">
        <f>F54/F53*100</f>
        <v>43.106405189769589</v>
      </c>
      <c r="G55" s="238">
        <f>G54/G53*100</f>
        <v>41.072219760744346</v>
      </c>
      <c r="H55" s="413">
        <f>H54/H53*100</f>
        <v>39.366613764247582</v>
      </c>
      <c r="I55" s="482">
        <f>I54/I53*100</f>
        <v>34.24124513618677</v>
      </c>
      <c r="J55" s="421">
        <f>J54/J53*100</f>
        <v>31.159883514454151</v>
      </c>
      <c r="K55" s="20"/>
      <c r="L55"/>
    </row>
    <row r="56" spans="2:12" ht="12" customHeight="1" x14ac:dyDescent="0.2">
      <c r="B56" s="10"/>
      <c r="C56" s="14"/>
      <c r="D56" s="15" t="s">
        <v>69</v>
      </c>
      <c r="E56" s="16"/>
      <c r="F56" s="237">
        <f>F8+F14+F24+F50</f>
        <v>868</v>
      </c>
      <c r="G56" s="237">
        <f>G8+G14+G24+G50</f>
        <v>1058</v>
      </c>
      <c r="H56" s="412">
        <f>H8+H14+H24+H50</f>
        <v>1018</v>
      </c>
      <c r="I56" s="173">
        <f>I8+I14+I24+I50</f>
        <v>1163</v>
      </c>
      <c r="J56" s="420">
        <f>J8+J14+J24+J50</f>
        <v>888</v>
      </c>
      <c r="K56" s="9"/>
      <c r="L56"/>
    </row>
    <row r="57" spans="2:12" ht="12" customHeight="1" thickBot="1" x14ac:dyDescent="0.25">
      <c r="B57" s="21"/>
      <c r="C57" s="22"/>
      <c r="D57" s="23" t="s">
        <v>54</v>
      </c>
      <c r="E57" s="140"/>
      <c r="F57" s="239">
        <f>F56/F53*100</f>
        <v>6.4722988591454769</v>
      </c>
      <c r="G57" s="239">
        <f>G56/G53*100</f>
        <v>7.8127307635504355</v>
      </c>
      <c r="H57" s="414">
        <f>H56/H53*100</f>
        <v>7.3438176309334873</v>
      </c>
      <c r="I57" s="483">
        <f>I56/I53*100</f>
        <v>8.702484286141873</v>
      </c>
      <c r="J57" s="422">
        <f>J56/J53*100</f>
        <v>6.307266141061155</v>
      </c>
      <c r="K57" s="20"/>
      <c r="L57"/>
    </row>
    <row r="58" spans="2:12" ht="12" customHeight="1" x14ac:dyDescent="0.2">
      <c r="B58" s="195" t="s">
        <v>225</v>
      </c>
      <c r="C58" s="2"/>
      <c r="D58" s="2"/>
      <c r="E58" s="2"/>
      <c r="F58" s="2"/>
      <c r="G58" s="2"/>
      <c r="H58" s="2"/>
      <c r="I58" s="2"/>
      <c r="J58" s="2"/>
      <c r="K58" s="2"/>
    </row>
    <row r="59" spans="2:12" ht="12" customHeight="1" x14ac:dyDescent="0.2">
      <c r="B59" s="195" t="s">
        <v>268</v>
      </c>
      <c r="C59" s="2"/>
      <c r="D59" s="2"/>
      <c r="E59" s="2"/>
      <c r="F59" s="2"/>
      <c r="G59" s="2"/>
      <c r="H59" s="2"/>
      <c r="I59" s="2"/>
      <c r="J59" s="2"/>
      <c r="K59" s="2"/>
    </row>
    <row r="60" spans="2:12" ht="12" customHeight="1" x14ac:dyDescent="0.2">
      <c r="B60" s="43"/>
      <c r="C60" s="2"/>
      <c r="D60" s="2"/>
      <c r="E60" s="2"/>
      <c r="F60" s="2"/>
      <c r="G60" s="2"/>
      <c r="H60" s="2"/>
      <c r="I60" s="2"/>
      <c r="J60" s="2"/>
      <c r="K60" s="2"/>
    </row>
  </sheetData>
  <mergeCells count="6">
    <mergeCell ref="H2:H3"/>
    <mergeCell ref="F2:F3"/>
    <mergeCell ref="B2:E3"/>
    <mergeCell ref="J2:J3"/>
    <mergeCell ref="G2:G3"/>
    <mergeCell ref="I2:I3"/>
  </mergeCells>
  <phoneticPr fontId="3"/>
  <printOptions horizontalCentered="1"/>
  <pageMargins left="0.70866141732283472" right="0.70866141732283472" top="0.74803149606299213" bottom="0.74803149606299213" header="0.31496062992125984" footer="0.31496062992125984"/>
  <pageSetup paperSize="9" scale="98" orientation="portrait" horizontalDpi="300" verticalDpi="300" r:id="rId1"/>
  <ignoredErrors>
    <ignoredError sqref="G43:H43 G55:J55 F43 F55 I43:J43"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B1:I62"/>
  <sheetViews>
    <sheetView showGridLines="0" zoomScale="130" zoomScaleNormal="130" workbookViewId="0">
      <selection activeCell="H3" sqref="H3"/>
    </sheetView>
  </sheetViews>
  <sheetFormatPr defaultColWidth="9" defaultRowHeight="13.2" x14ac:dyDescent="0.2"/>
  <cols>
    <col min="1" max="1" width="0.6640625" style="67" customWidth="1"/>
    <col min="2" max="2" width="2.6640625" style="67" customWidth="1"/>
    <col min="3" max="3" width="14.6640625" style="67" customWidth="1"/>
    <col min="4" max="8" width="10.6640625" style="67" customWidth="1"/>
    <col min="9" max="9" width="0.6640625" customWidth="1"/>
    <col min="10" max="16384" width="9" style="67"/>
  </cols>
  <sheetData>
    <row r="1" spans="2:9" ht="14.25" customHeight="1" x14ac:dyDescent="0.2">
      <c r="B1" s="67" t="s">
        <v>254</v>
      </c>
      <c r="I1" s="3"/>
    </row>
    <row r="2" spans="2:9" ht="3" customHeight="1" thickBot="1" x14ac:dyDescent="0.25">
      <c r="I2" s="3"/>
    </row>
    <row r="3" spans="2:9" ht="23.4" customHeight="1" thickBot="1" x14ac:dyDescent="0.25">
      <c r="B3" s="655" t="s">
        <v>215</v>
      </c>
      <c r="C3" s="656"/>
      <c r="D3" s="255" t="s">
        <v>92</v>
      </c>
      <c r="E3" s="255" t="s">
        <v>93</v>
      </c>
      <c r="F3" s="255" t="s">
        <v>111</v>
      </c>
      <c r="G3" s="519" t="s">
        <v>172</v>
      </c>
      <c r="H3" s="577" t="s">
        <v>235</v>
      </c>
      <c r="I3" s="410"/>
    </row>
    <row r="4" spans="2:9" ht="15" customHeight="1" x14ac:dyDescent="0.2">
      <c r="B4" s="657" t="s">
        <v>17</v>
      </c>
      <c r="C4" s="658"/>
      <c r="D4" s="256">
        <v>144</v>
      </c>
      <c r="E4" s="314">
        <v>191</v>
      </c>
      <c r="F4" s="314">
        <v>175</v>
      </c>
      <c r="G4" s="520">
        <v>172</v>
      </c>
      <c r="H4" s="523">
        <v>257</v>
      </c>
      <c r="I4" s="5"/>
    </row>
    <row r="5" spans="2:9" ht="15" customHeight="1" x14ac:dyDescent="0.2">
      <c r="B5" s="659" t="s">
        <v>18</v>
      </c>
      <c r="C5" s="660"/>
      <c r="D5" s="452">
        <v>116</v>
      </c>
      <c r="E5" s="452">
        <v>138</v>
      </c>
      <c r="F5" s="452">
        <v>152</v>
      </c>
      <c r="G5" s="521">
        <v>164</v>
      </c>
      <c r="H5" s="524">
        <v>232</v>
      </c>
      <c r="I5" s="9"/>
    </row>
    <row r="6" spans="2:9" ht="15" customHeight="1" thickBot="1" x14ac:dyDescent="0.25">
      <c r="B6" s="453"/>
      <c r="C6" s="182" t="s">
        <v>185</v>
      </c>
      <c r="D6" s="182">
        <v>35</v>
      </c>
      <c r="E6" s="182">
        <v>53</v>
      </c>
      <c r="F6" s="454">
        <v>25</v>
      </c>
      <c r="G6" s="522">
        <v>42</v>
      </c>
      <c r="H6" s="525">
        <v>46</v>
      </c>
      <c r="I6" s="9"/>
    </row>
    <row r="7" spans="2:9" ht="3" customHeight="1" x14ac:dyDescent="0.2">
      <c r="I7" s="9"/>
    </row>
    <row r="8" spans="2:9" ht="10.8" x14ac:dyDescent="0.2">
      <c r="I8" s="20"/>
    </row>
    <row r="9" spans="2:9" ht="10.8" x14ac:dyDescent="0.2">
      <c r="I9" s="9"/>
    </row>
    <row r="10" spans="2:9" ht="10.8" x14ac:dyDescent="0.2">
      <c r="I10" s="20"/>
    </row>
    <row r="11" spans="2:9" ht="10.8" x14ac:dyDescent="0.2">
      <c r="I11" s="9"/>
    </row>
    <row r="12" spans="2:9" ht="10.8" x14ac:dyDescent="0.2">
      <c r="I12" s="9"/>
    </row>
    <row r="13" spans="2:9" ht="10.8" x14ac:dyDescent="0.2">
      <c r="I13" s="9"/>
    </row>
    <row r="14" spans="2:9" ht="10.8" x14ac:dyDescent="0.2">
      <c r="I14" s="20"/>
    </row>
    <row r="15" spans="2:9" ht="10.8" x14ac:dyDescent="0.2">
      <c r="I15" s="9"/>
    </row>
    <row r="16" spans="2:9" ht="10.8" x14ac:dyDescent="0.2">
      <c r="I16" s="20"/>
    </row>
    <row r="17" spans="9:9" ht="10.8" x14ac:dyDescent="0.2">
      <c r="I17" s="9"/>
    </row>
    <row r="18" spans="9:9" ht="10.8" x14ac:dyDescent="0.2">
      <c r="I18" s="9"/>
    </row>
    <row r="19" spans="9:9" ht="10.8" x14ac:dyDescent="0.2">
      <c r="I19" s="9"/>
    </row>
    <row r="20" spans="9:9" ht="10.8" x14ac:dyDescent="0.2">
      <c r="I20" s="9"/>
    </row>
    <row r="21" spans="9:9" ht="10.8" x14ac:dyDescent="0.2">
      <c r="I21" s="9"/>
    </row>
    <row r="22" spans="9:9" ht="10.8" x14ac:dyDescent="0.2">
      <c r="I22" s="9"/>
    </row>
    <row r="23" spans="9:9" ht="10.8" x14ac:dyDescent="0.2">
      <c r="I23" s="9"/>
    </row>
    <row r="24" spans="9:9" ht="10.8" x14ac:dyDescent="0.2">
      <c r="I24" s="20"/>
    </row>
    <row r="25" spans="9:9" ht="10.8" x14ac:dyDescent="0.2">
      <c r="I25" s="9"/>
    </row>
    <row r="26" spans="9:9" ht="10.8" x14ac:dyDescent="0.2">
      <c r="I26" s="20"/>
    </row>
    <row r="27" spans="9:9" ht="10.8" x14ac:dyDescent="0.2">
      <c r="I27" s="9"/>
    </row>
    <row r="28" spans="9:9" ht="10.8" x14ac:dyDescent="0.2">
      <c r="I28" s="9"/>
    </row>
    <row r="29" spans="9:9" ht="10.8" x14ac:dyDescent="0.2">
      <c r="I29" s="20"/>
    </row>
    <row r="30" spans="9:9" ht="10.8" x14ac:dyDescent="0.2">
      <c r="I30" s="9"/>
    </row>
    <row r="31" spans="9:9" ht="10.8" x14ac:dyDescent="0.2">
      <c r="I31" s="20"/>
    </row>
    <row r="32" spans="9:9" ht="10.8" x14ac:dyDescent="0.2">
      <c r="I32" s="9"/>
    </row>
    <row r="33" spans="9:9" ht="10.8" x14ac:dyDescent="0.2">
      <c r="I33" s="9"/>
    </row>
    <row r="34" spans="9:9" ht="10.8" x14ac:dyDescent="0.2">
      <c r="I34" s="20"/>
    </row>
    <row r="35" spans="9:9" ht="10.8" x14ac:dyDescent="0.2">
      <c r="I35" s="9"/>
    </row>
    <row r="36" spans="9:9" ht="10.8" x14ac:dyDescent="0.2">
      <c r="I36" s="20"/>
    </row>
    <row r="37" spans="9:9" ht="10.8" x14ac:dyDescent="0.2">
      <c r="I37" s="9"/>
    </row>
    <row r="38" spans="9:9" ht="10.8" x14ac:dyDescent="0.2">
      <c r="I38" s="9"/>
    </row>
    <row r="39" spans="9:9" ht="10.8" x14ac:dyDescent="0.2">
      <c r="I39" s="20"/>
    </row>
    <row r="40" spans="9:9" ht="10.8" x14ac:dyDescent="0.2">
      <c r="I40" s="9"/>
    </row>
    <row r="41" spans="9:9" ht="10.8" x14ac:dyDescent="0.2">
      <c r="I41" s="20"/>
    </row>
    <row r="42" spans="9:9" ht="10.8" x14ac:dyDescent="0.2">
      <c r="I42" s="9"/>
    </row>
    <row r="43" spans="9:9" ht="10.8" x14ac:dyDescent="0.2">
      <c r="I43" s="9"/>
    </row>
    <row r="44" spans="9:9" ht="10.8" x14ac:dyDescent="0.2">
      <c r="I44" s="20"/>
    </row>
    <row r="45" spans="9:9" ht="10.8" x14ac:dyDescent="0.2">
      <c r="I45" s="9"/>
    </row>
    <row r="46" spans="9:9" ht="10.8" x14ac:dyDescent="0.2">
      <c r="I46" s="20"/>
    </row>
    <row r="47" spans="9:9" ht="10.8" x14ac:dyDescent="0.2">
      <c r="I47" s="9"/>
    </row>
    <row r="48" spans="9:9" ht="10.8" x14ac:dyDescent="0.2">
      <c r="I48" s="9"/>
    </row>
    <row r="49" spans="9:9" ht="10.8" x14ac:dyDescent="0.2">
      <c r="I49" s="9"/>
    </row>
    <row r="50" spans="9:9" ht="10.8" x14ac:dyDescent="0.2">
      <c r="I50" s="20"/>
    </row>
    <row r="51" spans="9:9" ht="10.8" x14ac:dyDescent="0.2">
      <c r="I51" s="9"/>
    </row>
    <row r="52" spans="9:9" ht="10.8" x14ac:dyDescent="0.2">
      <c r="I52" s="20"/>
    </row>
    <row r="53" spans="9:9" ht="10.8" x14ac:dyDescent="0.2">
      <c r="I53" s="9"/>
    </row>
    <row r="54" spans="9:9" ht="10.8" x14ac:dyDescent="0.2">
      <c r="I54" s="9"/>
    </row>
    <row r="55" spans="9:9" ht="10.8" x14ac:dyDescent="0.2">
      <c r="I55" s="9"/>
    </row>
    <row r="56" spans="9:9" ht="10.8" x14ac:dyDescent="0.2">
      <c r="I56" s="20"/>
    </row>
    <row r="57" spans="9:9" ht="10.8" x14ac:dyDescent="0.2">
      <c r="I57" s="9"/>
    </row>
    <row r="58" spans="9:9" ht="10.8" x14ac:dyDescent="0.2">
      <c r="I58" s="20"/>
    </row>
    <row r="59" spans="9:9" ht="10.8" x14ac:dyDescent="0.2">
      <c r="I59" s="3"/>
    </row>
    <row r="60" spans="9:9" x14ac:dyDescent="0.2">
      <c r="I60" s="2"/>
    </row>
    <row r="61" spans="9:9" x14ac:dyDescent="0.2">
      <c r="I61" s="2"/>
    </row>
    <row r="62" spans="9:9" x14ac:dyDescent="0.2">
      <c r="I62" s="2"/>
    </row>
  </sheetData>
  <mergeCells count="3">
    <mergeCell ref="B3:C3"/>
    <mergeCell ref="B4:C4"/>
    <mergeCell ref="B5:C5"/>
  </mergeCells>
  <phoneticPr fontId="3"/>
  <printOptions horizontalCentere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B1:M60"/>
  <sheetViews>
    <sheetView showGridLines="0" zoomScale="120" zoomScaleNormal="120" workbookViewId="0">
      <selection activeCell="K2" sqref="K2:K3"/>
    </sheetView>
  </sheetViews>
  <sheetFormatPr defaultColWidth="9" defaultRowHeight="13.2" x14ac:dyDescent="0.2"/>
  <cols>
    <col min="1" max="1" width="1.88671875" style="91" customWidth="1"/>
    <col min="2" max="2" width="8.77734375" style="91" customWidth="1"/>
    <col min="3" max="3" width="2.77734375" style="91" customWidth="1"/>
    <col min="4" max="4" width="4.21875" style="91" customWidth="1"/>
    <col min="5" max="6" width="7.33203125" style="91" customWidth="1"/>
    <col min="7" max="8" width="6.77734375" style="91" customWidth="1"/>
    <col min="9" max="9" width="6.77734375" style="313" customWidth="1"/>
    <col min="10" max="10" width="6.77734375" style="470" customWidth="1"/>
    <col min="11" max="11" width="6.77734375" style="91" customWidth="1"/>
    <col min="12" max="12" width="1.44140625" style="200" customWidth="1"/>
    <col min="13" max="13" width="9" style="95"/>
    <col min="14" max="16384" width="9" style="91"/>
  </cols>
  <sheetData>
    <row r="1" spans="2:13" ht="13.8" thickBot="1" x14ac:dyDescent="0.25">
      <c r="B1" s="92" t="s">
        <v>253</v>
      </c>
      <c r="C1" s="92"/>
      <c r="D1" s="2"/>
      <c r="E1" s="1"/>
      <c r="F1" s="1"/>
      <c r="G1" s="93"/>
      <c r="H1" s="94"/>
      <c r="I1" s="94"/>
      <c r="J1" s="94"/>
      <c r="K1" s="3"/>
      <c r="L1" s="3"/>
    </row>
    <row r="2" spans="2:13" ht="11.25" customHeight="1" x14ac:dyDescent="0.2">
      <c r="B2" s="582" t="s">
        <v>85</v>
      </c>
      <c r="C2" s="708"/>
      <c r="D2" s="583"/>
      <c r="E2" s="583"/>
      <c r="F2" s="584"/>
      <c r="G2" s="580" t="s">
        <v>175</v>
      </c>
      <c r="H2" s="580" t="s">
        <v>176</v>
      </c>
      <c r="I2" s="580" t="s">
        <v>177</v>
      </c>
      <c r="J2" s="578" t="s">
        <v>166</v>
      </c>
      <c r="K2" s="588" t="s">
        <v>234</v>
      </c>
      <c r="L2" s="5"/>
      <c r="M2" s="91"/>
    </row>
    <row r="3" spans="2:13" ht="11.25" customHeight="1" thickBot="1" x14ac:dyDescent="0.25">
      <c r="B3" s="585"/>
      <c r="C3" s="586"/>
      <c r="D3" s="586"/>
      <c r="E3" s="586"/>
      <c r="F3" s="587"/>
      <c r="G3" s="581"/>
      <c r="H3" s="581"/>
      <c r="I3" s="581"/>
      <c r="J3" s="579"/>
      <c r="K3" s="589"/>
      <c r="L3" s="205"/>
      <c r="M3" s="91"/>
    </row>
    <row r="4" spans="2:13" x14ac:dyDescent="0.2">
      <c r="B4" s="125" t="s">
        <v>47</v>
      </c>
      <c r="C4" s="675" t="s">
        <v>0</v>
      </c>
      <c r="D4" s="676"/>
      <c r="E4" s="8"/>
      <c r="F4" s="137"/>
      <c r="G4" s="236">
        <v>82</v>
      </c>
      <c r="H4" s="236">
        <v>126</v>
      </c>
      <c r="I4" s="236">
        <v>127</v>
      </c>
      <c r="J4" s="411">
        <v>273</v>
      </c>
      <c r="K4" s="419">
        <v>73</v>
      </c>
      <c r="L4" s="206"/>
      <c r="M4" s="91"/>
    </row>
    <row r="5" spans="2:13" x14ac:dyDescent="0.2">
      <c r="B5" s="10"/>
      <c r="C5" s="702" t="s">
        <v>1</v>
      </c>
      <c r="D5" s="691"/>
      <c r="E5" s="12"/>
      <c r="F5" s="138"/>
      <c r="G5" s="44">
        <v>97</v>
      </c>
      <c r="H5" s="44">
        <v>153</v>
      </c>
      <c r="I5" s="44">
        <v>157</v>
      </c>
      <c r="J5" s="315">
        <v>333</v>
      </c>
      <c r="K5" s="316">
        <v>114</v>
      </c>
      <c r="L5" s="9"/>
      <c r="M5" s="91"/>
    </row>
    <row r="6" spans="2:13" x14ac:dyDescent="0.2">
      <c r="B6" s="10"/>
      <c r="C6" s="14"/>
      <c r="D6" s="666" t="s">
        <v>68</v>
      </c>
      <c r="E6" s="667"/>
      <c r="F6" s="668"/>
      <c r="G6" s="257">
        <v>11</v>
      </c>
      <c r="H6" s="257">
        <v>14</v>
      </c>
      <c r="I6" s="257">
        <v>32</v>
      </c>
      <c r="J6" s="526">
        <v>36</v>
      </c>
      <c r="K6" s="531">
        <v>20</v>
      </c>
      <c r="L6" s="9"/>
      <c r="M6" s="91"/>
    </row>
    <row r="7" spans="2:13" x14ac:dyDescent="0.2">
      <c r="B7" s="17"/>
      <c r="C7" s="158"/>
      <c r="D7" s="706" t="s">
        <v>52</v>
      </c>
      <c r="E7" s="707"/>
      <c r="F7" s="689"/>
      <c r="G7" s="258">
        <f>G6/G5*100</f>
        <v>11.340206185567011</v>
      </c>
      <c r="H7" s="258">
        <f>H6/H5*100</f>
        <v>9.1503267973856204</v>
      </c>
      <c r="I7" s="258">
        <f>I6/I5*100</f>
        <v>20.382165605095544</v>
      </c>
      <c r="J7" s="20">
        <f>J6/J5*100</f>
        <v>10.810810810810811</v>
      </c>
      <c r="K7" s="532">
        <f>K6/K5*100</f>
        <v>17.543859649122805</v>
      </c>
      <c r="L7" s="20"/>
      <c r="M7" s="91"/>
    </row>
    <row r="8" spans="2:13" x14ac:dyDescent="0.2">
      <c r="B8" s="10"/>
      <c r="C8" s="157"/>
      <c r="D8" s="666" t="s">
        <v>69</v>
      </c>
      <c r="E8" s="667"/>
      <c r="F8" s="668"/>
      <c r="G8" s="257">
        <v>73</v>
      </c>
      <c r="H8" s="257">
        <v>120</v>
      </c>
      <c r="I8" s="257">
        <v>103</v>
      </c>
      <c r="J8" s="526">
        <v>246</v>
      </c>
      <c r="K8" s="531">
        <v>63</v>
      </c>
      <c r="L8" s="9"/>
      <c r="M8" s="91"/>
    </row>
    <row r="9" spans="2:13" ht="13.8" thickBot="1" x14ac:dyDescent="0.25">
      <c r="B9" s="21"/>
      <c r="C9" s="159"/>
      <c r="D9" s="699" t="s">
        <v>54</v>
      </c>
      <c r="E9" s="700"/>
      <c r="F9" s="701"/>
      <c r="G9" s="259">
        <f>G8/G5*100</f>
        <v>75.257731958762889</v>
      </c>
      <c r="H9" s="259">
        <f>H8/H5*100</f>
        <v>78.431372549019613</v>
      </c>
      <c r="I9" s="259">
        <f>I8/I5*100</f>
        <v>65.605095541401269</v>
      </c>
      <c r="J9" s="527">
        <f>J8/J5*100</f>
        <v>73.873873873873876</v>
      </c>
      <c r="K9" s="533">
        <f>K8/K5*100</f>
        <v>55.26315789473685</v>
      </c>
      <c r="L9" s="20"/>
      <c r="M9" s="91"/>
    </row>
    <row r="10" spans="2:13" x14ac:dyDescent="0.2">
      <c r="B10" s="6" t="s">
        <v>2</v>
      </c>
      <c r="C10" s="675" t="s">
        <v>0</v>
      </c>
      <c r="D10" s="676"/>
      <c r="E10" s="676"/>
      <c r="F10" s="677"/>
      <c r="G10" s="236">
        <v>42</v>
      </c>
      <c r="H10" s="236">
        <v>81</v>
      </c>
      <c r="I10" s="236">
        <v>75</v>
      </c>
      <c r="J10" s="411">
        <v>89</v>
      </c>
      <c r="K10" s="419">
        <v>66</v>
      </c>
      <c r="L10" s="9"/>
      <c r="M10" s="91"/>
    </row>
    <row r="11" spans="2:13" x14ac:dyDescent="0.2">
      <c r="B11" s="10"/>
      <c r="C11" s="702" t="s">
        <v>1</v>
      </c>
      <c r="D11" s="695"/>
      <c r="E11" s="695"/>
      <c r="F11" s="696"/>
      <c r="G11" s="44">
        <v>42</v>
      </c>
      <c r="H11" s="44">
        <v>67</v>
      </c>
      <c r="I11" s="44">
        <v>63</v>
      </c>
      <c r="J11" s="315">
        <v>80</v>
      </c>
      <c r="K11" s="316">
        <v>53</v>
      </c>
      <c r="L11" s="9"/>
      <c r="M11" s="91"/>
    </row>
    <row r="12" spans="2:13" x14ac:dyDescent="0.2">
      <c r="B12" s="10"/>
      <c r="C12" s="157"/>
      <c r="D12" s="666" t="s">
        <v>68</v>
      </c>
      <c r="E12" s="667"/>
      <c r="F12" s="668"/>
      <c r="G12" s="257">
        <v>3</v>
      </c>
      <c r="H12" s="257">
        <v>8</v>
      </c>
      <c r="I12" s="257">
        <v>12</v>
      </c>
      <c r="J12" s="526">
        <v>8</v>
      </c>
      <c r="K12" s="531">
        <v>6</v>
      </c>
      <c r="L12" s="9"/>
      <c r="M12" s="91"/>
    </row>
    <row r="13" spans="2:13" x14ac:dyDescent="0.2">
      <c r="B13" s="17"/>
      <c r="C13" s="158"/>
      <c r="D13" s="706" t="s">
        <v>54</v>
      </c>
      <c r="E13" s="707"/>
      <c r="F13" s="689"/>
      <c r="G13" s="258">
        <f>G12/G11*100</f>
        <v>7.1428571428571423</v>
      </c>
      <c r="H13" s="258">
        <f>H12/H11*100</f>
        <v>11.940298507462686</v>
      </c>
      <c r="I13" s="258">
        <f>I12/I11*100</f>
        <v>19.047619047619047</v>
      </c>
      <c r="J13" s="20">
        <f>J12/J11*100</f>
        <v>10</v>
      </c>
      <c r="K13" s="532">
        <f>K12/K11*100</f>
        <v>11.320754716981133</v>
      </c>
      <c r="L13" s="20"/>
      <c r="M13" s="91"/>
    </row>
    <row r="14" spans="2:13" x14ac:dyDescent="0.2">
      <c r="B14" s="10"/>
      <c r="C14" s="157"/>
      <c r="D14" s="666" t="s">
        <v>69</v>
      </c>
      <c r="E14" s="667"/>
      <c r="F14" s="668"/>
      <c r="G14" s="257">
        <v>21</v>
      </c>
      <c r="H14" s="257">
        <v>36</v>
      </c>
      <c r="I14" s="257">
        <v>25</v>
      </c>
      <c r="J14" s="526">
        <v>36</v>
      </c>
      <c r="K14" s="531">
        <v>19</v>
      </c>
      <c r="L14" s="9"/>
      <c r="M14" s="91"/>
    </row>
    <row r="15" spans="2:13" ht="13.8" thickBot="1" x14ac:dyDescent="0.25">
      <c r="B15" s="21"/>
      <c r="C15" s="159"/>
      <c r="D15" s="699" t="s">
        <v>54</v>
      </c>
      <c r="E15" s="700"/>
      <c r="F15" s="701"/>
      <c r="G15" s="259">
        <f>G14/G11*100</f>
        <v>50</v>
      </c>
      <c r="H15" s="259">
        <f>H14/H11*100</f>
        <v>53.731343283582092</v>
      </c>
      <c r="I15" s="259">
        <f>I14/I11*100</f>
        <v>39.682539682539684</v>
      </c>
      <c r="J15" s="527">
        <f>J14/J11*100</f>
        <v>45</v>
      </c>
      <c r="K15" s="533">
        <f>K14/K11*100</f>
        <v>35.849056603773583</v>
      </c>
      <c r="L15" s="20"/>
      <c r="M15" s="91"/>
    </row>
    <row r="16" spans="2:13" x14ac:dyDescent="0.2">
      <c r="B16" s="124" t="s">
        <v>3</v>
      </c>
      <c r="C16" s="703" t="s">
        <v>0</v>
      </c>
      <c r="D16" s="704"/>
      <c r="E16" s="704"/>
      <c r="F16" s="705"/>
      <c r="G16" s="244">
        <v>77</v>
      </c>
      <c r="H16" s="244">
        <v>95</v>
      </c>
      <c r="I16" s="244">
        <v>122</v>
      </c>
      <c r="J16" s="418">
        <v>101</v>
      </c>
      <c r="K16" s="427">
        <v>79</v>
      </c>
      <c r="L16" s="9"/>
      <c r="M16" s="91"/>
    </row>
    <row r="17" spans="2:13" x14ac:dyDescent="0.2">
      <c r="B17" s="235" t="s">
        <v>4</v>
      </c>
      <c r="C17" s="160"/>
      <c r="D17" s="698" t="s">
        <v>70</v>
      </c>
      <c r="E17" s="691"/>
      <c r="F17" s="692"/>
      <c r="G17" s="44">
        <v>14</v>
      </c>
      <c r="H17" s="44">
        <v>27</v>
      </c>
      <c r="I17" s="44">
        <v>32</v>
      </c>
      <c r="J17" s="315">
        <v>26</v>
      </c>
      <c r="K17" s="316">
        <v>51</v>
      </c>
      <c r="L17" s="9"/>
      <c r="M17" s="91"/>
    </row>
    <row r="18" spans="2:13" x14ac:dyDescent="0.2">
      <c r="B18" s="10"/>
      <c r="C18" s="157"/>
      <c r="D18" s="697" t="s">
        <v>77</v>
      </c>
      <c r="E18" s="664"/>
      <c r="F18" s="665"/>
      <c r="G18" s="44">
        <v>7</v>
      </c>
      <c r="H18" s="44">
        <v>10</v>
      </c>
      <c r="I18" s="44">
        <v>32</v>
      </c>
      <c r="J18" s="315">
        <v>32</v>
      </c>
      <c r="K18" s="316">
        <v>16</v>
      </c>
      <c r="L18" s="9"/>
      <c r="M18" s="91"/>
    </row>
    <row r="19" spans="2:13" x14ac:dyDescent="0.2">
      <c r="B19" s="10"/>
      <c r="C19" s="157"/>
      <c r="D19" s="698" t="s">
        <v>78</v>
      </c>
      <c r="E19" s="691"/>
      <c r="F19" s="692"/>
      <c r="G19" s="44">
        <v>1</v>
      </c>
      <c r="H19" s="44">
        <v>6</v>
      </c>
      <c r="I19" s="44">
        <v>0</v>
      </c>
      <c r="J19" s="315">
        <v>3</v>
      </c>
      <c r="K19" s="316">
        <v>2</v>
      </c>
      <c r="L19" s="9"/>
      <c r="M19" s="91"/>
    </row>
    <row r="20" spans="2:13" x14ac:dyDescent="0.2">
      <c r="B20" s="10"/>
      <c r="C20" s="25"/>
      <c r="D20" s="698" t="s">
        <v>79</v>
      </c>
      <c r="E20" s="691"/>
      <c r="F20" s="692"/>
      <c r="G20" s="240">
        <f t="shared" ref="G20:K20" si="0">G16-G17-G18-G19</f>
        <v>55</v>
      </c>
      <c r="H20" s="240">
        <f t="shared" si="0"/>
        <v>52</v>
      </c>
      <c r="I20" s="240">
        <f t="shared" si="0"/>
        <v>58</v>
      </c>
      <c r="J20" s="323">
        <f t="shared" ref="J20" si="1">J16-J17-J18-J19</f>
        <v>40</v>
      </c>
      <c r="K20" s="423">
        <f t="shared" si="0"/>
        <v>10</v>
      </c>
      <c r="L20" s="201"/>
      <c r="M20" s="91"/>
    </row>
    <row r="21" spans="2:13" x14ac:dyDescent="0.2">
      <c r="B21" s="10"/>
      <c r="C21" s="663" t="s">
        <v>1</v>
      </c>
      <c r="D21" s="664"/>
      <c r="E21" s="664"/>
      <c r="F21" s="665"/>
      <c r="G21" s="240">
        <v>78</v>
      </c>
      <c r="H21" s="240">
        <v>69</v>
      </c>
      <c r="I21" s="240">
        <v>92</v>
      </c>
      <c r="J21" s="323">
        <v>85</v>
      </c>
      <c r="K21" s="423">
        <v>68</v>
      </c>
      <c r="L21" s="9"/>
      <c r="M21" s="91"/>
    </row>
    <row r="22" spans="2:13" x14ac:dyDescent="0.2">
      <c r="B22" s="10"/>
      <c r="C22" s="14"/>
      <c r="D22" s="666" t="s">
        <v>68</v>
      </c>
      <c r="E22" s="667"/>
      <c r="F22" s="668"/>
      <c r="G22" s="257">
        <v>5</v>
      </c>
      <c r="H22" s="257">
        <v>3</v>
      </c>
      <c r="I22" s="257">
        <v>5</v>
      </c>
      <c r="J22" s="526">
        <v>1</v>
      </c>
      <c r="K22" s="531">
        <v>1</v>
      </c>
      <c r="L22" s="9"/>
      <c r="M22" s="91"/>
    </row>
    <row r="23" spans="2:13" x14ac:dyDescent="0.2">
      <c r="B23" s="17"/>
      <c r="C23" s="158"/>
      <c r="D23" s="669" t="s">
        <v>54</v>
      </c>
      <c r="E23" s="670"/>
      <c r="F23" s="671"/>
      <c r="G23" s="258">
        <f>G22/G21*100</f>
        <v>6.4102564102564097</v>
      </c>
      <c r="H23" s="258">
        <f>H22/H21*100</f>
        <v>4.3478260869565215</v>
      </c>
      <c r="I23" s="258">
        <f>I22/I21*100</f>
        <v>5.4347826086956523</v>
      </c>
      <c r="J23" s="20">
        <f>J22/J21*100</f>
        <v>1.1764705882352942</v>
      </c>
      <c r="K23" s="532">
        <f>K22/K21*100</f>
        <v>1.4705882352941175</v>
      </c>
      <c r="L23" s="20"/>
      <c r="M23" s="91"/>
    </row>
    <row r="24" spans="2:13" x14ac:dyDescent="0.2">
      <c r="B24" s="10"/>
      <c r="C24" s="157"/>
      <c r="D24" s="680" t="s">
        <v>69</v>
      </c>
      <c r="E24" s="681"/>
      <c r="F24" s="662"/>
      <c r="G24" s="257">
        <v>28</v>
      </c>
      <c r="H24" s="257">
        <v>27</v>
      </c>
      <c r="I24" s="257">
        <v>54</v>
      </c>
      <c r="J24" s="526">
        <v>53</v>
      </c>
      <c r="K24" s="531">
        <v>39</v>
      </c>
      <c r="L24" s="9"/>
      <c r="M24" s="91"/>
    </row>
    <row r="25" spans="2:13" x14ac:dyDescent="0.2">
      <c r="B25" s="17"/>
      <c r="C25" s="158"/>
      <c r="D25" s="694" t="s">
        <v>52</v>
      </c>
      <c r="E25" s="664"/>
      <c r="F25" s="665"/>
      <c r="G25" s="258">
        <f>G24/G21*100</f>
        <v>35.897435897435898</v>
      </c>
      <c r="H25" s="258">
        <f>H24/H21*100</f>
        <v>39.130434782608695</v>
      </c>
      <c r="I25" s="258">
        <f>I24/I21*100</f>
        <v>58.695652173913047</v>
      </c>
      <c r="J25" s="20">
        <f>J24/J21*100</f>
        <v>62.352941176470587</v>
      </c>
      <c r="K25" s="532">
        <f>K24/K21*100</f>
        <v>57.352941176470587</v>
      </c>
      <c r="L25" s="20"/>
      <c r="M25" s="91"/>
    </row>
    <row r="26" spans="2:13" x14ac:dyDescent="0.2">
      <c r="B26" s="10"/>
      <c r="C26" s="157"/>
      <c r="D26" s="690" t="s">
        <v>70</v>
      </c>
      <c r="E26" s="695"/>
      <c r="F26" s="696"/>
      <c r="G26" s="240">
        <v>13</v>
      </c>
      <c r="H26" s="240">
        <v>10</v>
      </c>
      <c r="I26" s="240">
        <v>19</v>
      </c>
      <c r="J26" s="323">
        <v>23</v>
      </c>
      <c r="K26" s="423">
        <v>40</v>
      </c>
      <c r="L26" s="9"/>
      <c r="M26" s="91"/>
    </row>
    <row r="27" spans="2:13" x14ac:dyDescent="0.2">
      <c r="B27" s="10"/>
      <c r="C27" s="157"/>
      <c r="D27" s="14"/>
      <c r="E27" s="693" t="s">
        <v>68</v>
      </c>
      <c r="F27" s="668"/>
      <c r="G27" s="257">
        <v>0</v>
      </c>
      <c r="H27" s="257">
        <v>1</v>
      </c>
      <c r="I27" s="257">
        <v>3</v>
      </c>
      <c r="J27" s="526">
        <v>0</v>
      </c>
      <c r="K27" s="531">
        <v>1</v>
      </c>
      <c r="L27" s="9"/>
      <c r="M27" s="91"/>
    </row>
    <row r="28" spans="2:13" x14ac:dyDescent="0.2">
      <c r="B28" s="17"/>
      <c r="C28" s="158"/>
      <c r="D28" s="18"/>
      <c r="E28" s="688" t="s">
        <v>54</v>
      </c>
      <c r="F28" s="689"/>
      <c r="G28" s="260">
        <f>G27/G26*100</f>
        <v>0</v>
      </c>
      <c r="H28" s="260">
        <f>H27/H26*100</f>
        <v>10</v>
      </c>
      <c r="I28" s="260">
        <f>I27/I26*100</f>
        <v>15.789473684210526</v>
      </c>
      <c r="J28" s="528">
        <f>J27/J26*100</f>
        <v>0</v>
      </c>
      <c r="K28" s="534">
        <f>K27/K26*100</f>
        <v>2.5</v>
      </c>
      <c r="L28" s="20"/>
      <c r="M28" s="91"/>
    </row>
    <row r="29" spans="2:13" x14ac:dyDescent="0.2">
      <c r="B29" s="10"/>
      <c r="C29" s="157"/>
      <c r="D29" s="14"/>
      <c r="E29" s="693" t="s">
        <v>69</v>
      </c>
      <c r="F29" s="668"/>
      <c r="G29" s="257">
        <v>3</v>
      </c>
      <c r="H29" s="257">
        <v>2</v>
      </c>
      <c r="I29" s="257">
        <v>9</v>
      </c>
      <c r="J29" s="526">
        <v>13</v>
      </c>
      <c r="K29" s="531">
        <v>24</v>
      </c>
      <c r="L29" s="9"/>
      <c r="M29" s="91"/>
    </row>
    <row r="30" spans="2:13" x14ac:dyDescent="0.2">
      <c r="B30" s="17"/>
      <c r="C30" s="158"/>
      <c r="D30" s="162"/>
      <c r="E30" s="688" t="s">
        <v>54</v>
      </c>
      <c r="F30" s="689"/>
      <c r="G30" s="260">
        <f>G29/G26*100</f>
        <v>23.076923076923077</v>
      </c>
      <c r="H30" s="260">
        <f>H29/H26*100</f>
        <v>20</v>
      </c>
      <c r="I30" s="260">
        <f>I29/I26*100</f>
        <v>47.368421052631575</v>
      </c>
      <c r="J30" s="528">
        <f>J29/J26*100</f>
        <v>56.521739130434781</v>
      </c>
      <c r="K30" s="534">
        <f>K29/K26*100</f>
        <v>60</v>
      </c>
      <c r="L30" s="20"/>
      <c r="M30" s="91"/>
    </row>
    <row r="31" spans="2:13" x14ac:dyDescent="0.2">
      <c r="B31" s="10"/>
      <c r="C31" s="157"/>
      <c r="D31" s="690" t="s">
        <v>77</v>
      </c>
      <c r="E31" s="691"/>
      <c r="F31" s="692"/>
      <c r="G31" s="44">
        <v>12</v>
      </c>
      <c r="H31" s="44">
        <v>10</v>
      </c>
      <c r="I31" s="44">
        <v>32</v>
      </c>
      <c r="J31" s="315">
        <v>31</v>
      </c>
      <c r="K31" s="316">
        <v>17</v>
      </c>
      <c r="L31" s="9"/>
      <c r="M31" s="91"/>
    </row>
    <row r="32" spans="2:13" x14ac:dyDescent="0.2">
      <c r="B32" s="10"/>
      <c r="C32" s="157"/>
      <c r="D32" s="14"/>
      <c r="E32" s="661" t="s">
        <v>68</v>
      </c>
      <c r="F32" s="662"/>
      <c r="G32" s="257">
        <v>3</v>
      </c>
      <c r="H32" s="257">
        <v>1</v>
      </c>
      <c r="I32" s="257">
        <v>0</v>
      </c>
      <c r="J32" s="526">
        <v>1</v>
      </c>
      <c r="K32" s="531">
        <v>0</v>
      </c>
      <c r="L32" s="9"/>
      <c r="M32" s="91"/>
    </row>
    <row r="33" spans="2:13" x14ac:dyDescent="0.2">
      <c r="B33" s="17"/>
      <c r="C33" s="158"/>
      <c r="D33" s="18"/>
      <c r="E33" s="672" t="s">
        <v>54</v>
      </c>
      <c r="F33" s="671"/>
      <c r="G33" s="258">
        <f>G32/G31*100</f>
        <v>25</v>
      </c>
      <c r="H33" s="258">
        <f>H32/H31*100</f>
        <v>10</v>
      </c>
      <c r="I33" s="258">
        <f>I32/I31*100</f>
        <v>0</v>
      </c>
      <c r="J33" s="20">
        <f>J32/J31*100</f>
        <v>3.225806451612903</v>
      </c>
      <c r="K33" s="532">
        <f>K32/K31*100</f>
        <v>0</v>
      </c>
      <c r="L33" s="20"/>
      <c r="M33" s="91"/>
    </row>
    <row r="34" spans="2:13" x14ac:dyDescent="0.2">
      <c r="B34" s="10"/>
      <c r="C34" s="157"/>
      <c r="D34" s="14"/>
      <c r="E34" s="661" t="s">
        <v>69</v>
      </c>
      <c r="F34" s="662"/>
      <c r="G34" s="257">
        <v>8</v>
      </c>
      <c r="H34" s="257">
        <v>9</v>
      </c>
      <c r="I34" s="257">
        <v>31</v>
      </c>
      <c r="J34" s="526">
        <v>24</v>
      </c>
      <c r="K34" s="531">
        <v>13</v>
      </c>
      <c r="L34" s="9"/>
      <c r="M34" s="91"/>
    </row>
    <row r="35" spans="2:13" x14ac:dyDescent="0.2">
      <c r="B35" s="17"/>
      <c r="C35" s="158"/>
      <c r="D35" s="162"/>
      <c r="E35" s="688" t="s">
        <v>54</v>
      </c>
      <c r="F35" s="689"/>
      <c r="G35" s="260">
        <f>G34/G31*100</f>
        <v>66.666666666666657</v>
      </c>
      <c r="H35" s="260">
        <f>H34/H31*100</f>
        <v>90</v>
      </c>
      <c r="I35" s="260">
        <f>I34/I31*100</f>
        <v>96.875</v>
      </c>
      <c r="J35" s="528">
        <f>J34/J31*100</f>
        <v>77.41935483870968</v>
      </c>
      <c r="K35" s="534">
        <f>K34/K31*100</f>
        <v>76.470588235294116</v>
      </c>
      <c r="L35" s="20"/>
      <c r="M35" s="91"/>
    </row>
    <row r="36" spans="2:13" x14ac:dyDescent="0.2">
      <c r="B36" s="10"/>
      <c r="C36" s="157"/>
      <c r="D36" s="690" t="s">
        <v>78</v>
      </c>
      <c r="E36" s="691"/>
      <c r="F36" s="692"/>
      <c r="G36" s="44">
        <v>0</v>
      </c>
      <c r="H36" s="44">
        <v>2</v>
      </c>
      <c r="I36" s="44">
        <v>0</v>
      </c>
      <c r="J36" s="315">
        <v>2</v>
      </c>
      <c r="K36" s="316">
        <v>1</v>
      </c>
      <c r="L36" s="9"/>
      <c r="M36" s="91"/>
    </row>
    <row r="37" spans="2:13" x14ac:dyDescent="0.2">
      <c r="B37" s="10"/>
      <c r="C37" s="157"/>
      <c r="D37" s="14"/>
      <c r="E37" s="661" t="s">
        <v>68</v>
      </c>
      <c r="F37" s="662"/>
      <c r="G37" s="257">
        <v>0</v>
      </c>
      <c r="H37" s="257">
        <v>0</v>
      </c>
      <c r="I37" s="257">
        <v>0</v>
      </c>
      <c r="J37" s="526">
        <v>0</v>
      </c>
      <c r="K37" s="531">
        <v>0</v>
      </c>
      <c r="L37" s="9"/>
      <c r="M37" s="91"/>
    </row>
    <row r="38" spans="2:13" x14ac:dyDescent="0.2">
      <c r="B38" s="17"/>
      <c r="C38" s="158"/>
      <c r="D38" s="18"/>
      <c r="E38" s="672" t="s">
        <v>54</v>
      </c>
      <c r="F38" s="671"/>
      <c r="G38" s="258">
        <v>0</v>
      </c>
      <c r="H38" s="258">
        <v>0</v>
      </c>
      <c r="I38" s="258">
        <v>0</v>
      </c>
      <c r="J38" s="20">
        <v>0</v>
      </c>
      <c r="K38" s="532">
        <v>0</v>
      </c>
      <c r="L38" s="20"/>
      <c r="M38" s="91"/>
    </row>
    <row r="39" spans="2:13" x14ac:dyDescent="0.2">
      <c r="B39" s="10"/>
      <c r="C39" s="157"/>
      <c r="D39" s="14"/>
      <c r="E39" s="661" t="s">
        <v>69</v>
      </c>
      <c r="F39" s="662"/>
      <c r="G39" s="257">
        <v>0</v>
      </c>
      <c r="H39" s="257">
        <v>2</v>
      </c>
      <c r="I39" s="257">
        <v>0</v>
      </c>
      <c r="J39" s="526">
        <v>2</v>
      </c>
      <c r="K39" s="531">
        <v>0</v>
      </c>
      <c r="L39" s="9"/>
      <c r="M39" s="91"/>
    </row>
    <row r="40" spans="2:13" x14ac:dyDescent="0.2">
      <c r="B40" s="17"/>
      <c r="C40" s="158"/>
      <c r="D40" s="162"/>
      <c r="E40" s="672" t="s">
        <v>54</v>
      </c>
      <c r="F40" s="671"/>
      <c r="G40" s="258">
        <v>0</v>
      </c>
      <c r="H40" s="260">
        <f>H39/H36*100</f>
        <v>100</v>
      </c>
      <c r="I40" s="260">
        <v>0</v>
      </c>
      <c r="J40" s="530">
        <f>J39/J36*100</f>
        <v>100</v>
      </c>
      <c r="K40" s="456">
        <f>K39/K36*100</f>
        <v>0</v>
      </c>
      <c r="L40" s="20"/>
      <c r="M40" s="91"/>
    </row>
    <row r="41" spans="2:13" x14ac:dyDescent="0.2">
      <c r="B41" s="10"/>
      <c r="C41" s="157"/>
      <c r="D41" s="690" t="s">
        <v>79</v>
      </c>
      <c r="E41" s="691"/>
      <c r="F41" s="692"/>
      <c r="G41" s="44">
        <f t="shared" ref="G41:K42" si="2">G21-G26-G31-G36</f>
        <v>53</v>
      </c>
      <c r="H41" s="44">
        <f t="shared" si="2"/>
        <v>47</v>
      </c>
      <c r="I41" s="44">
        <f t="shared" si="2"/>
        <v>41</v>
      </c>
      <c r="J41" s="315">
        <f t="shared" ref="J41" si="3">J21-J26-J31-J36</f>
        <v>29</v>
      </c>
      <c r="K41" s="316">
        <f t="shared" si="2"/>
        <v>10</v>
      </c>
      <c r="L41" s="201"/>
      <c r="M41" s="91"/>
    </row>
    <row r="42" spans="2:13" x14ac:dyDescent="0.2">
      <c r="B42" s="10"/>
      <c r="C42" s="157"/>
      <c r="D42" s="14"/>
      <c r="E42" s="661" t="s">
        <v>68</v>
      </c>
      <c r="F42" s="662"/>
      <c r="G42" s="257">
        <f t="shared" si="2"/>
        <v>2</v>
      </c>
      <c r="H42" s="257">
        <f t="shared" si="2"/>
        <v>1</v>
      </c>
      <c r="I42" s="257">
        <f t="shared" si="2"/>
        <v>2</v>
      </c>
      <c r="J42" s="526">
        <f t="shared" ref="J42" si="4">J22-J27-J32-J37</f>
        <v>0</v>
      </c>
      <c r="K42" s="531">
        <f t="shared" si="2"/>
        <v>0</v>
      </c>
      <c r="L42" s="201"/>
      <c r="M42" s="91"/>
    </row>
    <row r="43" spans="2:13" x14ac:dyDescent="0.2">
      <c r="B43" s="17"/>
      <c r="C43" s="158"/>
      <c r="D43" s="18"/>
      <c r="E43" s="672" t="s">
        <v>54</v>
      </c>
      <c r="F43" s="671"/>
      <c r="G43" s="258">
        <f t="shared" ref="G43:K43" si="5">G42/G41*100</f>
        <v>3.7735849056603774</v>
      </c>
      <c r="H43" s="258">
        <f t="shared" si="5"/>
        <v>2.1276595744680851</v>
      </c>
      <c r="I43" s="258">
        <f t="shared" si="5"/>
        <v>4.8780487804878048</v>
      </c>
      <c r="J43" s="20">
        <f t="shared" ref="J43" si="6">J42/J41*100</f>
        <v>0</v>
      </c>
      <c r="K43" s="532">
        <f t="shared" si="5"/>
        <v>0</v>
      </c>
      <c r="L43" s="133"/>
      <c r="M43" s="91"/>
    </row>
    <row r="44" spans="2:13" x14ac:dyDescent="0.2">
      <c r="B44" s="10"/>
      <c r="C44" s="157"/>
      <c r="D44" s="14"/>
      <c r="E44" s="661" t="s">
        <v>69</v>
      </c>
      <c r="F44" s="662"/>
      <c r="G44" s="257">
        <f t="shared" ref="G44:K44" si="7">G24-G29-G34-G39</f>
        <v>17</v>
      </c>
      <c r="H44" s="257">
        <f t="shared" si="7"/>
        <v>14</v>
      </c>
      <c r="I44" s="257">
        <f t="shared" si="7"/>
        <v>14</v>
      </c>
      <c r="J44" s="526">
        <f t="shared" ref="J44" si="8">J24-J29-J34-J39</f>
        <v>14</v>
      </c>
      <c r="K44" s="531">
        <f t="shared" si="7"/>
        <v>2</v>
      </c>
      <c r="L44" s="201"/>
      <c r="M44" s="91"/>
    </row>
    <row r="45" spans="2:13" ht="13.8" thickBot="1" x14ac:dyDescent="0.25">
      <c r="B45" s="21"/>
      <c r="C45" s="159"/>
      <c r="D45" s="22"/>
      <c r="E45" s="673" t="s">
        <v>54</v>
      </c>
      <c r="F45" s="674"/>
      <c r="G45" s="259">
        <f>G44/G41*100</f>
        <v>32.075471698113205</v>
      </c>
      <c r="H45" s="259">
        <f>H44/H41*100</f>
        <v>29.787234042553191</v>
      </c>
      <c r="I45" s="259">
        <f>I44/I41*100</f>
        <v>34.146341463414636</v>
      </c>
      <c r="J45" s="527">
        <f>J44/J41*100</f>
        <v>48.275862068965516</v>
      </c>
      <c r="K45" s="533">
        <f>K44/K41*100</f>
        <v>20</v>
      </c>
      <c r="L45" s="20"/>
      <c r="M45" s="91"/>
    </row>
    <row r="46" spans="2:13" x14ac:dyDescent="0.2">
      <c r="B46" s="10" t="s">
        <v>5</v>
      </c>
      <c r="C46" s="675" t="s">
        <v>0</v>
      </c>
      <c r="D46" s="676"/>
      <c r="E46" s="676"/>
      <c r="F46" s="677"/>
      <c r="G46" s="244">
        <v>0</v>
      </c>
      <c r="H46" s="244">
        <v>0</v>
      </c>
      <c r="I46" s="244">
        <v>0</v>
      </c>
      <c r="J46" s="418">
        <v>0</v>
      </c>
      <c r="K46" s="427">
        <v>0</v>
      </c>
      <c r="L46" s="9"/>
      <c r="M46" s="91"/>
    </row>
    <row r="47" spans="2:13" x14ac:dyDescent="0.2">
      <c r="B47" s="10"/>
      <c r="C47" s="663" t="s">
        <v>1</v>
      </c>
      <c r="D47" s="664"/>
      <c r="E47" s="664"/>
      <c r="F47" s="665"/>
      <c r="G47" s="44">
        <v>0</v>
      </c>
      <c r="H47" s="44">
        <v>0</v>
      </c>
      <c r="I47" s="44">
        <v>0</v>
      </c>
      <c r="J47" s="315">
        <v>0</v>
      </c>
      <c r="K47" s="316">
        <v>0</v>
      </c>
      <c r="L47" s="9"/>
      <c r="M47" s="91"/>
    </row>
    <row r="48" spans="2:13" x14ac:dyDescent="0.2">
      <c r="B48" s="10"/>
      <c r="C48" s="157"/>
      <c r="D48" s="666" t="s">
        <v>68</v>
      </c>
      <c r="E48" s="667"/>
      <c r="F48" s="668"/>
      <c r="G48" s="257">
        <v>0</v>
      </c>
      <c r="H48" s="257">
        <v>0</v>
      </c>
      <c r="I48" s="257">
        <v>0</v>
      </c>
      <c r="J48" s="526">
        <v>0</v>
      </c>
      <c r="K48" s="531">
        <v>0</v>
      </c>
      <c r="L48" s="9"/>
      <c r="M48" s="91"/>
    </row>
    <row r="49" spans="2:13" x14ac:dyDescent="0.2">
      <c r="B49" s="17"/>
      <c r="C49" s="158"/>
      <c r="D49" s="669" t="s">
        <v>54</v>
      </c>
      <c r="E49" s="670"/>
      <c r="F49" s="671"/>
      <c r="G49" s="258">
        <v>0</v>
      </c>
      <c r="H49" s="258">
        <v>0</v>
      </c>
      <c r="I49" s="258">
        <v>0</v>
      </c>
      <c r="J49" s="20">
        <v>0</v>
      </c>
      <c r="K49" s="532">
        <v>0</v>
      </c>
      <c r="L49" s="20"/>
      <c r="M49" s="91"/>
    </row>
    <row r="50" spans="2:13" x14ac:dyDescent="0.2">
      <c r="B50" s="10"/>
      <c r="C50" s="157"/>
      <c r="D50" s="680" t="s">
        <v>69</v>
      </c>
      <c r="E50" s="681"/>
      <c r="F50" s="662"/>
      <c r="G50" s="257">
        <v>0</v>
      </c>
      <c r="H50" s="257">
        <v>0</v>
      </c>
      <c r="I50" s="257">
        <v>0</v>
      </c>
      <c r="J50" s="526">
        <v>0</v>
      </c>
      <c r="K50" s="531">
        <v>0</v>
      </c>
      <c r="L50" s="9"/>
      <c r="M50" s="91"/>
    </row>
    <row r="51" spans="2:13" ht="13.8" thickBot="1" x14ac:dyDescent="0.25">
      <c r="B51" s="38"/>
      <c r="C51" s="161"/>
      <c r="D51" s="682" t="s">
        <v>54</v>
      </c>
      <c r="E51" s="683"/>
      <c r="F51" s="684"/>
      <c r="G51" s="261">
        <v>0</v>
      </c>
      <c r="H51" s="261">
        <v>0</v>
      </c>
      <c r="I51" s="261">
        <v>0</v>
      </c>
      <c r="J51" s="529">
        <v>0</v>
      </c>
      <c r="K51" s="535">
        <v>0</v>
      </c>
      <c r="L51" s="20"/>
      <c r="M51" s="91"/>
    </row>
    <row r="52" spans="2:13" ht="13.8" thickTop="1" x14ac:dyDescent="0.2">
      <c r="B52" s="10" t="s">
        <v>6</v>
      </c>
      <c r="C52" s="685" t="s">
        <v>0</v>
      </c>
      <c r="D52" s="686"/>
      <c r="E52" s="686"/>
      <c r="F52" s="687"/>
      <c r="G52" s="244">
        <f>G4+G10+G16+G46</f>
        <v>201</v>
      </c>
      <c r="H52" s="244">
        <f>H4+H10+H16+H46</f>
        <v>302</v>
      </c>
      <c r="I52" s="244">
        <f>I4+I10+I16+I46</f>
        <v>324</v>
      </c>
      <c r="J52" s="418">
        <f>J4+J10+J16+J46</f>
        <v>463</v>
      </c>
      <c r="K52" s="427">
        <f>K4+K10+K16+K46</f>
        <v>218</v>
      </c>
      <c r="L52" s="9"/>
      <c r="M52" s="91"/>
    </row>
    <row r="53" spans="2:13" x14ac:dyDescent="0.2">
      <c r="B53" s="10"/>
      <c r="C53" s="663" t="s">
        <v>1</v>
      </c>
      <c r="D53" s="664"/>
      <c r="E53" s="664"/>
      <c r="F53" s="665"/>
      <c r="G53" s="44">
        <f t="shared" ref="G53:K54" si="9">G5+G11+G21+G47</f>
        <v>217</v>
      </c>
      <c r="H53" s="44">
        <f t="shared" si="9"/>
        <v>289</v>
      </c>
      <c r="I53" s="44">
        <f t="shared" si="9"/>
        <v>312</v>
      </c>
      <c r="J53" s="315">
        <f t="shared" ref="J53" si="10">J5+J11+J21+J47</f>
        <v>498</v>
      </c>
      <c r="K53" s="316">
        <f t="shared" si="9"/>
        <v>235</v>
      </c>
      <c r="L53" s="9"/>
      <c r="M53" s="91"/>
    </row>
    <row r="54" spans="2:13" x14ac:dyDescent="0.2">
      <c r="B54" s="10"/>
      <c r="C54" s="157"/>
      <c r="D54" s="666" t="s">
        <v>68</v>
      </c>
      <c r="E54" s="667"/>
      <c r="F54" s="668"/>
      <c r="G54" s="257">
        <f t="shared" si="9"/>
        <v>19</v>
      </c>
      <c r="H54" s="257">
        <f t="shared" si="9"/>
        <v>25</v>
      </c>
      <c r="I54" s="257">
        <f t="shared" si="9"/>
        <v>49</v>
      </c>
      <c r="J54" s="526">
        <f t="shared" ref="J54" si="11">J6+J12+J22+J48</f>
        <v>45</v>
      </c>
      <c r="K54" s="531">
        <f t="shared" si="9"/>
        <v>27</v>
      </c>
      <c r="L54" s="9"/>
      <c r="M54" s="91"/>
    </row>
    <row r="55" spans="2:13" x14ac:dyDescent="0.2">
      <c r="B55" s="17"/>
      <c r="C55" s="158"/>
      <c r="D55" s="669" t="s">
        <v>54</v>
      </c>
      <c r="E55" s="670"/>
      <c r="F55" s="671"/>
      <c r="G55" s="258">
        <f>G54/G53*100</f>
        <v>8.7557603686635943</v>
      </c>
      <c r="H55" s="258">
        <f>H54/H53*100</f>
        <v>8.6505190311418687</v>
      </c>
      <c r="I55" s="258">
        <f>I54/I53*100</f>
        <v>15.705128205128204</v>
      </c>
      <c r="J55" s="20">
        <f>J54/J53*100</f>
        <v>9.0361445783132535</v>
      </c>
      <c r="K55" s="532">
        <f>K54/K53*100</f>
        <v>11.48936170212766</v>
      </c>
      <c r="L55" s="20"/>
      <c r="M55" s="91"/>
    </row>
    <row r="56" spans="2:13" x14ac:dyDescent="0.2">
      <c r="B56" s="10"/>
      <c r="C56" s="157"/>
      <c r="D56" s="666" t="s">
        <v>69</v>
      </c>
      <c r="E56" s="667"/>
      <c r="F56" s="668"/>
      <c r="G56" s="257">
        <f>G8+G14+G24+G50</f>
        <v>122</v>
      </c>
      <c r="H56" s="257">
        <f>H8+H14+H24+H50</f>
        <v>183</v>
      </c>
      <c r="I56" s="257">
        <f>I8+I14+I24+I50</f>
        <v>182</v>
      </c>
      <c r="J56" s="526">
        <f>J8+J14+J24+J50</f>
        <v>335</v>
      </c>
      <c r="K56" s="531">
        <f>K8+K14+K24+K50</f>
        <v>121</v>
      </c>
      <c r="L56" s="9"/>
      <c r="M56" s="91"/>
    </row>
    <row r="57" spans="2:13" ht="13.8" thickBot="1" x14ac:dyDescent="0.25">
      <c r="B57" s="21"/>
      <c r="C57" s="159"/>
      <c r="D57" s="678" t="s">
        <v>54</v>
      </c>
      <c r="E57" s="679"/>
      <c r="F57" s="674"/>
      <c r="G57" s="259">
        <f>G56/G53*100</f>
        <v>56.221198156682028</v>
      </c>
      <c r="H57" s="259">
        <f>H56/H53*100</f>
        <v>63.321799307958479</v>
      </c>
      <c r="I57" s="259">
        <f>I56/I53*100</f>
        <v>58.333333333333336</v>
      </c>
      <c r="J57" s="527">
        <f>J56/J53*100</f>
        <v>67.269076305220892</v>
      </c>
      <c r="K57" s="533">
        <f>K56/K53*100</f>
        <v>51.489361702127653</v>
      </c>
      <c r="L57" s="20"/>
      <c r="M57" s="91"/>
    </row>
    <row r="58" spans="2:13" x14ac:dyDescent="0.2">
      <c r="B58" s="195" t="s">
        <v>269</v>
      </c>
      <c r="C58" s="43"/>
      <c r="D58" s="2"/>
      <c r="E58" s="2"/>
      <c r="F58" s="136"/>
      <c r="G58" s="2"/>
      <c r="H58" s="2"/>
      <c r="I58" s="2"/>
      <c r="J58" s="2"/>
      <c r="K58" s="2"/>
      <c r="L58" s="2"/>
    </row>
    <row r="59" spans="2:13" x14ac:dyDescent="0.2">
      <c r="B59" s="213"/>
      <c r="C59" s="43"/>
      <c r="D59" s="2"/>
      <c r="E59" s="2"/>
      <c r="F59" s="2"/>
      <c r="G59" s="2"/>
      <c r="H59" s="2"/>
      <c r="I59" s="2"/>
      <c r="J59" s="2"/>
      <c r="K59" s="2"/>
      <c r="L59" s="2"/>
    </row>
    <row r="60" spans="2:13" x14ac:dyDescent="0.2">
      <c r="B60" s="195"/>
      <c r="D60" s="2"/>
      <c r="E60" s="2"/>
      <c r="F60" s="2"/>
      <c r="G60" s="2"/>
      <c r="H60" s="2"/>
      <c r="I60" s="2"/>
      <c r="J60" s="2"/>
      <c r="K60" s="2"/>
      <c r="L60" s="2"/>
    </row>
  </sheetData>
  <mergeCells count="60">
    <mergeCell ref="C4:D4"/>
    <mergeCell ref="C5:D5"/>
    <mergeCell ref="D6:F6"/>
    <mergeCell ref="D7:F7"/>
    <mergeCell ref="K2:K3"/>
    <mergeCell ref="H2:H3"/>
    <mergeCell ref="B2:F3"/>
    <mergeCell ref="G2:G3"/>
    <mergeCell ref="I2:I3"/>
    <mergeCell ref="J2:J3"/>
    <mergeCell ref="D8:F8"/>
    <mergeCell ref="D9:F9"/>
    <mergeCell ref="D12:F12"/>
    <mergeCell ref="D13:F13"/>
    <mergeCell ref="D14:F14"/>
    <mergeCell ref="D15:F15"/>
    <mergeCell ref="C10:F10"/>
    <mergeCell ref="C11:F11"/>
    <mergeCell ref="C16:F16"/>
    <mergeCell ref="D17:F17"/>
    <mergeCell ref="D18:F18"/>
    <mergeCell ref="D19:F19"/>
    <mergeCell ref="D20:F20"/>
    <mergeCell ref="C21:F21"/>
    <mergeCell ref="D22:F22"/>
    <mergeCell ref="D23:F23"/>
    <mergeCell ref="D24:F24"/>
    <mergeCell ref="D25:F25"/>
    <mergeCell ref="D26:F26"/>
    <mergeCell ref="E27:F27"/>
    <mergeCell ref="E28:F28"/>
    <mergeCell ref="E29:F29"/>
    <mergeCell ref="E30:F30"/>
    <mergeCell ref="D31:F31"/>
    <mergeCell ref="E32:F32"/>
    <mergeCell ref="E33:F33"/>
    <mergeCell ref="D56:F56"/>
    <mergeCell ref="D57:F57"/>
    <mergeCell ref="D48:F48"/>
    <mergeCell ref="D49:F49"/>
    <mergeCell ref="D50:F50"/>
    <mergeCell ref="D51:F51"/>
    <mergeCell ref="C52:F52"/>
    <mergeCell ref="E34:F34"/>
    <mergeCell ref="E35:F35"/>
    <mergeCell ref="D36:F36"/>
    <mergeCell ref="E37:F37"/>
    <mergeCell ref="E38:F38"/>
    <mergeCell ref="E39:F39"/>
    <mergeCell ref="E40:F40"/>
    <mergeCell ref="D41:F41"/>
    <mergeCell ref="E42:F42"/>
    <mergeCell ref="C53:F53"/>
    <mergeCell ref="D54:F54"/>
    <mergeCell ref="D55:F55"/>
    <mergeCell ref="E43:F43"/>
    <mergeCell ref="E44:F44"/>
    <mergeCell ref="E45:F45"/>
    <mergeCell ref="C46:F46"/>
    <mergeCell ref="C47:F47"/>
  </mergeCells>
  <phoneticPr fontId="3"/>
  <printOptions horizontalCentered="1"/>
  <pageMargins left="0.70866141732283472" right="0.51181102362204722" top="0.74803149606299213" bottom="0.74803149606299213" header="0.31496062992125984" footer="0.31496062992125984"/>
  <pageSetup paperSize="9" scale="74" orientation="portrait" horizontalDpi="300" verticalDpi="300" r:id="rId1"/>
  <ignoredErrors>
    <ignoredError sqref="G43:K43 G55:K55"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B1:K21"/>
  <sheetViews>
    <sheetView showGridLines="0" zoomScale="130" zoomScaleNormal="130" zoomScaleSheetLayoutView="100" workbookViewId="0">
      <selection activeCell="I3" sqref="I3:I4"/>
    </sheetView>
  </sheetViews>
  <sheetFormatPr defaultRowHeight="13.2" x14ac:dyDescent="0.2"/>
  <cols>
    <col min="1" max="1" width="1" customWidth="1"/>
    <col min="2" max="2" width="4.109375" customWidth="1"/>
    <col min="3" max="3" width="7.44140625" customWidth="1"/>
    <col min="4" max="4" width="7.6640625" customWidth="1"/>
    <col min="5" max="9" width="8.44140625" customWidth="1"/>
    <col min="10" max="10" width="1.44140625" customWidth="1"/>
    <col min="11" max="11" width="6.33203125" style="99" customWidth="1"/>
  </cols>
  <sheetData>
    <row r="1" spans="2:11" x14ac:dyDescent="0.2">
      <c r="B1" s="96" t="s">
        <v>252</v>
      </c>
      <c r="C1" s="96"/>
      <c r="D1" s="96"/>
      <c r="E1" s="96"/>
      <c r="F1" s="97"/>
      <c r="G1" s="97"/>
      <c r="H1" s="97"/>
      <c r="I1" s="97"/>
      <c r="J1" s="97"/>
    </row>
    <row r="2" spans="2:11" ht="3" customHeight="1" thickBot="1" x14ac:dyDescent="0.25">
      <c r="B2" s="96"/>
      <c r="C2" s="96"/>
      <c r="D2" s="96"/>
      <c r="E2" s="96"/>
      <c r="F2" s="97"/>
      <c r="G2" s="97"/>
      <c r="H2" s="97"/>
      <c r="I2" s="97"/>
      <c r="J2" s="97"/>
    </row>
    <row r="3" spans="2:11" ht="13.5" customHeight="1" x14ac:dyDescent="0.2">
      <c r="B3" s="717" t="s">
        <v>266</v>
      </c>
      <c r="C3" s="718"/>
      <c r="D3" s="719"/>
      <c r="E3" s="709" t="s">
        <v>88</v>
      </c>
      <c r="F3" s="709" t="s">
        <v>89</v>
      </c>
      <c r="G3" s="709" t="s">
        <v>173</v>
      </c>
      <c r="H3" s="723" t="s">
        <v>166</v>
      </c>
      <c r="I3" s="711" t="s">
        <v>234</v>
      </c>
      <c r="J3" s="100"/>
      <c r="K3"/>
    </row>
    <row r="4" spans="2:11" ht="13.8" thickBot="1" x14ac:dyDescent="0.25">
      <c r="B4" s="720"/>
      <c r="C4" s="721"/>
      <c r="D4" s="722"/>
      <c r="E4" s="710"/>
      <c r="F4" s="710"/>
      <c r="G4" s="710"/>
      <c r="H4" s="724"/>
      <c r="I4" s="712"/>
      <c r="J4" s="100"/>
      <c r="K4"/>
    </row>
    <row r="5" spans="2:11" x14ac:dyDescent="0.2">
      <c r="B5" s="713" t="s">
        <v>49</v>
      </c>
      <c r="C5" s="714"/>
      <c r="D5" s="210" t="s">
        <v>67</v>
      </c>
      <c r="E5" s="262">
        <v>1428.4</v>
      </c>
      <c r="F5" s="262">
        <v>1073.4000000000001</v>
      </c>
      <c r="G5" s="262">
        <v>784.4</v>
      </c>
      <c r="H5" s="536">
        <v>609.5</v>
      </c>
      <c r="I5" s="541">
        <v>418.2</v>
      </c>
      <c r="J5" s="207"/>
      <c r="K5"/>
    </row>
    <row r="6" spans="2:11" x14ac:dyDescent="0.2">
      <c r="B6" s="715"/>
      <c r="C6" s="716"/>
      <c r="D6" s="215" t="s">
        <v>20</v>
      </c>
      <c r="E6" s="263">
        <v>113</v>
      </c>
      <c r="F6" s="263">
        <v>0</v>
      </c>
      <c r="G6" s="263">
        <v>200</v>
      </c>
      <c r="H6" s="537">
        <v>13</v>
      </c>
      <c r="I6" s="542">
        <v>0</v>
      </c>
      <c r="J6" s="102"/>
      <c r="K6"/>
    </row>
    <row r="7" spans="2:11" x14ac:dyDescent="0.2">
      <c r="B7" s="103" t="s">
        <v>21</v>
      </c>
      <c r="C7" s="104"/>
      <c r="D7" s="216" t="s">
        <v>67</v>
      </c>
      <c r="E7" s="264">
        <v>3.9</v>
      </c>
      <c r="F7" s="264">
        <v>5.6</v>
      </c>
      <c r="G7" s="264">
        <v>120.6</v>
      </c>
      <c r="H7" s="538">
        <v>120.3</v>
      </c>
      <c r="I7" s="543">
        <v>19.899999999999999</v>
      </c>
      <c r="J7" s="207"/>
    </row>
    <row r="8" spans="2:11" x14ac:dyDescent="0.2">
      <c r="B8" s="103" t="s">
        <v>22</v>
      </c>
      <c r="C8" s="104"/>
      <c r="D8" s="216" t="s">
        <v>67</v>
      </c>
      <c r="E8" s="264">
        <v>0.1</v>
      </c>
      <c r="F8" s="264">
        <v>7.6</v>
      </c>
      <c r="G8" s="264">
        <v>0.2</v>
      </c>
      <c r="H8" s="538">
        <v>10.5</v>
      </c>
      <c r="I8" s="543">
        <v>1.6</v>
      </c>
      <c r="J8" s="207"/>
      <c r="K8"/>
    </row>
    <row r="9" spans="2:11" x14ac:dyDescent="0.2">
      <c r="B9" s="105" t="s">
        <v>25</v>
      </c>
      <c r="C9" s="106"/>
      <c r="D9" s="199" t="s">
        <v>20</v>
      </c>
      <c r="E9" s="265">
        <v>1595</v>
      </c>
      <c r="F9" s="265">
        <v>826</v>
      </c>
      <c r="G9" s="265">
        <v>11639</v>
      </c>
      <c r="H9" s="102">
        <v>73183</v>
      </c>
      <c r="I9" s="544">
        <v>87097</v>
      </c>
      <c r="J9" s="102"/>
      <c r="K9"/>
    </row>
    <row r="10" spans="2:11" x14ac:dyDescent="0.2">
      <c r="B10" s="101"/>
      <c r="C10" s="107" t="s">
        <v>80</v>
      </c>
      <c r="D10" s="198" t="s">
        <v>20</v>
      </c>
      <c r="E10" s="266">
        <v>1595</v>
      </c>
      <c r="F10" s="266">
        <v>826</v>
      </c>
      <c r="G10" s="266">
        <v>11639</v>
      </c>
      <c r="H10" s="539">
        <v>73123</v>
      </c>
      <c r="I10" s="545">
        <v>87092</v>
      </c>
      <c r="J10" s="102"/>
      <c r="K10"/>
    </row>
    <row r="11" spans="2:11" x14ac:dyDescent="0.2">
      <c r="B11" s="103" t="s">
        <v>26</v>
      </c>
      <c r="C11" s="104"/>
      <c r="D11" s="216" t="s">
        <v>67</v>
      </c>
      <c r="E11" s="264">
        <v>13.9</v>
      </c>
      <c r="F11" s="264">
        <v>8.3000000000000007</v>
      </c>
      <c r="G11" s="264">
        <v>40.200000000000003</v>
      </c>
      <c r="H11" s="538">
        <v>33.4</v>
      </c>
      <c r="I11" s="543">
        <v>22.8</v>
      </c>
      <c r="J11" s="207"/>
      <c r="K11"/>
    </row>
    <row r="12" spans="2:11" x14ac:dyDescent="0.2">
      <c r="B12" s="103" t="s">
        <v>27</v>
      </c>
      <c r="C12" s="104"/>
      <c r="D12" s="216" t="s">
        <v>67</v>
      </c>
      <c r="E12" s="264">
        <v>0</v>
      </c>
      <c r="F12" s="264">
        <v>70.3</v>
      </c>
      <c r="G12" s="264">
        <v>0</v>
      </c>
      <c r="H12" s="538">
        <v>0</v>
      </c>
      <c r="I12" s="543">
        <v>14.8</v>
      </c>
      <c r="J12" s="207"/>
      <c r="K12"/>
    </row>
    <row r="13" spans="2:11" ht="13.8" thickBot="1" x14ac:dyDescent="0.25">
      <c r="B13" s="108" t="s">
        <v>28</v>
      </c>
      <c r="C13" s="109"/>
      <c r="D13" s="217" t="s">
        <v>67</v>
      </c>
      <c r="E13" s="267">
        <v>0</v>
      </c>
      <c r="F13" s="267">
        <v>0</v>
      </c>
      <c r="G13" s="267">
        <v>0</v>
      </c>
      <c r="H13" s="540">
        <v>0</v>
      </c>
      <c r="I13" s="546">
        <v>0</v>
      </c>
      <c r="J13" s="207"/>
      <c r="K13" s="156"/>
    </row>
    <row r="14" spans="2:11" ht="3" customHeight="1" x14ac:dyDescent="0.2">
      <c r="B14" s="330"/>
      <c r="C14" s="330"/>
      <c r="D14" s="331"/>
      <c r="E14" s="207"/>
      <c r="F14" s="207"/>
      <c r="G14" s="207"/>
      <c r="H14" s="207"/>
      <c r="I14" s="207"/>
      <c r="J14" s="207"/>
      <c r="K14" s="156"/>
    </row>
    <row r="15" spans="2:11" x14ac:dyDescent="0.2">
      <c r="B15" s="85" t="s">
        <v>226</v>
      </c>
      <c r="C15" s="68"/>
      <c r="D15" s="68"/>
      <c r="E15" s="68"/>
      <c r="F15" s="69"/>
      <c r="G15" s="69"/>
      <c r="H15" s="69"/>
      <c r="I15" s="97"/>
      <c r="J15" s="97"/>
      <c r="K15" s="110" t="s">
        <v>29</v>
      </c>
    </row>
    <row r="16" spans="2:11" x14ac:dyDescent="0.2">
      <c r="B16" s="85" t="s">
        <v>230</v>
      </c>
      <c r="C16" s="68"/>
      <c r="D16" s="68"/>
      <c r="E16" s="68"/>
      <c r="F16" s="69"/>
      <c r="G16" s="69"/>
      <c r="H16" s="69"/>
      <c r="I16" s="97"/>
      <c r="J16" s="97"/>
    </row>
    <row r="17" spans="2:11" s="98" customFormat="1" x14ac:dyDescent="0.2">
      <c r="B17" s="58"/>
      <c r="C17" s="58"/>
      <c r="D17" s="58"/>
      <c r="E17" s="58"/>
      <c r="F17" s="58"/>
      <c r="G17" s="58"/>
      <c r="H17" s="58"/>
      <c r="I17" s="97"/>
      <c r="J17" s="97"/>
      <c r="K17" s="99"/>
    </row>
    <row r="18" spans="2:11" s="98" customFormat="1" x14ac:dyDescent="0.2">
      <c r="B18"/>
      <c r="C18"/>
      <c r="D18"/>
      <c r="E18"/>
      <c r="F18"/>
      <c r="G18"/>
      <c r="H18"/>
      <c r="I18"/>
      <c r="J18"/>
      <c r="K18" s="99"/>
    </row>
    <row r="19" spans="2:11" s="98" customFormat="1" x14ac:dyDescent="0.2">
      <c r="B19"/>
      <c r="C19"/>
      <c r="D19"/>
      <c r="E19"/>
      <c r="F19"/>
      <c r="G19"/>
      <c r="H19"/>
      <c r="I19"/>
      <c r="J19"/>
      <c r="K19" s="99"/>
    </row>
    <row r="21" spans="2:11" x14ac:dyDescent="0.2">
      <c r="B21" s="58"/>
    </row>
  </sheetData>
  <mergeCells count="7">
    <mergeCell ref="F3:F4"/>
    <mergeCell ref="I3:I4"/>
    <mergeCell ref="B5:C6"/>
    <mergeCell ref="B3:D4"/>
    <mergeCell ref="E3:E4"/>
    <mergeCell ref="G3:G4"/>
    <mergeCell ref="H3:H4"/>
  </mergeCells>
  <phoneticPr fontId="3"/>
  <printOptions horizontalCentered="1"/>
  <pageMargins left="0.70866141732283472" right="0.70866141732283472" top="0.74803149606299213" bottom="0.74803149606299213" header="0.31496062992125984" footer="0.31496062992125984"/>
  <pageSetup paperSize="9" scale="85"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B1:M6"/>
  <sheetViews>
    <sheetView showGridLines="0" zoomScale="130" zoomScaleNormal="130" workbookViewId="0">
      <selection activeCell="M2" sqref="M2"/>
    </sheetView>
  </sheetViews>
  <sheetFormatPr defaultRowHeight="13.2" x14ac:dyDescent="0.2"/>
  <cols>
    <col min="1" max="1" width="2.109375" customWidth="1"/>
    <col min="2" max="2" width="3" customWidth="1"/>
    <col min="3" max="3" width="15" customWidth="1"/>
    <col min="4" max="13" width="5" customWidth="1"/>
  </cols>
  <sheetData>
    <row r="1" spans="2:13" x14ac:dyDescent="0.2">
      <c r="B1" s="115" t="s">
        <v>251</v>
      </c>
    </row>
    <row r="2" spans="2:13" ht="22.5" customHeight="1" x14ac:dyDescent="0.2">
      <c r="B2" s="725" t="s">
        <v>222</v>
      </c>
      <c r="C2" s="726"/>
      <c r="D2" s="332" t="s">
        <v>188</v>
      </c>
      <c r="E2" s="332" t="s">
        <v>189</v>
      </c>
      <c r="F2" s="332" t="s">
        <v>190</v>
      </c>
      <c r="G2" s="332" t="s">
        <v>191</v>
      </c>
      <c r="H2" s="332" t="s">
        <v>192</v>
      </c>
      <c r="I2" s="333" t="s">
        <v>193</v>
      </c>
      <c r="J2" s="333" t="s">
        <v>194</v>
      </c>
      <c r="K2" s="333" t="s">
        <v>195</v>
      </c>
      <c r="L2" s="333" t="s">
        <v>172</v>
      </c>
      <c r="M2" s="333" t="s">
        <v>235</v>
      </c>
    </row>
    <row r="3" spans="2:13" x14ac:dyDescent="0.2">
      <c r="B3" s="727" t="s">
        <v>18</v>
      </c>
      <c r="C3" s="728"/>
      <c r="D3" s="334">
        <v>216</v>
      </c>
      <c r="E3" s="334">
        <v>170</v>
      </c>
      <c r="F3" s="334">
        <v>160</v>
      </c>
      <c r="G3" s="334">
        <v>176</v>
      </c>
      <c r="H3" s="334">
        <v>96</v>
      </c>
      <c r="I3" s="334">
        <v>97</v>
      </c>
      <c r="J3" s="334">
        <v>153</v>
      </c>
      <c r="K3" s="334">
        <v>157</v>
      </c>
      <c r="L3" s="457">
        <v>333</v>
      </c>
      <c r="M3" s="457">
        <v>114</v>
      </c>
    </row>
    <row r="4" spans="2:13" x14ac:dyDescent="0.2">
      <c r="B4" s="335"/>
      <c r="C4" s="336" t="s">
        <v>116</v>
      </c>
      <c r="D4" s="337">
        <v>39</v>
      </c>
      <c r="E4" s="337">
        <v>20</v>
      </c>
      <c r="F4" s="337">
        <v>30</v>
      </c>
      <c r="G4" s="337">
        <v>25</v>
      </c>
      <c r="H4" s="337">
        <v>19</v>
      </c>
      <c r="I4" s="337">
        <v>11</v>
      </c>
      <c r="J4" s="337">
        <v>14</v>
      </c>
      <c r="K4" s="337">
        <v>32</v>
      </c>
      <c r="L4" s="458">
        <v>36</v>
      </c>
      <c r="M4" s="458">
        <v>20</v>
      </c>
    </row>
    <row r="5" spans="2:13" x14ac:dyDescent="0.2">
      <c r="B5" s="338"/>
      <c r="C5" s="336" t="s">
        <v>117</v>
      </c>
      <c r="D5" s="337">
        <v>151</v>
      </c>
      <c r="E5" s="337">
        <v>118</v>
      </c>
      <c r="F5" s="337">
        <v>119</v>
      </c>
      <c r="G5" s="337">
        <v>135</v>
      </c>
      <c r="H5" s="337">
        <v>72</v>
      </c>
      <c r="I5" s="337">
        <v>73</v>
      </c>
      <c r="J5" s="337">
        <v>120</v>
      </c>
      <c r="K5" s="337">
        <v>103</v>
      </c>
      <c r="L5" s="458">
        <v>246</v>
      </c>
      <c r="M5" s="458">
        <v>63</v>
      </c>
    </row>
    <row r="6" spans="2:13" x14ac:dyDescent="0.2">
      <c r="D6" s="729"/>
      <c r="E6" s="729"/>
      <c r="F6" s="729"/>
      <c r="G6" s="729"/>
      <c r="H6" s="729"/>
      <c r="I6" s="729"/>
      <c r="J6" s="339"/>
      <c r="K6" s="339"/>
      <c r="L6" s="471"/>
    </row>
  </sheetData>
  <mergeCells count="3">
    <mergeCell ref="B2:C2"/>
    <mergeCell ref="B3:C3"/>
    <mergeCell ref="D6:I6"/>
  </mergeCells>
  <phoneticPr fontId="3"/>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B1:M6"/>
  <sheetViews>
    <sheetView showGridLines="0" zoomScale="130" zoomScaleNormal="130" workbookViewId="0">
      <selection activeCell="M2" sqref="M2"/>
    </sheetView>
  </sheetViews>
  <sheetFormatPr defaultRowHeight="13.2" x14ac:dyDescent="0.2"/>
  <cols>
    <col min="1" max="1" width="2.109375" customWidth="1"/>
    <col min="2" max="2" width="3" customWidth="1"/>
    <col min="3" max="3" width="15" customWidth="1"/>
    <col min="4" max="13" width="5" customWidth="1"/>
  </cols>
  <sheetData>
    <row r="1" spans="2:13" x14ac:dyDescent="0.2">
      <c r="B1" s="115" t="s">
        <v>250</v>
      </c>
    </row>
    <row r="2" spans="2:13" ht="22.5" customHeight="1" x14ac:dyDescent="0.2">
      <c r="B2" s="725" t="s">
        <v>222</v>
      </c>
      <c r="C2" s="726"/>
      <c r="D2" s="332" t="s">
        <v>186</v>
      </c>
      <c r="E2" s="332" t="s">
        <v>112</v>
      </c>
      <c r="F2" s="332" t="s">
        <v>118</v>
      </c>
      <c r="G2" s="332" t="s">
        <v>119</v>
      </c>
      <c r="H2" s="332" t="s">
        <v>113</v>
      </c>
      <c r="I2" s="333" t="s">
        <v>187</v>
      </c>
      <c r="J2" s="333" t="s">
        <v>114</v>
      </c>
      <c r="K2" s="333" t="s">
        <v>115</v>
      </c>
      <c r="L2" s="333" t="s">
        <v>172</v>
      </c>
      <c r="M2" s="333" t="s">
        <v>235</v>
      </c>
    </row>
    <row r="3" spans="2:13" x14ac:dyDescent="0.2">
      <c r="B3" s="727" t="s">
        <v>17</v>
      </c>
      <c r="C3" s="728"/>
      <c r="D3" s="334">
        <v>185</v>
      </c>
      <c r="E3" s="334">
        <v>120</v>
      </c>
      <c r="F3" s="334">
        <v>119</v>
      </c>
      <c r="G3" s="334">
        <v>150</v>
      </c>
      <c r="H3" s="334">
        <v>73</v>
      </c>
      <c r="I3" s="334">
        <v>82</v>
      </c>
      <c r="J3" s="334">
        <v>126</v>
      </c>
      <c r="K3" s="334">
        <v>127</v>
      </c>
      <c r="L3" s="457">
        <v>273</v>
      </c>
      <c r="M3" s="457">
        <v>73</v>
      </c>
    </row>
    <row r="4" spans="2:13" x14ac:dyDescent="0.2">
      <c r="B4" s="340"/>
      <c r="C4" s="341" t="s">
        <v>120</v>
      </c>
      <c r="D4" s="337">
        <v>151</v>
      </c>
      <c r="E4" s="337">
        <v>81</v>
      </c>
      <c r="F4" s="337">
        <v>96</v>
      </c>
      <c r="G4" s="337">
        <v>121</v>
      </c>
      <c r="H4" s="337">
        <v>44</v>
      </c>
      <c r="I4" s="337">
        <v>41</v>
      </c>
      <c r="J4" s="337">
        <v>84</v>
      </c>
      <c r="K4" s="337">
        <v>80</v>
      </c>
      <c r="L4" s="458">
        <v>189</v>
      </c>
      <c r="M4" s="458">
        <v>25</v>
      </c>
    </row>
    <row r="5" spans="2:13" x14ac:dyDescent="0.2">
      <c r="B5" s="730"/>
      <c r="C5" s="730"/>
      <c r="D5" s="342"/>
      <c r="E5" s="342"/>
      <c r="F5" s="342"/>
      <c r="G5" s="342"/>
      <c r="H5" s="342"/>
      <c r="I5" s="342"/>
      <c r="J5" s="342"/>
      <c r="K5" s="342"/>
      <c r="L5" s="342"/>
      <c r="M5" s="342"/>
    </row>
    <row r="6" spans="2:13" x14ac:dyDescent="0.2">
      <c r="D6" s="731"/>
      <c r="E6" s="731"/>
      <c r="F6" s="731"/>
      <c r="G6" s="731"/>
      <c r="H6" s="731"/>
      <c r="I6" s="731"/>
      <c r="J6" s="339"/>
      <c r="K6" s="339"/>
      <c r="L6" s="471"/>
    </row>
  </sheetData>
  <mergeCells count="4">
    <mergeCell ref="B2:C2"/>
    <mergeCell ref="B3:C3"/>
    <mergeCell ref="B5:C5"/>
    <mergeCell ref="D6:I6"/>
  </mergeCells>
  <phoneticPr fontId="3"/>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J40"/>
  <sheetViews>
    <sheetView showGridLines="0" zoomScale="130" zoomScaleNormal="130" workbookViewId="0">
      <selection activeCell="I3" sqref="I3:I4"/>
    </sheetView>
  </sheetViews>
  <sheetFormatPr defaultColWidth="9" defaultRowHeight="10.8" x14ac:dyDescent="0.2"/>
  <cols>
    <col min="1" max="1" width="1.21875" style="45" customWidth="1"/>
    <col min="2" max="2" width="9" style="45"/>
    <col min="3" max="3" width="2.44140625" style="45" customWidth="1"/>
    <col min="4" max="4" width="14.77734375" style="46" customWidth="1"/>
    <col min="5" max="9" width="7.109375" style="46" customWidth="1"/>
    <col min="10" max="10" width="1.44140625" style="45" customWidth="1"/>
    <col min="11" max="16384" width="9" style="45"/>
  </cols>
  <sheetData>
    <row r="1" spans="1:10" x14ac:dyDescent="0.2">
      <c r="B1" s="45" t="s">
        <v>249</v>
      </c>
      <c r="D1" s="45"/>
      <c r="J1" s="46"/>
    </row>
    <row r="2" spans="1:10" ht="3" customHeight="1" thickBot="1" x14ac:dyDescent="0.25">
      <c r="D2" s="45"/>
      <c r="J2" s="46"/>
    </row>
    <row r="3" spans="1:10" ht="11.25" customHeight="1" x14ac:dyDescent="0.2">
      <c r="B3" s="637" t="s">
        <v>223</v>
      </c>
      <c r="C3" s="732"/>
      <c r="D3" s="732"/>
      <c r="E3" s="593" t="s">
        <v>175</v>
      </c>
      <c r="F3" s="593" t="s">
        <v>176</v>
      </c>
      <c r="G3" s="593" t="s">
        <v>177</v>
      </c>
      <c r="H3" s="609" t="s">
        <v>166</v>
      </c>
      <c r="I3" s="595" t="s">
        <v>234</v>
      </c>
    </row>
    <row r="4" spans="1:10" ht="12" customHeight="1" thickBot="1" x14ac:dyDescent="0.25">
      <c r="B4" s="733"/>
      <c r="C4" s="734"/>
      <c r="D4" s="734"/>
      <c r="E4" s="594"/>
      <c r="F4" s="594"/>
      <c r="G4" s="594"/>
      <c r="H4" s="610"/>
      <c r="I4" s="596"/>
    </row>
    <row r="5" spans="1:10" s="62" customFormat="1" x14ac:dyDescent="0.2">
      <c r="B5" s="111" t="s">
        <v>30</v>
      </c>
      <c r="C5" s="163"/>
      <c r="D5" s="191"/>
      <c r="E5" s="240">
        <v>492</v>
      </c>
      <c r="F5" s="240">
        <v>458</v>
      </c>
      <c r="G5" s="240">
        <v>402</v>
      </c>
      <c r="H5" s="323">
        <v>372</v>
      </c>
      <c r="I5" s="423">
        <v>389</v>
      </c>
    </row>
    <row r="6" spans="1:10" s="62" customFormat="1" ht="13.2" x14ac:dyDescent="0.2">
      <c r="A6" s="291"/>
      <c r="B6" s="112"/>
      <c r="C6" s="736" t="s">
        <v>68</v>
      </c>
      <c r="D6" s="737"/>
      <c r="E6" s="237">
        <v>322</v>
      </c>
      <c r="F6" s="237">
        <v>290</v>
      </c>
      <c r="G6" s="237">
        <v>263</v>
      </c>
      <c r="H6" s="412">
        <v>240</v>
      </c>
      <c r="I6" s="420">
        <v>258</v>
      </c>
    </row>
    <row r="7" spans="1:10" s="61" customFormat="1" ht="13.2" x14ac:dyDescent="0.2">
      <c r="A7" s="291"/>
      <c r="B7" s="113"/>
      <c r="C7" s="738" t="s">
        <v>8</v>
      </c>
      <c r="D7" s="739"/>
      <c r="E7" s="268">
        <f>E6/E5*100</f>
        <v>65.447154471544707</v>
      </c>
      <c r="F7" s="268">
        <f>F6/F5*100</f>
        <v>63.318777292576421</v>
      </c>
      <c r="G7" s="268">
        <f>G6/G5*100</f>
        <v>65.422885572139293</v>
      </c>
      <c r="H7" s="547">
        <f>H6/H5*100</f>
        <v>64.516129032258064</v>
      </c>
      <c r="I7" s="552">
        <f>I6/I5*100</f>
        <v>66.323907455012858</v>
      </c>
    </row>
    <row r="8" spans="1:10" s="62" customFormat="1" x14ac:dyDescent="0.2">
      <c r="B8" s="88"/>
      <c r="C8" s="740" t="s">
        <v>69</v>
      </c>
      <c r="D8" s="741"/>
      <c r="E8" s="226">
        <v>57</v>
      </c>
      <c r="F8" s="226">
        <v>49</v>
      </c>
      <c r="G8" s="226">
        <v>41</v>
      </c>
      <c r="H8" s="429">
        <v>43</v>
      </c>
      <c r="I8" s="440">
        <v>32</v>
      </c>
    </row>
    <row r="9" spans="1:10" s="62" customFormat="1" x14ac:dyDescent="0.2">
      <c r="A9" s="61"/>
      <c r="B9" s="122"/>
      <c r="C9" s="742" t="s">
        <v>8</v>
      </c>
      <c r="D9" s="743"/>
      <c r="E9" s="269">
        <f t="shared" ref="E9:G9" si="0">E8/E5*100</f>
        <v>11.585365853658537</v>
      </c>
      <c r="F9" s="269">
        <f t="shared" si="0"/>
        <v>10.698689956331878</v>
      </c>
      <c r="G9" s="269">
        <f t="shared" si="0"/>
        <v>10.199004975124378</v>
      </c>
      <c r="H9" s="548">
        <f t="shared" ref="H9:I9" si="1">H8/H5*100</f>
        <v>11.559139784946236</v>
      </c>
      <c r="I9" s="553">
        <f t="shared" si="1"/>
        <v>8.2262210796915163</v>
      </c>
    </row>
    <row r="10" spans="1:10" s="62" customFormat="1" x14ac:dyDescent="0.2">
      <c r="B10" s="47"/>
      <c r="C10" s="89"/>
      <c r="D10" s="56" t="s">
        <v>81</v>
      </c>
      <c r="E10" s="226">
        <v>21</v>
      </c>
      <c r="F10" s="226">
        <v>15</v>
      </c>
      <c r="G10" s="226">
        <v>12</v>
      </c>
      <c r="H10" s="429">
        <v>14</v>
      </c>
      <c r="I10" s="440">
        <v>3</v>
      </c>
    </row>
    <row r="11" spans="1:10" s="62" customFormat="1" x14ac:dyDescent="0.2">
      <c r="B11" s="88"/>
      <c r="C11" s="50"/>
      <c r="D11" s="164" t="s">
        <v>55</v>
      </c>
      <c r="E11" s="270">
        <v>0</v>
      </c>
      <c r="F11" s="270">
        <v>1</v>
      </c>
      <c r="G11" s="270">
        <v>0</v>
      </c>
      <c r="H11" s="549">
        <v>0</v>
      </c>
      <c r="I11" s="554">
        <v>0</v>
      </c>
    </row>
    <row r="12" spans="1:10" s="62" customFormat="1" x14ac:dyDescent="0.2">
      <c r="B12" s="88"/>
      <c r="C12" s="292"/>
      <c r="D12" s="165" t="s">
        <v>84</v>
      </c>
      <c r="E12" s="271">
        <v>13</v>
      </c>
      <c r="F12" s="271">
        <v>15</v>
      </c>
      <c r="G12" s="271">
        <v>12</v>
      </c>
      <c r="H12" s="550">
        <v>2</v>
      </c>
      <c r="I12" s="555">
        <v>8</v>
      </c>
    </row>
    <row r="13" spans="1:10" s="62" customFormat="1" x14ac:dyDescent="0.2">
      <c r="B13" s="88"/>
      <c r="C13" s="292" t="s">
        <v>96</v>
      </c>
      <c r="D13" s="183" t="s">
        <v>94</v>
      </c>
      <c r="E13" s="270">
        <v>0</v>
      </c>
      <c r="F13" s="270">
        <v>2</v>
      </c>
      <c r="G13" s="270">
        <v>0</v>
      </c>
      <c r="H13" s="549">
        <v>2</v>
      </c>
      <c r="I13" s="554">
        <v>6</v>
      </c>
    </row>
    <row r="14" spans="1:10" s="62" customFormat="1" x14ac:dyDescent="0.2">
      <c r="B14" s="88"/>
      <c r="C14" s="292" t="s">
        <v>97</v>
      </c>
      <c r="D14" s="164" t="s">
        <v>82</v>
      </c>
      <c r="E14" s="270">
        <v>1</v>
      </c>
      <c r="F14" s="270">
        <v>1</v>
      </c>
      <c r="G14" s="270">
        <v>1</v>
      </c>
      <c r="H14" s="549">
        <v>1</v>
      </c>
      <c r="I14" s="554">
        <v>0</v>
      </c>
    </row>
    <row r="15" spans="1:10" s="62" customFormat="1" x14ac:dyDescent="0.2">
      <c r="B15" s="88"/>
      <c r="C15" s="292" t="s">
        <v>98</v>
      </c>
      <c r="D15" s="164" t="s">
        <v>56</v>
      </c>
      <c r="E15" s="270">
        <v>5</v>
      </c>
      <c r="F15" s="270">
        <v>1</v>
      </c>
      <c r="G15" s="270">
        <v>3</v>
      </c>
      <c r="H15" s="549">
        <v>1</v>
      </c>
      <c r="I15" s="554">
        <v>1</v>
      </c>
    </row>
    <row r="16" spans="1:10" s="62" customFormat="1" x14ac:dyDescent="0.2">
      <c r="B16" s="88"/>
      <c r="C16" s="292" t="s">
        <v>99</v>
      </c>
      <c r="D16" s="166" t="s">
        <v>83</v>
      </c>
      <c r="E16" s="270">
        <v>8</v>
      </c>
      <c r="F16" s="270">
        <v>0</v>
      </c>
      <c r="G16" s="270">
        <v>2</v>
      </c>
      <c r="H16" s="549">
        <v>1</v>
      </c>
      <c r="I16" s="554">
        <v>0</v>
      </c>
    </row>
    <row r="17" spans="1:10" s="62" customFormat="1" x14ac:dyDescent="0.2">
      <c r="B17" s="88"/>
      <c r="C17" s="292" t="s">
        <v>100</v>
      </c>
      <c r="D17" s="164" t="s">
        <v>58</v>
      </c>
      <c r="E17" s="270">
        <v>0</v>
      </c>
      <c r="F17" s="270">
        <v>0</v>
      </c>
      <c r="G17" s="270">
        <v>0</v>
      </c>
      <c r="H17" s="549">
        <v>6</v>
      </c>
      <c r="I17" s="554">
        <v>0</v>
      </c>
    </row>
    <row r="18" spans="1:10" s="62" customFormat="1" x14ac:dyDescent="0.2">
      <c r="B18" s="88"/>
      <c r="C18" s="292" t="s">
        <v>101</v>
      </c>
      <c r="D18" s="164" t="s">
        <v>57</v>
      </c>
      <c r="E18" s="270">
        <v>3</v>
      </c>
      <c r="F18" s="270">
        <v>3</v>
      </c>
      <c r="G18" s="270">
        <v>0</v>
      </c>
      <c r="H18" s="549">
        <v>0</v>
      </c>
      <c r="I18" s="554">
        <v>2</v>
      </c>
    </row>
    <row r="19" spans="1:10" s="62" customFormat="1" x14ac:dyDescent="0.2">
      <c r="B19" s="88"/>
      <c r="C19" s="50"/>
      <c r="D19" s="164" t="s">
        <v>59</v>
      </c>
      <c r="E19" s="270">
        <v>1</v>
      </c>
      <c r="F19" s="270">
        <v>4</v>
      </c>
      <c r="G19" s="270">
        <v>9</v>
      </c>
      <c r="H19" s="549">
        <v>5</v>
      </c>
      <c r="I19" s="554">
        <v>6</v>
      </c>
    </row>
    <row r="20" spans="1:10" s="62" customFormat="1" x14ac:dyDescent="0.2">
      <c r="B20" s="88"/>
      <c r="C20" s="50"/>
      <c r="D20" s="183" t="s">
        <v>95</v>
      </c>
      <c r="E20" s="270">
        <v>0</v>
      </c>
      <c r="F20" s="270">
        <v>1</v>
      </c>
      <c r="G20" s="270">
        <v>0</v>
      </c>
      <c r="H20" s="549">
        <v>0</v>
      </c>
      <c r="I20" s="554">
        <v>0</v>
      </c>
    </row>
    <row r="21" spans="1:10" s="62" customFormat="1" x14ac:dyDescent="0.2">
      <c r="B21" s="88"/>
      <c r="C21" s="50"/>
      <c r="D21" s="183" t="s">
        <v>196</v>
      </c>
      <c r="E21" s="271">
        <v>0</v>
      </c>
      <c r="F21" s="271">
        <v>1</v>
      </c>
      <c r="G21" s="271">
        <v>0</v>
      </c>
      <c r="H21" s="550">
        <v>4</v>
      </c>
      <c r="I21" s="555">
        <v>2</v>
      </c>
    </row>
    <row r="22" spans="1:10" s="62" customFormat="1" ht="11.4" thickBot="1" x14ac:dyDescent="0.25">
      <c r="B22" s="129"/>
      <c r="C22" s="167"/>
      <c r="D22" s="130" t="s">
        <v>79</v>
      </c>
      <c r="E22" s="272">
        <f t="shared" ref="E22" si="2">E8-E10-E11-E12-E13-E14-E15-E16-E17-E18-E19-E20</f>
        <v>5</v>
      </c>
      <c r="F22" s="272">
        <v>5</v>
      </c>
      <c r="G22" s="272">
        <f t="shared" ref="G22" si="3">G8-G10-G11-G12-G13-G14-G15-G16-G17-G18-G19-G20</f>
        <v>2</v>
      </c>
      <c r="H22" s="551">
        <v>7</v>
      </c>
      <c r="I22" s="556">
        <v>4</v>
      </c>
    </row>
    <row r="23" spans="1:10" s="62" customFormat="1" ht="3" customHeight="1" x14ac:dyDescent="0.2">
      <c r="B23" s="49"/>
      <c r="C23" s="49"/>
      <c r="E23" s="204"/>
      <c r="F23" s="204"/>
      <c r="G23" s="204"/>
      <c r="H23" s="204"/>
      <c r="I23" s="204"/>
    </row>
    <row r="24" spans="1:10" s="62" customFormat="1" ht="13.2" x14ac:dyDescent="0.2">
      <c r="B24" s="735" t="s">
        <v>231</v>
      </c>
      <c r="C24" s="735"/>
      <c r="D24" s="735"/>
      <c r="E24" s="735"/>
      <c r="F24" s="735"/>
      <c r="G24" s="735"/>
      <c r="H24" s="735"/>
      <c r="I24" s="735"/>
      <c r="J24" s="193"/>
    </row>
    <row r="25" spans="1:10" s="62" customFormat="1" ht="13.2" x14ac:dyDescent="0.2">
      <c r="A25" s="291"/>
      <c r="B25" s="43"/>
      <c r="C25" s="43"/>
      <c r="D25" s="2"/>
      <c r="E25" s="2"/>
      <c r="F25" s="2"/>
      <c r="G25" s="2"/>
      <c r="H25" s="2"/>
      <c r="I25" s="2"/>
      <c r="J25" s="168"/>
    </row>
    <row r="26" spans="1:10" x14ac:dyDescent="0.2">
      <c r="D26" s="54"/>
      <c r="E26" s="54"/>
      <c r="F26" s="54"/>
      <c r="G26" s="54"/>
      <c r="H26" s="54"/>
      <c r="I26" s="54"/>
    </row>
    <row r="27" spans="1:10" x14ac:dyDescent="0.2">
      <c r="D27" s="66"/>
      <c r="E27" s="66"/>
      <c r="F27" s="66"/>
      <c r="G27" s="66"/>
      <c r="H27" s="66"/>
      <c r="I27" s="66"/>
    </row>
    <row r="28" spans="1:10" x14ac:dyDescent="0.2">
      <c r="D28" s="54"/>
      <c r="E28" s="54"/>
      <c r="F28" s="54"/>
      <c r="G28" s="54"/>
      <c r="H28" s="54"/>
      <c r="I28" s="54"/>
    </row>
    <row r="29" spans="1:10" x14ac:dyDescent="0.2">
      <c r="C29" s="114"/>
      <c r="D29" s="66"/>
      <c r="E29" s="66"/>
      <c r="F29" s="66"/>
      <c r="G29" s="66"/>
      <c r="H29" s="66"/>
      <c r="I29" s="66"/>
    </row>
    <row r="30" spans="1:10" x14ac:dyDescent="0.2">
      <c r="C30" s="114"/>
      <c r="D30" s="66"/>
      <c r="E30" s="66"/>
      <c r="F30" s="66"/>
      <c r="G30" s="66"/>
      <c r="H30" s="66"/>
      <c r="I30" s="66"/>
    </row>
    <row r="31" spans="1:10" x14ac:dyDescent="0.2">
      <c r="D31" s="66"/>
      <c r="E31" s="66"/>
      <c r="F31" s="66"/>
      <c r="G31" s="66"/>
      <c r="H31" s="66"/>
      <c r="I31" s="66"/>
    </row>
    <row r="32" spans="1:10" x14ac:dyDescent="0.2">
      <c r="D32" s="54"/>
      <c r="E32" s="54"/>
      <c r="F32" s="54"/>
      <c r="G32" s="54"/>
      <c r="H32" s="54"/>
      <c r="I32" s="54"/>
    </row>
    <row r="33" spans="3:9" x14ac:dyDescent="0.2">
      <c r="D33" s="66"/>
      <c r="E33" s="66"/>
      <c r="F33" s="66"/>
      <c r="G33" s="66"/>
      <c r="H33" s="66"/>
      <c r="I33" s="66"/>
    </row>
    <row r="34" spans="3:9" x14ac:dyDescent="0.2">
      <c r="D34" s="54"/>
      <c r="E34" s="54"/>
      <c r="F34" s="54"/>
      <c r="G34" s="54"/>
      <c r="H34" s="54"/>
      <c r="I34" s="54"/>
    </row>
    <row r="35" spans="3:9" x14ac:dyDescent="0.2">
      <c r="C35" s="114"/>
    </row>
    <row r="36" spans="3:9" x14ac:dyDescent="0.2">
      <c r="C36" s="114"/>
    </row>
    <row r="38" spans="3:9" x14ac:dyDescent="0.2">
      <c r="D38" s="54"/>
      <c r="E38" s="54"/>
      <c r="F38" s="54"/>
      <c r="G38" s="54"/>
      <c r="H38" s="54"/>
      <c r="I38" s="54"/>
    </row>
    <row r="40" spans="3:9" x14ac:dyDescent="0.2">
      <c r="D40" s="54"/>
      <c r="E40" s="54"/>
      <c r="F40" s="54"/>
      <c r="G40" s="54"/>
      <c r="H40" s="54"/>
      <c r="I40" s="54"/>
    </row>
  </sheetData>
  <mergeCells count="11">
    <mergeCell ref="B24:I24"/>
    <mergeCell ref="C6:D6"/>
    <mergeCell ref="C7:D7"/>
    <mergeCell ref="C8:D8"/>
    <mergeCell ref="C9:D9"/>
    <mergeCell ref="I3:I4"/>
    <mergeCell ref="B3:D4"/>
    <mergeCell ref="E3:E4"/>
    <mergeCell ref="F3:F4"/>
    <mergeCell ref="G3:G4"/>
    <mergeCell ref="H3:H4"/>
  </mergeCells>
  <phoneticPr fontId="3"/>
  <printOptions horizontalCentere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V49"/>
  <sheetViews>
    <sheetView showGridLines="0" zoomScale="130" zoomScaleNormal="130" workbookViewId="0">
      <pane ySplit="4" topLeftCell="A5" activePane="bottomLeft" state="frozen"/>
      <selection activeCell="P29" sqref="P29"/>
      <selection pane="bottomLeft" activeCell="D2" sqref="D2:E3"/>
    </sheetView>
  </sheetViews>
  <sheetFormatPr defaultColWidth="9" defaultRowHeight="13.2" x14ac:dyDescent="0.2"/>
  <cols>
    <col min="1" max="1" width="2.109375" style="91" customWidth="1"/>
    <col min="2" max="2" width="4.109375" style="91" customWidth="1"/>
    <col min="3" max="3" width="6.44140625" style="91" customWidth="1"/>
    <col min="4" max="19" width="5.44140625" style="91" customWidth="1"/>
    <col min="20" max="16384" width="9" style="91"/>
  </cols>
  <sheetData>
    <row r="1" spans="1:22" ht="13.8" thickBot="1" x14ac:dyDescent="0.25">
      <c r="A1" s="169"/>
      <c r="B1" s="115" t="s">
        <v>248</v>
      </c>
      <c r="C1" s="170"/>
      <c r="D1" s="170"/>
      <c r="E1" s="170"/>
      <c r="F1" s="170"/>
      <c r="G1" s="170"/>
      <c r="H1" s="170"/>
      <c r="I1" s="2"/>
      <c r="J1" s="2"/>
      <c r="K1" s="190"/>
      <c r="L1" s="2"/>
      <c r="M1" s="2"/>
      <c r="N1" s="2"/>
      <c r="O1" s="2"/>
      <c r="P1" s="2"/>
      <c r="Q1" s="2"/>
      <c r="R1" s="2"/>
      <c r="S1" s="2"/>
      <c r="T1" s="2"/>
      <c r="U1" s="2"/>
      <c r="V1" s="2"/>
    </row>
    <row r="2" spans="1:22" s="116" customFormat="1" ht="10.5" customHeight="1" x14ac:dyDescent="0.2">
      <c r="B2" s="748"/>
      <c r="C2" s="749"/>
      <c r="D2" s="754" t="s">
        <v>31</v>
      </c>
      <c r="E2" s="755"/>
      <c r="F2" s="758" t="s">
        <v>47</v>
      </c>
      <c r="G2" s="759"/>
      <c r="H2" s="754" t="s">
        <v>2</v>
      </c>
      <c r="I2" s="759"/>
      <c r="J2" s="754" t="s">
        <v>32</v>
      </c>
      <c r="K2" s="762"/>
      <c r="L2" s="762"/>
      <c r="M2" s="762"/>
      <c r="N2" s="762"/>
      <c r="O2" s="762"/>
      <c r="P2" s="762"/>
      <c r="Q2" s="759"/>
      <c r="R2" s="762" t="s">
        <v>5</v>
      </c>
      <c r="S2" s="759"/>
      <c r="T2" s="117"/>
      <c r="U2" s="117"/>
      <c r="V2" s="117"/>
    </row>
    <row r="3" spans="1:22" s="116" customFormat="1" ht="10.5" customHeight="1" x14ac:dyDescent="0.2">
      <c r="B3" s="750"/>
      <c r="C3" s="751"/>
      <c r="D3" s="756"/>
      <c r="E3" s="757"/>
      <c r="F3" s="760"/>
      <c r="G3" s="761"/>
      <c r="H3" s="756"/>
      <c r="I3" s="761"/>
      <c r="J3" s="408"/>
      <c r="K3" s="409"/>
      <c r="L3" s="764" t="s">
        <v>33</v>
      </c>
      <c r="M3" s="765"/>
      <c r="N3" s="766" t="s">
        <v>26</v>
      </c>
      <c r="O3" s="765"/>
      <c r="P3" s="766" t="s">
        <v>27</v>
      </c>
      <c r="Q3" s="767"/>
      <c r="R3" s="763"/>
      <c r="S3" s="761"/>
      <c r="T3" s="117"/>
      <c r="U3" s="118"/>
      <c r="V3" s="118"/>
    </row>
    <row r="4" spans="1:22" s="119" customFormat="1" ht="24" customHeight="1" thickBot="1" x14ac:dyDescent="0.25">
      <c r="B4" s="752"/>
      <c r="C4" s="753"/>
      <c r="D4" s="319" t="s">
        <v>262</v>
      </c>
      <c r="E4" s="320" t="s">
        <v>234</v>
      </c>
      <c r="F4" s="321" t="s">
        <v>262</v>
      </c>
      <c r="G4" s="318" t="s">
        <v>234</v>
      </c>
      <c r="H4" s="317" t="s">
        <v>262</v>
      </c>
      <c r="I4" s="318" t="s">
        <v>234</v>
      </c>
      <c r="J4" s="317" t="s">
        <v>262</v>
      </c>
      <c r="K4" s="322" t="s">
        <v>234</v>
      </c>
      <c r="L4" s="322" t="s">
        <v>262</v>
      </c>
      <c r="M4" s="322" t="s">
        <v>234</v>
      </c>
      <c r="N4" s="322" t="s">
        <v>262</v>
      </c>
      <c r="O4" s="322" t="s">
        <v>234</v>
      </c>
      <c r="P4" s="322" t="s">
        <v>262</v>
      </c>
      <c r="Q4" s="318" t="s">
        <v>234</v>
      </c>
      <c r="R4" s="317" t="s">
        <v>262</v>
      </c>
      <c r="S4" s="318" t="s">
        <v>234</v>
      </c>
      <c r="T4" s="120"/>
      <c r="U4" s="43"/>
      <c r="V4" s="43"/>
    </row>
    <row r="5" spans="1:22" ht="13.8" thickBot="1" x14ac:dyDescent="0.25">
      <c r="B5" s="746" t="s">
        <v>34</v>
      </c>
      <c r="C5" s="747"/>
      <c r="D5" s="278">
        <f t="shared" ref="D5:E23" si="0">F5+H5+J5+R5</f>
        <v>1163</v>
      </c>
      <c r="E5" s="557">
        <f t="shared" si="0"/>
        <v>888</v>
      </c>
      <c r="F5" s="279">
        <v>761</v>
      </c>
      <c r="G5" s="184">
        <v>480</v>
      </c>
      <c r="H5" s="280">
        <v>279</v>
      </c>
      <c r="I5" s="184">
        <v>292</v>
      </c>
      <c r="J5" s="121">
        <v>123</v>
      </c>
      <c r="K5" s="121">
        <v>116</v>
      </c>
      <c r="L5" s="121">
        <v>30</v>
      </c>
      <c r="M5" s="121">
        <v>62</v>
      </c>
      <c r="N5" s="121">
        <v>63</v>
      </c>
      <c r="O5" s="121">
        <v>42</v>
      </c>
      <c r="P5" s="121">
        <v>5</v>
      </c>
      <c r="Q5" s="184">
        <v>5</v>
      </c>
      <c r="R5" s="280">
        <v>0</v>
      </c>
      <c r="S5" s="184">
        <v>0</v>
      </c>
    </row>
    <row r="6" spans="1:22" ht="13.8" thickTop="1" x14ac:dyDescent="0.2">
      <c r="B6" s="461" t="s">
        <v>197</v>
      </c>
      <c r="C6" s="462"/>
      <c r="D6" s="459">
        <f t="shared" si="0"/>
        <v>23</v>
      </c>
      <c r="E6" s="460">
        <f t="shared" si="0"/>
        <v>17</v>
      </c>
      <c r="F6" s="418">
        <v>19</v>
      </c>
      <c r="G6" s="427">
        <v>15</v>
      </c>
      <c r="H6" s="418">
        <v>3</v>
      </c>
      <c r="I6" s="427">
        <v>1</v>
      </c>
      <c r="J6" s="244">
        <v>1</v>
      </c>
      <c r="K6" s="244">
        <v>1</v>
      </c>
      <c r="L6" s="244"/>
      <c r="M6" s="244"/>
      <c r="N6" s="244">
        <v>1</v>
      </c>
      <c r="O6" s="244">
        <v>1</v>
      </c>
      <c r="P6" s="244"/>
      <c r="Q6" s="274"/>
      <c r="R6" s="455"/>
      <c r="S6" s="274"/>
    </row>
    <row r="7" spans="1:22" x14ac:dyDescent="0.2">
      <c r="B7" s="324" t="s">
        <v>256</v>
      </c>
      <c r="C7" s="462"/>
      <c r="D7" s="281">
        <f t="shared" si="0"/>
        <v>2</v>
      </c>
      <c r="E7" s="282">
        <f t="shared" si="0"/>
        <v>5</v>
      </c>
      <c r="F7" s="418"/>
      <c r="G7" s="427"/>
      <c r="H7" s="418">
        <v>1</v>
      </c>
      <c r="I7" s="427">
        <v>2</v>
      </c>
      <c r="J7" s="244">
        <v>1</v>
      </c>
      <c r="K7" s="244">
        <v>3</v>
      </c>
      <c r="L7" s="244"/>
      <c r="M7" s="244">
        <v>1</v>
      </c>
      <c r="N7" s="244">
        <v>1</v>
      </c>
      <c r="O7" s="244">
        <v>2</v>
      </c>
      <c r="P7" s="244"/>
      <c r="Q7" s="274"/>
      <c r="R7" s="455"/>
      <c r="S7" s="274"/>
    </row>
    <row r="8" spans="1:22" x14ac:dyDescent="0.2">
      <c r="B8" s="324" t="s">
        <v>55</v>
      </c>
      <c r="C8" s="462"/>
      <c r="D8" s="281">
        <f t="shared" si="0"/>
        <v>11</v>
      </c>
      <c r="E8" s="282">
        <f t="shared" si="0"/>
        <v>2</v>
      </c>
      <c r="F8" s="418">
        <v>11</v>
      </c>
      <c r="G8" s="427">
        <v>1</v>
      </c>
      <c r="H8" s="418"/>
      <c r="I8" s="427">
        <v>1</v>
      </c>
      <c r="J8" s="244"/>
      <c r="K8" s="244"/>
      <c r="L8" s="244"/>
      <c r="M8" s="244"/>
      <c r="N8" s="244"/>
      <c r="O8" s="244"/>
      <c r="P8" s="244"/>
      <c r="Q8" s="274"/>
      <c r="R8" s="455"/>
      <c r="S8" s="274"/>
    </row>
    <row r="9" spans="1:22" x14ac:dyDescent="0.2">
      <c r="B9" s="324" t="s">
        <v>198</v>
      </c>
      <c r="C9" s="186"/>
      <c r="D9" s="281">
        <f t="shared" si="0"/>
        <v>9</v>
      </c>
      <c r="E9" s="282">
        <f t="shared" si="0"/>
        <v>5</v>
      </c>
      <c r="F9" s="315">
        <v>8</v>
      </c>
      <c r="G9" s="316">
        <v>2</v>
      </c>
      <c r="H9" s="315">
        <v>1</v>
      </c>
      <c r="I9" s="316">
        <v>3</v>
      </c>
      <c r="J9" s="44"/>
      <c r="K9" s="44"/>
      <c r="L9" s="44"/>
      <c r="M9" s="44"/>
      <c r="N9" s="44"/>
      <c r="O9" s="44"/>
      <c r="P9" s="44"/>
      <c r="Q9" s="185"/>
      <c r="R9" s="208"/>
      <c r="S9" s="185"/>
    </row>
    <row r="10" spans="1:22" x14ac:dyDescent="0.2">
      <c r="B10" s="324" t="s">
        <v>60</v>
      </c>
      <c r="C10" s="187"/>
      <c r="D10" s="281">
        <f t="shared" si="0"/>
        <v>179</v>
      </c>
      <c r="E10" s="282">
        <f t="shared" si="0"/>
        <v>156</v>
      </c>
      <c r="F10" s="315">
        <v>158</v>
      </c>
      <c r="G10" s="316">
        <v>123</v>
      </c>
      <c r="H10" s="315">
        <v>18</v>
      </c>
      <c r="I10" s="316">
        <v>30</v>
      </c>
      <c r="J10" s="44">
        <v>3</v>
      </c>
      <c r="K10" s="44">
        <v>3</v>
      </c>
      <c r="L10" s="44"/>
      <c r="M10" s="44">
        <v>1</v>
      </c>
      <c r="N10" s="44">
        <v>3</v>
      </c>
      <c r="O10" s="44"/>
      <c r="P10" s="44"/>
      <c r="Q10" s="185"/>
      <c r="R10" s="208"/>
      <c r="S10" s="185"/>
    </row>
    <row r="11" spans="1:22" x14ac:dyDescent="0.2">
      <c r="B11" s="324" t="s">
        <v>257</v>
      </c>
      <c r="C11" s="187"/>
      <c r="D11" s="281">
        <f t="shared" si="0"/>
        <v>0</v>
      </c>
      <c r="E11" s="282">
        <f t="shared" si="0"/>
        <v>5</v>
      </c>
      <c r="F11" s="315"/>
      <c r="G11" s="316">
        <v>5</v>
      </c>
      <c r="H11" s="315"/>
      <c r="I11" s="316"/>
      <c r="J11" s="44"/>
      <c r="K11" s="44"/>
      <c r="L11" s="44"/>
      <c r="M11" s="44"/>
      <c r="N11" s="44"/>
      <c r="O11" s="44"/>
      <c r="P11" s="44"/>
      <c r="Q11" s="185"/>
      <c r="R11" s="208"/>
      <c r="S11" s="185"/>
    </row>
    <row r="12" spans="1:22" x14ac:dyDescent="0.2">
      <c r="B12" s="324" t="s">
        <v>199</v>
      </c>
      <c r="C12" s="186"/>
      <c r="D12" s="281">
        <f t="shared" si="0"/>
        <v>2</v>
      </c>
      <c r="E12" s="282">
        <f t="shared" si="0"/>
        <v>1</v>
      </c>
      <c r="F12" s="315">
        <v>2</v>
      </c>
      <c r="G12" s="316"/>
      <c r="H12" s="315"/>
      <c r="I12" s="316">
        <v>1</v>
      </c>
      <c r="J12" s="44"/>
      <c r="K12" s="44"/>
      <c r="L12" s="44"/>
      <c r="M12" s="44"/>
      <c r="N12" s="44"/>
      <c r="O12" s="44"/>
      <c r="P12" s="44"/>
      <c r="Q12" s="185"/>
      <c r="R12" s="208"/>
      <c r="S12" s="185"/>
    </row>
    <row r="13" spans="1:22" x14ac:dyDescent="0.2">
      <c r="B13" s="324" t="s">
        <v>200</v>
      </c>
      <c r="C13" s="187"/>
      <c r="D13" s="281">
        <f>F13+H13+J13+R13</f>
        <v>7</v>
      </c>
      <c r="E13" s="282">
        <f>G13+I13+K13+S13</f>
        <v>29</v>
      </c>
      <c r="F13" s="315">
        <v>2</v>
      </c>
      <c r="G13" s="316">
        <v>5</v>
      </c>
      <c r="H13" s="315">
        <v>5</v>
      </c>
      <c r="I13" s="316">
        <v>21</v>
      </c>
      <c r="J13" s="44"/>
      <c r="K13" s="44">
        <v>3</v>
      </c>
      <c r="L13" s="44"/>
      <c r="M13" s="44">
        <v>3</v>
      </c>
      <c r="N13" s="44"/>
      <c r="O13" s="44"/>
      <c r="P13" s="44"/>
      <c r="Q13" s="185"/>
      <c r="R13" s="208"/>
      <c r="S13" s="185"/>
    </row>
    <row r="14" spans="1:22" x14ac:dyDescent="0.2">
      <c r="B14" s="325" t="s">
        <v>35</v>
      </c>
      <c r="C14" s="187"/>
      <c r="D14" s="281">
        <f t="shared" si="0"/>
        <v>99</v>
      </c>
      <c r="E14" s="282">
        <f t="shared" si="0"/>
        <v>26</v>
      </c>
      <c r="F14" s="315">
        <v>86</v>
      </c>
      <c r="G14" s="316">
        <v>21</v>
      </c>
      <c r="H14" s="315">
        <v>8</v>
      </c>
      <c r="I14" s="316">
        <v>4</v>
      </c>
      <c r="J14" s="44">
        <v>5</v>
      </c>
      <c r="K14" s="44">
        <v>1</v>
      </c>
      <c r="L14" s="44"/>
      <c r="M14" s="44">
        <v>1</v>
      </c>
      <c r="N14" s="44">
        <v>1</v>
      </c>
      <c r="O14" s="44"/>
      <c r="P14" s="44">
        <v>1</v>
      </c>
      <c r="Q14" s="185"/>
      <c r="R14" s="208"/>
      <c r="S14" s="185"/>
    </row>
    <row r="15" spans="1:22" x14ac:dyDescent="0.2">
      <c r="B15" s="324" t="s">
        <v>56</v>
      </c>
      <c r="C15" s="186"/>
      <c r="D15" s="281">
        <f t="shared" si="0"/>
        <v>18</v>
      </c>
      <c r="E15" s="282">
        <f t="shared" si="0"/>
        <v>10</v>
      </c>
      <c r="F15" s="315">
        <v>11</v>
      </c>
      <c r="G15" s="316">
        <v>8</v>
      </c>
      <c r="H15" s="315">
        <v>2</v>
      </c>
      <c r="I15" s="316">
        <v>1</v>
      </c>
      <c r="J15" s="44">
        <v>5</v>
      </c>
      <c r="K15" s="44">
        <v>1</v>
      </c>
      <c r="L15" s="44"/>
      <c r="M15" s="44">
        <v>1</v>
      </c>
      <c r="N15" s="44"/>
      <c r="O15" s="44"/>
      <c r="P15" s="44"/>
      <c r="Q15" s="185"/>
      <c r="R15" s="208"/>
      <c r="S15" s="185"/>
    </row>
    <row r="16" spans="1:22" x14ac:dyDescent="0.2">
      <c r="B16" s="744" t="s">
        <v>46</v>
      </c>
      <c r="C16" s="745"/>
      <c r="D16" s="281">
        <f t="shared" si="0"/>
        <v>47</v>
      </c>
      <c r="E16" s="282">
        <f t="shared" si="0"/>
        <v>30</v>
      </c>
      <c r="F16" s="315">
        <v>38</v>
      </c>
      <c r="G16" s="316">
        <v>17</v>
      </c>
      <c r="H16" s="315">
        <v>5</v>
      </c>
      <c r="I16" s="316">
        <v>10</v>
      </c>
      <c r="J16" s="44">
        <v>4</v>
      </c>
      <c r="K16" s="44">
        <v>3</v>
      </c>
      <c r="L16" s="44">
        <v>3</v>
      </c>
      <c r="M16" s="44">
        <v>2</v>
      </c>
      <c r="N16" s="44"/>
      <c r="O16" s="44">
        <v>1</v>
      </c>
      <c r="P16" s="44"/>
      <c r="Q16" s="185"/>
      <c r="R16" s="208"/>
      <c r="S16" s="185"/>
    </row>
    <row r="17" spans="2:19" x14ac:dyDescent="0.2">
      <c r="B17" s="324" t="s">
        <v>201</v>
      </c>
      <c r="C17" s="187"/>
      <c r="D17" s="281">
        <f>F17+H17+J17+R17</f>
        <v>3</v>
      </c>
      <c r="E17" s="282">
        <f t="shared" si="0"/>
        <v>2</v>
      </c>
      <c r="F17" s="315"/>
      <c r="G17" s="316"/>
      <c r="H17" s="315">
        <v>3</v>
      </c>
      <c r="I17" s="316">
        <v>2</v>
      </c>
      <c r="J17" s="44"/>
      <c r="K17" s="44"/>
      <c r="L17" s="44"/>
      <c r="M17" s="44"/>
      <c r="N17" s="44"/>
      <c r="O17" s="44"/>
      <c r="P17" s="44"/>
      <c r="Q17" s="185"/>
      <c r="R17" s="208"/>
      <c r="S17" s="185"/>
    </row>
    <row r="18" spans="2:19" x14ac:dyDescent="0.2">
      <c r="B18" s="324" t="s">
        <v>202</v>
      </c>
      <c r="C18" s="186"/>
      <c r="D18" s="281">
        <f t="shared" ref="D18" si="1">F18+H18+J18+R18</f>
        <v>1</v>
      </c>
      <c r="E18" s="282">
        <f t="shared" si="0"/>
        <v>1</v>
      </c>
      <c r="F18" s="315"/>
      <c r="G18" s="316"/>
      <c r="H18" s="315">
        <v>1</v>
      </c>
      <c r="I18" s="316">
        <v>1</v>
      </c>
      <c r="J18" s="44"/>
      <c r="K18" s="44"/>
      <c r="L18" s="44"/>
      <c r="M18" s="44"/>
      <c r="N18" s="44"/>
      <c r="O18" s="44"/>
      <c r="P18" s="44"/>
      <c r="Q18" s="185"/>
      <c r="R18" s="208"/>
      <c r="S18" s="185"/>
    </row>
    <row r="19" spans="2:19" x14ac:dyDescent="0.2">
      <c r="B19" s="324" t="s">
        <v>57</v>
      </c>
      <c r="C19" s="186"/>
      <c r="D19" s="281">
        <f t="shared" si="0"/>
        <v>110</v>
      </c>
      <c r="E19" s="282">
        <f t="shared" si="0"/>
        <v>104</v>
      </c>
      <c r="F19" s="315">
        <v>90</v>
      </c>
      <c r="G19" s="316">
        <v>75</v>
      </c>
      <c r="H19" s="315">
        <v>16</v>
      </c>
      <c r="I19" s="316">
        <v>24</v>
      </c>
      <c r="J19" s="44">
        <v>4</v>
      </c>
      <c r="K19" s="44">
        <v>5</v>
      </c>
      <c r="L19" s="44">
        <v>2</v>
      </c>
      <c r="M19" s="44">
        <v>3</v>
      </c>
      <c r="N19" s="44"/>
      <c r="O19" s="44">
        <v>2</v>
      </c>
      <c r="P19" s="44"/>
      <c r="Q19" s="185"/>
      <c r="R19" s="208"/>
      <c r="S19" s="185"/>
    </row>
    <row r="20" spans="2:19" x14ac:dyDescent="0.2">
      <c r="B20" s="324" t="s">
        <v>36</v>
      </c>
      <c r="C20" s="186"/>
      <c r="D20" s="281">
        <f t="shared" si="0"/>
        <v>66</v>
      </c>
      <c r="E20" s="282">
        <f t="shared" si="0"/>
        <v>148</v>
      </c>
      <c r="F20" s="315">
        <v>36</v>
      </c>
      <c r="G20" s="316">
        <v>64</v>
      </c>
      <c r="H20" s="315">
        <v>17</v>
      </c>
      <c r="I20" s="316">
        <v>38</v>
      </c>
      <c r="J20" s="44">
        <v>13</v>
      </c>
      <c r="K20" s="44">
        <v>46</v>
      </c>
      <c r="L20" s="44">
        <v>9</v>
      </c>
      <c r="M20" s="44">
        <v>38</v>
      </c>
      <c r="N20" s="44">
        <v>1</v>
      </c>
      <c r="O20" s="44">
        <v>1</v>
      </c>
      <c r="P20" s="44">
        <v>1</v>
      </c>
      <c r="Q20" s="185">
        <v>4</v>
      </c>
      <c r="R20" s="208"/>
      <c r="S20" s="185"/>
    </row>
    <row r="21" spans="2:19" x14ac:dyDescent="0.2">
      <c r="B21" s="324" t="s">
        <v>58</v>
      </c>
      <c r="C21" s="187"/>
      <c r="D21" s="281">
        <f t="shared" si="0"/>
        <v>30</v>
      </c>
      <c r="E21" s="282">
        <f t="shared" si="0"/>
        <v>9</v>
      </c>
      <c r="F21" s="315">
        <v>29</v>
      </c>
      <c r="G21" s="316">
        <v>9</v>
      </c>
      <c r="H21" s="315"/>
      <c r="I21" s="316"/>
      <c r="J21" s="44">
        <v>1</v>
      </c>
      <c r="K21" s="44"/>
      <c r="L21" s="44"/>
      <c r="M21" s="44"/>
      <c r="N21" s="44">
        <v>1</v>
      </c>
      <c r="O21" s="44"/>
      <c r="P21" s="44"/>
      <c r="Q21" s="185"/>
      <c r="R21" s="208"/>
      <c r="S21" s="185"/>
    </row>
    <row r="22" spans="2:19" x14ac:dyDescent="0.2">
      <c r="B22" s="324" t="s">
        <v>37</v>
      </c>
      <c r="C22" s="187"/>
      <c r="D22" s="281">
        <f t="shared" si="0"/>
        <v>36</v>
      </c>
      <c r="E22" s="282">
        <f t="shared" si="0"/>
        <v>2</v>
      </c>
      <c r="F22" s="315">
        <v>34</v>
      </c>
      <c r="G22" s="316">
        <v>1</v>
      </c>
      <c r="H22" s="315"/>
      <c r="I22" s="316"/>
      <c r="J22" s="44">
        <v>2</v>
      </c>
      <c r="K22" s="44">
        <v>1</v>
      </c>
      <c r="L22" s="44"/>
      <c r="M22" s="44">
        <v>1</v>
      </c>
      <c r="N22" s="44">
        <v>1</v>
      </c>
      <c r="O22" s="44"/>
      <c r="P22" s="44"/>
      <c r="Q22" s="185"/>
      <c r="R22" s="208"/>
      <c r="S22" s="185"/>
    </row>
    <row r="23" spans="2:19" x14ac:dyDescent="0.2">
      <c r="B23" s="324" t="s">
        <v>203</v>
      </c>
      <c r="C23" s="187"/>
      <c r="D23" s="281">
        <f t="shared" si="0"/>
        <v>3</v>
      </c>
      <c r="E23" s="282">
        <f t="shared" si="0"/>
        <v>3</v>
      </c>
      <c r="F23" s="315">
        <v>2</v>
      </c>
      <c r="G23" s="316">
        <v>2</v>
      </c>
      <c r="H23" s="315">
        <v>1</v>
      </c>
      <c r="I23" s="316"/>
      <c r="J23" s="44"/>
      <c r="K23" s="44">
        <v>1</v>
      </c>
      <c r="L23" s="44"/>
      <c r="M23" s="44"/>
      <c r="N23" s="44"/>
      <c r="O23" s="44"/>
      <c r="P23" s="44"/>
      <c r="Q23" s="185">
        <v>1</v>
      </c>
      <c r="R23" s="208"/>
      <c r="S23" s="185"/>
    </row>
    <row r="24" spans="2:19" x14ac:dyDescent="0.2">
      <c r="B24" s="324" t="s">
        <v>40</v>
      </c>
      <c r="C24" s="187"/>
      <c r="D24" s="281">
        <f t="shared" ref="D24:E46" si="2">F24+H24+J24+R24</f>
        <v>100</v>
      </c>
      <c r="E24" s="282">
        <f t="shared" si="2"/>
        <v>55</v>
      </c>
      <c r="F24" s="315">
        <v>32</v>
      </c>
      <c r="G24" s="316">
        <v>4</v>
      </c>
      <c r="H24" s="315">
        <v>47</v>
      </c>
      <c r="I24" s="316">
        <v>38</v>
      </c>
      <c r="J24" s="44">
        <v>21</v>
      </c>
      <c r="K24" s="44">
        <v>13</v>
      </c>
      <c r="L24" s="44">
        <v>9</v>
      </c>
      <c r="M24" s="44">
        <v>1</v>
      </c>
      <c r="N24" s="44">
        <v>7</v>
      </c>
      <c r="O24" s="44">
        <v>10</v>
      </c>
      <c r="P24" s="44">
        <v>1</v>
      </c>
      <c r="Q24" s="185"/>
      <c r="R24" s="208"/>
      <c r="S24" s="185"/>
    </row>
    <row r="25" spans="2:19" x14ac:dyDescent="0.2">
      <c r="B25" s="324" t="s">
        <v>204</v>
      </c>
      <c r="C25" s="186"/>
      <c r="D25" s="281">
        <f>F25+H25+J25+R25</f>
        <v>3</v>
      </c>
      <c r="E25" s="282">
        <f>G25+I25+K25+S25</f>
        <v>1</v>
      </c>
      <c r="F25" s="315">
        <v>1</v>
      </c>
      <c r="G25" s="316"/>
      <c r="H25" s="315">
        <v>2</v>
      </c>
      <c r="I25" s="316">
        <v>1</v>
      </c>
      <c r="J25" s="44"/>
      <c r="K25" s="44"/>
      <c r="L25" s="44"/>
      <c r="M25" s="44"/>
      <c r="N25" s="44"/>
      <c r="O25" s="44"/>
      <c r="P25" s="44"/>
      <c r="Q25" s="185"/>
      <c r="R25" s="208"/>
      <c r="S25" s="185"/>
    </row>
    <row r="26" spans="2:19" x14ac:dyDescent="0.2">
      <c r="B26" s="325" t="s">
        <v>41</v>
      </c>
      <c r="C26" s="187"/>
      <c r="D26" s="281">
        <f t="shared" si="2"/>
        <v>21</v>
      </c>
      <c r="E26" s="282">
        <f t="shared" si="2"/>
        <v>1</v>
      </c>
      <c r="F26" s="315">
        <v>13</v>
      </c>
      <c r="G26" s="316"/>
      <c r="H26" s="315">
        <v>8</v>
      </c>
      <c r="I26" s="316"/>
      <c r="J26" s="44"/>
      <c r="K26" s="44">
        <v>1</v>
      </c>
      <c r="L26" s="44"/>
      <c r="M26" s="44"/>
      <c r="N26" s="44"/>
      <c r="O26" s="44">
        <v>1</v>
      </c>
      <c r="P26" s="44"/>
      <c r="Q26" s="185"/>
      <c r="R26" s="208"/>
      <c r="S26" s="185"/>
    </row>
    <row r="27" spans="2:19" x14ac:dyDescent="0.2">
      <c r="B27" s="324" t="s">
        <v>43</v>
      </c>
      <c r="C27" s="187"/>
      <c r="D27" s="281">
        <f t="shared" si="2"/>
        <v>1</v>
      </c>
      <c r="E27" s="282">
        <f t="shared" si="2"/>
        <v>2</v>
      </c>
      <c r="F27" s="315"/>
      <c r="G27" s="316">
        <v>1</v>
      </c>
      <c r="H27" s="315">
        <v>1</v>
      </c>
      <c r="I27" s="316">
        <v>1</v>
      </c>
      <c r="J27" s="44"/>
      <c r="K27" s="44"/>
      <c r="L27" s="44"/>
      <c r="M27" s="44"/>
      <c r="N27" s="44"/>
      <c r="O27" s="44"/>
      <c r="P27" s="44"/>
      <c r="Q27" s="185"/>
      <c r="R27" s="208"/>
      <c r="S27" s="185"/>
    </row>
    <row r="28" spans="2:19" x14ac:dyDescent="0.2">
      <c r="B28" s="324" t="s">
        <v>59</v>
      </c>
      <c r="C28" s="186"/>
      <c r="D28" s="281">
        <f t="shared" si="2"/>
        <v>196</v>
      </c>
      <c r="E28" s="282">
        <f t="shared" si="2"/>
        <v>169</v>
      </c>
      <c r="F28" s="315">
        <v>111</v>
      </c>
      <c r="G28" s="316">
        <v>94</v>
      </c>
      <c r="H28" s="315">
        <v>79</v>
      </c>
      <c r="I28" s="316">
        <v>70</v>
      </c>
      <c r="J28" s="44">
        <v>6</v>
      </c>
      <c r="K28" s="44">
        <v>5</v>
      </c>
      <c r="L28" s="44">
        <v>1</v>
      </c>
      <c r="M28" s="44"/>
      <c r="N28" s="44">
        <v>5</v>
      </c>
      <c r="O28" s="44">
        <v>5</v>
      </c>
      <c r="P28" s="44"/>
      <c r="Q28" s="185"/>
      <c r="R28" s="208"/>
      <c r="S28" s="185"/>
    </row>
    <row r="29" spans="2:19" x14ac:dyDescent="0.2">
      <c r="B29" s="324" t="s">
        <v>42</v>
      </c>
      <c r="C29" s="186"/>
      <c r="D29" s="281">
        <f t="shared" si="2"/>
        <v>37</v>
      </c>
      <c r="E29" s="282">
        <f t="shared" si="2"/>
        <v>27</v>
      </c>
      <c r="F29" s="315">
        <v>11</v>
      </c>
      <c r="G29" s="316">
        <v>7</v>
      </c>
      <c r="H29" s="315">
        <v>20</v>
      </c>
      <c r="I29" s="316">
        <v>17</v>
      </c>
      <c r="J29" s="44">
        <v>6</v>
      </c>
      <c r="K29" s="44">
        <v>3</v>
      </c>
      <c r="L29" s="44"/>
      <c r="M29" s="44">
        <v>1</v>
      </c>
      <c r="N29" s="44">
        <v>6</v>
      </c>
      <c r="O29" s="44">
        <v>2</v>
      </c>
      <c r="P29" s="44"/>
      <c r="Q29" s="185"/>
      <c r="R29" s="208"/>
      <c r="S29" s="185"/>
    </row>
    <row r="30" spans="2:19" x14ac:dyDescent="0.2">
      <c r="B30" s="324" t="s">
        <v>205</v>
      </c>
      <c r="C30" s="187"/>
      <c r="D30" s="281">
        <f t="shared" si="2"/>
        <v>4</v>
      </c>
      <c r="E30" s="282">
        <f t="shared" si="2"/>
        <v>7</v>
      </c>
      <c r="F30" s="315">
        <v>4</v>
      </c>
      <c r="G30" s="316">
        <v>4</v>
      </c>
      <c r="H30" s="315"/>
      <c r="I30" s="316">
        <v>1</v>
      </c>
      <c r="J30" s="44"/>
      <c r="K30" s="44">
        <v>2</v>
      </c>
      <c r="L30" s="44"/>
      <c r="M30" s="44"/>
      <c r="N30" s="44"/>
      <c r="O30" s="44">
        <v>2</v>
      </c>
      <c r="P30" s="44"/>
      <c r="Q30" s="185"/>
      <c r="R30" s="208"/>
      <c r="S30" s="185"/>
    </row>
    <row r="31" spans="2:19" x14ac:dyDescent="0.2">
      <c r="B31" s="325" t="s">
        <v>206</v>
      </c>
      <c r="C31" s="187"/>
      <c r="D31" s="281">
        <f t="shared" si="2"/>
        <v>10</v>
      </c>
      <c r="E31" s="282">
        <f t="shared" si="2"/>
        <v>4</v>
      </c>
      <c r="F31" s="315">
        <v>9</v>
      </c>
      <c r="G31" s="316">
        <v>4</v>
      </c>
      <c r="H31" s="315">
        <v>1</v>
      </c>
      <c r="I31" s="316"/>
      <c r="J31" s="44"/>
      <c r="K31" s="44"/>
      <c r="L31" s="44"/>
      <c r="M31" s="44"/>
      <c r="N31" s="44"/>
      <c r="O31" s="44"/>
      <c r="P31" s="44"/>
      <c r="Q31" s="185"/>
      <c r="R31" s="208"/>
      <c r="S31" s="185"/>
    </row>
    <row r="32" spans="2:19" x14ac:dyDescent="0.2">
      <c r="B32" s="325" t="s">
        <v>207</v>
      </c>
      <c r="C32" s="187"/>
      <c r="D32" s="281">
        <f t="shared" si="2"/>
        <v>5</v>
      </c>
      <c r="E32" s="282">
        <f t="shared" si="2"/>
        <v>1</v>
      </c>
      <c r="F32" s="315">
        <v>1</v>
      </c>
      <c r="G32" s="316"/>
      <c r="H32" s="315">
        <v>1</v>
      </c>
      <c r="I32" s="316"/>
      <c r="J32" s="44">
        <v>3</v>
      </c>
      <c r="K32" s="44">
        <v>1</v>
      </c>
      <c r="L32" s="44"/>
      <c r="M32" s="44">
        <v>1</v>
      </c>
      <c r="N32" s="44">
        <v>1</v>
      </c>
      <c r="O32" s="44"/>
      <c r="P32" s="44">
        <v>2</v>
      </c>
      <c r="Q32" s="185"/>
      <c r="R32" s="208"/>
      <c r="S32" s="185"/>
    </row>
    <row r="33" spans="2:19" x14ac:dyDescent="0.2">
      <c r="B33" s="324" t="s">
        <v>38</v>
      </c>
      <c r="C33" s="187"/>
      <c r="D33" s="281">
        <f t="shared" si="2"/>
        <v>10</v>
      </c>
      <c r="E33" s="282">
        <f t="shared" si="2"/>
        <v>6</v>
      </c>
      <c r="F33" s="315"/>
      <c r="G33" s="316">
        <v>1</v>
      </c>
      <c r="H33" s="315">
        <v>2</v>
      </c>
      <c r="I33" s="316">
        <v>1</v>
      </c>
      <c r="J33" s="44">
        <v>8</v>
      </c>
      <c r="K33" s="44">
        <v>4</v>
      </c>
      <c r="L33" s="44">
        <v>2</v>
      </c>
      <c r="M33" s="44">
        <v>1</v>
      </c>
      <c r="N33" s="44">
        <v>4</v>
      </c>
      <c r="O33" s="44">
        <v>3</v>
      </c>
      <c r="P33" s="44"/>
      <c r="Q33" s="185"/>
      <c r="R33" s="208"/>
      <c r="S33" s="185"/>
    </row>
    <row r="34" spans="2:19" x14ac:dyDescent="0.2">
      <c r="B34" s="324" t="s">
        <v>208</v>
      </c>
      <c r="C34" s="187"/>
      <c r="D34" s="281">
        <f t="shared" si="2"/>
        <v>5</v>
      </c>
      <c r="E34" s="282">
        <f t="shared" si="2"/>
        <v>1</v>
      </c>
      <c r="F34" s="315">
        <v>3</v>
      </c>
      <c r="G34" s="316"/>
      <c r="H34" s="315">
        <v>1</v>
      </c>
      <c r="I34" s="316"/>
      <c r="J34" s="44">
        <v>1</v>
      </c>
      <c r="K34" s="44">
        <v>1</v>
      </c>
      <c r="L34" s="44"/>
      <c r="M34" s="44"/>
      <c r="N34" s="44">
        <v>1</v>
      </c>
      <c r="O34" s="44">
        <v>1</v>
      </c>
      <c r="P34" s="44"/>
      <c r="Q34" s="185"/>
      <c r="R34" s="208"/>
      <c r="S34" s="185"/>
    </row>
    <row r="35" spans="2:19" x14ac:dyDescent="0.2">
      <c r="B35" s="324" t="s">
        <v>209</v>
      </c>
      <c r="C35" s="187"/>
      <c r="D35" s="281">
        <f t="shared" si="2"/>
        <v>4</v>
      </c>
      <c r="E35" s="282">
        <f t="shared" si="2"/>
        <v>1</v>
      </c>
      <c r="F35" s="315">
        <v>1</v>
      </c>
      <c r="G35" s="316"/>
      <c r="H35" s="315">
        <v>2</v>
      </c>
      <c r="I35" s="316">
        <v>1</v>
      </c>
      <c r="J35" s="44">
        <v>1</v>
      </c>
      <c r="K35" s="44"/>
      <c r="L35" s="44"/>
      <c r="M35" s="44"/>
      <c r="N35" s="44"/>
      <c r="O35" s="44"/>
      <c r="P35" s="44"/>
      <c r="Q35" s="185"/>
      <c r="R35" s="208"/>
      <c r="S35" s="185"/>
    </row>
    <row r="36" spans="2:19" x14ac:dyDescent="0.2">
      <c r="B36" s="324" t="s">
        <v>210</v>
      </c>
      <c r="C36" s="187"/>
      <c r="D36" s="281">
        <f t="shared" si="2"/>
        <v>7</v>
      </c>
      <c r="E36" s="282">
        <f t="shared" si="2"/>
        <v>3</v>
      </c>
      <c r="F36" s="315">
        <v>6</v>
      </c>
      <c r="G36" s="316">
        <v>2</v>
      </c>
      <c r="H36" s="315"/>
      <c r="I36" s="316"/>
      <c r="J36" s="44">
        <v>1</v>
      </c>
      <c r="K36" s="44">
        <v>1</v>
      </c>
      <c r="L36" s="44"/>
      <c r="M36" s="44">
        <v>1</v>
      </c>
      <c r="N36" s="44">
        <v>1</v>
      </c>
      <c r="O36" s="44"/>
      <c r="P36" s="44"/>
      <c r="Q36" s="185"/>
      <c r="R36" s="208"/>
      <c r="S36" s="185"/>
    </row>
    <row r="37" spans="2:19" x14ac:dyDescent="0.2">
      <c r="B37" s="324" t="s">
        <v>211</v>
      </c>
      <c r="C37" s="187"/>
      <c r="D37" s="281">
        <f t="shared" si="2"/>
        <v>4</v>
      </c>
      <c r="E37" s="282">
        <f t="shared" si="2"/>
        <v>1</v>
      </c>
      <c r="F37" s="315">
        <v>3</v>
      </c>
      <c r="G37" s="316">
        <v>1</v>
      </c>
      <c r="H37" s="315"/>
      <c r="I37" s="316"/>
      <c r="J37" s="44">
        <v>1</v>
      </c>
      <c r="K37" s="44"/>
      <c r="L37" s="44"/>
      <c r="M37" s="44"/>
      <c r="N37" s="44">
        <v>1</v>
      </c>
      <c r="O37" s="44"/>
      <c r="P37" s="44"/>
      <c r="Q37" s="185"/>
      <c r="R37" s="208"/>
      <c r="S37" s="185"/>
    </row>
    <row r="38" spans="2:19" x14ac:dyDescent="0.2">
      <c r="B38" s="324" t="s">
        <v>212</v>
      </c>
      <c r="C38" s="186"/>
      <c r="D38" s="281">
        <f t="shared" si="2"/>
        <v>6</v>
      </c>
      <c r="E38" s="282">
        <f t="shared" si="2"/>
        <v>3</v>
      </c>
      <c r="F38" s="315">
        <v>3</v>
      </c>
      <c r="G38" s="316"/>
      <c r="H38" s="315">
        <v>2</v>
      </c>
      <c r="I38" s="316">
        <v>1</v>
      </c>
      <c r="J38" s="44">
        <v>1</v>
      </c>
      <c r="K38" s="44">
        <v>2</v>
      </c>
      <c r="L38" s="44"/>
      <c r="M38" s="44"/>
      <c r="N38" s="44">
        <v>1</v>
      </c>
      <c r="O38" s="44">
        <v>2</v>
      </c>
      <c r="P38" s="44"/>
      <c r="Q38" s="185"/>
      <c r="R38" s="208"/>
      <c r="S38" s="185"/>
    </row>
    <row r="39" spans="2:19" x14ac:dyDescent="0.2">
      <c r="B39" s="324" t="s">
        <v>258</v>
      </c>
      <c r="C39" s="187"/>
      <c r="D39" s="281">
        <v>2</v>
      </c>
      <c r="E39" s="282">
        <v>1</v>
      </c>
      <c r="F39" s="315">
        <v>1</v>
      </c>
      <c r="G39" s="316">
        <v>1</v>
      </c>
      <c r="H39" s="315">
        <v>1</v>
      </c>
      <c r="I39" s="316"/>
      <c r="J39" s="44"/>
      <c r="K39" s="44"/>
      <c r="L39" s="44"/>
      <c r="M39" s="44"/>
      <c r="N39" s="44"/>
      <c r="O39" s="44"/>
      <c r="P39" s="44"/>
      <c r="Q39" s="185"/>
      <c r="R39" s="208"/>
      <c r="S39" s="185"/>
    </row>
    <row r="40" spans="2:19" x14ac:dyDescent="0.2">
      <c r="B40" s="324" t="s">
        <v>39</v>
      </c>
      <c r="C40" s="187"/>
      <c r="D40" s="281">
        <f>F40+H40+J40+R40</f>
        <v>10</v>
      </c>
      <c r="E40" s="282">
        <f t="shared" si="2"/>
        <v>4</v>
      </c>
      <c r="F40" s="315">
        <v>1</v>
      </c>
      <c r="G40" s="316"/>
      <c r="H40" s="315">
        <v>5</v>
      </c>
      <c r="I40" s="316">
        <v>3</v>
      </c>
      <c r="J40" s="44">
        <v>4</v>
      </c>
      <c r="K40" s="44">
        <v>1</v>
      </c>
      <c r="L40" s="44"/>
      <c r="M40" s="44"/>
      <c r="N40" s="44">
        <v>4</v>
      </c>
      <c r="O40" s="44">
        <v>1</v>
      </c>
      <c r="P40" s="44"/>
      <c r="Q40" s="185"/>
      <c r="R40" s="208"/>
      <c r="S40" s="185"/>
    </row>
    <row r="41" spans="2:19" x14ac:dyDescent="0.2">
      <c r="B41" s="324" t="s">
        <v>259</v>
      </c>
      <c r="C41" s="187"/>
      <c r="D41" s="281">
        <v>2</v>
      </c>
      <c r="E41" s="282">
        <v>1</v>
      </c>
      <c r="F41" s="315">
        <v>1</v>
      </c>
      <c r="G41" s="316">
        <v>1</v>
      </c>
      <c r="H41" s="315"/>
      <c r="I41" s="316"/>
      <c r="J41" s="44">
        <v>1</v>
      </c>
      <c r="K41" s="44"/>
      <c r="L41" s="44"/>
      <c r="M41" s="44"/>
      <c r="N41" s="44">
        <v>1</v>
      </c>
      <c r="O41" s="44"/>
      <c r="P41" s="44"/>
      <c r="Q41" s="185"/>
      <c r="R41" s="208"/>
      <c r="S41" s="185"/>
    </row>
    <row r="42" spans="2:19" x14ac:dyDescent="0.2">
      <c r="B42" s="324" t="s">
        <v>213</v>
      </c>
      <c r="C42" s="187"/>
      <c r="D42" s="281">
        <f t="shared" ref="D42:D44" si="3">F42+H42+J42+R42</f>
        <v>4</v>
      </c>
      <c r="E42" s="282">
        <f t="shared" si="2"/>
        <v>4</v>
      </c>
      <c r="F42" s="315">
        <v>1</v>
      </c>
      <c r="G42" s="316">
        <v>2</v>
      </c>
      <c r="H42" s="315">
        <v>2</v>
      </c>
      <c r="I42" s="316">
        <v>1</v>
      </c>
      <c r="J42" s="44">
        <v>1</v>
      </c>
      <c r="K42" s="44">
        <v>1</v>
      </c>
      <c r="L42" s="44"/>
      <c r="M42" s="44"/>
      <c r="N42" s="44">
        <v>1</v>
      </c>
      <c r="O42" s="44">
        <v>1</v>
      </c>
      <c r="P42" s="44"/>
      <c r="Q42" s="185"/>
      <c r="R42" s="208"/>
      <c r="S42" s="185"/>
    </row>
    <row r="43" spans="2:19" x14ac:dyDescent="0.2">
      <c r="B43" s="324" t="s">
        <v>260</v>
      </c>
      <c r="C43" s="187"/>
      <c r="D43" s="281">
        <f t="shared" si="3"/>
        <v>2</v>
      </c>
      <c r="E43" s="282">
        <f t="shared" si="2"/>
        <v>3</v>
      </c>
      <c r="F43" s="315">
        <v>1</v>
      </c>
      <c r="G43" s="316">
        <v>1</v>
      </c>
      <c r="H43" s="315"/>
      <c r="I43" s="316"/>
      <c r="J43" s="44">
        <v>1</v>
      </c>
      <c r="K43" s="44">
        <v>2</v>
      </c>
      <c r="L43" s="44">
        <v>1</v>
      </c>
      <c r="M43" s="44">
        <v>1</v>
      </c>
      <c r="N43" s="44"/>
      <c r="O43" s="44">
        <v>1</v>
      </c>
      <c r="P43" s="44"/>
      <c r="Q43" s="185"/>
      <c r="R43" s="208"/>
      <c r="S43" s="185"/>
    </row>
    <row r="44" spans="2:19" x14ac:dyDescent="0.2">
      <c r="B44" s="324" t="s">
        <v>44</v>
      </c>
      <c r="C44" s="187"/>
      <c r="D44" s="281">
        <f t="shared" si="3"/>
        <v>16</v>
      </c>
      <c r="E44" s="282">
        <f t="shared" si="2"/>
        <v>6</v>
      </c>
      <c r="F44" s="315">
        <v>5</v>
      </c>
      <c r="G44" s="316">
        <v>3</v>
      </c>
      <c r="H44" s="315">
        <v>7</v>
      </c>
      <c r="I44" s="316">
        <v>1</v>
      </c>
      <c r="J44" s="44">
        <v>4</v>
      </c>
      <c r="K44" s="44">
        <v>2</v>
      </c>
      <c r="L44" s="44">
        <v>2</v>
      </c>
      <c r="M44" s="44">
        <v>1</v>
      </c>
      <c r="N44" s="44">
        <v>2</v>
      </c>
      <c r="O44" s="44">
        <v>1</v>
      </c>
      <c r="P44" s="44"/>
      <c r="Q44" s="185"/>
      <c r="R44" s="208"/>
      <c r="S44" s="185"/>
    </row>
    <row r="45" spans="2:19" x14ac:dyDescent="0.2">
      <c r="B45" s="324" t="s">
        <v>261</v>
      </c>
      <c r="C45" s="187"/>
      <c r="D45" s="281">
        <v>2</v>
      </c>
      <c r="E45" s="282">
        <v>2</v>
      </c>
      <c r="F45" s="315">
        <v>2</v>
      </c>
      <c r="G45" s="316">
        <v>1</v>
      </c>
      <c r="H45" s="315"/>
      <c r="I45" s="316">
        <v>1</v>
      </c>
      <c r="J45" s="44"/>
      <c r="K45" s="44"/>
      <c r="L45" s="44"/>
      <c r="M45" s="44"/>
      <c r="N45" s="44"/>
      <c r="O45" s="44"/>
      <c r="P45" s="44"/>
      <c r="Q45" s="185"/>
      <c r="R45" s="208"/>
      <c r="S45" s="185"/>
    </row>
    <row r="46" spans="2:19" x14ac:dyDescent="0.2">
      <c r="B46" s="324" t="s">
        <v>214</v>
      </c>
      <c r="C46" s="187"/>
      <c r="D46" s="281">
        <f>F46+H46+J46+R46</f>
        <v>12</v>
      </c>
      <c r="E46" s="282">
        <f t="shared" si="2"/>
        <v>6</v>
      </c>
      <c r="F46" s="315">
        <v>2</v>
      </c>
      <c r="G46" s="316"/>
      <c r="H46" s="315">
        <v>4</v>
      </c>
      <c r="I46" s="316">
        <v>3</v>
      </c>
      <c r="J46" s="44">
        <v>6</v>
      </c>
      <c r="K46" s="44">
        <v>3</v>
      </c>
      <c r="L46" s="44"/>
      <c r="M46" s="44">
        <v>2</v>
      </c>
      <c r="N46" s="44">
        <v>4</v>
      </c>
      <c r="O46" s="44">
        <v>1</v>
      </c>
      <c r="P46" s="44"/>
      <c r="Q46" s="185"/>
      <c r="R46" s="208"/>
      <c r="S46" s="185"/>
    </row>
    <row r="47" spans="2:19" ht="13.8" thickBot="1" x14ac:dyDescent="0.25">
      <c r="B47" s="188" t="s">
        <v>45</v>
      </c>
      <c r="C47" s="189"/>
      <c r="D47" s="283">
        <f t="shared" ref="D47:S47" si="4">D5-(SUM(D6:D46))</f>
        <v>54</v>
      </c>
      <c r="E47" s="283">
        <f t="shared" si="4"/>
        <v>24</v>
      </c>
      <c r="F47" s="284">
        <f t="shared" si="4"/>
        <v>23</v>
      </c>
      <c r="G47" s="285">
        <f t="shared" si="4"/>
        <v>5</v>
      </c>
      <c r="H47" s="286">
        <f t="shared" si="4"/>
        <v>13</v>
      </c>
      <c r="I47" s="285">
        <f t="shared" si="4"/>
        <v>13</v>
      </c>
      <c r="J47" s="287">
        <f t="shared" si="4"/>
        <v>18</v>
      </c>
      <c r="K47" s="288">
        <f t="shared" si="4"/>
        <v>6</v>
      </c>
      <c r="L47" s="286">
        <f t="shared" si="4"/>
        <v>1</v>
      </c>
      <c r="M47" s="288">
        <f t="shared" si="4"/>
        <v>2</v>
      </c>
      <c r="N47" s="288">
        <f t="shared" si="4"/>
        <v>15</v>
      </c>
      <c r="O47" s="288">
        <f t="shared" si="4"/>
        <v>4</v>
      </c>
      <c r="P47" s="288">
        <f t="shared" si="4"/>
        <v>0</v>
      </c>
      <c r="Q47" s="285">
        <f t="shared" si="4"/>
        <v>0</v>
      </c>
      <c r="R47" s="287">
        <f t="shared" si="4"/>
        <v>0</v>
      </c>
      <c r="S47" s="285">
        <f t="shared" si="4"/>
        <v>0</v>
      </c>
    </row>
    <row r="48" spans="2:19" ht="3" customHeight="1" x14ac:dyDescent="0.2">
      <c r="B48" s="558"/>
      <c r="C48" s="558"/>
      <c r="D48" s="9"/>
      <c r="E48" s="9"/>
      <c r="F48" s="9"/>
      <c r="G48" s="9"/>
      <c r="H48" s="9"/>
      <c r="I48" s="9"/>
      <c r="J48" s="9"/>
      <c r="K48" s="9"/>
      <c r="L48" s="9"/>
      <c r="M48" s="9"/>
      <c r="N48" s="9"/>
      <c r="O48" s="9"/>
      <c r="P48" s="9"/>
      <c r="Q48" s="9"/>
      <c r="R48" s="9"/>
      <c r="S48" s="9"/>
    </row>
    <row r="49" spans="2:19" x14ac:dyDescent="0.2">
      <c r="B49" s="559" t="s">
        <v>232</v>
      </c>
      <c r="C49" s="559"/>
      <c r="D49" s="560"/>
      <c r="E49" s="560"/>
      <c r="F49" s="560"/>
      <c r="G49" s="560"/>
      <c r="H49" s="560"/>
      <c r="I49" s="9"/>
      <c r="J49" s="9"/>
      <c r="K49" s="9"/>
      <c r="L49" s="9"/>
      <c r="M49" s="9"/>
      <c r="N49" s="9"/>
      <c r="O49" s="9"/>
      <c r="P49" s="9"/>
      <c r="Q49" s="9"/>
      <c r="R49" s="9"/>
      <c r="S49" s="9"/>
    </row>
  </sheetData>
  <mergeCells count="11">
    <mergeCell ref="H2:I3"/>
    <mergeCell ref="J2:Q2"/>
    <mergeCell ref="R2:S3"/>
    <mergeCell ref="L3:M3"/>
    <mergeCell ref="N3:O3"/>
    <mergeCell ref="P3:Q3"/>
    <mergeCell ref="B16:C16"/>
    <mergeCell ref="B5:C5"/>
    <mergeCell ref="B2:C4"/>
    <mergeCell ref="D2:E3"/>
    <mergeCell ref="F2:G3"/>
  </mergeCells>
  <phoneticPr fontId="3"/>
  <printOptions horizontalCentered="1"/>
  <pageMargins left="0.70866141732283472" right="0.70866141732283472" top="0.74803149606299213" bottom="0.74803149606299213" header="0.31496062992125984" footer="0.31496062992125984"/>
  <pageSetup paperSize="9" scale="87"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AA24"/>
  <sheetViews>
    <sheetView showGridLines="0" zoomScale="130" zoomScaleNormal="130" workbookViewId="0">
      <selection activeCell="T3" sqref="T3:W3"/>
    </sheetView>
  </sheetViews>
  <sheetFormatPr defaultRowHeight="13.2" x14ac:dyDescent="0.2"/>
  <cols>
    <col min="1" max="1" width="1.109375" customWidth="1"/>
    <col min="2" max="2" width="1.77734375" customWidth="1"/>
    <col min="3" max="3" width="26.77734375" customWidth="1"/>
    <col min="4" max="4" width="1.21875" customWidth="1"/>
    <col min="5" max="5" width="4.109375" customWidth="1"/>
    <col min="6" max="6" width="1.21875" customWidth="1"/>
    <col min="7" max="7" width="4.109375" customWidth="1"/>
    <col min="8" max="8" width="1.21875" customWidth="1"/>
    <col min="9" max="9" width="4.109375" customWidth="1"/>
    <col min="10" max="10" width="1.21875" customWidth="1"/>
    <col min="11" max="11" width="4.109375" customWidth="1"/>
    <col min="12" max="12" width="1.21875" customWidth="1"/>
    <col min="13" max="13" width="4.109375" customWidth="1"/>
    <col min="14" max="14" width="1.21875" customWidth="1"/>
    <col min="15" max="15" width="4.109375" customWidth="1"/>
    <col min="16" max="16" width="1.21875" customWidth="1"/>
    <col min="17" max="17" width="4.109375" customWidth="1"/>
    <col min="18" max="18" width="1.21875" customWidth="1"/>
    <col min="19" max="19" width="4.109375" customWidth="1"/>
    <col min="20" max="20" width="1.21875" customWidth="1"/>
    <col min="21" max="21" width="4.109375" customWidth="1"/>
    <col min="22" max="22" width="1.21875" customWidth="1"/>
    <col min="23" max="23" width="4.109375" customWidth="1"/>
  </cols>
  <sheetData>
    <row r="1" spans="1:27" ht="19.5" customHeight="1" x14ac:dyDescent="0.2">
      <c r="A1" s="343"/>
      <c r="B1" s="815" t="s">
        <v>247</v>
      </c>
      <c r="C1" s="816"/>
      <c r="D1" s="816"/>
      <c r="E1" s="816"/>
      <c r="F1" s="816"/>
      <c r="G1" s="816"/>
      <c r="H1" s="816"/>
      <c r="I1" s="816"/>
      <c r="J1" s="816"/>
      <c r="K1" s="816"/>
      <c r="L1" s="816"/>
      <c r="M1" s="816"/>
      <c r="N1" s="816"/>
      <c r="O1" s="816"/>
      <c r="P1" s="344"/>
      <c r="Q1" s="344"/>
      <c r="R1" s="344"/>
      <c r="S1" s="344"/>
      <c r="T1" s="478"/>
      <c r="U1" s="478"/>
      <c r="V1" s="478"/>
      <c r="W1" s="478"/>
    </row>
    <row r="2" spans="1:27" ht="3" customHeight="1" thickBot="1" x14ac:dyDescent="0.25">
      <c r="A2" s="343"/>
      <c r="B2" s="345"/>
      <c r="C2" s="345"/>
      <c r="D2" s="346"/>
      <c r="E2" s="346"/>
      <c r="F2" s="346"/>
      <c r="G2" s="346"/>
      <c r="H2" s="346"/>
      <c r="I2" s="346"/>
      <c r="J2" s="346"/>
      <c r="K2" s="346"/>
      <c r="L2" s="346"/>
      <c r="M2" s="346"/>
      <c r="N2" s="346"/>
      <c r="O2" s="346"/>
      <c r="P2" s="346"/>
      <c r="Q2" s="346"/>
      <c r="R2" s="346"/>
      <c r="S2" s="346"/>
      <c r="T2" s="346"/>
      <c r="U2" s="346"/>
      <c r="V2" s="346"/>
      <c r="W2" s="346"/>
    </row>
    <row r="3" spans="1:27" ht="21.9" customHeight="1" x14ac:dyDescent="0.2">
      <c r="A3" s="343"/>
      <c r="B3" s="817" t="s">
        <v>217</v>
      </c>
      <c r="C3" s="818"/>
      <c r="D3" s="821" t="s">
        <v>154</v>
      </c>
      <c r="E3" s="812"/>
      <c r="F3" s="812"/>
      <c r="G3" s="822"/>
      <c r="H3" s="821" t="s">
        <v>122</v>
      </c>
      <c r="I3" s="812"/>
      <c r="J3" s="812"/>
      <c r="K3" s="822"/>
      <c r="L3" s="821" t="s">
        <v>111</v>
      </c>
      <c r="M3" s="812"/>
      <c r="N3" s="812"/>
      <c r="O3" s="822"/>
      <c r="P3" s="812" t="s">
        <v>155</v>
      </c>
      <c r="Q3" s="812"/>
      <c r="R3" s="812"/>
      <c r="S3" s="812"/>
      <c r="T3" s="776" t="s">
        <v>263</v>
      </c>
      <c r="U3" s="777"/>
      <c r="V3" s="777"/>
      <c r="W3" s="778"/>
    </row>
    <row r="4" spans="1:27" ht="32.25" customHeight="1" thickBot="1" x14ac:dyDescent="0.25">
      <c r="A4" s="343"/>
      <c r="B4" s="819"/>
      <c r="C4" s="820"/>
      <c r="D4" s="779" t="s">
        <v>123</v>
      </c>
      <c r="E4" s="780"/>
      <c r="F4" s="781" t="s">
        <v>124</v>
      </c>
      <c r="G4" s="813"/>
      <c r="H4" s="779" t="s">
        <v>123</v>
      </c>
      <c r="I4" s="780"/>
      <c r="J4" s="781" t="s">
        <v>124</v>
      </c>
      <c r="K4" s="813"/>
      <c r="L4" s="779" t="s">
        <v>123</v>
      </c>
      <c r="M4" s="780"/>
      <c r="N4" s="781" t="s">
        <v>124</v>
      </c>
      <c r="O4" s="813"/>
      <c r="P4" s="781" t="s">
        <v>123</v>
      </c>
      <c r="Q4" s="780"/>
      <c r="R4" s="781" t="s">
        <v>124</v>
      </c>
      <c r="S4" s="814"/>
      <c r="T4" s="779" t="s">
        <v>123</v>
      </c>
      <c r="U4" s="780"/>
      <c r="V4" s="781" t="s">
        <v>124</v>
      </c>
      <c r="W4" s="782"/>
    </row>
    <row r="5" spans="1:27" ht="20.25" customHeight="1" x14ac:dyDescent="0.2">
      <c r="A5" s="343"/>
      <c r="B5" s="810" t="s">
        <v>125</v>
      </c>
      <c r="C5" s="811"/>
      <c r="D5" s="783">
        <v>713</v>
      </c>
      <c r="E5" s="784"/>
      <c r="F5" s="785">
        <v>758</v>
      </c>
      <c r="G5" s="809"/>
      <c r="H5" s="783">
        <v>555</v>
      </c>
      <c r="I5" s="784"/>
      <c r="J5" s="785">
        <v>578</v>
      </c>
      <c r="K5" s="809"/>
      <c r="L5" s="783">
        <v>336</v>
      </c>
      <c r="M5" s="784"/>
      <c r="N5" s="785">
        <v>346</v>
      </c>
      <c r="O5" s="809"/>
      <c r="P5" s="805">
        <v>159</v>
      </c>
      <c r="Q5" s="784"/>
      <c r="R5" s="785">
        <v>165</v>
      </c>
      <c r="S5" s="805"/>
      <c r="T5" s="783">
        <v>123</v>
      </c>
      <c r="U5" s="784"/>
      <c r="V5" s="785">
        <v>131</v>
      </c>
      <c r="W5" s="786"/>
    </row>
    <row r="6" spans="1:27" ht="20.25" customHeight="1" x14ac:dyDescent="0.2">
      <c r="A6" s="343"/>
      <c r="B6" s="347"/>
      <c r="C6" s="348" t="s">
        <v>126</v>
      </c>
      <c r="D6" s="399"/>
      <c r="E6" s="349">
        <v>495</v>
      </c>
      <c r="F6" s="400"/>
      <c r="G6" s="350">
        <v>519</v>
      </c>
      <c r="H6" s="399"/>
      <c r="I6" s="349">
        <v>390</v>
      </c>
      <c r="J6" s="400"/>
      <c r="K6" s="350">
        <v>404</v>
      </c>
      <c r="L6" s="399"/>
      <c r="M6" s="349">
        <v>231</v>
      </c>
      <c r="N6" s="400"/>
      <c r="O6" s="350">
        <v>235</v>
      </c>
      <c r="P6" s="401"/>
      <c r="Q6" s="349">
        <v>119</v>
      </c>
      <c r="R6" s="400"/>
      <c r="S6" s="477">
        <v>123</v>
      </c>
      <c r="T6" s="476"/>
      <c r="U6" s="349">
        <v>80</v>
      </c>
      <c r="V6" s="475"/>
      <c r="W6" s="351">
        <v>82</v>
      </c>
    </row>
    <row r="7" spans="1:27" ht="21.9" customHeight="1" x14ac:dyDescent="0.2">
      <c r="A7" s="343"/>
      <c r="B7" s="807" t="s">
        <v>127</v>
      </c>
      <c r="C7" s="808"/>
      <c r="D7" s="768">
        <v>115</v>
      </c>
      <c r="E7" s="769"/>
      <c r="F7" s="770">
        <v>126</v>
      </c>
      <c r="G7" s="802"/>
      <c r="H7" s="768">
        <v>56</v>
      </c>
      <c r="I7" s="769"/>
      <c r="J7" s="770">
        <v>56</v>
      </c>
      <c r="K7" s="802"/>
      <c r="L7" s="768">
        <v>45</v>
      </c>
      <c r="M7" s="769"/>
      <c r="N7" s="770">
        <v>48</v>
      </c>
      <c r="O7" s="802"/>
      <c r="P7" s="806">
        <v>16</v>
      </c>
      <c r="Q7" s="769"/>
      <c r="R7" s="770">
        <v>17</v>
      </c>
      <c r="S7" s="806"/>
      <c r="T7" s="768">
        <v>15</v>
      </c>
      <c r="U7" s="769"/>
      <c r="V7" s="770">
        <v>19</v>
      </c>
      <c r="W7" s="771"/>
    </row>
    <row r="8" spans="1:27" ht="21.9" customHeight="1" x14ac:dyDescent="0.2">
      <c r="A8" s="343"/>
      <c r="B8" s="807" t="s">
        <v>128</v>
      </c>
      <c r="C8" s="808"/>
      <c r="D8" s="768">
        <v>8</v>
      </c>
      <c r="E8" s="769"/>
      <c r="F8" s="770">
        <v>7</v>
      </c>
      <c r="G8" s="802"/>
      <c r="H8" s="768">
        <v>1</v>
      </c>
      <c r="I8" s="769"/>
      <c r="J8" s="770">
        <v>1</v>
      </c>
      <c r="K8" s="802"/>
      <c r="L8" s="768">
        <v>1</v>
      </c>
      <c r="M8" s="769"/>
      <c r="N8" s="770">
        <v>1</v>
      </c>
      <c r="O8" s="802"/>
      <c r="P8" s="806">
        <v>0</v>
      </c>
      <c r="Q8" s="769"/>
      <c r="R8" s="770">
        <v>0</v>
      </c>
      <c r="S8" s="806"/>
      <c r="T8" s="768">
        <v>0</v>
      </c>
      <c r="U8" s="769"/>
      <c r="V8" s="770">
        <v>0</v>
      </c>
      <c r="W8" s="771"/>
    </row>
    <row r="9" spans="1:27" ht="21.9" customHeight="1" x14ac:dyDescent="0.2">
      <c r="A9" s="343"/>
      <c r="B9" s="803" t="s">
        <v>129</v>
      </c>
      <c r="C9" s="804"/>
      <c r="D9" s="772">
        <v>28</v>
      </c>
      <c r="E9" s="773"/>
      <c r="F9" s="774">
        <v>29</v>
      </c>
      <c r="G9" s="801"/>
      <c r="H9" s="772">
        <v>16</v>
      </c>
      <c r="I9" s="773"/>
      <c r="J9" s="774">
        <v>16</v>
      </c>
      <c r="K9" s="801"/>
      <c r="L9" s="772">
        <v>1</v>
      </c>
      <c r="M9" s="773"/>
      <c r="N9" s="774">
        <v>1</v>
      </c>
      <c r="O9" s="801"/>
      <c r="P9" s="800">
        <v>0</v>
      </c>
      <c r="Q9" s="773"/>
      <c r="R9" s="774">
        <v>0</v>
      </c>
      <c r="S9" s="800"/>
      <c r="T9" s="772">
        <v>0</v>
      </c>
      <c r="U9" s="773"/>
      <c r="V9" s="774">
        <v>0</v>
      </c>
      <c r="W9" s="775"/>
    </row>
    <row r="10" spans="1:27" ht="24.9" customHeight="1" thickBot="1" x14ac:dyDescent="0.25">
      <c r="A10" s="343"/>
      <c r="B10" s="790" t="s">
        <v>130</v>
      </c>
      <c r="C10" s="791"/>
      <c r="D10" s="788">
        <f>SUM(D5:D9)</f>
        <v>864</v>
      </c>
      <c r="E10" s="789"/>
      <c r="F10" s="792">
        <f>SUM(F5:F9)</f>
        <v>920</v>
      </c>
      <c r="G10" s="793"/>
      <c r="H10" s="788">
        <f>SUM(H5:H9)</f>
        <v>628</v>
      </c>
      <c r="I10" s="789"/>
      <c r="J10" s="792">
        <f>SUM(J5:J9)</f>
        <v>651</v>
      </c>
      <c r="K10" s="793"/>
      <c r="L10" s="788">
        <f>SUM(L5:L9)</f>
        <v>383</v>
      </c>
      <c r="M10" s="789"/>
      <c r="N10" s="792">
        <f>SUM(N5:N9)</f>
        <v>396</v>
      </c>
      <c r="O10" s="793"/>
      <c r="P10" s="789">
        <f>SUM(P5:P9)</f>
        <v>175</v>
      </c>
      <c r="Q10" s="789"/>
      <c r="R10" s="792">
        <f>SUM(R5:R9)</f>
        <v>182</v>
      </c>
      <c r="S10" s="789"/>
      <c r="T10" s="796">
        <f>SUM(T5:T9)</f>
        <v>138</v>
      </c>
      <c r="U10" s="797"/>
      <c r="V10" s="798">
        <f>SUM(V5:V9)</f>
        <v>150</v>
      </c>
      <c r="W10" s="799"/>
    </row>
    <row r="11" spans="1:27" ht="3" customHeight="1" x14ac:dyDescent="0.2">
      <c r="A11" s="343"/>
      <c r="B11" s="352"/>
      <c r="C11" s="352"/>
      <c r="D11" s="353"/>
      <c r="E11" s="353"/>
      <c r="F11" s="353"/>
      <c r="G11" s="353"/>
      <c r="H11" s="353"/>
      <c r="I11" s="353"/>
      <c r="J11" s="353"/>
      <c r="K11" s="353"/>
      <c r="L11" s="353"/>
      <c r="M11" s="353"/>
      <c r="N11" s="353"/>
      <c r="O11" s="353"/>
      <c r="P11" s="353"/>
      <c r="Q11" s="353"/>
      <c r="R11" s="353"/>
      <c r="S11" s="353"/>
      <c r="T11" s="353"/>
      <c r="U11" s="353"/>
      <c r="V11" s="353"/>
      <c r="W11" s="353"/>
    </row>
    <row r="12" spans="1:27" ht="13.5" customHeight="1" x14ac:dyDescent="0.2">
      <c r="A12" s="343"/>
      <c r="B12" s="794" t="s">
        <v>156</v>
      </c>
      <c r="C12" s="794"/>
      <c r="D12" s="794"/>
      <c r="E12" s="794"/>
      <c r="F12" s="794"/>
      <c r="G12" s="794"/>
      <c r="H12" s="794"/>
      <c r="I12" s="794"/>
      <c r="J12" s="794"/>
      <c r="K12" s="794"/>
      <c r="L12" s="794"/>
      <c r="M12" s="794"/>
      <c r="N12" s="794"/>
      <c r="O12" s="794"/>
      <c r="P12" s="794"/>
      <c r="Q12" s="794"/>
      <c r="R12" s="794"/>
      <c r="S12" s="794"/>
      <c r="T12" s="465"/>
      <c r="U12" s="465"/>
      <c r="V12" s="465"/>
      <c r="W12" s="465"/>
      <c r="X12" s="465"/>
      <c r="Y12" s="465"/>
      <c r="Z12" s="465"/>
      <c r="AA12" s="465"/>
    </row>
    <row r="13" spans="1:27" x14ac:dyDescent="0.2">
      <c r="A13" s="343"/>
      <c r="B13" s="795" t="s">
        <v>157</v>
      </c>
      <c r="C13" s="795"/>
      <c r="D13" s="795"/>
      <c r="E13" s="795"/>
      <c r="F13" s="795"/>
      <c r="G13" s="795"/>
      <c r="H13" s="795"/>
      <c r="I13" s="795"/>
      <c r="J13" s="795"/>
      <c r="K13" s="795"/>
      <c r="L13" s="795"/>
      <c r="M13" s="795"/>
      <c r="N13" s="795"/>
      <c r="O13" s="795"/>
      <c r="P13" s="795"/>
      <c r="Q13" s="795"/>
      <c r="R13" s="795"/>
      <c r="S13" s="795"/>
      <c r="T13" s="466"/>
      <c r="U13" s="466"/>
      <c r="V13" s="466"/>
      <c r="W13" s="466"/>
      <c r="X13" s="466"/>
      <c r="Y13" s="466"/>
      <c r="Z13" s="466"/>
      <c r="AA13" s="466"/>
    </row>
    <row r="14" spans="1:27" ht="14.25" customHeight="1" x14ac:dyDescent="0.2">
      <c r="A14" s="343"/>
      <c r="B14" s="576" t="s">
        <v>158</v>
      </c>
      <c r="C14" s="576"/>
      <c r="D14" s="576"/>
      <c r="E14" s="576"/>
      <c r="F14" s="576"/>
      <c r="G14" s="576"/>
      <c r="H14" s="576"/>
      <c r="I14" s="576"/>
      <c r="J14" s="576"/>
      <c r="K14" s="576"/>
      <c r="L14" s="576"/>
      <c r="M14" s="576"/>
      <c r="N14" s="576"/>
      <c r="O14" s="576"/>
      <c r="P14" s="464"/>
      <c r="Q14" s="464"/>
      <c r="R14" s="464"/>
      <c r="S14" s="464"/>
      <c r="T14" s="474"/>
      <c r="U14" s="474"/>
      <c r="V14" s="474"/>
      <c r="W14" s="474"/>
      <c r="X14" s="466"/>
      <c r="Y14" s="466"/>
      <c r="Z14" s="466"/>
      <c r="AA14" s="466"/>
    </row>
    <row r="15" spans="1:27" x14ac:dyDescent="0.2">
      <c r="A15" s="343"/>
      <c r="B15" s="795" t="s">
        <v>159</v>
      </c>
      <c r="C15" s="795"/>
      <c r="D15" s="795"/>
      <c r="E15" s="795"/>
      <c r="F15" s="795"/>
      <c r="G15" s="795"/>
      <c r="H15" s="795"/>
      <c r="I15" s="795"/>
      <c r="J15" s="795"/>
      <c r="K15" s="795"/>
      <c r="L15" s="795"/>
      <c r="M15" s="795"/>
      <c r="N15" s="795"/>
      <c r="O15" s="795"/>
      <c r="P15" s="795"/>
      <c r="Q15" s="795"/>
      <c r="R15" s="795"/>
      <c r="S15" s="795"/>
      <c r="T15" s="466"/>
      <c r="U15" s="466"/>
      <c r="V15" s="466"/>
      <c r="W15" s="466"/>
      <c r="X15" s="466"/>
      <c r="Y15" s="466"/>
      <c r="Z15" s="466"/>
      <c r="AA15" s="466"/>
    </row>
    <row r="16" spans="1:27" x14ac:dyDescent="0.2">
      <c r="A16" s="343"/>
      <c r="B16" s="794" t="s">
        <v>271</v>
      </c>
      <c r="C16" s="794"/>
      <c r="D16" s="794"/>
      <c r="E16" s="794"/>
      <c r="F16" s="794"/>
      <c r="G16" s="794"/>
      <c r="H16" s="794"/>
      <c r="I16" s="794"/>
      <c r="J16" s="794"/>
      <c r="K16" s="794"/>
      <c r="L16" s="794"/>
      <c r="M16" s="794"/>
      <c r="N16" s="794"/>
      <c r="O16" s="794"/>
      <c r="P16" s="794"/>
      <c r="Q16" s="794"/>
      <c r="R16" s="794"/>
      <c r="S16" s="794"/>
      <c r="T16" s="794"/>
      <c r="U16" s="794"/>
      <c r="V16" s="794"/>
      <c r="W16" s="794"/>
      <c r="X16" s="465"/>
      <c r="Y16" s="465"/>
      <c r="Z16" s="465"/>
      <c r="AA16" s="465"/>
    </row>
    <row r="17" spans="1:27" ht="13.5" customHeight="1" x14ac:dyDescent="0.2">
      <c r="A17" s="343"/>
      <c r="B17" s="794" t="s">
        <v>160</v>
      </c>
      <c r="C17" s="794"/>
      <c r="D17" s="794"/>
      <c r="E17" s="794"/>
      <c r="F17" s="794"/>
      <c r="G17" s="794"/>
      <c r="H17" s="794"/>
      <c r="I17" s="794"/>
      <c r="J17" s="794"/>
      <c r="K17" s="794"/>
      <c r="L17" s="794"/>
      <c r="M17" s="794"/>
      <c r="N17" s="794"/>
      <c r="O17" s="794"/>
      <c r="P17" s="794"/>
      <c r="Q17" s="794"/>
      <c r="R17" s="794"/>
      <c r="S17" s="794"/>
      <c r="T17" s="465"/>
      <c r="U17" s="465"/>
      <c r="V17" s="465"/>
      <c r="W17" s="465"/>
      <c r="X17" s="465"/>
      <c r="Y17" s="465"/>
      <c r="Z17" s="465"/>
      <c r="AA17" s="465"/>
    </row>
    <row r="18" spans="1:27" ht="19.5" customHeight="1" x14ac:dyDescent="0.2">
      <c r="A18" s="343"/>
      <c r="B18" s="794" t="s">
        <v>270</v>
      </c>
      <c r="C18" s="794"/>
      <c r="D18" s="794"/>
      <c r="E18" s="794"/>
      <c r="F18" s="794"/>
      <c r="G18" s="794"/>
      <c r="H18" s="794"/>
      <c r="I18" s="794"/>
      <c r="J18" s="794"/>
      <c r="K18" s="794"/>
      <c r="L18" s="794"/>
      <c r="M18" s="794"/>
      <c r="N18" s="794"/>
      <c r="O18" s="794"/>
      <c r="P18" s="794"/>
      <c r="Q18" s="794"/>
      <c r="R18" s="794"/>
      <c r="S18" s="794"/>
      <c r="T18" s="794"/>
      <c r="U18" s="794"/>
      <c r="V18" s="794"/>
      <c r="W18" s="794"/>
      <c r="X18" s="465"/>
      <c r="Y18" s="465"/>
      <c r="Z18" s="465"/>
      <c r="AA18" s="465"/>
    </row>
    <row r="19" spans="1:27" ht="13.5" customHeight="1" x14ac:dyDescent="0.2">
      <c r="A19" s="343"/>
      <c r="B19" s="794" t="s">
        <v>161</v>
      </c>
      <c r="C19" s="794"/>
      <c r="D19" s="794"/>
      <c r="E19" s="794"/>
      <c r="F19" s="794"/>
      <c r="G19" s="794"/>
      <c r="H19" s="794"/>
      <c r="I19" s="794"/>
      <c r="J19" s="794"/>
      <c r="K19" s="794"/>
      <c r="L19" s="794"/>
      <c r="M19" s="794"/>
      <c r="N19" s="794"/>
      <c r="O19" s="794"/>
      <c r="P19" s="794"/>
      <c r="Q19" s="794"/>
      <c r="R19" s="794"/>
      <c r="S19" s="794"/>
      <c r="T19" s="465"/>
      <c r="U19" s="465"/>
      <c r="V19" s="465"/>
      <c r="W19" s="465"/>
      <c r="X19" s="465"/>
      <c r="Y19" s="465"/>
      <c r="Z19" s="465"/>
      <c r="AA19" s="465"/>
    </row>
    <row r="20" spans="1:27" ht="13.5" customHeight="1" x14ac:dyDescent="0.2">
      <c r="A20" s="343"/>
      <c r="B20" s="794" t="s">
        <v>272</v>
      </c>
      <c r="C20" s="794"/>
      <c r="D20" s="794"/>
      <c r="E20" s="794"/>
      <c r="F20" s="794"/>
      <c r="G20" s="794"/>
      <c r="H20" s="794"/>
      <c r="I20" s="794"/>
      <c r="J20" s="794"/>
      <c r="K20" s="794"/>
      <c r="L20" s="794"/>
      <c r="M20" s="794"/>
      <c r="N20" s="794"/>
      <c r="O20" s="794"/>
      <c r="P20" s="794"/>
      <c r="Q20" s="794"/>
      <c r="R20" s="794"/>
      <c r="S20" s="794"/>
      <c r="T20" s="465"/>
      <c r="U20" s="465"/>
      <c r="V20" s="465"/>
      <c r="W20" s="465"/>
      <c r="X20" s="465"/>
      <c r="Y20" s="465"/>
      <c r="Z20" s="465"/>
      <c r="AA20" s="465"/>
    </row>
    <row r="21" spans="1:27" ht="14.4" x14ac:dyDescent="0.2">
      <c r="A21" s="343"/>
      <c r="B21" s="352"/>
      <c r="C21" s="352"/>
      <c r="D21" s="353"/>
      <c r="E21" s="353"/>
      <c r="F21" s="353"/>
      <c r="G21" s="353"/>
      <c r="H21" s="353"/>
      <c r="I21" s="353"/>
      <c r="J21" s="353"/>
      <c r="K21" s="353"/>
      <c r="L21" s="353"/>
      <c r="M21" s="353"/>
      <c r="N21" s="353"/>
      <c r="O21" s="353"/>
      <c r="P21" s="353"/>
      <c r="Q21" s="353"/>
      <c r="R21" s="353"/>
      <c r="S21" s="353"/>
      <c r="T21" s="353"/>
      <c r="U21" s="353"/>
      <c r="V21" s="353"/>
      <c r="W21" s="353"/>
    </row>
    <row r="22" spans="1:27" x14ac:dyDescent="0.2">
      <c r="B22" s="787"/>
      <c r="C22" s="787"/>
      <c r="D22" s="787"/>
      <c r="E22" s="787"/>
      <c r="F22" s="787"/>
      <c r="G22" s="787"/>
      <c r="H22" s="787"/>
      <c r="I22" s="787"/>
      <c r="J22" s="787"/>
      <c r="K22" s="787"/>
      <c r="L22" s="787"/>
      <c r="M22" s="787"/>
      <c r="N22" s="787"/>
      <c r="O22" s="787"/>
      <c r="P22" s="354"/>
      <c r="Q22" s="354"/>
      <c r="R22" s="354"/>
      <c r="S22" s="354"/>
      <c r="T22" s="473"/>
      <c r="U22" s="473"/>
      <c r="V22" s="473"/>
      <c r="W22" s="473"/>
    </row>
    <row r="24" spans="1:27" x14ac:dyDescent="0.2">
      <c r="B24" s="354"/>
      <c r="C24" s="355"/>
      <c r="D24" s="355"/>
      <c r="E24" s="355"/>
      <c r="F24" s="355"/>
      <c r="G24" s="355"/>
      <c r="H24" s="355"/>
      <c r="I24" s="355"/>
      <c r="J24" s="355"/>
      <c r="K24" s="355"/>
      <c r="L24" s="355"/>
      <c r="M24" s="355"/>
      <c r="N24" s="355"/>
      <c r="O24" s="355"/>
      <c r="P24" s="355"/>
      <c r="Q24" s="355"/>
      <c r="R24" s="355"/>
      <c r="S24" s="355"/>
      <c r="T24" s="355"/>
      <c r="U24" s="355"/>
      <c r="V24" s="355"/>
      <c r="W24" s="355"/>
    </row>
  </sheetData>
  <mergeCells count="81">
    <mergeCell ref="B1:O1"/>
    <mergeCell ref="B3:C4"/>
    <mergeCell ref="D3:G3"/>
    <mergeCell ref="H3:K3"/>
    <mergeCell ref="L3:O3"/>
    <mergeCell ref="P3:S3"/>
    <mergeCell ref="D4:E4"/>
    <mergeCell ref="F4:G4"/>
    <mergeCell ref="H4:I4"/>
    <mergeCell ref="J4:K4"/>
    <mergeCell ref="L4:M4"/>
    <mergeCell ref="N4:O4"/>
    <mergeCell ref="P4:Q4"/>
    <mergeCell ref="R4:S4"/>
    <mergeCell ref="J5:K5"/>
    <mergeCell ref="L5:M5"/>
    <mergeCell ref="N5:O5"/>
    <mergeCell ref="H5:I5"/>
    <mergeCell ref="B7:C7"/>
    <mergeCell ref="D7:E7"/>
    <mergeCell ref="F7:G7"/>
    <mergeCell ref="H7:I7"/>
    <mergeCell ref="B5:C5"/>
    <mergeCell ref="D5:E5"/>
    <mergeCell ref="F5:G5"/>
    <mergeCell ref="B9:C9"/>
    <mergeCell ref="D9:E9"/>
    <mergeCell ref="F9:G9"/>
    <mergeCell ref="P5:Q5"/>
    <mergeCell ref="R5:S5"/>
    <mergeCell ref="P7:Q7"/>
    <mergeCell ref="R7:S7"/>
    <mergeCell ref="B8:C8"/>
    <mergeCell ref="D8:E8"/>
    <mergeCell ref="F8:G8"/>
    <mergeCell ref="H8:I8"/>
    <mergeCell ref="P8:Q8"/>
    <mergeCell ref="R8:S8"/>
    <mergeCell ref="J7:K7"/>
    <mergeCell ref="L7:M7"/>
    <mergeCell ref="N7:O7"/>
    <mergeCell ref="H9:I9"/>
    <mergeCell ref="J9:K9"/>
    <mergeCell ref="L9:M9"/>
    <mergeCell ref="N9:O9"/>
    <mergeCell ref="J8:K8"/>
    <mergeCell ref="L8:M8"/>
    <mergeCell ref="N8:O8"/>
    <mergeCell ref="P9:Q9"/>
    <mergeCell ref="R9:S9"/>
    <mergeCell ref="J10:K10"/>
    <mergeCell ref="L10:M10"/>
    <mergeCell ref="N10:O10"/>
    <mergeCell ref="P10:Q10"/>
    <mergeCell ref="R10:S10"/>
    <mergeCell ref="B22:O22"/>
    <mergeCell ref="H10:I10"/>
    <mergeCell ref="B10:C10"/>
    <mergeCell ref="D10:E10"/>
    <mergeCell ref="F10:G10"/>
    <mergeCell ref="B19:S19"/>
    <mergeCell ref="B20:S20"/>
    <mergeCell ref="B12:S12"/>
    <mergeCell ref="B13:S13"/>
    <mergeCell ref="B15:S15"/>
    <mergeCell ref="B17:S17"/>
    <mergeCell ref="B16:W16"/>
    <mergeCell ref="B18:W18"/>
    <mergeCell ref="T10:U10"/>
    <mergeCell ref="V10:W10"/>
    <mergeCell ref="T3:W3"/>
    <mergeCell ref="T4:U4"/>
    <mergeCell ref="V4:W4"/>
    <mergeCell ref="T5:U5"/>
    <mergeCell ref="V5:W5"/>
    <mergeCell ref="T7:U7"/>
    <mergeCell ref="V7:W7"/>
    <mergeCell ref="T8:U8"/>
    <mergeCell ref="V8:W8"/>
    <mergeCell ref="T9:U9"/>
    <mergeCell ref="V9:W9"/>
  </mergeCells>
  <phoneticPr fontId="3"/>
  <pageMargins left="0.55118110236220474" right="0.51181102362204722" top="0.74803149606299213" bottom="0.74803149606299213" header="0.31496062992125984" footer="0.31496062992125984"/>
  <pageSetup paperSize="9" scale="95" orientation="portrait" horizont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pageSetUpPr fitToPage="1"/>
  </sheetPr>
  <dimension ref="A2:K17"/>
  <sheetViews>
    <sheetView showGridLines="0" topLeftCell="B1" workbookViewId="0">
      <selection activeCell="J4" sqref="J4:J5"/>
    </sheetView>
  </sheetViews>
  <sheetFormatPr defaultRowHeight="13.2" x14ac:dyDescent="0.2"/>
  <cols>
    <col min="1" max="1" width="0.6640625" customWidth="1"/>
    <col min="3" max="3" width="7.21875" customWidth="1"/>
    <col min="4" max="4" width="8.109375" customWidth="1"/>
    <col min="5" max="5" width="11.88671875" customWidth="1"/>
    <col min="6" max="10" width="10.6640625" customWidth="1"/>
    <col min="11" max="11" width="1.109375" customWidth="1"/>
  </cols>
  <sheetData>
    <row r="2" spans="1:11" x14ac:dyDescent="0.2">
      <c r="A2" s="356"/>
      <c r="B2" s="827" t="s">
        <v>246</v>
      </c>
      <c r="C2" s="828"/>
      <c r="D2" s="828"/>
      <c r="E2" s="828"/>
      <c r="F2" s="828"/>
      <c r="G2" s="828"/>
      <c r="H2" s="828"/>
      <c r="I2" s="479"/>
      <c r="J2" s="356"/>
    </row>
    <row r="3" spans="1:11" ht="3" customHeight="1" thickBot="1" x14ac:dyDescent="0.25">
      <c r="A3" s="356"/>
      <c r="B3" s="343"/>
      <c r="C3" s="343"/>
      <c r="D3" s="343"/>
      <c r="E3" s="343"/>
      <c r="F3" s="343"/>
      <c r="G3" s="343"/>
      <c r="H3" s="343"/>
      <c r="I3" s="343"/>
      <c r="J3" s="356"/>
    </row>
    <row r="4" spans="1:11" ht="13.5" customHeight="1" x14ac:dyDescent="0.2">
      <c r="A4" s="356"/>
      <c r="B4" s="829" t="s">
        <v>267</v>
      </c>
      <c r="C4" s="830"/>
      <c r="D4" s="830"/>
      <c r="E4" s="831"/>
      <c r="F4" s="837" t="s">
        <v>162</v>
      </c>
      <c r="G4" s="839" t="s">
        <v>163</v>
      </c>
      <c r="H4" s="839" t="s">
        <v>164</v>
      </c>
      <c r="I4" s="839" t="s">
        <v>155</v>
      </c>
      <c r="J4" s="823" t="s">
        <v>263</v>
      </c>
      <c r="K4" s="356"/>
    </row>
    <row r="5" spans="1:11" ht="13.8" thickBot="1" x14ac:dyDescent="0.25">
      <c r="A5" s="356"/>
      <c r="B5" s="832"/>
      <c r="C5" s="833"/>
      <c r="D5" s="833"/>
      <c r="E5" s="834"/>
      <c r="F5" s="838"/>
      <c r="G5" s="840"/>
      <c r="H5" s="840"/>
      <c r="I5" s="840"/>
      <c r="J5" s="824"/>
      <c r="K5" s="356"/>
    </row>
    <row r="6" spans="1:11" x14ac:dyDescent="0.2">
      <c r="A6" s="356"/>
      <c r="B6" s="835" t="s">
        <v>233</v>
      </c>
      <c r="C6" s="836"/>
      <c r="D6" s="825" t="s">
        <v>18</v>
      </c>
      <c r="E6" s="826"/>
      <c r="F6" s="402">
        <v>838</v>
      </c>
      <c r="G6" s="403">
        <v>605</v>
      </c>
      <c r="H6" s="403">
        <v>368</v>
      </c>
      <c r="I6" s="403">
        <f>SUM(I7,I9,I11,I13,I15,)</f>
        <v>172</v>
      </c>
      <c r="J6" s="404">
        <v>140</v>
      </c>
      <c r="K6" s="356"/>
    </row>
    <row r="7" spans="1:11" x14ac:dyDescent="0.2">
      <c r="A7" s="356"/>
      <c r="B7" s="358"/>
      <c r="C7" s="359"/>
      <c r="D7" s="398" t="s">
        <v>131</v>
      </c>
      <c r="E7" s="361" t="s">
        <v>132</v>
      </c>
      <c r="F7" s="405">
        <v>125</v>
      </c>
      <c r="G7" s="406">
        <v>105</v>
      </c>
      <c r="H7" s="406">
        <v>67</v>
      </c>
      <c r="I7" s="406">
        <v>32</v>
      </c>
      <c r="J7" s="407">
        <v>41</v>
      </c>
      <c r="K7" s="356"/>
    </row>
    <row r="8" spans="1:11" x14ac:dyDescent="0.2">
      <c r="A8" s="356"/>
      <c r="B8" s="358"/>
      <c r="C8" s="359"/>
      <c r="D8" s="360"/>
      <c r="E8" s="362" t="s">
        <v>133</v>
      </c>
      <c r="F8" s="363">
        <v>14.9</v>
      </c>
      <c r="G8" s="364">
        <v>17.399999999999999</v>
      </c>
      <c r="H8" s="364">
        <f>H7/$H$6*100</f>
        <v>18.206521739130434</v>
      </c>
      <c r="I8" s="364">
        <f>I7/$I$6*100</f>
        <v>18.604651162790699</v>
      </c>
      <c r="J8" s="365">
        <f>J7/$J$6*100</f>
        <v>29.285714285714288</v>
      </c>
      <c r="K8" s="356"/>
    </row>
    <row r="9" spans="1:11" x14ac:dyDescent="0.2">
      <c r="A9" s="356"/>
      <c r="B9" s="358"/>
      <c r="C9" s="359"/>
      <c r="D9" s="366"/>
      <c r="E9" s="367" t="s">
        <v>134</v>
      </c>
      <c r="F9" s="368">
        <v>293</v>
      </c>
      <c r="G9" s="369">
        <v>208</v>
      </c>
      <c r="H9" s="369">
        <v>135</v>
      </c>
      <c r="I9" s="369">
        <v>65</v>
      </c>
      <c r="J9" s="370">
        <v>34</v>
      </c>
      <c r="K9" s="356"/>
    </row>
    <row r="10" spans="1:11" x14ac:dyDescent="0.2">
      <c r="A10" s="356"/>
      <c r="B10" s="358"/>
      <c r="C10" s="359"/>
      <c r="D10" s="366"/>
      <c r="E10" s="362" t="s">
        <v>133</v>
      </c>
      <c r="F10" s="371">
        <v>35</v>
      </c>
      <c r="G10" s="372">
        <v>34.4</v>
      </c>
      <c r="H10" s="364">
        <f>H9/$H$6*100</f>
        <v>36.684782608695656</v>
      </c>
      <c r="I10" s="364">
        <f>I9/$I$6*100</f>
        <v>37.790697674418603</v>
      </c>
      <c r="J10" s="365">
        <f>J9/$J$6*100</f>
        <v>24.285714285714285</v>
      </c>
      <c r="K10" s="356"/>
    </row>
    <row r="11" spans="1:11" x14ac:dyDescent="0.2">
      <c r="A11" s="356"/>
      <c r="B11" s="358"/>
      <c r="C11" s="359"/>
      <c r="D11" s="366"/>
      <c r="E11" s="367" t="s">
        <v>135</v>
      </c>
      <c r="F11" s="368">
        <v>261</v>
      </c>
      <c r="G11" s="369">
        <v>196</v>
      </c>
      <c r="H11" s="369">
        <v>109</v>
      </c>
      <c r="I11" s="369">
        <v>47</v>
      </c>
      <c r="J11" s="370">
        <v>32</v>
      </c>
      <c r="K11" s="356"/>
    </row>
    <row r="12" spans="1:11" x14ac:dyDescent="0.2">
      <c r="A12" s="356"/>
      <c r="B12" s="358"/>
      <c r="C12" s="359"/>
      <c r="D12" s="366"/>
      <c r="E12" s="362" t="s">
        <v>133</v>
      </c>
      <c r="F12" s="363">
        <v>31.1</v>
      </c>
      <c r="G12" s="364">
        <v>32.4</v>
      </c>
      <c r="H12" s="364">
        <f>H11/$H$6*100</f>
        <v>29.619565217391301</v>
      </c>
      <c r="I12" s="364">
        <f>I11/$I$6*100</f>
        <v>27.325581395348834</v>
      </c>
      <c r="J12" s="365">
        <f>J11/$J$6*100</f>
        <v>22.857142857142858</v>
      </c>
      <c r="K12" s="356"/>
    </row>
    <row r="13" spans="1:11" x14ac:dyDescent="0.2">
      <c r="A13" s="356"/>
      <c r="B13" s="358"/>
      <c r="C13" s="359"/>
      <c r="D13" s="366"/>
      <c r="E13" s="367" t="s">
        <v>136</v>
      </c>
      <c r="F13" s="368">
        <v>145</v>
      </c>
      <c r="G13" s="369">
        <v>94</v>
      </c>
      <c r="H13" s="369">
        <v>56</v>
      </c>
      <c r="I13" s="369">
        <v>27</v>
      </c>
      <c r="J13" s="370">
        <v>31</v>
      </c>
      <c r="K13" s="356"/>
    </row>
    <row r="14" spans="1:11" x14ac:dyDescent="0.2">
      <c r="A14" s="356"/>
      <c r="B14" s="358"/>
      <c r="C14" s="359"/>
      <c r="D14" s="366"/>
      <c r="E14" s="362" t="s">
        <v>133</v>
      </c>
      <c r="F14" s="363">
        <v>17.3</v>
      </c>
      <c r="G14" s="364">
        <v>15.5</v>
      </c>
      <c r="H14" s="364">
        <f>H13/$H$6*100</f>
        <v>15.217391304347828</v>
      </c>
      <c r="I14" s="364">
        <f>I13/$I$6*100</f>
        <v>15.697674418604651</v>
      </c>
      <c r="J14" s="365">
        <f>J13/$J$6*100</f>
        <v>22.142857142857142</v>
      </c>
      <c r="K14" s="356"/>
    </row>
    <row r="15" spans="1:11" x14ac:dyDescent="0.2">
      <c r="A15" s="356"/>
      <c r="B15" s="358"/>
      <c r="C15" s="359"/>
      <c r="D15" s="366"/>
      <c r="E15" s="367" t="s">
        <v>137</v>
      </c>
      <c r="F15" s="368">
        <v>14</v>
      </c>
      <c r="G15" s="369">
        <v>2</v>
      </c>
      <c r="H15" s="369">
        <v>1</v>
      </c>
      <c r="I15" s="369">
        <v>1</v>
      </c>
      <c r="J15" s="370">
        <v>2</v>
      </c>
      <c r="K15" s="356"/>
    </row>
    <row r="16" spans="1:11" ht="13.8" thickBot="1" x14ac:dyDescent="0.25">
      <c r="A16" s="356"/>
      <c r="B16" s="373"/>
      <c r="C16" s="374"/>
      <c r="D16" s="375"/>
      <c r="E16" s="376" t="s">
        <v>133</v>
      </c>
      <c r="F16" s="377">
        <v>1.7</v>
      </c>
      <c r="G16" s="378">
        <v>0.3</v>
      </c>
      <c r="H16" s="378">
        <f>H15/$H$6*100</f>
        <v>0.27173913043478259</v>
      </c>
      <c r="I16" s="378">
        <f>I15/$I$6*100</f>
        <v>0.58139534883720934</v>
      </c>
      <c r="J16" s="379">
        <f>J15/$J$6*100</f>
        <v>1.4285714285714286</v>
      </c>
      <c r="K16" s="356"/>
    </row>
    <row r="17" spans="1:10" x14ac:dyDescent="0.2">
      <c r="A17" s="356"/>
      <c r="B17" s="380"/>
      <c r="C17" s="380"/>
      <c r="D17" s="381"/>
      <c r="E17" s="381"/>
      <c r="F17" s="382"/>
      <c r="G17" s="382"/>
      <c r="H17" s="356"/>
      <c r="I17" s="356"/>
      <c r="J17" s="356"/>
    </row>
  </sheetData>
  <mergeCells count="9">
    <mergeCell ref="J4:J5"/>
    <mergeCell ref="D6:E6"/>
    <mergeCell ref="B2:H2"/>
    <mergeCell ref="B4:E5"/>
    <mergeCell ref="B6:C6"/>
    <mergeCell ref="F4:F5"/>
    <mergeCell ref="G4:G5"/>
    <mergeCell ref="H4:H5"/>
    <mergeCell ref="I4:I5"/>
  </mergeCells>
  <phoneticPr fontId="3"/>
  <pageMargins left="0.7" right="0.7" top="0.75" bottom="0.75" header="0.3" footer="0.3"/>
  <pageSetup paperSize="9" scale="97"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pageSetUpPr fitToPage="1"/>
  </sheetPr>
  <dimension ref="A1:K21"/>
  <sheetViews>
    <sheetView showGridLines="0" topLeftCell="B1" workbookViewId="0">
      <selection activeCell="J4" sqref="J4:J5"/>
    </sheetView>
  </sheetViews>
  <sheetFormatPr defaultRowHeight="13.2" x14ac:dyDescent="0.2"/>
  <cols>
    <col min="1" max="1" width="0.77734375" customWidth="1"/>
    <col min="3" max="3" width="7.21875" customWidth="1"/>
    <col min="4" max="4" width="8.109375" customWidth="1"/>
    <col min="5" max="5" width="11.88671875" customWidth="1"/>
    <col min="6" max="7" width="10.6640625" customWidth="1"/>
    <col min="8" max="8" width="10.6640625" style="394" customWidth="1"/>
    <col min="9" max="10" width="10.6640625" customWidth="1"/>
  </cols>
  <sheetData>
    <row r="1" spans="1:11" x14ac:dyDescent="0.2">
      <c r="A1" s="343"/>
      <c r="B1" s="343"/>
      <c r="C1" s="343"/>
      <c r="D1" s="343"/>
      <c r="E1" s="343"/>
      <c r="F1" s="343"/>
      <c r="G1" s="343"/>
      <c r="H1" s="383"/>
      <c r="I1" s="343"/>
    </row>
    <row r="2" spans="1:11" ht="13.5" customHeight="1" x14ac:dyDescent="0.2">
      <c r="A2" s="343"/>
      <c r="B2" s="827" t="s">
        <v>245</v>
      </c>
      <c r="C2" s="828"/>
      <c r="D2" s="828"/>
      <c r="E2" s="828"/>
      <c r="F2" s="828"/>
      <c r="G2" s="828"/>
      <c r="H2" s="828"/>
      <c r="I2" s="343"/>
    </row>
    <row r="3" spans="1:11" ht="3" customHeight="1" thickBot="1" x14ac:dyDescent="0.25">
      <c r="A3" s="356"/>
      <c r="B3" s="827"/>
      <c r="C3" s="828"/>
      <c r="D3" s="828"/>
      <c r="E3" s="828"/>
      <c r="F3" s="828"/>
      <c r="G3" s="828"/>
      <c r="H3" s="828"/>
      <c r="I3" s="343"/>
    </row>
    <row r="4" spans="1:11" ht="13.5" customHeight="1" x14ac:dyDescent="0.2">
      <c r="A4" s="356"/>
      <c r="B4" s="829" t="s">
        <v>267</v>
      </c>
      <c r="C4" s="830"/>
      <c r="D4" s="830"/>
      <c r="E4" s="830"/>
      <c r="F4" s="848" t="s">
        <v>138</v>
      </c>
      <c r="G4" s="850" t="s">
        <v>139</v>
      </c>
      <c r="H4" s="850" t="s">
        <v>115</v>
      </c>
      <c r="I4" s="843" t="s">
        <v>155</v>
      </c>
      <c r="J4" s="841" t="s">
        <v>263</v>
      </c>
      <c r="K4" s="343"/>
    </row>
    <row r="5" spans="1:11" ht="13.8" thickBot="1" x14ac:dyDescent="0.25">
      <c r="A5" s="356"/>
      <c r="B5" s="832"/>
      <c r="C5" s="833"/>
      <c r="D5" s="833"/>
      <c r="E5" s="833"/>
      <c r="F5" s="849"/>
      <c r="G5" s="851"/>
      <c r="H5" s="851"/>
      <c r="I5" s="844"/>
      <c r="J5" s="842"/>
      <c r="K5" s="343"/>
    </row>
    <row r="6" spans="1:11" x14ac:dyDescent="0.2">
      <c r="A6" s="356"/>
      <c r="B6" s="846" t="s">
        <v>233</v>
      </c>
      <c r="C6" s="847"/>
      <c r="D6" s="825" t="s">
        <v>18</v>
      </c>
      <c r="E6" s="845"/>
      <c r="F6" s="569">
        <v>838</v>
      </c>
      <c r="G6" s="384">
        <v>605</v>
      </c>
      <c r="H6" s="384">
        <v>368</v>
      </c>
      <c r="I6" s="563">
        <f>SUM(I7,I9,I11,I13,I15)</f>
        <v>172</v>
      </c>
      <c r="J6" s="565">
        <v>140</v>
      </c>
      <c r="K6" s="343"/>
    </row>
    <row r="7" spans="1:11" x14ac:dyDescent="0.2">
      <c r="A7" s="356"/>
      <c r="B7" s="358"/>
      <c r="C7" s="359"/>
      <c r="D7" s="398" t="s">
        <v>140</v>
      </c>
      <c r="E7" s="385" t="s">
        <v>141</v>
      </c>
      <c r="F7" s="570">
        <v>130</v>
      </c>
      <c r="G7" s="386">
        <v>84</v>
      </c>
      <c r="H7" s="386">
        <v>33</v>
      </c>
      <c r="I7" s="564">
        <v>10</v>
      </c>
      <c r="J7" s="566">
        <v>3</v>
      </c>
      <c r="K7" s="343"/>
    </row>
    <row r="8" spans="1:11" x14ac:dyDescent="0.2">
      <c r="A8" s="356"/>
      <c r="B8" s="358"/>
      <c r="C8" s="359"/>
      <c r="D8" s="360"/>
      <c r="E8" s="387" t="s">
        <v>133</v>
      </c>
      <c r="F8" s="571">
        <v>15.5</v>
      </c>
      <c r="G8" s="388">
        <v>13.9</v>
      </c>
      <c r="H8" s="364">
        <f>H7/$H$6*100</f>
        <v>8.9673913043478262</v>
      </c>
      <c r="I8" s="561">
        <f>I7/$I$6*100</f>
        <v>5.8139534883720927</v>
      </c>
      <c r="J8" s="567">
        <f>J7/$J$6*100</f>
        <v>2.1428571428571428</v>
      </c>
      <c r="K8" s="343"/>
    </row>
    <row r="9" spans="1:11" x14ac:dyDescent="0.2">
      <c r="A9" s="356"/>
      <c r="B9" s="358"/>
      <c r="C9" s="359"/>
      <c r="D9" s="366"/>
      <c r="E9" s="389" t="s">
        <v>142</v>
      </c>
      <c r="F9" s="570">
        <v>353</v>
      </c>
      <c r="G9" s="386">
        <v>227</v>
      </c>
      <c r="H9" s="386">
        <v>166</v>
      </c>
      <c r="I9" s="564">
        <v>63</v>
      </c>
      <c r="J9" s="566">
        <v>71</v>
      </c>
      <c r="K9" s="343"/>
    </row>
    <row r="10" spans="1:11" x14ac:dyDescent="0.2">
      <c r="A10" s="356"/>
      <c r="B10" s="358"/>
      <c r="C10" s="359"/>
      <c r="D10" s="366"/>
      <c r="E10" s="387" t="s">
        <v>133</v>
      </c>
      <c r="F10" s="571">
        <v>42.1</v>
      </c>
      <c r="G10" s="388">
        <v>37.5</v>
      </c>
      <c r="H10" s="364">
        <f>H9/$H$6*100</f>
        <v>45.108695652173914</v>
      </c>
      <c r="I10" s="561">
        <f>I9/$I$6*100</f>
        <v>36.627906976744185</v>
      </c>
      <c r="J10" s="567">
        <f>J9/$J$6*100</f>
        <v>50.714285714285708</v>
      </c>
      <c r="K10" s="343"/>
    </row>
    <row r="11" spans="1:11" x14ac:dyDescent="0.2">
      <c r="A11" s="356"/>
      <c r="B11" s="358"/>
      <c r="C11" s="359"/>
      <c r="D11" s="366"/>
      <c r="E11" s="389" t="s">
        <v>143</v>
      </c>
      <c r="F11" s="570">
        <v>93</v>
      </c>
      <c r="G11" s="386">
        <v>77</v>
      </c>
      <c r="H11" s="386">
        <v>45</v>
      </c>
      <c r="I11" s="564">
        <v>30</v>
      </c>
      <c r="J11" s="566">
        <v>18</v>
      </c>
      <c r="K11" s="343"/>
    </row>
    <row r="12" spans="1:11" x14ac:dyDescent="0.2">
      <c r="A12" s="356"/>
      <c r="B12" s="358"/>
      <c r="C12" s="359"/>
      <c r="D12" s="366"/>
      <c r="E12" s="387" t="s">
        <v>133</v>
      </c>
      <c r="F12" s="571">
        <v>11.1</v>
      </c>
      <c r="G12" s="388">
        <v>12.7</v>
      </c>
      <c r="H12" s="364">
        <f>H11/$H$6*100</f>
        <v>12.228260869565217</v>
      </c>
      <c r="I12" s="561">
        <f>I11/$I$6*100</f>
        <v>17.441860465116278</v>
      </c>
      <c r="J12" s="567">
        <f>J11/$J$6*100</f>
        <v>12.857142857142856</v>
      </c>
      <c r="K12" s="343"/>
    </row>
    <row r="13" spans="1:11" x14ac:dyDescent="0.2">
      <c r="A13" s="356"/>
      <c r="B13" s="358"/>
      <c r="C13" s="359"/>
      <c r="D13" s="366"/>
      <c r="E13" s="389" t="s">
        <v>144</v>
      </c>
      <c r="F13" s="570">
        <v>71</v>
      </c>
      <c r="G13" s="386">
        <v>55</v>
      </c>
      <c r="H13" s="386">
        <v>32</v>
      </c>
      <c r="I13" s="564">
        <v>19</v>
      </c>
      <c r="J13" s="566">
        <v>6</v>
      </c>
      <c r="K13" s="343"/>
    </row>
    <row r="14" spans="1:11" x14ac:dyDescent="0.2">
      <c r="A14" s="356"/>
      <c r="B14" s="358"/>
      <c r="C14" s="359"/>
      <c r="D14" s="366"/>
      <c r="E14" s="387" t="s">
        <v>133</v>
      </c>
      <c r="F14" s="571">
        <v>8.5</v>
      </c>
      <c r="G14" s="388">
        <v>9.1</v>
      </c>
      <c r="H14" s="364">
        <f>H13/$H$6*100</f>
        <v>8.695652173913043</v>
      </c>
      <c r="I14" s="561">
        <f>I13/$I$6*100</f>
        <v>11.046511627906977</v>
      </c>
      <c r="J14" s="567">
        <f>J13/$J$6*100</f>
        <v>4.2857142857142856</v>
      </c>
      <c r="K14" s="343"/>
    </row>
    <row r="15" spans="1:11" x14ac:dyDescent="0.2">
      <c r="A15" s="356"/>
      <c r="B15" s="358"/>
      <c r="C15" s="359"/>
      <c r="D15" s="366"/>
      <c r="E15" s="389" t="s">
        <v>145</v>
      </c>
      <c r="F15" s="570">
        <v>191</v>
      </c>
      <c r="G15" s="386">
        <v>162</v>
      </c>
      <c r="H15" s="386">
        <v>92</v>
      </c>
      <c r="I15" s="564">
        <v>50</v>
      </c>
      <c r="J15" s="566">
        <v>42</v>
      </c>
      <c r="K15" s="343"/>
    </row>
    <row r="16" spans="1:11" ht="13.8" thickBot="1" x14ac:dyDescent="0.25">
      <c r="A16" s="356"/>
      <c r="B16" s="373"/>
      <c r="C16" s="374"/>
      <c r="D16" s="375"/>
      <c r="E16" s="390" t="s">
        <v>133</v>
      </c>
      <c r="F16" s="572">
        <v>22.8</v>
      </c>
      <c r="G16" s="391">
        <v>26.8</v>
      </c>
      <c r="H16" s="378">
        <f>H15/$H$6*100</f>
        <v>25</v>
      </c>
      <c r="I16" s="562">
        <f>I15/$I$6*100</f>
        <v>29.069767441860467</v>
      </c>
      <c r="J16" s="568">
        <f>J15/$J$6*100</f>
        <v>30</v>
      </c>
      <c r="K16" s="343"/>
    </row>
    <row r="17" spans="1:9" x14ac:dyDescent="0.2">
      <c r="A17" s="356"/>
      <c r="B17" s="359"/>
      <c r="C17" s="359"/>
      <c r="D17" s="359"/>
      <c r="E17" s="392"/>
      <c r="F17" s="392"/>
      <c r="G17" s="392"/>
      <c r="H17" s="343"/>
    </row>
    <row r="18" spans="1:9" x14ac:dyDescent="0.2">
      <c r="A18" s="356"/>
      <c r="B18" s="356"/>
      <c r="C18" s="356"/>
      <c r="D18" s="356"/>
      <c r="E18" s="356"/>
      <c r="F18" s="356"/>
      <c r="G18" s="356"/>
      <c r="H18" s="383"/>
      <c r="I18" s="343"/>
    </row>
    <row r="19" spans="1:9" x14ac:dyDescent="0.2">
      <c r="H19" s="383"/>
      <c r="I19" s="343"/>
    </row>
    <row r="21" spans="1:9" x14ac:dyDescent="0.2">
      <c r="A21" s="356"/>
      <c r="B21" s="393"/>
      <c r="C21" s="393"/>
      <c r="D21" s="356"/>
      <c r="E21" s="356"/>
      <c r="F21" s="356"/>
      <c r="G21" s="356"/>
    </row>
  </sheetData>
  <mergeCells count="10">
    <mergeCell ref="J4:J5"/>
    <mergeCell ref="I4:I5"/>
    <mergeCell ref="D6:E6"/>
    <mergeCell ref="B2:H2"/>
    <mergeCell ref="B3:H3"/>
    <mergeCell ref="B4:E5"/>
    <mergeCell ref="B6:C6"/>
    <mergeCell ref="F4:F5"/>
    <mergeCell ref="G4:G5"/>
    <mergeCell ref="H4:H5"/>
  </mergeCells>
  <phoneticPr fontId="3"/>
  <pageMargins left="0.7" right="0.7" top="0.75" bottom="0.75" header="0.3" footer="0.3"/>
  <pageSetup paperSize="9" scale="8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5"/>
  <sheetViews>
    <sheetView showGridLines="0" zoomScale="125" zoomScaleNormal="125" workbookViewId="0">
      <selection activeCell="K2" sqref="K2"/>
    </sheetView>
  </sheetViews>
  <sheetFormatPr defaultRowHeight="13.2" x14ac:dyDescent="0.2"/>
  <cols>
    <col min="1" max="1" width="11.44140625" customWidth="1"/>
    <col min="2" max="11" width="5.21875" customWidth="1"/>
  </cols>
  <sheetData>
    <row r="1" spans="1:11" x14ac:dyDescent="0.2">
      <c r="A1" s="294" t="s">
        <v>148</v>
      </c>
      <c r="G1" s="592"/>
      <c r="H1" s="592"/>
      <c r="I1" s="592"/>
      <c r="J1" s="592"/>
      <c r="K1" s="592"/>
    </row>
    <row r="2" spans="1:11" ht="27" customHeight="1" x14ac:dyDescent="0.2">
      <c r="A2" s="295" t="s">
        <v>218</v>
      </c>
      <c r="B2" s="296" t="s">
        <v>167</v>
      </c>
      <c r="C2" s="296" t="s">
        <v>168</v>
      </c>
      <c r="D2" s="297" t="s">
        <v>169</v>
      </c>
      <c r="E2" s="297" t="s">
        <v>170</v>
      </c>
      <c r="F2" s="297" t="s">
        <v>121</v>
      </c>
      <c r="G2" s="297" t="s">
        <v>154</v>
      </c>
      <c r="H2" s="298" t="s">
        <v>122</v>
      </c>
      <c r="I2" s="298" t="s">
        <v>171</v>
      </c>
      <c r="J2" s="298" t="s">
        <v>172</v>
      </c>
      <c r="K2" s="298" t="s">
        <v>235</v>
      </c>
    </row>
    <row r="3" spans="1:11" ht="13.5" customHeight="1" x14ac:dyDescent="0.2">
      <c r="A3" s="299" t="s">
        <v>103</v>
      </c>
      <c r="B3" s="300">
        <v>86.1</v>
      </c>
      <c r="C3" s="300">
        <v>86</v>
      </c>
      <c r="D3" s="300">
        <v>84.2</v>
      </c>
      <c r="E3" s="300">
        <v>83.5</v>
      </c>
      <c r="F3" s="300">
        <v>81.5</v>
      </c>
      <c r="G3" s="300">
        <v>78</v>
      </c>
      <c r="H3" s="300">
        <v>74.7</v>
      </c>
      <c r="I3" s="301">
        <v>71.2</v>
      </c>
      <c r="J3" s="301">
        <v>64.2</v>
      </c>
      <c r="K3" s="301">
        <v>60.2</v>
      </c>
    </row>
    <row r="4" spans="1:11" ht="13.5" customHeight="1" x14ac:dyDescent="0.2">
      <c r="A4" s="299" t="s">
        <v>104</v>
      </c>
      <c r="B4" s="300">
        <v>12</v>
      </c>
      <c r="C4" s="300">
        <v>11.9</v>
      </c>
      <c r="D4" s="300">
        <v>12</v>
      </c>
      <c r="E4" s="300">
        <v>13.4</v>
      </c>
      <c r="F4" s="300">
        <v>15.5</v>
      </c>
      <c r="G4" s="300">
        <v>18.899999999999999</v>
      </c>
      <c r="H4" s="300">
        <v>22.2</v>
      </c>
      <c r="I4" s="301">
        <v>25.8</v>
      </c>
      <c r="J4" s="301">
        <v>32.299999999999997</v>
      </c>
      <c r="K4" s="301">
        <v>35.799999999999997</v>
      </c>
    </row>
    <row r="5" spans="1:11" ht="13.5" customHeight="1" x14ac:dyDescent="0.2">
      <c r="A5" s="299" t="s">
        <v>105</v>
      </c>
      <c r="B5" s="300">
        <v>1.9</v>
      </c>
      <c r="C5" s="300">
        <v>2.1</v>
      </c>
      <c r="D5" s="300">
        <v>3.8</v>
      </c>
      <c r="E5" s="300">
        <v>3.1</v>
      </c>
      <c r="F5" s="300">
        <v>3</v>
      </c>
      <c r="G5" s="300">
        <v>3.1</v>
      </c>
      <c r="H5" s="300">
        <v>3.1</v>
      </c>
      <c r="I5" s="301">
        <v>3</v>
      </c>
      <c r="J5" s="301">
        <v>3.4</v>
      </c>
      <c r="K5" s="301">
        <v>4.0999999999999996</v>
      </c>
    </row>
  </sheetData>
  <mergeCells count="1">
    <mergeCell ref="G1:K1"/>
  </mergeCells>
  <phoneticPr fontId="3"/>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sheetPr>
  <dimension ref="A1:J11"/>
  <sheetViews>
    <sheetView showGridLines="0" workbookViewId="0">
      <selection activeCell="H4" sqref="H4:H5"/>
    </sheetView>
  </sheetViews>
  <sheetFormatPr defaultRowHeight="13.2" x14ac:dyDescent="0.2"/>
  <cols>
    <col min="1" max="1" width="0.77734375" customWidth="1"/>
    <col min="3" max="3" width="7.21875" customWidth="1"/>
    <col min="4" max="4" width="10.6640625" customWidth="1"/>
    <col min="5" max="7" width="10.6640625" style="394" customWidth="1"/>
    <col min="8" max="8" width="10.6640625" customWidth="1"/>
  </cols>
  <sheetData>
    <row r="1" spans="1:10" ht="4.5" customHeight="1" x14ac:dyDescent="0.2">
      <c r="A1" s="343"/>
      <c r="B1" s="343"/>
      <c r="C1" s="343"/>
      <c r="D1" s="343"/>
      <c r="E1" s="383"/>
      <c r="F1" s="383"/>
      <c r="G1" s="383"/>
      <c r="H1" s="343"/>
    </row>
    <row r="2" spans="1:10" ht="13.5" customHeight="1" x14ac:dyDescent="0.2">
      <c r="A2" s="343"/>
      <c r="B2" s="467" t="s">
        <v>244</v>
      </c>
      <c r="C2" s="468"/>
      <c r="D2" s="468"/>
      <c r="E2" s="468"/>
      <c r="F2" s="357"/>
      <c r="G2" s="479"/>
      <c r="H2" s="343"/>
    </row>
    <row r="3" spans="1:10" ht="4.5" customHeight="1" thickBot="1" x14ac:dyDescent="0.25">
      <c r="A3" s="356"/>
      <c r="B3" s="827"/>
      <c r="C3" s="828"/>
      <c r="D3" s="828"/>
      <c r="E3" s="828"/>
      <c r="F3" s="357"/>
      <c r="G3" s="479"/>
      <c r="H3" s="343"/>
    </row>
    <row r="4" spans="1:10" ht="15.6" customHeight="1" x14ac:dyDescent="0.2">
      <c r="A4" s="356"/>
      <c r="B4" s="829" t="s">
        <v>216</v>
      </c>
      <c r="C4" s="830"/>
      <c r="D4" s="848" t="s">
        <v>138</v>
      </c>
      <c r="E4" s="850" t="s">
        <v>139</v>
      </c>
      <c r="F4" s="850" t="s">
        <v>165</v>
      </c>
      <c r="G4" s="843" t="s">
        <v>155</v>
      </c>
      <c r="H4" s="841" t="s">
        <v>263</v>
      </c>
      <c r="I4" s="343"/>
      <c r="J4" s="343"/>
    </row>
    <row r="5" spans="1:10" ht="15.6" customHeight="1" thickBot="1" x14ac:dyDescent="0.25">
      <c r="A5" s="356"/>
      <c r="B5" s="832"/>
      <c r="C5" s="833"/>
      <c r="D5" s="853"/>
      <c r="E5" s="852"/>
      <c r="F5" s="852"/>
      <c r="G5" s="854"/>
      <c r="H5" s="842"/>
      <c r="I5" s="343"/>
      <c r="J5" s="343"/>
    </row>
    <row r="6" spans="1:10" ht="27" customHeight="1" thickBot="1" x14ac:dyDescent="0.25">
      <c r="A6" s="356"/>
      <c r="B6" s="395" t="s">
        <v>146</v>
      </c>
      <c r="C6" s="396"/>
      <c r="D6" s="575">
        <v>6</v>
      </c>
      <c r="E6" s="397">
        <v>3</v>
      </c>
      <c r="F6" s="397">
        <v>1</v>
      </c>
      <c r="G6" s="573">
        <v>1</v>
      </c>
      <c r="H6" s="574">
        <v>0</v>
      </c>
      <c r="I6" s="343"/>
      <c r="J6" s="343"/>
    </row>
    <row r="7" spans="1:10" ht="3.75" customHeight="1" x14ac:dyDescent="0.2">
      <c r="A7" s="356"/>
      <c r="B7" s="359"/>
      <c r="C7" s="359"/>
      <c r="D7" s="392"/>
      <c r="E7" s="343"/>
      <c r="F7" s="343"/>
      <c r="G7" s="343"/>
      <c r="H7" s="343"/>
    </row>
    <row r="8" spans="1:10" ht="6" customHeight="1" x14ac:dyDescent="0.2">
      <c r="A8" s="356"/>
      <c r="B8" s="356"/>
      <c r="C8" s="356"/>
      <c r="D8" s="356"/>
      <c r="E8" s="383"/>
      <c r="F8" s="383"/>
      <c r="G8" s="383"/>
      <c r="H8" s="343"/>
    </row>
    <row r="9" spans="1:10" x14ac:dyDescent="0.2">
      <c r="E9" s="383"/>
      <c r="F9" s="383"/>
      <c r="G9" s="383"/>
      <c r="H9" s="343"/>
    </row>
    <row r="11" spans="1:10" x14ac:dyDescent="0.2">
      <c r="A11" s="356"/>
      <c r="B11" s="393"/>
      <c r="C11" s="393"/>
      <c r="D11" s="356"/>
    </row>
  </sheetData>
  <mergeCells count="7">
    <mergeCell ref="F4:F5"/>
    <mergeCell ref="H4:H5"/>
    <mergeCell ref="B3:E3"/>
    <mergeCell ref="B4:C5"/>
    <mergeCell ref="D4:D5"/>
    <mergeCell ref="E4:E5"/>
    <mergeCell ref="G4:G5"/>
  </mergeCells>
  <phoneticPr fontId="3"/>
  <pageMargins left="0.8" right="0.7" top="0.75" bottom="0.75" header="0.3" footer="0.3"/>
  <pageSetup paperSize="9" orientation="portrait" horizontalDpi="30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B1:J17"/>
  <sheetViews>
    <sheetView showGridLines="0" zoomScale="125" zoomScaleNormal="125" zoomScaleSheetLayoutView="130" workbookViewId="0">
      <selection activeCell="I2" sqref="I2:I3"/>
    </sheetView>
  </sheetViews>
  <sheetFormatPr defaultColWidth="9" defaultRowHeight="10.8" x14ac:dyDescent="0.2"/>
  <cols>
    <col min="1" max="1" width="0.44140625" style="58" customWidth="1"/>
    <col min="2" max="2" width="4.109375" style="58" customWidth="1"/>
    <col min="3" max="3" width="7.44140625" style="58" customWidth="1"/>
    <col min="4" max="4" width="7.6640625" style="58" customWidth="1"/>
    <col min="5" max="9" width="8" style="58" customWidth="1"/>
    <col min="10" max="10" width="1.44140625" style="58" customWidth="1"/>
    <col min="11" max="16384" width="9" style="58"/>
  </cols>
  <sheetData>
    <row r="1" spans="2:10" ht="16.5" customHeight="1" thickBot="1" x14ac:dyDescent="0.25">
      <c r="B1" s="68" t="s">
        <v>149</v>
      </c>
      <c r="C1" s="68"/>
      <c r="D1" s="68"/>
      <c r="E1" s="68"/>
      <c r="F1" s="69"/>
      <c r="G1" s="69"/>
      <c r="H1" s="69"/>
      <c r="I1" s="69"/>
      <c r="J1" s="69"/>
    </row>
    <row r="2" spans="2:10" ht="12.75" customHeight="1" x14ac:dyDescent="0.2">
      <c r="B2" s="603" t="s">
        <v>265</v>
      </c>
      <c r="C2" s="604"/>
      <c r="D2" s="605"/>
      <c r="E2" s="593" t="s">
        <v>175</v>
      </c>
      <c r="F2" s="593" t="s">
        <v>176</v>
      </c>
      <c r="G2" s="593" t="s">
        <v>177</v>
      </c>
      <c r="H2" s="609" t="s">
        <v>166</v>
      </c>
      <c r="I2" s="595" t="s">
        <v>234</v>
      </c>
      <c r="J2" s="202"/>
    </row>
    <row r="3" spans="2:10" ht="12.75" customHeight="1" thickBot="1" x14ac:dyDescent="0.25">
      <c r="B3" s="606"/>
      <c r="C3" s="607"/>
      <c r="D3" s="608"/>
      <c r="E3" s="594"/>
      <c r="F3" s="594"/>
      <c r="G3" s="594"/>
      <c r="H3" s="610"/>
      <c r="I3" s="596"/>
      <c r="J3" s="203"/>
    </row>
    <row r="4" spans="2:10" ht="12.75" customHeight="1" x14ac:dyDescent="0.2">
      <c r="B4" s="601" t="s">
        <v>48</v>
      </c>
      <c r="C4" s="602"/>
      <c r="D4" s="77" t="s">
        <v>19</v>
      </c>
      <c r="E4" s="76">
        <v>1495.4</v>
      </c>
      <c r="F4" s="76">
        <v>1118.0999999999999</v>
      </c>
      <c r="G4" s="76">
        <v>1138.5999999999999</v>
      </c>
      <c r="H4" s="488">
        <v>2293.1</v>
      </c>
      <c r="I4" s="493">
        <v>437.2</v>
      </c>
      <c r="J4" s="70"/>
    </row>
    <row r="5" spans="2:10" ht="12.75" customHeight="1" x14ac:dyDescent="0.2">
      <c r="B5" s="599"/>
      <c r="C5" s="600"/>
      <c r="D5" s="209" t="s">
        <v>66</v>
      </c>
      <c r="E5" s="73">
        <v>138</v>
      </c>
      <c r="F5" s="73">
        <v>5</v>
      </c>
      <c r="G5" s="73">
        <v>261</v>
      </c>
      <c r="H5" s="489">
        <v>64</v>
      </c>
      <c r="I5" s="494">
        <v>5</v>
      </c>
      <c r="J5" s="132"/>
    </row>
    <row r="6" spans="2:10" ht="12.75" customHeight="1" x14ac:dyDescent="0.2">
      <c r="B6" s="74" t="s">
        <v>21</v>
      </c>
      <c r="C6" s="75"/>
      <c r="D6" s="209" t="s">
        <v>19</v>
      </c>
      <c r="E6" s="76">
        <v>133.1</v>
      </c>
      <c r="F6" s="76">
        <v>176.3</v>
      </c>
      <c r="G6" s="76">
        <v>280.39999999999998</v>
      </c>
      <c r="H6" s="488">
        <v>350.2</v>
      </c>
      <c r="I6" s="493">
        <v>265.10000000000002</v>
      </c>
      <c r="J6" s="70"/>
    </row>
    <row r="7" spans="2:10" ht="12.75" customHeight="1" x14ac:dyDescent="0.2">
      <c r="B7" s="74" t="s">
        <v>22</v>
      </c>
      <c r="C7" s="75"/>
      <c r="D7" s="209" t="s">
        <v>19</v>
      </c>
      <c r="E7" s="76">
        <v>0.9</v>
      </c>
      <c r="F7" s="76">
        <v>20.7</v>
      </c>
      <c r="G7" s="76">
        <v>2.9</v>
      </c>
      <c r="H7" s="488">
        <v>12.8</v>
      </c>
      <c r="I7" s="493">
        <v>3.4</v>
      </c>
      <c r="J7" s="70"/>
    </row>
    <row r="8" spans="2:10" ht="12.75" customHeight="1" x14ac:dyDescent="0.2">
      <c r="B8" s="597" t="s">
        <v>23</v>
      </c>
      <c r="C8" s="598"/>
      <c r="D8" s="72" t="s">
        <v>24</v>
      </c>
      <c r="E8" s="73">
        <v>13660</v>
      </c>
      <c r="F8" s="73">
        <v>17324</v>
      </c>
      <c r="G8" s="73">
        <v>4456</v>
      </c>
      <c r="H8" s="489">
        <v>8074</v>
      </c>
      <c r="I8" s="494">
        <v>9893</v>
      </c>
      <c r="J8" s="204"/>
    </row>
    <row r="9" spans="2:10" ht="12.75" customHeight="1" x14ac:dyDescent="0.2">
      <c r="B9" s="599"/>
      <c r="C9" s="600"/>
      <c r="D9" s="77" t="s">
        <v>19</v>
      </c>
      <c r="E9" s="86">
        <v>42.3</v>
      </c>
      <c r="F9" s="86">
        <v>67.5</v>
      </c>
      <c r="G9" s="86">
        <v>23</v>
      </c>
      <c r="H9" s="70">
        <v>33.200000000000003</v>
      </c>
      <c r="I9" s="495">
        <v>37.9</v>
      </c>
      <c r="J9" s="70"/>
    </row>
    <row r="10" spans="2:10" ht="12.75" customHeight="1" x14ac:dyDescent="0.2">
      <c r="B10" s="78" t="s">
        <v>25</v>
      </c>
      <c r="C10" s="79"/>
      <c r="D10" s="196" t="s">
        <v>66</v>
      </c>
      <c r="E10" s="80">
        <v>5021</v>
      </c>
      <c r="F10" s="80">
        <v>3181</v>
      </c>
      <c r="G10" s="80">
        <v>12303</v>
      </c>
      <c r="H10" s="490">
        <v>73935</v>
      </c>
      <c r="I10" s="496">
        <v>90322</v>
      </c>
      <c r="J10" s="204"/>
    </row>
    <row r="11" spans="2:10" ht="12.75" customHeight="1" x14ac:dyDescent="0.2">
      <c r="B11" s="71"/>
      <c r="C11" s="81" t="s">
        <v>74</v>
      </c>
      <c r="D11" s="197" t="s">
        <v>20</v>
      </c>
      <c r="E11" s="82">
        <v>5019</v>
      </c>
      <c r="F11" s="82">
        <v>3109</v>
      </c>
      <c r="G11" s="82">
        <v>12274</v>
      </c>
      <c r="H11" s="491">
        <v>73874</v>
      </c>
      <c r="I11" s="497">
        <v>90218</v>
      </c>
      <c r="J11" s="132"/>
    </row>
    <row r="12" spans="2:10" ht="12.75" customHeight="1" x14ac:dyDescent="0.2">
      <c r="B12" s="74" t="s">
        <v>26</v>
      </c>
      <c r="C12" s="75"/>
      <c r="D12" s="209" t="s">
        <v>19</v>
      </c>
      <c r="E12" s="76">
        <v>18.3</v>
      </c>
      <c r="F12" s="76">
        <v>9.6</v>
      </c>
      <c r="G12" s="76">
        <v>42</v>
      </c>
      <c r="H12" s="488">
        <v>34.9</v>
      </c>
      <c r="I12" s="493">
        <v>23.4</v>
      </c>
      <c r="J12" s="70"/>
    </row>
    <row r="13" spans="2:10" ht="12.75" customHeight="1" x14ac:dyDescent="0.2">
      <c r="B13" s="74" t="s">
        <v>27</v>
      </c>
      <c r="C13" s="75"/>
      <c r="D13" s="209" t="s">
        <v>19</v>
      </c>
      <c r="E13" s="76">
        <v>0</v>
      </c>
      <c r="F13" s="76">
        <v>70.3</v>
      </c>
      <c r="G13" s="76">
        <v>0</v>
      </c>
      <c r="H13" s="488">
        <v>0</v>
      </c>
      <c r="I13" s="493">
        <v>14.8</v>
      </c>
      <c r="J13" s="70"/>
    </row>
    <row r="14" spans="2:10" ht="12.75" customHeight="1" thickBot="1" x14ac:dyDescent="0.25">
      <c r="B14" s="83" t="s">
        <v>28</v>
      </c>
      <c r="C14" s="84"/>
      <c r="D14" s="214" t="s">
        <v>19</v>
      </c>
      <c r="E14" s="87">
        <v>0.7</v>
      </c>
      <c r="F14" s="87">
        <v>0</v>
      </c>
      <c r="G14" s="87">
        <v>0</v>
      </c>
      <c r="H14" s="492">
        <v>0</v>
      </c>
      <c r="I14" s="498">
        <v>0</v>
      </c>
      <c r="J14" s="70"/>
    </row>
    <row r="15" spans="2:10" x14ac:dyDescent="0.2">
      <c r="B15" s="85" t="s">
        <v>226</v>
      </c>
      <c r="C15" s="68"/>
      <c r="D15" s="68"/>
      <c r="E15" s="68"/>
      <c r="F15" s="69"/>
      <c r="G15" s="69"/>
      <c r="H15" s="69"/>
      <c r="I15" s="69"/>
      <c r="J15" s="69"/>
    </row>
    <row r="16" spans="2:10" x14ac:dyDescent="0.2">
      <c r="B16" s="85" t="s">
        <v>227</v>
      </c>
      <c r="C16" s="68"/>
      <c r="D16" s="68"/>
      <c r="E16" s="68"/>
      <c r="F16" s="69"/>
      <c r="G16" s="69"/>
      <c r="H16" s="69"/>
      <c r="I16" s="69"/>
      <c r="J16" s="69"/>
    </row>
    <row r="17" spans="2:10" x14ac:dyDescent="0.2">
      <c r="B17" s="58" t="s">
        <v>228</v>
      </c>
      <c r="J17" s="69"/>
    </row>
  </sheetData>
  <mergeCells count="8">
    <mergeCell ref="E2:E3"/>
    <mergeCell ref="F2:F3"/>
    <mergeCell ref="I2:I3"/>
    <mergeCell ref="B8:C9"/>
    <mergeCell ref="B4:C5"/>
    <mergeCell ref="B2:D3"/>
    <mergeCell ref="G2:G3"/>
    <mergeCell ref="H2:H3"/>
  </mergeCells>
  <phoneticPr fontId="3"/>
  <printOptions horizontalCentered="1"/>
  <pageMargins left="0.70866141732283472" right="0.70866141732283472" top="0.74803149606299213" bottom="0.74803149606299213" header="0.31496062992125984" footer="0.31496062992125984"/>
  <pageSetup paperSize="9" scale="84"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P5"/>
  <sheetViews>
    <sheetView showGridLines="0" zoomScale="125" zoomScaleNormal="125" workbookViewId="0">
      <selection activeCell="M2" sqref="M2"/>
    </sheetView>
  </sheetViews>
  <sheetFormatPr defaultRowHeight="13.2" x14ac:dyDescent="0.2"/>
  <cols>
    <col min="1" max="1" width="1.109375" customWidth="1"/>
    <col min="2" max="2" width="2.109375" customWidth="1"/>
    <col min="3" max="3" width="15.88671875" customWidth="1"/>
    <col min="4" max="4" width="7.44140625" customWidth="1"/>
    <col min="5" max="5" width="7.77734375" customWidth="1"/>
    <col min="6" max="6" width="6.77734375" customWidth="1"/>
    <col min="7" max="7" width="7.109375" customWidth="1"/>
    <col min="8" max="8" width="7.33203125" customWidth="1"/>
    <col min="9" max="9" width="6.6640625" customWidth="1"/>
    <col min="10" max="10" width="7.109375" customWidth="1"/>
    <col min="11" max="13" width="5.88671875" customWidth="1"/>
  </cols>
  <sheetData>
    <row r="1" spans="1:16" x14ac:dyDescent="0.2">
      <c r="A1" s="68" t="s">
        <v>150</v>
      </c>
    </row>
    <row r="2" spans="1:16" s="116" customFormat="1" ht="21" customHeight="1" x14ac:dyDescent="0.2">
      <c r="A2" s="611" t="s">
        <v>219</v>
      </c>
      <c r="B2" s="612"/>
      <c r="C2" s="612"/>
      <c r="D2" s="302" t="s">
        <v>108</v>
      </c>
      <c r="E2" s="302" t="s">
        <v>102</v>
      </c>
      <c r="F2" s="302" t="s">
        <v>90</v>
      </c>
      <c r="G2" s="302" t="s">
        <v>109</v>
      </c>
      <c r="H2" s="302" t="s">
        <v>91</v>
      </c>
      <c r="I2" s="303" t="s">
        <v>92</v>
      </c>
      <c r="J2" s="303" t="s">
        <v>93</v>
      </c>
      <c r="K2" s="303" t="s">
        <v>111</v>
      </c>
      <c r="L2" s="303" t="s">
        <v>172</v>
      </c>
      <c r="M2" s="303" t="s">
        <v>235</v>
      </c>
      <c r="O2" s="304"/>
      <c r="P2" s="304"/>
    </row>
    <row r="3" spans="1:16" s="116" customFormat="1" ht="12" customHeight="1" x14ac:dyDescent="0.2">
      <c r="A3" s="613" t="s">
        <v>106</v>
      </c>
      <c r="B3" s="614"/>
      <c r="C3" s="615"/>
      <c r="D3" s="305">
        <v>11852</v>
      </c>
      <c r="E3" s="305">
        <v>11577</v>
      </c>
      <c r="F3" s="305">
        <v>10909</v>
      </c>
      <c r="G3" s="305">
        <v>10958</v>
      </c>
      <c r="H3" s="305">
        <v>11022</v>
      </c>
      <c r="I3" s="305">
        <v>10457</v>
      </c>
      <c r="J3" s="305">
        <v>10113</v>
      </c>
      <c r="K3" s="305">
        <v>9868</v>
      </c>
      <c r="L3" s="305">
        <v>8584</v>
      </c>
      <c r="M3" s="305">
        <v>8471</v>
      </c>
      <c r="O3" s="306"/>
      <c r="P3" s="306"/>
    </row>
    <row r="4" spans="1:16" s="116" customFormat="1" ht="12" customHeight="1" x14ac:dyDescent="0.2">
      <c r="A4" s="307"/>
      <c r="B4" s="616" t="s">
        <v>107</v>
      </c>
      <c r="C4" s="617"/>
      <c r="D4" s="308">
        <v>6553</v>
      </c>
      <c r="E4" s="308">
        <v>6373</v>
      </c>
      <c r="F4" s="308">
        <v>6096</v>
      </c>
      <c r="G4" s="308">
        <v>6024</v>
      </c>
      <c r="H4" s="308">
        <v>5712</v>
      </c>
      <c r="I4" s="308">
        <v>5067</v>
      </c>
      <c r="J4" s="308">
        <v>4751</v>
      </c>
      <c r="K4" s="308">
        <v>4645</v>
      </c>
      <c r="L4" s="308">
        <v>3738</v>
      </c>
      <c r="M4" s="308">
        <v>3577</v>
      </c>
      <c r="O4" s="309"/>
      <c r="P4" s="309"/>
    </row>
    <row r="5" spans="1:16" s="116" customFormat="1" ht="13.5" customHeight="1" x14ac:dyDescent="0.2">
      <c r="A5" s="310"/>
      <c r="B5" s="618" t="s">
        <v>8</v>
      </c>
      <c r="C5" s="619"/>
      <c r="D5" s="311">
        <f t="shared" ref="D5:K5" si="0">D4/D3*100</f>
        <v>55.290246371920347</v>
      </c>
      <c r="E5" s="311">
        <f t="shared" si="0"/>
        <v>55.048803662434132</v>
      </c>
      <c r="F5" s="311">
        <f t="shared" si="0"/>
        <v>55.880465670547252</v>
      </c>
      <c r="G5" s="311">
        <f t="shared" si="0"/>
        <v>54.973535316663622</v>
      </c>
      <c r="H5" s="311">
        <f t="shared" si="0"/>
        <v>51.823625476320089</v>
      </c>
      <c r="I5" s="311">
        <f t="shared" si="0"/>
        <v>48.455579994262216</v>
      </c>
      <c r="J5" s="311">
        <f t="shared" si="0"/>
        <v>46.979135765845939</v>
      </c>
      <c r="K5" s="311">
        <f t="shared" si="0"/>
        <v>47.071341710579652</v>
      </c>
      <c r="L5" s="311">
        <f t="shared" ref="L5:M5" si="1">L4/L3*100</f>
        <v>43.54613233923579</v>
      </c>
      <c r="M5" s="311">
        <f t="shared" si="1"/>
        <v>42.226419549049702</v>
      </c>
      <c r="N5" s="293"/>
      <c r="O5" s="312"/>
      <c r="P5" s="312"/>
    </row>
  </sheetData>
  <mergeCells count="4">
    <mergeCell ref="A2:C2"/>
    <mergeCell ref="A3:C3"/>
    <mergeCell ref="B4:C4"/>
    <mergeCell ref="B5:C5"/>
  </mergeCells>
  <phoneticPr fontId="3"/>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1:K28"/>
  <sheetViews>
    <sheetView showGridLines="0" zoomScale="130" zoomScaleNormal="130" workbookViewId="0">
      <selection activeCell="J3" sqref="J3:J4"/>
    </sheetView>
  </sheetViews>
  <sheetFormatPr defaultRowHeight="13.2" x14ac:dyDescent="0.2"/>
  <cols>
    <col min="1" max="1" width="0.88671875" customWidth="1"/>
    <col min="2" max="2" width="6.109375" customWidth="1"/>
    <col min="3" max="3" width="5" customWidth="1"/>
    <col min="4" max="4" width="7.77734375" customWidth="1"/>
    <col min="5" max="5" width="7.33203125" customWidth="1"/>
    <col min="6" max="10" width="7.44140625" customWidth="1"/>
    <col min="11" max="11" width="1.44140625" customWidth="1"/>
  </cols>
  <sheetData>
    <row r="1" spans="2:11" x14ac:dyDescent="0.2">
      <c r="B1" s="45" t="s">
        <v>151</v>
      </c>
      <c r="C1" s="45"/>
      <c r="D1" s="45"/>
      <c r="E1" s="45"/>
      <c r="F1" s="45"/>
      <c r="G1" s="46"/>
      <c r="H1" s="46"/>
      <c r="I1" s="46"/>
      <c r="J1" s="46"/>
      <c r="K1" s="46"/>
    </row>
    <row r="2" spans="2:11" ht="3.75" customHeight="1" thickBot="1" x14ac:dyDescent="0.25">
      <c r="B2" s="45"/>
      <c r="C2" s="45"/>
      <c r="D2" s="45"/>
      <c r="E2" s="45"/>
      <c r="F2" s="45"/>
      <c r="G2" s="46"/>
      <c r="H2" s="46"/>
      <c r="I2" s="46"/>
      <c r="J2" s="46"/>
      <c r="K2" s="46"/>
    </row>
    <row r="3" spans="2:11" ht="13.5" customHeight="1" x14ac:dyDescent="0.2">
      <c r="B3" s="637" t="s">
        <v>220</v>
      </c>
      <c r="C3" s="638"/>
      <c r="D3" s="638"/>
      <c r="E3" s="639"/>
      <c r="F3" s="593" t="s">
        <v>88</v>
      </c>
      <c r="G3" s="593" t="s">
        <v>89</v>
      </c>
      <c r="H3" s="609" t="s">
        <v>173</v>
      </c>
      <c r="I3" s="620" t="s">
        <v>166</v>
      </c>
      <c r="J3" s="595" t="s">
        <v>234</v>
      </c>
    </row>
    <row r="4" spans="2:11" ht="13.8" thickBot="1" x14ac:dyDescent="0.25">
      <c r="B4" s="640"/>
      <c r="C4" s="641"/>
      <c r="D4" s="641"/>
      <c r="E4" s="642"/>
      <c r="F4" s="594"/>
      <c r="G4" s="594"/>
      <c r="H4" s="610"/>
      <c r="I4" s="621"/>
      <c r="J4" s="596"/>
    </row>
    <row r="5" spans="2:11" x14ac:dyDescent="0.2">
      <c r="B5" s="153" t="s">
        <v>47</v>
      </c>
      <c r="C5" s="643" t="s">
        <v>1</v>
      </c>
      <c r="D5" s="644"/>
      <c r="E5" s="645"/>
      <c r="F5" s="245">
        <v>10457</v>
      </c>
      <c r="G5" s="245">
        <v>10113</v>
      </c>
      <c r="H5" s="225">
        <v>9868</v>
      </c>
      <c r="I5" s="51">
        <v>8584</v>
      </c>
      <c r="J5" s="499">
        <v>8471</v>
      </c>
    </row>
    <row r="6" spans="2:11" x14ac:dyDescent="0.2">
      <c r="B6" s="153"/>
      <c r="C6" s="630" t="s">
        <v>50</v>
      </c>
      <c r="D6" s="631"/>
      <c r="E6" s="632"/>
      <c r="F6" s="246">
        <v>10.4</v>
      </c>
      <c r="G6" s="246">
        <v>9.9</v>
      </c>
      <c r="H6" s="246">
        <v>9.6999999999999993</v>
      </c>
      <c r="I6" s="428">
        <v>8.5</v>
      </c>
      <c r="J6" s="500">
        <v>8.4</v>
      </c>
    </row>
    <row r="7" spans="2:11" x14ac:dyDescent="0.2">
      <c r="B7" s="47"/>
      <c r="C7" s="192" t="s">
        <v>65</v>
      </c>
      <c r="D7" s="134" t="s">
        <v>7</v>
      </c>
      <c r="E7" s="147"/>
      <c r="F7" s="226">
        <v>2353</v>
      </c>
      <c r="G7" s="226">
        <v>2347</v>
      </c>
      <c r="H7" s="226">
        <v>2615</v>
      </c>
      <c r="I7" s="429">
        <v>2323</v>
      </c>
      <c r="J7" s="440">
        <v>2468</v>
      </c>
    </row>
    <row r="8" spans="2:11" x14ac:dyDescent="0.2">
      <c r="B8" s="52"/>
      <c r="C8" s="135"/>
      <c r="D8" s="622" t="s">
        <v>50</v>
      </c>
      <c r="E8" s="623"/>
      <c r="F8" s="247">
        <v>5</v>
      </c>
      <c r="G8" s="247">
        <v>4.9000000000000004</v>
      </c>
      <c r="H8" s="247">
        <v>5.5</v>
      </c>
      <c r="I8" s="430">
        <v>4.8</v>
      </c>
      <c r="J8" s="501">
        <v>5.0999999999999996</v>
      </c>
    </row>
    <row r="9" spans="2:11" x14ac:dyDescent="0.2">
      <c r="B9" s="52"/>
      <c r="C9" s="135"/>
      <c r="D9" s="626" t="s">
        <v>8</v>
      </c>
      <c r="E9" s="627"/>
      <c r="F9" s="248">
        <f t="shared" ref="F9:H9" si="0">F7/F5*100</f>
        <v>22.501673520130055</v>
      </c>
      <c r="G9" s="248">
        <f t="shared" si="0"/>
        <v>23.20775239790369</v>
      </c>
      <c r="H9" s="248">
        <f t="shared" si="0"/>
        <v>26.499797324685854</v>
      </c>
      <c r="I9" s="431">
        <f t="shared" ref="I9:J9" si="1">I7/I5*100</f>
        <v>27.061975768872319</v>
      </c>
      <c r="J9" s="502">
        <f t="shared" si="1"/>
        <v>29.134694841222995</v>
      </c>
    </row>
    <row r="10" spans="2:11" x14ac:dyDescent="0.2">
      <c r="B10" s="47"/>
      <c r="C10" s="55"/>
      <c r="D10" s="56" t="s">
        <v>9</v>
      </c>
      <c r="E10" s="146"/>
      <c r="F10" s="226">
        <v>3592</v>
      </c>
      <c r="G10" s="226">
        <v>3587</v>
      </c>
      <c r="H10" s="226">
        <v>3352</v>
      </c>
      <c r="I10" s="429">
        <v>2885</v>
      </c>
      <c r="J10" s="440">
        <v>2844</v>
      </c>
    </row>
    <row r="11" spans="2:11" x14ac:dyDescent="0.2">
      <c r="B11" s="52"/>
      <c r="C11" s="135"/>
      <c r="D11" s="622" t="s">
        <v>50</v>
      </c>
      <c r="E11" s="623"/>
      <c r="F11" s="247">
        <v>19.7</v>
      </c>
      <c r="G11" s="247">
        <v>18.899999999999999</v>
      </c>
      <c r="H11" s="247">
        <v>17.7</v>
      </c>
      <c r="I11" s="430">
        <v>15.4</v>
      </c>
      <c r="J11" s="501">
        <v>15.4</v>
      </c>
    </row>
    <row r="12" spans="2:11" x14ac:dyDescent="0.2">
      <c r="B12" s="52"/>
      <c r="C12" s="135"/>
      <c r="D12" s="624" t="s">
        <v>8</v>
      </c>
      <c r="E12" s="625"/>
      <c r="F12" s="249">
        <f t="shared" ref="F12:H12" si="2">F10/F5*100</f>
        <v>34.350196040929518</v>
      </c>
      <c r="G12" s="249">
        <f t="shared" si="2"/>
        <v>35.469198061900528</v>
      </c>
      <c r="H12" s="249">
        <f t="shared" si="2"/>
        <v>33.968382650993107</v>
      </c>
      <c r="I12" s="432">
        <f t="shared" ref="I12:J12" si="3">I10/I5*100</f>
        <v>33.609040074557313</v>
      </c>
      <c r="J12" s="503">
        <f t="shared" si="3"/>
        <v>33.573367961279658</v>
      </c>
    </row>
    <row r="13" spans="2:11" x14ac:dyDescent="0.2">
      <c r="B13" s="47"/>
      <c r="C13" s="55"/>
      <c r="D13" s="57" t="s">
        <v>10</v>
      </c>
      <c r="E13" s="148"/>
      <c r="F13" s="250">
        <v>3089</v>
      </c>
      <c r="G13" s="250">
        <v>2862</v>
      </c>
      <c r="H13" s="250">
        <v>2642</v>
      </c>
      <c r="I13" s="433">
        <v>2241</v>
      </c>
      <c r="J13" s="504">
        <v>2063</v>
      </c>
    </row>
    <row r="14" spans="2:11" x14ac:dyDescent="0.2">
      <c r="B14" s="52"/>
      <c r="C14" s="135"/>
      <c r="D14" s="622" t="s">
        <v>50</v>
      </c>
      <c r="E14" s="623"/>
      <c r="F14" s="251">
        <v>20</v>
      </c>
      <c r="G14" s="251">
        <v>18.600000000000001</v>
      </c>
      <c r="H14" s="251">
        <v>17.600000000000001</v>
      </c>
      <c r="I14" s="434">
        <v>15.3</v>
      </c>
      <c r="J14" s="505">
        <v>14.4</v>
      </c>
    </row>
    <row r="15" spans="2:11" x14ac:dyDescent="0.2">
      <c r="B15" s="52"/>
      <c r="C15" s="135"/>
      <c r="D15" s="626" t="s">
        <v>8</v>
      </c>
      <c r="E15" s="627"/>
      <c r="F15" s="248">
        <f t="shared" ref="F15:H15" si="4">F13/F5*100</f>
        <v>29.540021038538779</v>
      </c>
      <c r="G15" s="248">
        <f t="shared" si="4"/>
        <v>28.300207653515276</v>
      </c>
      <c r="H15" s="248">
        <f t="shared" si="4"/>
        <v>26.77340899878395</v>
      </c>
      <c r="I15" s="431">
        <f t="shared" ref="I15:J15" si="5">I13/I5*100</f>
        <v>26.1067101584343</v>
      </c>
      <c r="J15" s="502">
        <f t="shared" si="5"/>
        <v>24.35367725180026</v>
      </c>
    </row>
    <row r="16" spans="2:11" x14ac:dyDescent="0.2">
      <c r="B16" s="47"/>
      <c r="C16" s="48"/>
      <c r="D16" s="126" t="s">
        <v>11</v>
      </c>
      <c r="E16" s="147"/>
      <c r="F16" s="226">
        <v>1287</v>
      </c>
      <c r="G16" s="226">
        <v>1226</v>
      </c>
      <c r="H16" s="226">
        <v>1163</v>
      </c>
      <c r="I16" s="429">
        <v>1038</v>
      </c>
      <c r="J16" s="440">
        <v>1000</v>
      </c>
    </row>
    <row r="17" spans="2:11" x14ac:dyDescent="0.2">
      <c r="B17" s="52"/>
      <c r="C17" s="135"/>
      <c r="D17" s="622" t="s">
        <v>50</v>
      </c>
      <c r="E17" s="623"/>
      <c r="F17" s="247">
        <v>10.199999999999999</v>
      </c>
      <c r="G17" s="247">
        <v>9.8000000000000007</v>
      </c>
      <c r="H17" s="247">
        <v>9.3000000000000007</v>
      </c>
      <c r="I17" s="430">
        <v>8.3000000000000007</v>
      </c>
      <c r="J17" s="501">
        <v>7.9</v>
      </c>
    </row>
    <row r="18" spans="2:11" x14ac:dyDescent="0.2">
      <c r="B18" s="52"/>
      <c r="C18" s="135"/>
      <c r="D18" s="626" t="s">
        <v>8</v>
      </c>
      <c r="E18" s="627"/>
      <c r="F18" s="248">
        <f t="shared" ref="F18:H18" si="6">F16/F5*100</f>
        <v>12.307545185043512</v>
      </c>
      <c r="G18" s="248">
        <f t="shared" si="6"/>
        <v>12.123009987145258</v>
      </c>
      <c r="H18" s="248">
        <f t="shared" si="6"/>
        <v>11.785569517632752</v>
      </c>
      <c r="I18" s="431">
        <f t="shared" ref="I18:J18" si="7">I16/I5*100</f>
        <v>12.092264678471574</v>
      </c>
      <c r="J18" s="502">
        <f t="shared" si="7"/>
        <v>11.804981702278361</v>
      </c>
    </row>
    <row r="19" spans="2:11" x14ac:dyDescent="0.2">
      <c r="B19" s="47"/>
      <c r="C19" s="55"/>
      <c r="D19" s="56" t="s">
        <v>12</v>
      </c>
      <c r="E19" s="146"/>
      <c r="F19" s="226">
        <v>136</v>
      </c>
      <c r="G19" s="226">
        <v>91</v>
      </c>
      <c r="H19" s="226">
        <v>96</v>
      </c>
      <c r="I19" s="429">
        <v>97</v>
      </c>
      <c r="J19" s="440">
        <v>96</v>
      </c>
    </row>
    <row r="20" spans="2:11" x14ac:dyDescent="0.2">
      <c r="B20" s="52"/>
      <c r="C20" s="135"/>
      <c r="D20" s="622" t="s">
        <v>50</v>
      </c>
      <c r="E20" s="623"/>
      <c r="F20" s="252">
        <v>1.9</v>
      </c>
      <c r="G20" s="252">
        <v>1.3</v>
      </c>
      <c r="H20" s="252">
        <v>1.4</v>
      </c>
      <c r="I20" s="435">
        <v>1.4</v>
      </c>
      <c r="J20" s="506">
        <v>1.4</v>
      </c>
    </row>
    <row r="21" spans="2:11" x14ac:dyDescent="0.2">
      <c r="B21" s="52"/>
      <c r="C21" s="135"/>
      <c r="D21" s="624" t="s">
        <v>8</v>
      </c>
      <c r="E21" s="625"/>
      <c r="F21" s="249">
        <f t="shared" ref="F21:H21" si="8">F19/F5*100</f>
        <v>1.3005642153581334</v>
      </c>
      <c r="G21" s="249">
        <f t="shared" si="8"/>
        <v>0.89983189953525178</v>
      </c>
      <c r="H21" s="249">
        <f t="shared" si="8"/>
        <v>0.97284150790433732</v>
      </c>
      <c r="I21" s="432">
        <f t="shared" ref="I21:J21" si="9">I19/I5*100</f>
        <v>1.1300093196644923</v>
      </c>
      <c r="J21" s="503">
        <f t="shared" si="9"/>
        <v>1.1332782434187227</v>
      </c>
    </row>
    <row r="22" spans="2:11" x14ac:dyDescent="0.2">
      <c r="B22" s="47"/>
      <c r="C22" s="55"/>
      <c r="D22" s="55"/>
      <c r="E22" s="289" t="s">
        <v>13</v>
      </c>
      <c r="F22" s="250">
        <v>7</v>
      </c>
      <c r="G22" s="250">
        <v>0</v>
      </c>
      <c r="H22" s="250">
        <v>3</v>
      </c>
      <c r="I22" s="433">
        <v>3</v>
      </c>
      <c r="J22" s="504">
        <v>0</v>
      </c>
    </row>
    <row r="23" spans="2:11" ht="13.8" thickBot="1" x14ac:dyDescent="0.25">
      <c r="B23" s="63"/>
      <c r="C23" s="130"/>
      <c r="D23" s="130"/>
      <c r="E23" s="290" t="s">
        <v>14</v>
      </c>
      <c r="F23" s="253">
        <v>18</v>
      </c>
      <c r="G23" s="253">
        <v>8</v>
      </c>
      <c r="H23" s="253">
        <v>13</v>
      </c>
      <c r="I23" s="436">
        <v>10</v>
      </c>
      <c r="J23" s="507">
        <v>11</v>
      </c>
    </row>
    <row r="24" spans="2:11" ht="13.8" thickBot="1" x14ac:dyDescent="0.25">
      <c r="F24" s="123"/>
      <c r="G24" s="123"/>
      <c r="H24" s="123"/>
      <c r="I24" s="123"/>
      <c r="J24" s="123"/>
    </row>
    <row r="25" spans="2:11" ht="13.8" thickBot="1" x14ac:dyDescent="0.25">
      <c r="B25" s="633"/>
      <c r="C25" s="634"/>
      <c r="D25" s="635" t="s">
        <v>15</v>
      </c>
      <c r="E25" s="636"/>
      <c r="F25" s="254">
        <v>8</v>
      </c>
      <c r="G25" s="254">
        <v>19</v>
      </c>
      <c r="H25" s="254">
        <v>15</v>
      </c>
      <c r="I25" s="437">
        <v>26</v>
      </c>
      <c r="J25" s="508">
        <v>8</v>
      </c>
    </row>
    <row r="26" spans="2:11" x14ac:dyDescent="0.2">
      <c r="B26" s="628" t="s">
        <v>61</v>
      </c>
      <c r="C26" s="628"/>
      <c r="D26" s="628"/>
      <c r="E26" s="628"/>
      <c r="F26" s="628"/>
      <c r="G26" s="628"/>
      <c r="H26" s="628"/>
      <c r="I26" s="628"/>
      <c r="J26" s="628"/>
      <c r="K26" s="211"/>
    </row>
    <row r="27" spans="2:11" x14ac:dyDescent="0.2">
      <c r="B27" s="629" t="s">
        <v>224</v>
      </c>
      <c r="C27" s="629"/>
      <c r="D27" s="629"/>
      <c r="E27" s="629"/>
      <c r="F27" s="629"/>
      <c r="G27" s="629"/>
      <c r="H27" s="629"/>
      <c r="I27" s="629"/>
      <c r="J27" s="629"/>
      <c r="K27" s="212"/>
    </row>
    <row r="28" spans="2:11" x14ac:dyDescent="0.2">
      <c r="B28" s="629"/>
      <c r="C28" s="629"/>
      <c r="D28" s="629"/>
      <c r="E28" s="629"/>
      <c r="F28" s="629"/>
      <c r="G28" s="629"/>
      <c r="H28" s="629"/>
      <c r="I28" s="629"/>
      <c r="J28" s="629"/>
      <c r="K28" s="212"/>
    </row>
  </sheetData>
  <mergeCells count="22">
    <mergeCell ref="B26:J26"/>
    <mergeCell ref="B27:J28"/>
    <mergeCell ref="J3:J4"/>
    <mergeCell ref="C6:E6"/>
    <mergeCell ref="B25:C25"/>
    <mergeCell ref="D25:E25"/>
    <mergeCell ref="G3:G4"/>
    <mergeCell ref="D11:E11"/>
    <mergeCell ref="B3:E4"/>
    <mergeCell ref="D14:E14"/>
    <mergeCell ref="D15:E15"/>
    <mergeCell ref="D18:E18"/>
    <mergeCell ref="D17:E17"/>
    <mergeCell ref="D20:E20"/>
    <mergeCell ref="D21:E21"/>
    <mergeCell ref="C5:E5"/>
    <mergeCell ref="I3:I4"/>
    <mergeCell ref="H3:H4"/>
    <mergeCell ref="F3:F4"/>
    <mergeCell ref="D8:E8"/>
    <mergeCell ref="D12:E12"/>
    <mergeCell ref="D9:E9"/>
  </mergeCells>
  <phoneticPr fontId="3"/>
  <printOptions horizontalCentere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B1:Q13"/>
  <sheetViews>
    <sheetView showGridLines="0" zoomScale="130" zoomScaleNormal="130" workbookViewId="0">
      <selection activeCell="O3" sqref="O3:O4"/>
    </sheetView>
  </sheetViews>
  <sheetFormatPr defaultRowHeight="13.2" x14ac:dyDescent="0.2"/>
  <cols>
    <col min="1" max="1" width="0.6640625" customWidth="1"/>
    <col min="2" max="2" width="7.6640625" customWidth="1"/>
    <col min="3" max="3" width="4" customWidth="1"/>
    <col min="4" max="4" width="4.109375" customWidth="1"/>
    <col min="5" max="5" width="8" customWidth="1"/>
    <col min="6" max="15" width="7.44140625" customWidth="1"/>
    <col min="16" max="16" width="1.44140625" customWidth="1"/>
    <col min="17" max="17" width="5.33203125" style="59" customWidth="1"/>
  </cols>
  <sheetData>
    <row r="1" spans="2:17" x14ac:dyDescent="0.2">
      <c r="B1" s="45" t="s">
        <v>152</v>
      </c>
      <c r="C1" s="45"/>
      <c r="D1" s="45"/>
      <c r="E1" s="45"/>
      <c r="F1" s="45"/>
      <c r="G1" s="45"/>
      <c r="H1" s="45"/>
      <c r="I1" s="45"/>
      <c r="J1" s="45"/>
      <c r="K1" s="45"/>
      <c r="L1" s="46"/>
      <c r="M1" s="46"/>
      <c r="N1" s="46"/>
      <c r="O1" s="46"/>
      <c r="P1" s="46"/>
    </row>
    <row r="2" spans="2:17" ht="3" customHeight="1" thickBot="1" x14ac:dyDescent="0.25">
      <c r="B2" s="45"/>
      <c r="C2" s="45"/>
      <c r="D2" s="45"/>
      <c r="E2" s="45"/>
      <c r="F2" s="45"/>
      <c r="G2" s="45"/>
      <c r="H2" s="45"/>
      <c r="I2" s="45"/>
      <c r="J2" s="45"/>
      <c r="K2" s="45"/>
      <c r="L2" s="46"/>
      <c r="M2" s="46"/>
      <c r="N2" s="46"/>
      <c r="O2" s="46"/>
      <c r="P2" s="46"/>
    </row>
    <row r="3" spans="2:17" ht="13.5" customHeight="1" x14ac:dyDescent="0.2">
      <c r="B3" s="637" t="s">
        <v>221</v>
      </c>
      <c r="C3" s="638"/>
      <c r="D3" s="638"/>
      <c r="E3" s="639"/>
      <c r="F3" s="649" t="s">
        <v>181</v>
      </c>
      <c r="G3" s="650" t="s">
        <v>182</v>
      </c>
      <c r="H3" s="646" t="s">
        <v>183</v>
      </c>
      <c r="I3" s="646" t="s">
        <v>184</v>
      </c>
      <c r="J3" s="646" t="s">
        <v>174</v>
      </c>
      <c r="K3" s="593" t="s">
        <v>175</v>
      </c>
      <c r="L3" s="593" t="s">
        <v>176</v>
      </c>
      <c r="M3" s="609" t="s">
        <v>177</v>
      </c>
      <c r="N3" s="620" t="s">
        <v>166</v>
      </c>
      <c r="O3" s="595" t="s">
        <v>234</v>
      </c>
      <c r="P3" s="202"/>
      <c r="Q3"/>
    </row>
    <row r="4" spans="2:17" ht="13.8" thickBot="1" x14ac:dyDescent="0.25">
      <c r="B4" s="640"/>
      <c r="C4" s="641"/>
      <c r="D4" s="641"/>
      <c r="E4" s="642"/>
      <c r="F4" s="594"/>
      <c r="G4" s="651"/>
      <c r="H4" s="621"/>
      <c r="I4" s="621"/>
      <c r="J4" s="621"/>
      <c r="K4" s="594"/>
      <c r="L4" s="594"/>
      <c r="M4" s="610"/>
      <c r="N4" s="621"/>
      <c r="O4" s="596"/>
      <c r="P4" s="203"/>
      <c r="Q4"/>
    </row>
    <row r="5" spans="2:17" x14ac:dyDescent="0.2">
      <c r="B5" s="154" t="s">
        <v>47</v>
      </c>
      <c r="C5" s="647" t="s">
        <v>1</v>
      </c>
      <c r="D5" s="648"/>
      <c r="E5" s="149"/>
      <c r="F5" s="225">
        <v>11852</v>
      </c>
      <c r="G5" s="219">
        <v>11577</v>
      </c>
      <c r="H5" s="177">
        <v>10909</v>
      </c>
      <c r="I5" s="177">
        <v>10958</v>
      </c>
      <c r="J5" s="177">
        <v>11022</v>
      </c>
      <c r="K5" s="225">
        <v>10457</v>
      </c>
      <c r="L5" s="225">
        <v>10113</v>
      </c>
      <c r="M5" s="438">
        <v>9868</v>
      </c>
      <c r="N5" s="177">
        <v>8584</v>
      </c>
      <c r="O5" s="439">
        <v>8471</v>
      </c>
      <c r="P5" s="51"/>
      <c r="Q5"/>
    </row>
    <row r="6" spans="2:17" x14ac:dyDescent="0.2">
      <c r="B6" s="47"/>
      <c r="C6" s="49"/>
      <c r="D6" s="218" t="s">
        <v>75</v>
      </c>
      <c r="E6" s="147"/>
      <c r="F6" s="226">
        <v>7038</v>
      </c>
      <c r="G6" s="220">
        <v>7116</v>
      </c>
      <c r="H6" s="176">
        <v>6899</v>
      </c>
      <c r="I6" s="176">
        <v>7067</v>
      </c>
      <c r="J6" s="176">
        <v>7147</v>
      </c>
      <c r="K6" s="226">
        <v>6804</v>
      </c>
      <c r="L6" s="226">
        <v>6647</v>
      </c>
      <c r="M6" s="429">
        <v>6521</v>
      </c>
      <c r="N6" s="176">
        <v>5687</v>
      </c>
      <c r="O6" s="440">
        <v>5880</v>
      </c>
      <c r="P6" s="51"/>
      <c r="Q6"/>
    </row>
    <row r="7" spans="2:17" x14ac:dyDescent="0.2">
      <c r="B7" s="52"/>
      <c r="C7" s="61"/>
      <c r="D7" s="53" t="s">
        <v>63</v>
      </c>
      <c r="E7" s="150"/>
      <c r="F7" s="227">
        <f t="shared" ref="F7:M7" si="0">F6/F5*100</f>
        <v>59.382382720216</v>
      </c>
      <c r="G7" s="221">
        <f t="shared" si="0"/>
        <v>61.466701217932105</v>
      </c>
      <c r="H7" s="178">
        <f t="shared" si="0"/>
        <v>63.241360344669538</v>
      </c>
      <c r="I7" s="178">
        <f t="shared" si="0"/>
        <v>64.491695564884097</v>
      </c>
      <c r="J7" s="178">
        <f t="shared" si="0"/>
        <v>64.843041190346582</v>
      </c>
      <c r="K7" s="227">
        <f t="shared" si="0"/>
        <v>65.066462656593671</v>
      </c>
      <c r="L7" s="227">
        <f t="shared" si="0"/>
        <v>65.727281716602391</v>
      </c>
      <c r="M7" s="441">
        <f t="shared" si="0"/>
        <v>66.082286177543565</v>
      </c>
      <c r="N7" s="178">
        <f t="shared" ref="N7:O7" si="1">N6/N5*100</f>
        <v>66.251164958061509</v>
      </c>
      <c r="O7" s="442">
        <f t="shared" si="1"/>
        <v>69.41329240939676</v>
      </c>
      <c r="P7" s="54"/>
      <c r="Q7"/>
    </row>
    <row r="8" spans="2:17" ht="13.5" customHeight="1" x14ac:dyDescent="0.2">
      <c r="B8" s="47"/>
      <c r="C8" s="62"/>
      <c r="D8" s="155" t="s">
        <v>16</v>
      </c>
      <c r="E8" s="151" t="s">
        <v>7</v>
      </c>
      <c r="F8" s="228">
        <v>81.5</v>
      </c>
      <c r="G8" s="222">
        <v>81.3</v>
      </c>
      <c r="H8" s="179">
        <v>79.8</v>
      </c>
      <c r="I8" s="179">
        <v>80.2</v>
      </c>
      <c r="J8" s="179">
        <v>83.1</v>
      </c>
      <c r="K8" s="228">
        <v>82.3</v>
      </c>
      <c r="L8" s="228">
        <v>82.4</v>
      </c>
      <c r="M8" s="443">
        <v>82.6</v>
      </c>
      <c r="N8" s="179">
        <v>83.1</v>
      </c>
      <c r="O8" s="444">
        <v>84.9</v>
      </c>
      <c r="P8" s="90"/>
      <c r="Q8"/>
    </row>
    <row r="9" spans="2:17" x14ac:dyDescent="0.2">
      <c r="B9" s="47"/>
      <c r="C9" s="62"/>
      <c r="D9" s="155" t="s">
        <v>51</v>
      </c>
      <c r="E9" s="128" t="s">
        <v>9</v>
      </c>
      <c r="F9" s="229">
        <v>70.400000000000006</v>
      </c>
      <c r="G9" s="223">
        <v>70</v>
      </c>
      <c r="H9" s="180">
        <v>69.7</v>
      </c>
      <c r="I9" s="180">
        <v>71.2</v>
      </c>
      <c r="J9" s="180">
        <v>72.2</v>
      </c>
      <c r="K9" s="229">
        <v>72.099999999999994</v>
      </c>
      <c r="L9" s="229">
        <v>72.099999999999994</v>
      </c>
      <c r="M9" s="445">
        <v>71.8</v>
      </c>
      <c r="N9" s="180">
        <v>73.599999999999994</v>
      </c>
      <c r="O9" s="446">
        <v>74.599999999999994</v>
      </c>
      <c r="P9" s="90"/>
      <c r="Q9"/>
    </row>
    <row r="10" spans="2:17" x14ac:dyDescent="0.2">
      <c r="B10" s="47"/>
      <c r="C10" s="62"/>
      <c r="D10" s="55"/>
      <c r="E10" s="128" t="s">
        <v>10</v>
      </c>
      <c r="F10" s="229">
        <v>56.1</v>
      </c>
      <c r="G10" s="223">
        <v>56.8</v>
      </c>
      <c r="H10" s="180">
        <v>58.9</v>
      </c>
      <c r="I10" s="180">
        <v>57.3</v>
      </c>
      <c r="J10" s="180">
        <v>57.9</v>
      </c>
      <c r="K10" s="229">
        <v>56.9</v>
      </c>
      <c r="L10" s="229">
        <v>58.5</v>
      </c>
      <c r="M10" s="445">
        <v>57.9</v>
      </c>
      <c r="N10" s="180">
        <v>57</v>
      </c>
      <c r="O10" s="446">
        <v>61.4</v>
      </c>
      <c r="P10" s="90"/>
      <c r="Q10"/>
    </row>
    <row r="11" spans="2:17" x14ac:dyDescent="0.2">
      <c r="B11" s="47"/>
      <c r="C11" s="49"/>
      <c r="D11" s="48"/>
      <c r="E11" s="127" t="s">
        <v>11</v>
      </c>
      <c r="F11" s="229">
        <v>32.9</v>
      </c>
      <c r="G11" s="223">
        <v>37.6</v>
      </c>
      <c r="H11" s="180">
        <v>39</v>
      </c>
      <c r="I11" s="180">
        <v>39.200000000000003</v>
      </c>
      <c r="J11" s="180">
        <v>36</v>
      </c>
      <c r="K11" s="229">
        <v>38.9</v>
      </c>
      <c r="L11" s="229">
        <v>35.6</v>
      </c>
      <c r="M11" s="445">
        <v>35.4</v>
      </c>
      <c r="N11" s="180">
        <v>33.700000000000003</v>
      </c>
      <c r="O11" s="446">
        <v>38.6</v>
      </c>
      <c r="P11" s="90"/>
      <c r="Q11"/>
    </row>
    <row r="12" spans="2:17" ht="13.8" thickBot="1" x14ac:dyDescent="0.25">
      <c r="B12" s="63"/>
      <c r="C12" s="64"/>
      <c r="D12" s="65"/>
      <c r="E12" s="152" t="s">
        <v>12</v>
      </c>
      <c r="F12" s="230">
        <v>12</v>
      </c>
      <c r="G12" s="224">
        <v>14.9</v>
      </c>
      <c r="H12" s="181">
        <v>15.3</v>
      </c>
      <c r="I12" s="181">
        <v>5.4</v>
      </c>
      <c r="J12" s="181">
        <v>16</v>
      </c>
      <c r="K12" s="230">
        <v>12.5</v>
      </c>
      <c r="L12" s="230">
        <v>16.5</v>
      </c>
      <c r="M12" s="447">
        <v>13.5</v>
      </c>
      <c r="N12" s="181">
        <v>6.2</v>
      </c>
      <c r="O12" s="448">
        <v>9.4</v>
      </c>
      <c r="P12" s="90"/>
      <c r="Q12"/>
    </row>
    <row r="13" spans="2:17" ht="3" customHeight="1" x14ac:dyDescent="0.2">
      <c r="B13" s="45"/>
      <c r="C13" s="45"/>
      <c r="D13" s="45"/>
      <c r="E13" s="45"/>
      <c r="F13" s="45"/>
      <c r="G13" s="45"/>
      <c r="H13" s="45"/>
      <c r="I13" s="45"/>
      <c r="J13" s="45"/>
      <c r="K13" s="45"/>
      <c r="L13" s="66"/>
      <c r="M13" s="66"/>
      <c r="N13" s="66"/>
      <c r="O13" s="66"/>
      <c r="P13" s="66"/>
    </row>
  </sheetData>
  <mergeCells count="12">
    <mergeCell ref="J3:J4"/>
    <mergeCell ref="K3:K4"/>
    <mergeCell ref="L3:L4"/>
    <mergeCell ref="O3:O4"/>
    <mergeCell ref="C5:D5"/>
    <mergeCell ref="I3:I4"/>
    <mergeCell ref="F3:F4"/>
    <mergeCell ref="G3:G4"/>
    <mergeCell ref="H3:H4"/>
    <mergeCell ref="B3:E4"/>
    <mergeCell ref="M3:M4"/>
    <mergeCell ref="N3:N4"/>
  </mergeCells>
  <phoneticPr fontId="3"/>
  <printOptions horizontalCentered="1"/>
  <pageMargins left="0.70866141732283472" right="0.70866141732283472" top="0.74803149606299213" bottom="0.74803149606299213" header="0.31496062992125984" footer="0.31496062992125984"/>
  <pageSetup paperSize="9" scale="83"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B1:M29"/>
  <sheetViews>
    <sheetView showGridLines="0" zoomScale="130" zoomScaleNormal="130" workbookViewId="0">
      <selection activeCell="J3" sqref="J3:J4"/>
    </sheetView>
  </sheetViews>
  <sheetFormatPr defaultRowHeight="13.2" x14ac:dyDescent="0.2"/>
  <cols>
    <col min="1" max="1" width="0.88671875" customWidth="1"/>
    <col min="2" max="2" width="6.109375" customWidth="1"/>
    <col min="3" max="3" width="5" customWidth="1"/>
    <col min="4" max="4" width="7.77734375" customWidth="1"/>
    <col min="5" max="5" width="7.33203125" customWidth="1"/>
    <col min="6" max="10" width="7.44140625" customWidth="1"/>
    <col min="11" max="11" width="1.44140625" customWidth="1"/>
  </cols>
  <sheetData>
    <row r="1" spans="2:11" x14ac:dyDescent="0.2">
      <c r="B1" s="45" t="s">
        <v>153</v>
      </c>
      <c r="C1" s="45"/>
      <c r="D1" s="45"/>
      <c r="E1" s="45"/>
      <c r="F1" s="45"/>
      <c r="G1" s="45"/>
      <c r="H1" s="45"/>
      <c r="I1" s="45"/>
      <c r="J1" s="46"/>
      <c r="K1" s="46"/>
    </row>
    <row r="2" spans="2:11" ht="2.25" customHeight="1" thickBot="1" x14ac:dyDescent="0.25">
      <c r="B2" s="45"/>
      <c r="C2" s="45"/>
      <c r="D2" s="45"/>
      <c r="E2" s="45"/>
      <c r="F2" s="45"/>
      <c r="G2" s="45"/>
      <c r="H2" s="45"/>
      <c r="I2" s="45"/>
      <c r="J2" s="46"/>
      <c r="K2" s="46"/>
    </row>
    <row r="3" spans="2:11" ht="13.5" customHeight="1" x14ac:dyDescent="0.2">
      <c r="B3" s="637" t="s">
        <v>220</v>
      </c>
      <c r="C3" s="638"/>
      <c r="D3" s="638"/>
      <c r="E3" s="639"/>
      <c r="F3" s="593" t="s">
        <v>88</v>
      </c>
      <c r="G3" s="593" t="s">
        <v>89</v>
      </c>
      <c r="H3" s="593" t="s">
        <v>173</v>
      </c>
      <c r="I3" s="609" t="s">
        <v>166</v>
      </c>
      <c r="J3" s="595" t="s">
        <v>234</v>
      </c>
    </row>
    <row r="4" spans="2:11" ht="13.8" thickBot="1" x14ac:dyDescent="0.25">
      <c r="B4" s="640"/>
      <c r="C4" s="641"/>
      <c r="D4" s="641"/>
      <c r="E4" s="642"/>
      <c r="F4" s="594"/>
      <c r="G4" s="594"/>
      <c r="H4" s="594"/>
      <c r="I4" s="610"/>
      <c r="J4" s="596"/>
    </row>
    <row r="5" spans="2:11" x14ac:dyDescent="0.2">
      <c r="B5" s="153" t="s">
        <v>2</v>
      </c>
      <c r="C5" s="643" t="s">
        <v>1</v>
      </c>
      <c r="D5" s="644"/>
      <c r="E5" s="645"/>
      <c r="F5" s="449">
        <v>2536</v>
      </c>
      <c r="G5" s="449">
        <v>3008</v>
      </c>
      <c r="H5" s="449">
        <v>3578</v>
      </c>
      <c r="I5" s="509">
        <v>4321</v>
      </c>
      <c r="J5" s="510">
        <v>5034</v>
      </c>
    </row>
    <row r="6" spans="2:11" x14ac:dyDescent="0.2">
      <c r="B6" s="153"/>
      <c r="C6" s="630" t="s">
        <v>50</v>
      </c>
      <c r="D6" s="631"/>
      <c r="E6" s="632"/>
      <c r="F6" s="246">
        <v>2.5</v>
      </c>
      <c r="G6" s="246">
        <v>3</v>
      </c>
      <c r="H6" s="246">
        <v>3.5</v>
      </c>
      <c r="I6" s="428">
        <v>4.3</v>
      </c>
      <c r="J6" s="500">
        <v>5</v>
      </c>
    </row>
    <row r="7" spans="2:11" x14ac:dyDescent="0.2">
      <c r="B7" s="47"/>
      <c r="C7" s="192" t="s">
        <v>65</v>
      </c>
      <c r="D7" s="134" t="s">
        <v>7</v>
      </c>
      <c r="E7" s="147"/>
      <c r="F7" s="226">
        <v>113</v>
      </c>
      <c r="G7" s="226">
        <v>152</v>
      </c>
      <c r="H7" s="226">
        <v>157</v>
      </c>
      <c r="I7" s="429">
        <v>192</v>
      </c>
      <c r="J7" s="440">
        <v>133</v>
      </c>
    </row>
    <row r="8" spans="2:11" x14ac:dyDescent="0.2">
      <c r="B8" s="52"/>
      <c r="C8" s="135"/>
      <c r="D8" s="622" t="s">
        <v>50</v>
      </c>
      <c r="E8" s="623"/>
      <c r="F8" s="247">
        <v>0.2</v>
      </c>
      <c r="G8" s="247">
        <v>0.3</v>
      </c>
      <c r="H8" s="247">
        <v>0.3</v>
      </c>
      <c r="I8" s="430">
        <v>0.4</v>
      </c>
      <c r="J8" s="501">
        <v>0.3</v>
      </c>
    </row>
    <row r="9" spans="2:11" x14ac:dyDescent="0.2">
      <c r="B9" s="52"/>
      <c r="C9" s="135"/>
      <c r="D9" s="626" t="s">
        <v>8</v>
      </c>
      <c r="E9" s="627"/>
      <c r="F9" s="248">
        <f t="shared" ref="F9:H9" si="0">F7/F5*100</f>
        <v>4.4558359621451107</v>
      </c>
      <c r="G9" s="248">
        <f t="shared" si="0"/>
        <v>5.0531914893617014</v>
      </c>
      <c r="H9" s="248">
        <f t="shared" si="0"/>
        <v>4.3879262157629961</v>
      </c>
      <c r="I9" s="431">
        <f t="shared" ref="I9:J9" si="1">I7/I5*100</f>
        <v>4.4434158759546403</v>
      </c>
      <c r="J9" s="502">
        <f t="shared" si="1"/>
        <v>2.6420341676599128</v>
      </c>
    </row>
    <row r="10" spans="2:11" x14ac:dyDescent="0.2">
      <c r="B10" s="47"/>
      <c r="C10" s="55"/>
      <c r="D10" s="56" t="s">
        <v>9</v>
      </c>
      <c r="E10" s="146"/>
      <c r="F10" s="226">
        <v>326</v>
      </c>
      <c r="G10" s="226">
        <v>347</v>
      </c>
      <c r="H10" s="226">
        <v>370</v>
      </c>
      <c r="I10" s="429">
        <v>502</v>
      </c>
      <c r="J10" s="440">
        <v>459</v>
      </c>
    </row>
    <row r="11" spans="2:11" x14ac:dyDescent="0.2">
      <c r="B11" s="52"/>
      <c r="C11" s="135"/>
      <c r="D11" s="622" t="s">
        <v>50</v>
      </c>
      <c r="E11" s="623"/>
      <c r="F11" s="247">
        <v>1.8</v>
      </c>
      <c r="G11" s="247">
        <v>1.8</v>
      </c>
      <c r="H11" s="247">
        <v>2</v>
      </c>
      <c r="I11" s="430">
        <v>2.7</v>
      </c>
      <c r="J11" s="501">
        <v>2.5</v>
      </c>
    </row>
    <row r="12" spans="2:11" x14ac:dyDescent="0.2">
      <c r="B12" s="52"/>
      <c r="C12" s="135"/>
      <c r="D12" s="624" t="s">
        <v>8</v>
      </c>
      <c r="E12" s="625"/>
      <c r="F12" s="249">
        <f t="shared" ref="F12:H12" si="2">F10/F5*100</f>
        <v>12.854889589905364</v>
      </c>
      <c r="G12" s="249">
        <f t="shared" si="2"/>
        <v>11.535904255319149</v>
      </c>
      <c r="H12" s="249">
        <f t="shared" si="2"/>
        <v>10.34097261039687</v>
      </c>
      <c r="I12" s="432">
        <f t="shared" ref="I12:J12" si="3">I10/I5*100</f>
        <v>11.617681092339737</v>
      </c>
      <c r="J12" s="503">
        <f t="shared" si="3"/>
        <v>9.1179976162097738</v>
      </c>
    </row>
    <row r="13" spans="2:11" x14ac:dyDescent="0.2">
      <c r="B13" s="47"/>
      <c r="C13" s="55"/>
      <c r="D13" s="57" t="s">
        <v>10</v>
      </c>
      <c r="E13" s="148"/>
      <c r="F13" s="250">
        <v>899</v>
      </c>
      <c r="G13" s="250">
        <v>1038</v>
      </c>
      <c r="H13" s="250">
        <v>1101</v>
      </c>
      <c r="I13" s="433">
        <v>1068</v>
      </c>
      <c r="J13" s="504">
        <v>1015</v>
      </c>
    </row>
    <row r="14" spans="2:11" x14ac:dyDescent="0.2">
      <c r="B14" s="52"/>
      <c r="C14" s="135"/>
      <c r="D14" s="622" t="s">
        <v>50</v>
      </c>
      <c r="E14" s="623"/>
      <c r="F14" s="247">
        <v>5.8</v>
      </c>
      <c r="G14" s="247">
        <v>6.8</v>
      </c>
      <c r="H14" s="247">
        <v>7.3</v>
      </c>
      <c r="I14" s="430">
        <v>7.3</v>
      </c>
      <c r="J14" s="501">
        <v>7.1</v>
      </c>
    </row>
    <row r="15" spans="2:11" x14ac:dyDescent="0.2">
      <c r="B15" s="52"/>
      <c r="C15" s="135"/>
      <c r="D15" s="626" t="s">
        <v>8</v>
      </c>
      <c r="E15" s="627"/>
      <c r="F15" s="248">
        <f t="shared" ref="F15:H15" si="4">F13/F5*100</f>
        <v>35.449526813880126</v>
      </c>
      <c r="G15" s="248">
        <f t="shared" si="4"/>
        <v>34.50797872340425</v>
      </c>
      <c r="H15" s="248">
        <f t="shared" si="4"/>
        <v>30.771380659586363</v>
      </c>
      <c r="I15" s="431">
        <f t="shared" ref="I15:J15" si="5">I13/I5*100</f>
        <v>24.716500809997687</v>
      </c>
      <c r="J15" s="502">
        <f t="shared" si="5"/>
        <v>20.162892332141439</v>
      </c>
    </row>
    <row r="16" spans="2:11" x14ac:dyDescent="0.2">
      <c r="B16" s="47"/>
      <c r="C16" s="48"/>
      <c r="D16" s="126" t="s">
        <v>11</v>
      </c>
      <c r="E16" s="147"/>
      <c r="F16" s="226">
        <v>988</v>
      </c>
      <c r="G16" s="226">
        <v>1174</v>
      </c>
      <c r="H16" s="226">
        <v>1521</v>
      </c>
      <c r="I16" s="429">
        <v>1950</v>
      </c>
      <c r="J16" s="440">
        <v>2540</v>
      </c>
    </row>
    <row r="17" spans="2:13" x14ac:dyDescent="0.2">
      <c r="B17" s="52"/>
      <c r="C17" s="135"/>
      <c r="D17" s="622" t="s">
        <v>50</v>
      </c>
      <c r="E17" s="623"/>
      <c r="F17" s="247">
        <v>7.9</v>
      </c>
      <c r="G17" s="247">
        <v>9.4</v>
      </c>
      <c r="H17" s="247">
        <v>12.2</v>
      </c>
      <c r="I17" s="430">
        <v>15.5</v>
      </c>
      <c r="J17" s="501">
        <v>20.100000000000001</v>
      </c>
    </row>
    <row r="18" spans="2:13" x14ac:dyDescent="0.2">
      <c r="B18" s="52"/>
      <c r="C18" s="135"/>
      <c r="D18" s="626" t="s">
        <v>8</v>
      </c>
      <c r="E18" s="627"/>
      <c r="F18" s="248">
        <f t="shared" ref="F18:H18" si="6">F16/F5*100</f>
        <v>38.958990536277604</v>
      </c>
      <c r="G18" s="248">
        <f t="shared" si="6"/>
        <v>39.029255319148938</v>
      </c>
      <c r="H18" s="248">
        <f t="shared" si="6"/>
        <v>42.509782001117941</v>
      </c>
      <c r="I18" s="431">
        <f t="shared" ref="I18:J18" si="7">I16/I5*100</f>
        <v>45.128442490164311</v>
      </c>
      <c r="J18" s="502">
        <f t="shared" si="7"/>
        <v>50.45689312673818</v>
      </c>
    </row>
    <row r="19" spans="2:13" x14ac:dyDescent="0.2">
      <c r="B19" s="47"/>
      <c r="C19" s="55"/>
      <c r="D19" s="56" t="s">
        <v>12</v>
      </c>
      <c r="E19" s="146"/>
      <c r="F19" s="226">
        <v>210</v>
      </c>
      <c r="G19" s="226">
        <v>297</v>
      </c>
      <c r="H19" s="226">
        <v>429</v>
      </c>
      <c r="I19" s="429">
        <v>609</v>
      </c>
      <c r="J19" s="440">
        <v>887</v>
      </c>
    </row>
    <row r="20" spans="2:13" x14ac:dyDescent="0.2">
      <c r="B20" s="52"/>
      <c r="C20" s="135"/>
      <c r="D20" s="622" t="s">
        <v>50</v>
      </c>
      <c r="E20" s="623"/>
      <c r="F20" s="247">
        <v>3</v>
      </c>
      <c r="G20" s="247">
        <v>4.0999999999999996</v>
      </c>
      <c r="H20" s="247">
        <v>6</v>
      </c>
      <c r="I20" s="430">
        <v>8.6999999999999993</v>
      </c>
      <c r="J20" s="501">
        <v>12.9</v>
      </c>
    </row>
    <row r="21" spans="2:13" x14ac:dyDescent="0.2">
      <c r="B21" s="52"/>
      <c r="C21" s="135"/>
      <c r="D21" s="624" t="s">
        <v>8</v>
      </c>
      <c r="E21" s="625"/>
      <c r="F21" s="249">
        <f t="shared" ref="F21:H21" si="8">F19/F5*100</f>
        <v>8.2807570977917972</v>
      </c>
      <c r="G21" s="249">
        <f t="shared" si="8"/>
        <v>9.8736702127659566</v>
      </c>
      <c r="H21" s="249">
        <f t="shared" si="8"/>
        <v>11.989938513135829</v>
      </c>
      <c r="I21" s="432">
        <f t="shared" ref="I21:J21" si="9">I19/I5*100</f>
        <v>14.093959731543624</v>
      </c>
      <c r="J21" s="503">
        <f t="shared" si="9"/>
        <v>17.620182757250696</v>
      </c>
    </row>
    <row r="22" spans="2:13" x14ac:dyDescent="0.2">
      <c r="B22" s="47"/>
      <c r="C22" s="55"/>
      <c r="D22" s="55"/>
      <c r="E22" s="289" t="s">
        <v>13</v>
      </c>
      <c r="F22" s="250">
        <v>2</v>
      </c>
      <c r="G22" s="250">
        <v>2</v>
      </c>
      <c r="H22" s="250">
        <v>7</v>
      </c>
      <c r="I22" s="433">
        <v>6</v>
      </c>
      <c r="J22" s="504">
        <v>8</v>
      </c>
    </row>
    <row r="23" spans="2:13" ht="13.8" thickBot="1" x14ac:dyDescent="0.25">
      <c r="B23" s="63"/>
      <c r="C23" s="130"/>
      <c r="D23" s="130"/>
      <c r="E23" s="290" t="s">
        <v>14</v>
      </c>
      <c r="F23" s="253">
        <v>32</v>
      </c>
      <c r="G23" s="253">
        <v>53</v>
      </c>
      <c r="H23" s="253">
        <v>74</v>
      </c>
      <c r="I23" s="436">
        <v>109</v>
      </c>
      <c r="J23" s="507">
        <v>159</v>
      </c>
    </row>
    <row r="24" spans="2:13" ht="13.8" thickBot="1" x14ac:dyDescent="0.25">
      <c r="F24" s="123"/>
      <c r="G24" s="123"/>
      <c r="H24" s="123"/>
      <c r="I24" s="123"/>
      <c r="J24" s="123"/>
    </row>
    <row r="25" spans="2:13" ht="13.8" thickBot="1" x14ac:dyDescent="0.25">
      <c r="B25" s="633"/>
      <c r="C25" s="634"/>
      <c r="D25" s="635" t="s">
        <v>15</v>
      </c>
      <c r="E25" s="636"/>
      <c r="F25" s="273">
        <v>40</v>
      </c>
      <c r="G25" s="273">
        <v>55</v>
      </c>
      <c r="H25" s="273">
        <v>100</v>
      </c>
      <c r="I25" s="451">
        <v>132</v>
      </c>
      <c r="J25" s="511">
        <v>219</v>
      </c>
    </row>
    <row r="26" spans="2:13" ht="3" customHeight="1" x14ac:dyDescent="0.2">
      <c r="B26" s="326"/>
      <c r="C26" s="327"/>
      <c r="D26" s="327"/>
      <c r="E26" s="328"/>
      <c r="F26" s="329"/>
      <c r="G26" s="329"/>
      <c r="H26" s="329"/>
      <c r="I26" s="329"/>
      <c r="J26" s="329"/>
    </row>
    <row r="27" spans="2:13" x14ac:dyDescent="0.2">
      <c r="B27" s="652" t="s">
        <v>61</v>
      </c>
      <c r="C27" s="652"/>
      <c r="D27" s="652"/>
      <c r="E27" s="652"/>
      <c r="F27" s="652"/>
      <c r="G27" s="652"/>
      <c r="H27" s="652"/>
      <c r="I27" s="652"/>
      <c r="J27" s="652"/>
      <c r="K27" s="194"/>
    </row>
    <row r="28" spans="2:13" ht="13.5" customHeight="1" x14ac:dyDescent="0.2">
      <c r="B28" s="629" t="s">
        <v>224</v>
      </c>
      <c r="C28" s="629"/>
      <c r="D28" s="629"/>
      <c r="E28" s="629"/>
      <c r="F28" s="629"/>
      <c r="G28" s="629"/>
      <c r="H28" s="629"/>
      <c r="I28" s="629"/>
      <c r="J28" s="629"/>
      <c r="K28" s="463"/>
      <c r="L28" s="463"/>
      <c r="M28" s="463"/>
    </row>
    <row r="29" spans="2:13" x14ac:dyDescent="0.2">
      <c r="B29" s="629"/>
      <c r="C29" s="629"/>
      <c r="D29" s="629"/>
      <c r="E29" s="629"/>
      <c r="F29" s="629"/>
      <c r="G29" s="629"/>
      <c r="H29" s="629"/>
      <c r="I29" s="629"/>
      <c r="J29" s="629"/>
      <c r="K29" s="463"/>
      <c r="L29" s="463"/>
      <c r="M29" s="463"/>
    </row>
  </sheetData>
  <mergeCells count="22">
    <mergeCell ref="J3:J4"/>
    <mergeCell ref="D14:E14"/>
    <mergeCell ref="D12:E12"/>
    <mergeCell ref="H3:H4"/>
    <mergeCell ref="G3:G4"/>
    <mergeCell ref="C6:E6"/>
    <mergeCell ref="F3:F4"/>
    <mergeCell ref="D8:E8"/>
    <mergeCell ref="B3:E4"/>
    <mergeCell ref="I3:I4"/>
    <mergeCell ref="B27:J27"/>
    <mergeCell ref="B28:J29"/>
    <mergeCell ref="C5:E5"/>
    <mergeCell ref="D17:E17"/>
    <mergeCell ref="D20:E20"/>
    <mergeCell ref="D21:E21"/>
    <mergeCell ref="D15:E15"/>
    <mergeCell ref="D18:E18"/>
    <mergeCell ref="B25:C25"/>
    <mergeCell ref="D25:E25"/>
    <mergeCell ref="D9:E9"/>
    <mergeCell ref="D11:E11"/>
  </mergeCells>
  <phoneticPr fontId="3"/>
  <printOptions horizontalCentered="1"/>
  <pageMargins left="0.70866141732283472" right="0.70866141732283472" top="0.74803149606299213" bottom="0.74803149606299213" header="0.31496062992125984" footer="0.31496062992125984"/>
  <pageSetup paperSize="9" scale="88"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B1:I13"/>
  <sheetViews>
    <sheetView showGridLines="0" zoomScale="130" zoomScaleNormal="130" workbookViewId="0">
      <selection activeCell="I3" sqref="I3:I4"/>
    </sheetView>
  </sheetViews>
  <sheetFormatPr defaultRowHeight="13.2" x14ac:dyDescent="0.2"/>
  <cols>
    <col min="1" max="1" width="0.6640625" customWidth="1"/>
    <col min="2" max="2" width="6.109375" customWidth="1"/>
    <col min="3" max="3" width="5.6640625" bestFit="1" customWidth="1"/>
    <col min="4" max="4" width="4.77734375" bestFit="1" customWidth="1"/>
    <col min="5" max="9" width="7.44140625" customWidth="1"/>
  </cols>
  <sheetData>
    <row r="1" spans="2:9" x14ac:dyDescent="0.2">
      <c r="B1" s="45" t="s">
        <v>243</v>
      </c>
      <c r="C1" s="45"/>
      <c r="D1" s="45"/>
      <c r="E1" s="45"/>
      <c r="F1" s="45"/>
      <c r="G1" s="45"/>
      <c r="H1" s="45"/>
      <c r="I1" s="46"/>
    </row>
    <row r="2" spans="2:9" ht="3.75" customHeight="1" thickBot="1" x14ac:dyDescent="0.25">
      <c r="B2" s="45"/>
      <c r="C2" s="45"/>
      <c r="D2" s="45"/>
      <c r="E2" s="45"/>
      <c r="F2" s="45"/>
      <c r="G2" s="45"/>
      <c r="H2" s="45"/>
      <c r="I2" s="46"/>
    </row>
    <row r="3" spans="2:9" ht="13.5" customHeight="1" x14ac:dyDescent="0.2">
      <c r="B3" s="637" t="s">
        <v>236</v>
      </c>
      <c r="C3" s="638"/>
      <c r="D3" s="638"/>
      <c r="E3" s="593" t="s">
        <v>88</v>
      </c>
      <c r="F3" s="593" t="s">
        <v>89</v>
      </c>
      <c r="G3" s="593" t="s">
        <v>110</v>
      </c>
      <c r="H3" s="593" t="s">
        <v>166</v>
      </c>
      <c r="I3" s="653" t="s">
        <v>234</v>
      </c>
    </row>
    <row r="4" spans="2:9" ht="13.8" thickBot="1" x14ac:dyDescent="0.25">
      <c r="B4" s="640"/>
      <c r="C4" s="641"/>
      <c r="D4" s="641"/>
      <c r="E4" s="594"/>
      <c r="F4" s="594"/>
      <c r="G4" s="594"/>
      <c r="H4" s="594"/>
      <c r="I4" s="654"/>
    </row>
    <row r="5" spans="2:9" x14ac:dyDescent="0.2">
      <c r="B5" s="153" t="s">
        <v>2</v>
      </c>
      <c r="C5" s="643" t="s">
        <v>1</v>
      </c>
      <c r="D5" s="644"/>
      <c r="E5" s="449">
        <v>210</v>
      </c>
      <c r="F5" s="449">
        <v>297</v>
      </c>
      <c r="G5" s="449">
        <v>429</v>
      </c>
      <c r="H5" s="512">
        <v>609</v>
      </c>
      <c r="I5" s="450">
        <v>887</v>
      </c>
    </row>
    <row r="6" spans="2:9" x14ac:dyDescent="0.2">
      <c r="B6" s="47"/>
      <c r="C6" s="513" t="s">
        <v>65</v>
      </c>
      <c r="D6" s="472" t="s">
        <v>237</v>
      </c>
      <c r="E6" s="226">
        <v>102</v>
      </c>
      <c r="F6" s="226">
        <v>129</v>
      </c>
      <c r="G6" s="226">
        <v>185</v>
      </c>
      <c r="H6" s="226">
        <v>294</v>
      </c>
      <c r="I6" s="275">
        <v>430</v>
      </c>
    </row>
    <row r="7" spans="2:9" x14ac:dyDescent="0.2">
      <c r="B7" s="47"/>
      <c r="C7" s="55"/>
      <c r="D7" s="56" t="s">
        <v>238</v>
      </c>
      <c r="E7" s="514">
        <v>64</v>
      </c>
      <c r="F7" s="514">
        <v>84</v>
      </c>
      <c r="G7" s="514">
        <v>128</v>
      </c>
      <c r="H7" s="514">
        <v>164</v>
      </c>
      <c r="I7" s="515">
        <v>238</v>
      </c>
    </row>
    <row r="8" spans="2:9" x14ac:dyDescent="0.2">
      <c r="B8" s="47"/>
      <c r="C8" s="55"/>
      <c r="D8" s="472" t="s">
        <v>239</v>
      </c>
      <c r="E8" s="250">
        <v>32</v>
      </c>
      <c r="F8" s="250">
        <v>49</v>
      </c>
      <c r="G8" s="250">
        <v>68</v>
      </c>
      <c r="H8" s="250">
        <v>97</v>
      </c>
      <c r="I8" s="276">
        <v>136</v>
      </c>
    </row>
    <row r="9" spans="2:9" x14ac:dyDescent="0.2">
      <c r="B9" s="47"/>
      <c r="C9" s="48"/>
      <c r="D9" s="56" t="s">
        <v>240</v>
      </c>
      <c r="E9" s="226">
        <v>9</v>
      </c>
      <c r="F9" s="226">
        <v>28</v>
      </c>
      <c r="G9" s="226">
        <v>26</v>
      </c>
      <c r="H9" s="226">
        <v>42</v>
      </c>
      <c r="I9" s="275">
        <v>65</v>
      </c>
    </row>
    <row r="10" spans="2:9" x14ac:dyDescent="0.2">
      <c r="B10" s="47"/>
      <c r="C10" s="48"/>
      <c r="D10" s="472" t="s">
        <v>241</v>
      </c>
      <c r="E10" s="226">
        <v>2</v>
      </c>
      <c r="F10" s="226">
        <v>6</v>
      </c>
      <c r="G10" s="226">
        <v>18</v>
      </c>
      <c r="H10" s="226">
        <v>11</v>
      </c>
      <c r="I10" s="275">
        <v>15</v>
      </c>
    </row>
    <row r="11" spans="2:9" ht="13.8" thickBot="1" x14ac:dyDescent="0.25">
      <c r="B11" s="63"/>
      <c r="C11" s="130"/>
      <c r="D11" s="516" t="s">
        <v>242</v>
      </c>
      <c r="E11" s="253">
        <v>1</v>
      </c>
      <c r="F11" s="253">
        <v>1</v>
      </c>
      <c r="G11" s="253">
        <v>4</v>
      </c>
      <c r="H11" s="253">
        <v>1</v>
      </c>
      <c r="I11" s="277">
        <v>3</v>
      </c>
    </row>
    <row r="13" spans="2:9" ht="3" customHeight="1" x14ac:dyDescent="0.2"/>
  </sheetData>
  <mergeCells count="7">
    <mergeCell ref="C5:D5"/>
    <mergeCell ref="F3:F4"/>
    <mergeCell ref="G3:G4"/>
    <mergeCell ref="H3:H4"/>
    <mergeCell ref="I3:I4"/>
    <mergeCell ref="B3:D4"/>
    <mergeCell ref="E3:E4"/>
  </mergeCells>
  <phoneticPr fontId="3"/>
  <printOptions horizontalCentered="1"/>
  <pageMargins left="0.70866141732283472" right="0.70866141732283472" top="0.74803149606299213" bottom="0.74803149606299213" header="0.31496062992125984" footer="0.31496062992125984"/>
  <pageSetup paperSize="9" scale="83"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B7C18-88F7-485F-9613-34A17A5434F3}">
  <sheetPr>
    <tabColor rgb="FF92D050"/>
  </sheetPr>
  <dimension ref="B1:P13"/>
  <sheetViews>
    <sheetView showGridLines="0" zoomScale="130" zoomScaleNormal="130" workbookViewId="0">
      <selection activeCell="O3" sqref="O3:O4"/>
    </sheetView>
  </sheetViews>
  <sheetFormatPr defaultRowHeight="13.2" x14ac:dyDescent="0.2"/>
  <cols>
    <col min="1" max="1" width="0.6640625" customWidth="1"/>
    <col min="2" max="2" width="10.33203125" customWidth="1"/>
    <col min="3" max="3" width="4" customWidth="1"/>
    <col min="4" max="4" width="5.77734375" customWidth="1"/>
    <col min="5" max="5" width="8" customWidth="1"/>
    <col min="6" max="15" width="7.44140625" customWidth="1"/>
    <col min="16" max="16" width="1.44140625" customWidth="1"/>
  </cols>
  <sheetData>
    <row r="1" spans="2:16" x14ac:dyDescent="0.2">
      <c r="B1" s="45" t="s">
        <v>255</v>
      </c>
      <c r="C1" s="45"/>
      <c r="D1" s="45"/>
      <c r="E1" s="45"/>
      <c r="F1" s="45"/>
      <c r="G1" s="45"/>
      <c r="H1" s="45"/>
      <c r="I1" s="45"/>
      <c r="J1" s="45"/>
      <c r="K1" s="45"/>
      <c r="L1" s="45"/>
      <c r="M1" s="45"/>
      <c r="N1" s="45"/>
      <c r="O1" s="46"/>
      <c r="P1" s="46"/>
    </row>
    <row r="2" spans="2:16" ht="3.75" customHeight="1" thickBot="1" x14ac:dyDescent="0.25">
      <c r="B2" s="45"/>
      <c r="C2" s="45"/>
      <c r="D2" s="45"/>
      <c r="E2" s="45"/>
      <c r="F2" s="45"/>
      <c r="G2" s="45"/>
      <c r="H2" s="45"/>
      <c r="I2" s="45"/>
      <c r="J2" s="45"/>
      <c r="K2" s="45"/>
      <c r="L2" s="45"/>
      <c r="M2" s="45"/>
      <c r="N2" s="45"/>
      <c r="O2" s="46"/>
      <c r="P2" s="46"/>
    </row>
    <row r="3" spans="2:16" ht="13.5" customHeight="1" x14ac:dyDescent="0.2">
      <c r="B3" s="637" t="s">
        <v>229</v>
      </c>
      <c r="C3" s="638"/>
      <c r="D3" s="638"/>
      <c r="E3" s="639"/>
      <c r="F3" s="649" t="s">
        <v>178</v>
      </c>
      <c r="G3" s="650" t="s">
        <v>179</v>
      </c>
      <c r="H3" s="646" t="s">
        <v>180</v>
      </c>
      <c r="I3" s="646" t="s">
        <v>86</v>
      </c>
      <c r="J3" s="646" t="s">
        <v>87</v>
      </c>
      <c r="K3" s="593" t="s">
        <v>88</v>
      </c>
      <c r="L3" s="593" t="s">
        <v>89</v>
      </c>
      <c r="M3" s="593" t="s">
        <v>110</v>
      </c>
      <c r="N3" s="609" t="s">
        <v>166</v>
      </c>
      <c r="O3" s="595" t="s">
        <v>234</v>
      </c>
      <c r="P3" s="202"/>
    </row>
    <row r="4" spans="2:16" ht="13.8" thickBot="1" x14ac:dyDescent="0.25">
      <c r="B4" s="640"/>
      <c r="C4" s="641"/>
      <c r="D4" s="641"/>
      <c r="E4" s="642"/>
      <c r="F4" s="594"/>
      <c r="G4" s="651"/>
      <c r="H4" s="621"/>
      <c r="I4" s="621"/>
      <c r="J4" s="621"/>
      <c r="K4" s="594"/>
      <c r="L4" s="594"/>
      <c r="M4" s="594"/>
      <c r="N4" s="610"/>
      <c r="O4" s="596"/>
      <c r="P4" s="203"/>
    </row>
    <row r="5" spans="2:16" x14ac:dyDescent="0.2">
      <c r="B5" s="60" t="s">
        <v>2</v>
      </c>
      <c r="C5" s="469" t="s">
        <v>1</v>
      </c>
      <c r="D5" s="469"/>
      <c r="E5" s="149"/>
      <c r="F5" s="234">
        <v>1648</v>
      </c>
      <c r="G5" s="231">
        <v>1603</v>
      </c>
      <c r="H5" s="172">
        <v>1555</v>
      </c>
      <c r="I5" s="172">
        <v>1761</v>
      </c>
      <c r="J5" s="172">
        <v>2101</v>
      </c>
      <c r="K5" s="234">
        <v>2536</v>
      </c>
      <c r="L5" s="234">
        <v>3008</v>
      </c>
      <c r="M5" s="234">
        <v>3578</v>
      </c>
      <c r="N5" s="517">
        <v>4321</v>
      </c>
      <c r="O5" s="518">
        <v>5034</v>
      </c>
      <c r="P5" s="131"/>
    </row>
    <row r="6" spans="2:16" x14ac:dyDescent="0.2">
      <c r="B6" s="47"/>
      <c r="C6" s="49"/>
      <c r="D6" s="472" t="s">
        <v>76</v>
      </c>
      <c r="E6" s="147"/>
      <c r="F6" s="226">
        <v>1323</v>
      </c>
      <c r="G6" s="220">
        <v>1292</v>
      </c>
      <c r="H6" s="176">
        <v>1208</v>
      </c>
      <c r="I6" s="176">
        <v>1385</v>
      </c>
      <c r="J6" s="176">
        <v>1613</v>
      </c>
      <c r="K6" s="226">
        <v>1962</v>
      </c>
      <c r="L6" s="226">
        <v>2294</v>
      </c>
      <c r="M6" s="226">
        <v>2741</v>
      </c>
      <c r="N6" s="429">
        <v>3355</v>
      </c>
      <c r="O6" s="440">
        <v>3974</v>
      </c>
      <c r="P6" s="51"/>
    </row>
    <row r="7" spans="2:16" x14ac:dyDescent="0.2">
      <c r="B7" s="52"/>
      <c r="C7" s="61"/>
      <c r="D7" s="53" t="s">
        <v>64</v>
      </c>
      <c r="E7" s="150"/>
      <c r="F7" s="227">
        <f t="shared" ref="F7:M7" si="0">F6/F5*100</f>
        <v>80.279126213592235</v>
      </c>
      <c r="G7" s="221">
        <f t="shared" si="0"/>
        <v>80.59887710542732</v>
      </c>
      <c r="H7" s="178">
        <f t="shared" si="0"/>
        <v>77.684887459807072</v>
      </c>
      <c r="I7" s="178">
        <f t="shared" si="0"/>
        <v>78.648495173197048</v>
      </c>
      <c r="J7" s="178">
        <f t="shared" si="0"/>
        <v>76.772965254640653</v>
      </c>
      <c r="K7" s="227">
        <f t="shared" si="0"/>
        <v>77.365930599369079</v>
      </c>
      <c r="L7" s="227">
        <f t="shared" si="0"/>
        <v>76.263297872340431</v>
      </c>
      <c r="M7" s="227">
        <f t="shared" si="0"/>
        <v>76.607043040804925</v>
      </c>
      <c r="N7" s="441">
        <f t="shared" ref="N7:O7" si="1">N6/N5*100</f>
        <v>77.644063874103225</v>
      </c>
      <c r="O7" s="442">
        <f t="shared" si="1"/>
        <v>78.943186332936037</v>
      </c>
      <c r="P7" s="54"/>
    </row>
    <row r="8" spans="2:16" x14ac:dyDescent="0.2">
      <c r="B8" s="47"/>
      <c r="C8" s="62"/>
      <c r="D8" s="55" t="s">
        <v>16</v>
      </c>
      <c r="E8" s="151" t="s">
        <v>7</v>
      </c>
      <c r="F8" s="76">
        <v>62.7</v>
      </c>
      <c r="G8" s="232">
        <v>62</v>
      </c>
      <c r="H8" s="174">
        <v>46.3</v>
      </c>
      <c r="I8" s="174">
        <v>71.599999999999994</v>
      </c>
      <c r="J8" s="174">
        <v>57.7</v>
      </c>
      <c r="K8" s="76">
        <v>66.400000000000006</v>
      </c>
      <c r="L8" s="76">
        <v>60.5</v>
      </c>
      <c r="M8" s="76">
        <v>64.3</v>
      </c>
      <c r="N8" s="488">
        <v>58.9</v>
      </c>
      <c r="O8" s="493">
        <v>55.6</v>
      </c>
      <c r="P8" s="51"/>
    </row>
    <row r="9" spans="2:16" x14ac:dyDescent="0.2">
      <c r="B9" s="47"/>
      <c r="C9" s="62"/>
      <c r="D9" s="55"/>
      <c r="E9" s="128" t="s">
        <v>9</v>
      </c>
      <c r="F9" s="76">
        <v>74.099999999999994</v>
      </c>
      <c r="G9" s="232">
        <v>71</v>
      </c>
      <c r="H9" s="174">
        <v>71.099999999999994</v>
      </c>
      <c r="I9" s="174">
        <v>69.3</v>
      </c>
      <c r="J9" s="174">
        <v>66.5</v>
      </c>
      <c r="K9" s="76">
        <v>70.599999999999994</v>
      </c>
      <c r="L9" s="76">
        <v>66</v>
      </c>
      <c r="M9" s="76">
        <v>64.900000000000006</v>
      </c>
      <c r="N9" s="488">
        <v>67.099999999999994</v>
      </c>
      <c r="O9" s="493">
        <v>67.5</v>
      </c>
      <c r="P9" s="51"/>
    </row>
    <row r="10" spans="2:16" x14ac:dyDescent="0.2">
      <c r="B10" s="47"/>
      <c r="C10" s="62"/>
      <c r="D10" s="55"/>
      <c r="E10" s="128" t="s">
        <v>10</v>
      </c>
      <c r="F10" s="76">
        <v>77.8</v>
      </c>
      <c r="G10" s="232">
        <v>79.2</v>
      </c>
      <c r="H10" s="174">
        <v>78</v>
      </c>
      <c r="I10" s="174">
        <v>79.400000000000006</v>
      </c>
      <c r="J10" s="174">
        <v>75.099999999999994</v>
      </c>
      <c r="K10" s="76">
        <v>74.599999999999994</v>
      </c>
      <c r="L10" s="76">
        <v>70.900000000000006</v>
      </c>
      <c r="M10" s="76">
        <v>69.7</v>
      </c>
      <c r="N10" s="488">
        <v>71.099999999999994</v>
      </c>
      <c r="O10" s="493">
        <v>71.3</v>
      </c>
      <c r="P10" s="51"/>
    </row>
    <row r="11" spans="2:16" x14ac:dyDescent="0.2">
      <c r="B11" s="47"/>
      <c r="C11" s="49"/>
      <c r="D11" s="48"/>
      <c r="E11" s="127" t="s">
        <v>11</v>
      </c>
      <c r="F11" s="76">
        <v>83.6</v>
      </c>
      <c r="G11" s="232">
        <v>85</v>
      </c>
      <c r="H11" s="174">
        <v>81.5</v>
      </c>
      <c r="I11" s="174">
        <v>81</v>
      </c>
      <c r="J11" s="174">
        <v>80.900000000000006</v>
      </c>
      <c r="K11" s="76">
        <v>80.5</v>
      </c>
      <c r="L11" s="76">
        <v>82.6</v>
      </c>
      <c r="M11" s="76">
        <v>81.2</v>
      </c>
      <c r="N11" s="488">
        <v>81.8</v>
      </c>
      <c r="O11" s="493">
        <v>81</v>
      </c>
      <c r="P11" s="51"/>
    </row>
    <row r="12" spans="2:16" ht="13.8" thickBot="1" x14ac:dyDescent="0.25">
      <c r="B12" s="63"/>
      <c r="C12" s="64"/>
      <c r="D12" s="65"/>
      <c r="E12" s="152" t="s">
        <v>12</v>
      </c>
      <c r="F12" s="87">
        <v>91.4</v>
      </c>
      <c r="G12" s="233">
        <v>93.9</v>
      </c>
      <c r="H12" s="175">
        <v>93.2</v>
      </c>
      <c r="I12" s="175">
        <v>91.3</v>
      </c>
      <c r="J12" s="175">
        <v>91.7</v>
      </c>
      <c r="K12" s="87">
        <v>91</v>
      </c>
      <c r="L12" s="87">
        <v>89.9</v>
      </c>
      <c r="M12" s="87">
        <v>92.8</v>
      </c>
      <c r="N12" s="492">
        <v>90.3</v>
      </c>
      <c r="O12" s="498">
        <v>91.2</v>
      </c>
      <c r="P12" s="51"/>
    </row>
    <row r="13" spans="2:16" ht="3" customHeight="1" x14ac:dyDescent="0.2">
      <c r="B13" s="45"/>
      <c r="C13" s="45"/>
      <c r="D13" s="45"/>
      <c r="E13" s="45"/>
      <c r="F13" s="45"/>
      <c r="G13" s="45"/>
      <c r="H13" s="45"/>
      <c r="I13" s="45"/>
      <c r="J13" s="45"/>
      <c r="K13" s="45"/>
      <c r="L13" s="45"/>
      <c r="M13" s="45"/>
      <c r="N13" s="45"/>
      <c r="O13" s="66"/>
      <c r="P13" s="66"/>
    </row>
  </sheetData>
  <mergeCells count="11">
    <mergeCell ref="B3:E4"/>
    <mergeCell ref="F3:F4"/>
    <mergeCell ref="G3:G4"/>
    <mergeCell ref="H3:H4"/>
    <mergeCell ref="I3:I4"/>
    <mergeCell ref="J3:J4"/>
    <mergeCell ref="K3:K4"/>
    <mergeCell ref="L3:L4"/>
    <mergeCell ref="M3:M4"/>
    <mergeCell ref="O3:O4"/>
    <mergeCell ref="N3:N4"/>
  </mergeCells>
  <phoneticPr fontId="3"/>
  <printOptions horizontalCentered="1"/>
  <pageMargins left="0.70866141732283472" right="0.70866141732283472" top="0.74803149606299213" bottom="0.74803149606299213" header="0.31496062992125984" footer="0.31496062992125984"/>
  <pageSetup paperSize="9" scale="83"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11</vt:i4>
      </vt:variant>
    </vt:vector>
  </HeadingPairs>
  <TitlesOfParts>
    <vt:vector size="31" baseType="lpstr">
      <vt:lpstr>2-1</vt:lpstr>
      <vt:lpstr>2-2</vt:lpstr>
      <vt:lpstr>2-3</vt:lpstr>
      <vt:lpstr>2-4</vt:lpstr>
      <vt:lpstr>2-6</vt:lpstr>
      <vt:lpstr>2-7</vt:lpstr>
      <vt:lpstr>2-9</vt:lpstr>
      <vt:lpstr>2-10</vt:lpstr>
      <vt:lpstr>2-11</vt:lpstr>
      <vt:lpstr>2-12</vt:lpstr>
      <vt:lpstr>2-13</vt:lpstr>
      <vt:lpstr>2-14</vt:lpstr>
      <vt:lpstr>2-15</vt:lpstr>
      <vt:lpstr>2-16</vt:lpstr>
      <vt:lpstr>2-18</vt:lpstr>
      <vt:lpstr>2-21</vt:lpstr>
      <vt:lpstr>2-22</vt:lpstr>
      <vt:lpstr>2-23</vt:lpstr>
      <vt:lpstr>2-24</vt:lpstr>
      <vt:lpstr>2-25</vt:lpstr>
      <vt:lpstr>'2-10'!Print_Area</vt:lpstr>
      <vt:lpstr>'2-11'!Print_Area</vt:lpstr>
      <vt:lpstr>'2-12'!Print_Area</vt:lpstr>
      <vt:lpstr>'2-14'!Print_Area</vt:lpstr>
      <vt:lpstr>'2-18'!Print_Area</vt:lpstr>
      <vt:lpstr>'2-21'!Print_Area</vt:lpstr>
      <vt:lpstr>'2-22'!Print_Area</vt:lpstr>
      <vt:lpstr>'2-3'!Print_Area</vt:lpstr>
      <vt:lpstr>'2-6'!Print_Area</vt:lpstr>
      <vt:lpstr>'2-7'!Print_Area</vt:lpstr>
      <vt:lpstr>'2-9'!Print_Area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2022-07-28T05:07:58Z</dcterms:created>
  <dcterms:modified xsi:type="dcterms:W3CDTF">2022-07-28T05:07:58Z</dcterms:modified>
</cp:coreProperties>
</file>